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png" ContentType="image/png"/>
  <Default Extension="jpeg" ContentType="image/jpeg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charts/chart1.xml" ContentType="application/vnd.openxmlformats-officedocument.drawingml.chart+xml"/>
  <Override PartName="/xl/charts/style1.xml" ContentType="application/vnd.ms-office.chartstyle+xml"/>
  <Override PartName="/xl/charts/color1.xml" ContentType="application/vnd.ms-office.chartcolorstyle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slicers/slicer1.xml" ContentType="application/vnd.ms-excel.slicer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slicers/slicer2.xml" ContentType="application/vnd.ms-excel.slicer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2.xml" ContentType="application/vnd.openxmlformats-officedocument.drawingml.chart+xml"/>
  <Override PartName="/xl/charts/style2.xml" ContentType="application/vnd.ms-office.chartstyle+xml"/>
  <Override PartName="/xl/charts/color2.xml" ContentType="application/vnd.ms-office.chartcolorstyle+xml"/>
  <Override PartName="/xl/drawings/drawing3.xml" ContentType="application/vnd.openxmlformats-officedocument.drawing+xml"/>
  <Override PartName="/xl/pivotTables/pivotTable3.xml" ContentType="application/vnd.openxmlformats-officedocument.spreadsheetml.pivotTable+xml"/>
  <Override PartName="/xl/slicers/slicer3.xml" ContentType="application/vnd.ms-excel.slicer+xml"/>
  <Override PartName="/xl/worksheets/sheet5.xml" ContentType="application/vnd.openxmlformats-officedocument.spreadsheetml.worksheet+xml"/>
  <Override PartName="/xl/drawings/drawing4.xml" ContentType="application/vnd.openxmlformats-officedocument.drawing+xml"/>
  <Override PartName="/xl/pivotTables/pivotTable4.xml" ContentType="application/vnd.openxmlformats-officedocument.spreadsheetml.pivotTable+xml"/>
  <Override PartName="/xl/slicers/slicer4.xml" ContentType="application/vnd.ms-excel.slicer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5.xml" ContentType="application/vnd.openxmlformats-officedocument.drawing+xml"/>
  <Override PartName="/xl/pivotTables/pivotTable5.xml" ContentType="application/vnd.openxmlformats-officedocument.spreadsheetml.pivotTable+xml"/>
  <Override PartName="/xl/slicers/slicer5.xml" ContentType="application/vnd.ms-excel.slicer+xml"/>
  <Override PartName="/xl/worksheets/sheet8.xml" ContentType="application/vnd.openxmlformats-officedocument.spreadsheetml.worksheet+xml"/>
  <Override PartName="/xl/drawings/drawing6.xml" ContentType="application/vnd.openxmlformats-officedocument.drawing+xml"/>
  <Override PartName="/xl/pivotTables/pivotTable6.xml" ContentType="application/vnd.openxmlformats-officedocument.spreadsheetml.pivotTable+xml"/>
  <Override PartName="/xl/slicers/slicer6.xml" ContentType="application/vnd.ms-excel.slicer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drawings/drawing7.xml" ContentType="application/vnd.openxmlformats-officedocument.drawing+xml"/>
  <Override PartName="/xl/pivotTables/pivotTable7.xml" ContentType="application/vnd.openxmlformats-officedocument.spreadsheetml.pivotTable+xml"/>
  <Override PartName="/xl/slicers/slicer7.xml" ContentType="application/vnd.ms-excel.slicer+xml"/>
  <Override PartName="/xl/worksheets/sheet11.xml" ContentType="application/vnd.openxmlformats-officedocument.spreadsheetml.worksheet+xml"/>
  <Override PartName="/xl/drawings/drawing8.xml" ContentType="application/vnd.openxmlformats-officedocument.drawing+xml"/>
  <Override PartName="/xl/pivotTables/pivotTable8.xml" ContentType="application/vnd.openxmlformats-officedocument.spreadsheetml.pivotTable+xml"/>
  <Override PartName="/xl/slicers/slicer8.xml" ContentType="application/vnd.ms-excel.slicer+xml"/>
  <Override PartName="/xl/worksheets/sheet12.xml" ContentType="application/vnd.openxmlformats-officedocument.spreadsheetml.worksheet+xml"/>
  <Override PartName="/xl/drawings/drawing9.xml" ContentType="application/vnd.openxmlformats-officedocument.drawing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slicers/slicer9.xml" ContentType="application/vnd.ms-excel.slicer+xml"/>
  <Override PartName="/xl/worksheets/sheet13.xml" ContentType="application/vnd.openxmlformats-officedocument.spreadsheetml.worksheet+xml"/>
  <Override PartName="/xl/drawings/drawing10.xml" ContentType="application/vnd.openxmlformats-officedocument.drawing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slicers/slicer10.xml" ContentType="application/vnd.ms-excel.slicer+xml"/>
  <Override PartName="/xl/worksheets/sheet1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connections.xml" ContentType="application/vnd.openxmlformats-officedocument.spreadsheetml.connection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0354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cbarrionuevo\Desktop\Respaldos Maquina anterior\documentos\CONSTRUCCION PERFIL\Noviembre 2024\Construccion\Publicación\"/>
    </mc:Choice>
  </mc:AlternateContent>
  <bookViews>
    <workbookView xWindow="0" yWindow="0" windowWidth="14715" windowHeight="7140" firstSheet="8" activeTab="13"/>
  </bookViews>
  <sheets>
    <sheet name="BDExterna + Perfil Principal CP" sheetId="5" r:id="rId68"/>
    <sheet name="Perfil Externa Principal" sheetId="26" r:id="rId69"/>
    <sheet name="Perfil Externa Principal Detal" sheetId="31" r:id="rId70"/>
    <sheet name="BDExterna + Perfil In+Com CP" sheetId="11" r:id="rId71"/>
    <sheet name="Perfil Externa Int+Com" sheetId="28" r:id="rId72"/>
    <sheet name="Perfil Externa Int+Com Detal" sheetId="32" r:id="rId73"/>
    <sheet name="BD INTERNA+PERFIL PRINCIPAL CP" sheetId="18" r:id="rId74"/>
    <sheet name="Perfil Principal Interna" sheetId="33" r:id="rId75"/>
    <sheet name="Perfil Principal Interes Detal" sheetId="30" r:id="rId76"/>
    <sheet name="BD INTERNA + PERFIL INTERES CP" sheetId="25" r:id="rId77"/>
    <sheet name="Perfil Interna Interes" sheetId="34" r:id="rId78"/>
    <sheet name="Perfil Interna Interes Detal" sheetId="29" r:id="rId79"/>
    <sheet name="AMORTIZACION" sheetId="14" r:id="rId80"/>
    <sheet name="INTERES" sheetId="16" r:id="rId81"/>
  </sheets>
  <definedNames>
    <definedName name="_xlnm._FilterDatabase" localSheetId="9" hidden="1">'BD INTERNA + PERFIL INTERES CP'!$A$2:$BB$1899</definedName>
    <definedName name="_xlnm._FilterDatabase" localSheetId="6" hidden="1">'BD INTERNA+PERFIL PRINCIPAL CP'!$A$2:$BB$1701</definedName>
    <definedName name="_xlnm._FilterDatabase" localSheetId="3" hidden="1">'BDExterna + Perfil In+Com CP'!$A$1:$AZ$398</definedName>
    <definedName name="_xlnm._FilterDatabase" localSheetId="0" hidden="1">'BDExterna + Perfil Principal CP'!$A$1:$AZ$393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11">#N/A</definedName>
    <definedName name="SegmentaciónDeDatos_PGE___para_consolidado12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11">#N/A</definedName>
    <definedName name="SegmentaciónDeDatos_PGE__para_agregado12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21">#N/A</definedName>
    <definedName name="SegmentaciónDeDatos_PGE3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21">#N/A</definedName>
    <definedName name="SegmentaciónDeDatos_SPNF___SPF3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11">#N/A</definedName>
    <definedName name="SegmentaciónDeDatos_SPNF__para_agregado12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11">#N/A</definedName>
    <definedName name="SegmentaciónDeDatos_SPNF__para_consolidado12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21">#N/A</definedName>
    <definedName name="SegmentaciónDeDatos_SPNF3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11">#N/A</definedName>
    <definedName name="SegmentaciónDeDatos_SPT__para_agregado12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11">#N/A</definedName>
    <definedName name="SegmentaciónDeDatos_SPT__para_consolidado12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21">#N/A</definedName>
    <definedName name="SegmentaciónDeDatos_SPT3">#N/A</definedName>
  </definedNames>
  <calcPr calcId="191029"/>
  <pivotCaches>
    <pivotCache cacheId="0" r:id="rId2"/>
    <pivotCache cacheId="1" r:id="rId3"/>
    <pivotCache cacheId="2" r:id="rId4"/>
    <pivotCache cacheId="3" r:id="rId5"/>
    <pivotCache cacheId="4" r:id="rId6"/>
    <pivotCache cacheId="5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Z397" i="5" l="1"/>
</calcChain>
</file>

<file path=xl/connections.xml><?xml version="1.0" encoding="utf-8"?>
<connections xmlns="http://schemas.openxmlformats.org/spreadsheetml/2006/main">
  <connection id="1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<sst xmlns="http://schemas.openxmlformats.org/spreadsheetml/2006/main" count="67165" uniqueCount="3850">
  <si>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</si>
  <si>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</si>
  <si>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</si>
  <si>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</si>
  <si>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</si>
  <si>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</si>
  <si>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</si>
  <si>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</si>
  <si>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</si>
  <si>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</si>
  <si>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</si>
  <si>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</si>
  <si>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</si>
  <si>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</si>
  <si>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</si>
  <si>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</si>
  <si>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</si>
  <si>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</si>
  <si>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</si>
  <si>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ATRASOS</t>
  </si>
  <si>
    <t>MONTO
 NETO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</si>
  <si>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</si>
  <si>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</si>
  <si>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</si>
  <si>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</si>
  <si>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</si>
  <si>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</si>
  <si>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</si>
  <si>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</si>
  <si>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</si>
  <si>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</si>
  <si>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</si>
  <si>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</si>
  <si>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</si>
  <si>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</si>
  <si>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</si>
  <si>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</si>
  <si>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</si>
  <si>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</si>
  <si>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FIJA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</si>
  <si>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</si>
  <si>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</si>
  <si>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</si>
  <si>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</si>
  <si>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</si>
  <si>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</si>
  <si>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</si>
  <si>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</si>
  <si>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</si>
  <si>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</si>
  <si>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CHF</t>
  </si>
  <si>
    <t>CREDIT SUISSE CHF100</t>
  </si>
  <si>
    <t>DEUTSCHE BANK ESPAÑA</t>
  </si>
  <si>
    <t>DEUTSCHE USD.88.0M</t>
  </si>
  <si>
    <t>Fondo de Seguridad Social FSS</t>
  </si>
  <si>
    <t>IESS</t>
  </si>
  <si>
    <t>DEUSTCHE BANK USD13</t>
  </si>
  <si>
    <t>DEUSTCHE BANK USD64</t>
  </si>
  <si>
    <t>DEUTSCHE USD.47.0</t>
  </si>
  <si>
    <t>EUR</t>
  </si>
  <si>
    <t>UNICREDIT</t>
  </si>
  <si>
    <t>UNICREDIT BANK 6.0 M</t>
  </si>
  <si>
    <t>SIN TASA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</si>
  <si>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</si>
  <si>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</si>
  <si>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</si>
  <si>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</si>
  <si>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</si>
  <si>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</si>
  <si>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</si>
  <si>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</si>
  <si>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</si>
  <si>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</si>
  <si>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</si>
  <si>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</si>
  <si>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</si>
  <si>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</si>
  <si>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</si>
  <si>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</si>
  <si>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</si>
  <si>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</si>
  <si>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</si>
  <si>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</si>
  <si>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</si>
  <si>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</si>
  <si>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</si>
  <si>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</si>
  <si>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</si>
  <si>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</si>
  <si>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</si>
  <si>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</si>
  <si>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</si>
  <si>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</si>
  <si>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</si>
  <si>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</si>
  <si>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</si>
  <si>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</si>
  <si>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</si>
  <si>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CREDIT NATIONALE</t>
  </si>
  <si>
    <t>EMETEL</t>
  </si>
  <si>
    <t>509 - OA1 /  2 (2)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</si>
  <si>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</si>
  <si>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</si>
  <si>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</si>
  <si>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</si>
  <si>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</si>
  <si>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</si>
  <si>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</si>
  <si>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</si>
  <si>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</si>
  <si>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</si>
  <si>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</si>
  <si>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</si>
  <si>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</si>
  <si>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</si>
  <si>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</si>
  <si>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</si>
  <si>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</si>
  <si>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</si>
  <si>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</si>
  <si>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</si>
  <si>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</si>
  <si>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</si>
  <si>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</si>
  <si>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</si>
  <si>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</si>
  <si>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</si>
  <si>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G.B. III</t>
  </si>
  <si>
    <t>G.BELGICA - II</t>
  </si>
  <si>
    <t>G.BELGICA V</t>
  </si>
  <si>
    <t>GOBIERNO DE ITALIA</t>
  </si>
  <si>
    <t>ICO - ESPAÑA</t>
  </si>
  <si>
    <t>ICO 6) 013025.0</t>
  </si>
  <si>
    <t>ICO 013023.0</t>
  </si>
  <si>
    <t>ICO 013024.1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</si>
  <si>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</si>
  <si>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</si>
  <si>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</si>
  <si>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</si>
  <si>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</si>
  <si>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</si>
  <si>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</si>
  <si>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</si>
  <si>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</si>
  <si>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</si>
  <si>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KFW EUR13'M200266759</t>
  </si>
  <si>
    <t>CON. PROV. TUNGURAHU</t>
  </si>
  <si>
    <t>KFW. 200266015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</si>
  <si>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</si>
  <si>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</si>
  <si>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</si>
  <si>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</si>
  <si>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</si>
  <si>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</si>
  <si>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</si>
  <si>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</si>
  <si>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</si>
  <si>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</si>
  <si>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>AID 518-U-062-A</t>
  </si>
  <si>
    <t xml:space="preserve">ORGANISMOS INTERNACIONALES </t>
  </si>
  <si>
    <t>BID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</si>
  <si>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</si>
  <si>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</si>
  <si>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</si>
  <si>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</si>
  <si>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</si>
  <si>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</si>
  <si>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</si>
  <si>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</si>
  <si>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</si>
  <si>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</si>
  <si>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</si>
  <si>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1424-OC-EC</t>
  </si>
  <si>
    <t>1802-OC-EC</t>
  </si>
  <si>
    <t>745-SF-EC</t>
  </si>
  <si>
    <t>ESPOL</t>
  </si>
  <si>
    <t>ETAPA  EP CUENCA</t>
  </si>
  <si>
    <t>1753-OC-EC</t>
  </si>
  <si>
    <t>842-SF-EC ETAPA  USD</t>
  </si>
  <si>
    <t>SUC</t>
  </si>
  <si>
    <t>1002-SF-EC</t>
  </si>
  <si>
    <t>1138-OC-EC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</si>
  <si>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</si>
  <si>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</si>
  <si>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</si>
  <si>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</si>
  <si>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</si>
  <si>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</si>
  <si>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</si>
  <si>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</si>
  <si>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</si>
  <si>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1524-OC-EC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</si>
  <si>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</si>
  <si>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</si>
  <si>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</si>
  <si>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</si>
  <si>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</si>
  <si>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</si>
  <si>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</si>
  <si>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</si>
  <si>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</si>
  <si>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</si>
  <si>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</si>
  <si>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</si>
  <si>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</si>
  <si>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</si>
  <si>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</si>
  <si>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</si>
  <si>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</si>
  <si>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</si>
  <si>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</si>
  <si>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</si>
  <si>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</si>
  <si>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</si>
  <si>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</si>
  <si>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</si>
  <si>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</si>
  <si>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</si>
  <si>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</si>
  <si>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</si>
  <si>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</si>
  <si>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</si>
  <si>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</si>
  <si>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</si>
  <si>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</si>
  <si>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</si>
  <si>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</si>
  <si>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</si>
  <si>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</si>
  <si>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</si>
  <si>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</si>
  <si>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</si>
  <si>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</si>
  <si>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</si>
  <si>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</si>
  <si>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</si>
  <si>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</si>
  <si>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</si>
  <si>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</si>
  <si>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</si>
  <si>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</si>
  <si>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</si>
  <si>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</si>
  <si>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</si>
  <si>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</si>
  <si>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</si>
  <si>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</si>
  <si>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</si>
  <si>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</si>
  <si>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</si>
  <si>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</si>
  <si>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</si>
  <si>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</si>
  <si>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</si>
  <si>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</si>
  <si>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</si>
  <si>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</si>
  <si>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</si>
  <si>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</si>
  <si>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</si>
  <si>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</si>
  <si>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</si>
  <si>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728-SF-EC</t>
  </si>
  <si>
    <t>729-SF-EC</t>
  </si>
  <si>
    <t>743-SF-EC</t>
  </si>
  <si>
    <t>757-SF-EC   USD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</si>
  <si>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</si>
  <si>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</si>
  <si>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</si>
  <si>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</si>
  <si>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</si>
  <si>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</si>
  <si>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</si>
  <si>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</si>
  <si>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</si>
  <si>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</si>
  <si>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</si>
  <si>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</si>
  <si>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</si>
  <si>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</si>
  <si>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</si>
  <si>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</si>
  <si>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</si>
  <si>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</si>
  <si>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</si>
  <si>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</si>
  <si>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</si>
  <si>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</si>
  <si>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</si>
  <si>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</si>
  <si>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</si>
  <si>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</si>
  <si>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</si>
  <si>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</si>
  <si>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</si>
  <si>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</si>
  <si>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</si>
  <si>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</si>
  <si>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</si>
  <si>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</si>
  <si>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</si>
  <si>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</si>
  <si>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</si>
  <si>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</si>
  <si>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</si>
  <si>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</si>
  <si>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</si>
  <si>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</si>
  <si>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</si>
  <si>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</si>
  <si>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</si>
  <si>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</si>
  <si>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</si>
  <si>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</si>
  <si>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</si>
  <si>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</si>
  <si>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</si>
  <si>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</si>
  <si>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</si>
  <si>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7706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</si>
  <si>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</si>
  <si>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</si>
  <si>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</si>
  <si>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</si>
  <si>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</si>
  <si>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</si>
  <si>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</si>
  <si>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</si>
  <si>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</si>
  <si>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</si>
  <si>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</si>
  <si>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</si>
  <si>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</si>
  <si>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3559</t>
  </si>
  <si>
    <t>CAF 3561</t>
  </si>
  <si>
    <t>CAF 3676</t>
  </si>
  <si>
    <t>CAF 3714</t>
  </si>
  <si>
    <t>CAF 4488</t>
  </si>
  <si>
    <t>CAF 4492</t>
  </si>
  <si>
    <t>CAF 4515</t>
  </si>
  <si>
    <t>CAF 6029</t>
  </si>
  <si>
    <t>CAF 6182</t>
  </si>
  <si>
    <t>CAF 6903</t>
  </si>
  <si>
    <t>CAF 7413</t>
  </si>
  <si>
    <t>CAF 7809</t>
  </si>
  <si>
    <t>CAF 7812</t>
  </si>
  <si>
    <t>CAF 7934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</si>
  <si>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</si>
  <si>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</si>
  <si>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</si>
  <si>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</si>
  <si>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</si>
  <si>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</si>
  <si>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</si>
  <si>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</si>
  <si>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</si>
  <si>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</si>
  <si>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</si>
  <si>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</si>
  <si>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</si>
  <si>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9150</t>
  </si>
  <si>
    <t>MUN. LOJA</t>
  </si>
  <si>
    <t>CAF 8702 - 8703</t>
  </si>
  <si>
    <t>FIDA</t>
  </si>
  <si>
    <t>T.FIDA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</si>
  <si>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</si>
  <si>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</si>
  <si>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</si>
  <si>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</si>
  <si>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</si>
  <si>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</si>
  <si>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</si>
  <si>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</si>
  <si>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</si>
  <si>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T.VAR.FMI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</si>
  <si>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</si>
  <si>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</si>
  <si>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</si>
  <si>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</si>
  <si>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</si>
  <si>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</si>
  <si>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</si>
  <si>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</si>
  <si>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</si>
  <si>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</si>
  <si>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</si>
  <si>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</si>
  <si>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</si>
  <si>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</si>
  <si>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</si>
  <si>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</si>
  <si>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</si>
  <si>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</si>
  <si>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</si>
  <si>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</si>
  <si>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</si>
  <si>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</si>
  <si>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</si>
  <si>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</si>
  <si>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</si>
  <si>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</si>
  <si>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</si>
  <si>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</si>
  <si>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</si>
  <si>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</si>
  <si>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</si>
  <si>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</si>
  <si>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</si>
  <si>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</si>
  <si>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</si>
  <si>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</si>
  <si>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</si>
  <si>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</si>
  <si>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</si>
  <si>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</si>
  <si>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</si>
  <si>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</si>
  <si>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</si>
  <si>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</si>
  <si>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</si>
  <si>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</si>
  <si>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</si>
  <si>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</si>
  <si>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</si>
  <si>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</si>
  <si>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</si>
  <si>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</si>
  <si>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</si>
  <si>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</si>
  <si>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</si>
  <si>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</si>
  <si>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</si>
  <si>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</si>
  <si>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</si>
  <si>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</si>
  <si>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</si>
  <si>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</si>
  <si>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</si>
  <si>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</si>
  <si>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</si>
  <si>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</si>
  <si>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</si>
  <si>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</si>
  <si>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</si>
  <si>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</si>
  <si>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</si>
  <si>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</si>
  <si>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</si>
  <si>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</si>
  <si>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</si>
  <si>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</si>
  <si>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</si>
  <si>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KFW ALEMANIA</t>
  </si>
  <si>
    <t>CAF011688</t>
  </si>
  <si>
    <t>CFA011682</t>
  </si>
  <si>
    <t>CFA011684</t>
  </si>
  <si>
    <t>BIRF 9163</t>
  </si>
  <si>
    <t>Fecha de firma</t>
  </si>
  <si>
    <t>ACTIVO</t>
  </si>
  <si>
    <t>Total general</t>
  </si>
  <si>
    <t>No 
Prestamo</t>
  </si>
  <si>
    <t>OTROS FLUJOS
 ECONÓMICOS</t>
  </si>
  <si>
    <t xml:space="preserve">FECHA DE
 FIRMA </t>
  </si>
  <si>
    <t>FECHA DE
 VENCIMIENTO
 DEL PRÉSTAMO</t>
  </si>
  <si>
    <t>MONTO
 CONTRATADO</t>
  </si>
  <si>
    <t>PLAZO POR
 VENCER</t>
  </si>
  <si>
    <t>PLAZO
 CONTRACTUAL</t>
  </si>
  <si>
    <t>PROYECCIÓN DE AMORTIZACIONES</t>
  </si>
  <si>
    <t>PROYECCIÓN DE INTERÉS</t>
  </si>
  <si>
    <t>TOTAL</t>
  </si>
  <si>
    <t>MUN. MACHALA</t>
  </si>
  <si>
    <t>A.PRIV.INVERSIONISTA</t>
  </si>
  <si>
    <t>ACR.PRIV.JUBILADOS</t>
  </si>
  <si>
    <t>DI000053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</si>
  <si>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</si>
  <si>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</si>
  <si>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</si>
  <si>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</si>
  <si>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</si>
  <si>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</si>
  <si>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</si>
  <si>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</si>
  <si>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</si>
  <si>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</si>
  <si>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</si>
  <si>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</si>
  <si>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</si>
  <si>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</si>
  <si>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</si>
  <si>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</si>
  <si>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</si>
  <si>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</si>
  <si>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</si>
  <si>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</si>
  <si>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</si>
  <si>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</si>
  <si>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</si>
  <si>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</si>
  <si>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</si>
  <si>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</si>
  <si>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</si>
  <si>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</si>
  <si>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</si>
  <si>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</si>
  <si>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</si>
  <si>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</si>
  <si>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</si>
  <si>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</si>
  <si>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</si>
  <si>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</si>
  <si>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</si>
  <si>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</si>
  <si>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</si>
  <si>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DI000162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</si>
  <si>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</si>
  <si>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</si>
  <si>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</si>
  <si>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</si>
  <si>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</si>
  <si>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</si>
  <si>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</si>
  <si>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</si>
  <si>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</si>
  <si>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</si>
  <si>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</si>
  <si>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</si>
  <si>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</si>
  <si>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</si>
  <si>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</si>
  <si>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</si>
  <si>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</si>
  <si>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</si>
  <si>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</si>
  <si>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</si>
  <si>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</si>
  <si>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</si>
  <si>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</si>
  <si>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</si>
  <si>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</si>
  <si>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</si>
  <si>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</si>
  <si>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</si>
  <si>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</si>
  <si>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</si>
  <si>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</si>
  <si>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</si>
  <si>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</si>
  <si>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</si>
  <si>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</si>
  <si>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</si>
  <si>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</si>
  <si>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</si>
  <si>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</si>
  <si>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</si>
  <si>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</si>
  <si>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</si>
  <si>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</si>
  <si>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</si>
  <si>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</si>
  <si>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</si>
  <si>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</si>
  <si>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</si>
  <si>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</si>
  <si>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</si>
  <si>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</si>
  <si>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</si>
  <si>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</si>
  <si>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</si>
  <si>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</si>
  <si>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DI000011</t>
  </si>
  <si>
    <t>DI000012</t>
  </si>
  <si>
    <t>DI000016</t>
  </si>
  <si>
    <t>DI000031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</si>
  <si>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</si>
  <si>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</si>
  <si>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</si>
  <si>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</si>
  <si>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</si>
  <si>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</si>
  <si>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</si>
  <si>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</si>
  <si>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</si>
  <si>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DI000044</t>
  </si>
  <si>
    <t>BIESS</t>
  </si>
  <si>
    <t>DI000137</t>
  </si>
  <si>
    <t>DI000201</t>
  </si>
  <si>
    <t>DI000050</t>
  </si>
  <si>
    <t>CNT-EP</t>
  </si>
  <si>
    <t>CON-LOS RIOS</t>
  </si>
  <si>
    <t>CON. PROV. GUAYAS</t>
  </si>
  <si>
    <t>GAD AMBATO</t>
  </si>
  <si>
    <t>DI000043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</si>
  <si>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</si>
  <si>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</si>
  <si>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</si>
  <si>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</si>
  <si>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</si>
  <si>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</si>
  <si>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</si>
  <si>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</si>
  <si>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</si>
  <si>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Tramo</t>
  </si>
  <si>
    <t>Código
 Único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</si>
  <si>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</si>
  <si>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</si>
  <si>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</si>
  <si>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</si>
  <si>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</si>
  <si>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</si>
  <si>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</si>
  <si>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</si>
  <si>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</si>
  <si>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</si>
  <si>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</si>
  <si>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</si>
  <si>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</si>
  <si>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</si>
  <si>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</si>
  <si>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</si>
  <si>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</si>
  <si>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</si>
  <si>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</si>
  <si>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</si>
  <si>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</si>
  <si>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</si>
  <si>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</si>
  <si>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</si>
  <si>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</si>
  <si>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</si>
  <si>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</si>
  <si>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</si>
  <si>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</si>
  <si>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</si>
  <si>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</si>
  <si>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</si>
  <si>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</si>
  <si>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</si>
  <si>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</si>
  <si>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</si>
  <si>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</si>
  <si>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</si>
  <si>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 xml:space="preserve">BANCO CENTRAL DEL ECUADOR </t>
  </si>
  <si>
    <t>AUTORIDAD MONETARIA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</si>
  <si>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</si>
  <si>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</si>
  <si>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</si>
  <si>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</si>
  <si>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</si>
  <si>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</si>
  <si>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</si>
  <si>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</si>
  <si>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</si>
  <si>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</si>
  <si>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</si>
  <si>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DI000732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</si>
  <si>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</si>
  <si>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</si>
  <si>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</si>
  <si>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</si>
  <si>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</si>
  <si>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</si>
  <si>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</si>
  <si>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</si>
  <si>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DI000101</t>
  </si>
  <si>
    <t>DI000102</t>
  </si>
  <si>
    <t>DI000103</t>
  </si>
  <si>
    <t>DI000104</t>
  </si>
  <si>
    <t>DI000105</t>
  </si>
  <si>
    <t>DI000109</t>
  </si>
  <si>
    <t>DI000110</t>
  </si>
  <si>
    <t>DI000112</t>
  </si>
  <si>
    <t>DI000157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</si>
  <si>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</si>
  <si>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</si>
  <si>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</si>
  <si>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</si>
  <si>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</si>
  <si>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</si>
  <si>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</si>
  <si>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</si>
  <si>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</si>
  <si>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</si>
  <si>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</si>
  <si>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</si>
  <si>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</si>
  <si>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</si>
  <si>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</si>
  <si>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</si>
  <si>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</si>
  <si>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</si>
  <si>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</si>
  <si>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</si>
  <si>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</si>
  <si>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</si>
  <si>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</si>
  <si>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</si>
  <si>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</si>
  <si>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</si>
  <si>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</si>
  <si>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</si>
  <si>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</si>
  <si>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</si>
  <si>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</si>
  <si>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</si>
  <si>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</si>
  <si>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</si>
  <si>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</si>
  <si>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</si>
  <si>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</si>
  <si>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</si>
  <si>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</si>
  <si>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</si>
  <si>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</si>
  <si>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</si>
  <si>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</si>
  <si>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</si>
  <si>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</si>
  <si>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</si>
  <si>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</si>
  <si>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</si>
  <si>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</si>
  <si>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</si>
  <si>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</si>
  <si>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</si>
  <si>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</si>
  <si>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</si>
  <si>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</si>
  <si>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</si>
  <si>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</si>
  <si>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</si>
  <si>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</si>
  <si>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</si>
  <si>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</si>
  <si>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</si>
  <si>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</si>
  <si>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</si>
  <si>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</si>
  <si>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</si>
  <si>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</si>
  <si>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</si>
  <si>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</si>
  <si>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</si>
  <si>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</si>
  <si>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</si>
  <si>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</si>
  <si>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</si>
  <si>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</si>
  <si>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</si>
  <si>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</si>
  <si>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</si>
  <si>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</si>
  <si>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</si>
  <si>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</si>
  <si>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</si>
  <si>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</si>
  <si>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</si>
  <si>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</si>
  <si>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</si>
  <si>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</si>
  <si>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</si>
  <si>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</si>
  <si>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</si>
  <si>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</si>
  <si>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</si>
  <si>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</si>
  <si>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</si>
  <si>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</si>
  <si>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</si>
  <si>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</si>
  <si>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</si>
  <si>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</si>
  <si>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</si>
  <si>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</si>
  <si>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</si>
  <si>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</si>
  <si>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</si>
  <si>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</si>
  <si>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</si>
  <si>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</si>
  <si>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</si>
  <si>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</si>
  <si>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</si>
  <si>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</si>
  <si>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</si>
  <si>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</si>
  <si>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</si>
  <si>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</si>
  <si>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</si>
  <si>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</si>
  <si>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</si>
  <si>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</si>
  <si>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</si>
  <si>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</si>
  <si>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</si>
  <si>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</si>
  <si>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</si>
  <si>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</si>
  <si>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</si>
  <si>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</si>
  <si>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</si>
  <si>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</si>
  <si>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</si>
  <si>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</si>
  <si>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</si>
  <si>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</si>
  <si>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</si>
  <si>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</si>
  <si>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</si>
  <si>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</si>
  <si>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</si>
  <si>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</si>
  <si>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</si>
  <si>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</si>
  <si>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</si>
  <si>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</si>
  <si>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</si>
  <si>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</si>
  <si>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</si>
  <si>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</si>
  <si>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DI000589</t>
  </si>
  <si>
    <t>DI000590</t>
  </si>
  <si>
    <t>DI000593</t>
  </si>
  <si>
    <t>DI000594</t>
  </si>
  <si>
    <t>DI000607</t>
  </si>
  <si>
    <t>DI000608</t>
  </si>
  <si>
    <t>DI000620</t>
  </si>
  <si>
    <t>DI000629</t>
  </si>
  <si>
    <t>DI000630</t>
  </si>
  <si>
    <t>DI000632</t>
  </si>
  <si>
    <t>DI000633</t>
  </si>
  <si>
    <t>DI000635</t>
  </si>
  <si>
    <t>DI000636</t>
  </si>
  <si>
    <t>DI000638</t>
  </si>
  <si>
    <t>DI000639</t>
  </si>
  <si>
    <t>DI000640</t>
  </si>
  <si>
    <t>DI000641</t>
  </si>
  <si>
    <t>DI000643</t>
  </si>
  <si>
    <t>DI000644</t>
  </si>
  <si>
    <t>DI000645</t>
  </si>
  <si>
    <t>DI000646</t>
  </si>
  <si>
    <t>DI000648</t>
  </si>
  <si>
    <t>DI000649</t>
  </si>
  <si>
    <t>DI000650</t>
  </si>
  <si>
    <t>DI000651</t>
  </si>
  <si>
    <t>DI000656</t>
  </si>
  <si>
    <t>DI000658</t>
  </si>
  <si>
    <t>DI000659</t>
  </si>
  <si>
    <t>DI000660</t>
  </si>
  <si>
    <t>DI000665</t>
  </si>
  <si>
    <t>DI000666</t>
  </si>
  <si>
    <t>DI000668</t>
  </si>
  <si>
    <t>DI000669</t>
  </si>
  <si>
    <t>DI000673</t>
  </si>
  <si>
    <t>DI000674</t>
  </si>
  <si>
    <t>DI000676</t>
  </si>
  <si>
    <t>DI000677</t>
  </si>
  <si>
    <t>DI000679</t>
  </si>
  <si>
    <t>DI000680</t>
  </si>
  <si>
    <t>DI000681</t>
  </si>
  <si>
    <t>DI000682</t>
  </si>
  <si>
    <t>DI000685</t>
  </si>
  <si>
    <t>DI000686</t>
  </si>
  <si>
    <t>DI000692</t>
  </si>
  <si>
    <t>DI000697</t>
  </si>
  <si>
    <t>DI000698</t>
  </si>
  <si>
    <t>DI000704</t>
  </si>
  <si>
    <t>DI000705</t>
  </si>
  <si>
    <t>DI000711</t>
  </si>
  <si>
    <t>DI000712</t>
  </si>
  <si>
    <t>DI000714</t>
  </si>
  <si>
    <t>DI000720</t>
  </si>
  <si>
    <t>DI000721</t>
  </si>
  <si>
    <t>DI000723</t>
  </si>
  <si>
    <t>DI000724</t>
  </si>
  <si>
    <t>DI000725</t>
  </si>
  <si>
    <t>DI000738</t>
  </si>
  <si>
    <t>DI000739</t>
  </si>
  <si>
    <t>DI000740</t>
  </si>
  <si>
    <t>DI000744</t>
  </si>
  <si>
    <t>DI000747</t>
  </si>
  <si>
    <t>DI000780</t>
  </si>
  <si>
    <t>DI000782</t>
  </si>
  <si>
    <t>DI000783</t>
  </si>
  <si>
    <t>DI000785</t>
  </si>
  <si>
    <t>DI000786</t>
  </si>
  <si>
    <t>DI000789</t>
  </si>
  <si>
    <t>DI000790</t>
  </si>
  <si>
    <t>DI000793</t>
  </si>
  <si>
    <t>DI000794</t>
  </si>
  <si>
    <t>DI000795</t>
  </si>
  <si>
    <t>DI000797</t>
  </si>
  <si>
    <t>DI000798</t>
  </si>
  <si>
    <t>DI000799</t>
  </si>
  <si>
    <t>DI000800</t>
  </si>
  <si>
    <t>DI000803</t>
  </si>
  <si>
    <t>DI000804</t>
  </si>
  <si>
    <t>DI000806</t>
  </si>
  <si>
    <t>DI000807</t>
  </si>
  <si>
    <t>DI000808</t>
  </si>
  <si>
    <t>DI000810</t>
  </si>
  <si>
    <t>DI000811</t>
  </si>
  <si>
    <t>DI000814</t>
  </si>
  <si>
    <t>DI000815</t>
  </si>
  <si>
    <t>DI000816</t>
  </si>
  <si>
    <t>DI000817</t>
  </si>
  <si>
    <t>DI000818</t>
  </si>
  <si>
    <t>DI000821</t>
  </si>
  <si>
    <t>DI000822</t>
  </si>
  <si>
    <t>DI000824</t>
  </si>
  <si>
    <t>DI000831</t>
  </si>
  <si>
    <t>DI000832</t>
  </si>
  <si>
    <t>DI000833</t>
  </si>
  <si>
    <t>DI000834</t>
  </si>
  <si>
    <t>DI000835</t>
  </si>
  <si>
    <t>DI000836</t>
  </si>
  <si>
    <t>DI000837</t>
  </si>
  <si>
    <t>DI000838</t>
  </si>
  <si>
    <t>DI000839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</si>
  <si>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</si>
  <si>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</si>
  <si>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</si>
  <si>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</si>
  <si>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</si>
  <si>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</si>
  <si>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</si>
  <si>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</si>
  <si>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</si>
  <si>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</si>
  <si>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</si>
  <si>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</si>
  <si>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DI000169</t>
  </si>
  <si>
    <t>DI000170</t>
  </si>
  <si>
    <t>DI000171</t>
  </si>
  <si>
    <t>DI000175</t>
  </si>
  <si>
    <t>DI000176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</si>
  <si>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</si>
  <si>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</si>
  <si>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</si>
  <si>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</si>
  <si>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</si>
  <si>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</si>
  <si>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</si>
  <si>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</si>
  <si>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</si>
  <si>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</si>
  <si>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</si>
  <si>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</si>
  <si>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</si>
  <si>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</si>
  <si>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</si>
  <si>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</si>
  <si>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</si>
  <si>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</si>
  <si>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</si>
  <si>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</si>
  <si>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</si>
  <si>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</si>
  <si>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</si>
  <si>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</si>
  <si>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</si>
  <si>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</si>
  <si>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</si>
  <si>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</si>
  <si>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</si>
  <si>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</si>
  <si>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</si>
  <si>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</si>
  <si>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</si>
  <si>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DI000534</t>
  </si>
  <si>
    <t>DI000535</t>
  </si>
  <si>
    <t>DI000716</t>
  </si>
  <si>
    <t>DI000304</t>
  </si>
  <si>
    <t>DI000305</t>
  </si>
  <si>
    <t>DI000730</t>
  </si>
  <si>
    <t>DI000731</t>
  </si>
  <si>
    <t>DI000611</t>
  </si>
  <si>
    <t>DI000707</t>
  </si>
  <si>
    <t>DI000708</t>
  </si>
  <si>
    <t>COSEDE</t>
  </si>
  <si>
    <t>DI000591</t>
  </si>
  <si>
    <t>DI000642</t>
  </si>
  <si>
    <t>DI000691</t>
  </si>
  <si>
    <t>DI000717</t>
  </si>
  <si>
    <t>CUERPO ING. EJERCITO</t>
  </si>
  <si>
    <t>DI000826</t>
  </si>
  <si>
    <t>DI000472</t>
  </si>
  <si>
    <t>DI000728</t>
  </si>
  <si>
    <t>DI000581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</si>
  <si>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</si>
  <si>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</si>
  <si>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</si>
  <si>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</si>
  <si>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</si>
  <si>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</si>
  <si>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</si>
  <si>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</si>
  <si>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DI000729</t>
  </si>
  <si>
    <t>MUN-DAULE</t>
  </si>
  <si>
    <t>MUN-DURAN</t>
  </si>
  <si>
    <t>DI000694</t>
  </si>
  <si>
    <t>DI000695</t>
  </si>
  <si>
    <t>DI000462</t>
  </si>
  <si>
    <t>MUN-LAGO AGRIO</t>
  </si>
  <si>
    <t>DI000616</t>
  </si>
  <si>
    <t>DI000617</t>
  </si>
  <si>
    <t>DI000480</t>
  </si>
  <si>
    <t>DI000622</t>
  </si>
  <si>
    <t>DI000623</t>
  </si>
  <si>
    <t>MUN-OTAVALO</t>
  </si>
  <si>
    <t>DI000654</t>
  </si>
  <si>
    <t>DI000655</t>
  </si>
  <si>
    <t>DI000465</t>
  </si>
  <si>
    <t>DI000474</t>
  </si>
  <si>
    <t>DI000661</t>
  </si>
  <si>
    <t>MUN-QUEVEDO</t>
  </si>
  <si>
    <t>DI000662</t>
  </si>
  <si>
    <t>DI000447</t>
  </si>
  <si>
    <t>MUN-SANTA CRUZ</t>
  </si>
  <si>
    <t>DI000735</t>
  </si>
  <si>
    <t>DI000736</t>
  </si>
  <si>
    <t>MUN-SANTA ELENA</t>
  </si>
  <si>
    <t>DI000625</t>
  </si>
  <si>
    <t>DI000626</t>
  </si>
  <si>
    <t>DI000450</t>
  </si>
  <si>
    <t>DI000597</t>
  </si>
  <si>
    <t>DI000598</t>
  </si>
  <si>
    <t>DI000351</t>
  </si>
  <si>
    <t>DI000647</t>
  </si>
  <si>
    <t>DI000445</t>
  </si>
  <si>
    <t>DI000613</t>
  </si>
  <si>
    <t>DI000614</t>
  </si>
  <si>
    <t>DI000700</t>
  </si>
  <si>
    <t>DI000701</t>
  </si>
  <si>
    <t>DI000451</t>
  </si>
  <si>
    <t>DI000600</t>
  </si>
  <si>
    <t>DI000601</t>
  </si>
  <si>
    <t>DI000737</t>
  </si>
  <si>
    <t>DI000602</t>
  </si>
  <si>
    <t>PUCE</t>
  </si>
  <si>
    <t>DI000603</t>
  </si>
  <si>
    <t>DI000562</t>
  </si>
  <si>
    <t>DI000610</t>
  </si>
  <si>
    <t>DI000718</t>
  </si>
  <si>
    <t>DI000812</t>
  </si>
  <si>
    <t>DI000571</t>
  </si>
  <si>
    <t>U. ANDINA S. BOLIVAR</t>
  </si>
  <si>
    <t>DI000572</t>
  </si>
  <si>
    <t>DI000577</t>
  </si>
  <si>
    <t>U. AZUAY</t>
  </si>
  <si>
    <t>DI000578</t>
  </si>
  <si>
    <t>DI000575</t>
  </si>
  <si>
    <t>U. CASA GRANDE</t>
  </si>
  <si>
    <t>DI000576</t>
  </si>
  <si>
    <t>DI000579</t>
  </si>
  <si>
    <t>U. CATOLICA GQUIL.</t>
  </si>
  <si>
    <t>DI000580</t>
  </si>
  <si>
    <t>DI000573</t>
  </si>
  <si>
    <t>U. ECOTEC</t>
  </si>
  <si>
    <t>DI000574</t>
  </si>
  <si>
    <t>DI000583</t>
  </si>
  <si>
    <t>UDLA</t>
  </si>
  <si>
    <t>DI000584</t>
  </si>
  <si>
    <t>DI000569</t>
  </si>
  <si>
    <t>UEES</t>
  </si>
  <si>
    <t>DI000570</t>
  </si>
  <si>
    <t>DI000585</t>
  </si>
  <si>
    <t>ULVR</t>
  </si>
  <si>
    <t>DI000586</t>
  </si>
  <si>
    <t>DI000567</t>
  </si>
  <si>
    <t>USFQ</t>
  </si>
  <si>
    <t>DI000568</t>
  </si>
  <si>
    <t>DI000604</t>
  </si>
  <si>
    <t>UTE</t>
  </si>
  <si>
    <t>DI000605</t>
  </si>
  <si>
    <t>DI000670</t>
  </si>
  <si>
    <t>UTPL</t>
  </si>
  <si>
    <t>DI000671</t>
  </si>
  <si>
    <t>DI000849</t>
  </si>
  <si>
    <t>DI000850</t>
  </si>
  <si>
    <t>DI000852</t>
  </si>
  <si>
    <t>DI000853</t>
  </si>
  <si>
    <t>DI000855</t>
  </si>
  <si>
    <t>DI000856</t>
  </si>
  <si>
    <t>DI000841</t>
  </si>
  <si>
    <t>DI000844</t>
  </si>
  <si>
    <t>DI000845</t>
  </si>
  <si>
    <t>DI000857</t>
  </si>
  <si>
    <t>DI000858</t>
  </si>
  <si>
    <t>DI000859</t>
  </si>
  <si>
    <t>DI000860</t>
  </si>
  <si>
    <t>DI000862</t>
  </si>
  <si>
    <t>DI000863</t>
  </si>
  <si>
    <t>DI000865</t>
  </si>
  <si>
    <t>DI000869</t>
  </si>
  <si>
    <t>DI000866</t>
  </si>
  <si>
    <t>DI000867</t>
  </si>
  <si>
    <t>DI000872</t>
  </si>
  <si>
    <t>DI000873</t>
  </si>
  <si>
    <t>DI000876</t>
  </si>
  <si>
    <t>DI000877</t>
  </si>
  <si>
    <t>DI000879</t>
  </si>
  <si>
    <t>DI000880</t>
  </si>
  <si>
    <t>DI000884</t>
  </si>
  <si>
    <t>DI000885</t>
  </si>
  <si>
    <t>DI000887</t>
  </si>
  <si>
    <t>DI000888</t>
  </si>
  <si>
    <t>DI000896</t>
  </si>
  <si>
    <t>DI000897</t>
  </si>
  <si>
    <t>DI000870</t>
  </si>
  <si>
    <t>DI000889</t>
  </si>
  <si>
    <t>DI000890</t>
  </si>
  <si>
    <t>DI000891</t>
  </si>
  <si>
    <t>DI000892</t>
  </si>
  <si>
    <t>DI000893</t>
  </si>
  <si>
    <t>DI000900</t>
  </si>
  <si>
    <t>DI000901</t>
  </si>
  <si>
    <t>DI000909</t>
  </si>
  <si>
    <t>DI000915</t>
  </si>
  <si>
    <t>DI000916</t>
  </si>
  <si>
    <t>DI000917</t>
  </si>
  <si>
    <t>DI000918</t>
  </si>
  <si>
    <t>DI000919</t>
  </si>
  <si>
    <t>DI000920</t>
  </si>
  <si>
    <t>DI000921</t>
  </si>
  <si>
    <t>DI000922</t>
  </si>
  <si>
    <t>DI000923</t>
  </si>
  <si>
    <t>DI000924</t>
  </si>
  <si>
    <t>DI000925</t>
  </si>
  <si>
    <t>DI000926</t>
  </si>
  <si>
    <t>DI000927</t>
  </si>
  <si>
    <t>DI000928</t>
  </si>
  <si>
    <t>DI000929</t>
  </si>
  <si>
    <t>DI000930</t>
  </si>
  <si>
    <t>DI000931</t>
  </si>
  <si>
    <t>DI000932</t>
  </si>
  <si>
    <t>DI000933</t>
  </si>
  <si>
    <t>DI000934</t>
  </si>
  <si>
    <t>DI000935</t>
  </si>
  <si>
    <t>DI000942</t>
  </si>
  <si>
    <t>MUN-CHONE</t>
  </si>
  <si>
    <t>DI000943</t>
  </si>
  <si>
    <t>MUN-ESMERALDAS</t>
  </si>
  <si>
    <t>DI000944</t>
  </si>
  <si>
    <t>DI000936</t>
  </si>
  <si>
    <t>DI000937</t>
  </si>
  <si>
    <t>DI000938</t>
  </si>
  <si>
    <t>DI000939</t>
  </si>
  <si>
    <t>DI000940</t>
  </si>
  <si>
    <t>DI000941</t>
  </si>
  <si>
    <t>DI000945</t>
  </si>
  <si>
    <t>DI000946</t>
  </si>
  <si>
    <t>DI000947</t>
  </si>
  <si>
    <t>DI000948</t>
  </si>
  <si>
    <t>DI000949</t>
  </si>
  <si>
    <t>DI000950</t>
  </si>
  <si>
    <t>DI000951</t>
  </si>
  <si>
    <t>DI000952</t>
  </si>
  <si>
    <t>DI000953</t>
  </si>
  <si>
    <t>DI000954</t>
  </si>
  <si>
    <t>DI000955</t>
  </si>
  <si>
    <t>DI000956</t>
  </si>
  <si>
    <t>DI000974</t>
  </si>
  <si>
    <t>DI000976</t>
  </si>
  <si>
    <t>DI000977</t>
  </si>
  <si>
    <t>DI000978</t>
  </si>
  <si>
    <t>DI000979</t>
  </si>
  <si>
    <t>DI000980</t>
  </si>
  <si>
    <t>DI000981</t>
  </si>
  <si>
    <t>DI000982</t>
  </si>
  <si>
    <t>DI000983</t>
  </si>
  <si>
    <t>DI000984</t>
  </si>
  <si>
    <t>DI000985</t>
  </si>
  <si>
    <t>DI000986</t>
  </si>
  <si>
    <t>DI000987</t>
  </si>
  <si>
    <t>DI000988</t>
  </si>
  <si>
    <t>DI000989</t>
  </si>
  <si>
    <t>DI000990</t>
  </si>
  <si>
    <t>DI000991</t>
  </si>
  <si>
    <t>DI000992</t>
  </si>
  <si>
    <t>DI000993</t>
  </si>
  <si>
    <t>DI000997</t>
  </si>
  <si>
    <t>DI000998</t>
  </si>
  <si>
    <t>DI000999</t>
  </si>
  <si>
    <t>DI001007</t>
  </si>
  <si>
    <t>DI001008</t>
  </si>
  <si>
    <t>MUN-SUCUMBIOS</t>
  </si>
  <si>
    <t>DI001009</t>
  </si>
  <si>
    <t>DI000914</t>
  </si>
  <si>
    <t>DI001019</t>
  </si>
  <si>
    <t>DI001021</t>
  </si>
  <si>
    <t>DI001003</t>
  </si>
  <si>
    <t>DI001005</t>
  </si>
  <si>
    <t>DI001020</t>
  </si>
  <si>
    <t>DI001004</t>
  </si>
  <si>
    <t>DI001014</t>
  </si>
  <si>
    <t>MUN-CAYAMBE</t>
  </si>
  <si>
    <t>DI001017</t>
  </si>
  <si>
    <t>CON-COTOPAXI</t>
  </si>
  <si>
    <t>DI001018</t>
  </si>
  <si>
    <t>DI001015</t>
  </si>
  <si>
    <t>MUN-ORELLANA</t>
  </si>
  <si>
    <t>DI001016</t>
  </si>
  <si>
    <t>DI000961</t>
  </si>
  <si>
    <t>DI000958</t>
  </si>
  <si>
    <t>DI000962</t>
  </si>
  <si>
    <t>DI000964</t>
  </si>
  <si>
    <t>DI000970</t>
  </si>
  <si>
    <t>DI000959</t>
  </si>
  <si>
    <t>DI000963</t>
  </si>
  <si>
    <t>DI000965</t>
  </si>
  <si>
    <t>DI000971</t>
  </si>
  <si>
    <t>DI000966</t>
  </si>
  <si>
    <t>DI000967</t>
  </si>
  <si>
    <t>DI000972</t>
  </si>
  <si>
    <t>DI000968</t>
  </si>
  <si>
    <t>DI000969</t>
  </si>
  <si>
    <t>DI000960</t>
  </si>
  <si>
    <t>DI000973</t>
  </si>
  <si>
    <t>DI000975</t>
  </si>
  <si>
    <t>DI000994</t>
  </si>
  <si>
    <t>DI000995</t>
  </si>
  <si>
    <t>DI000996</t>
  </si>
  <si>
    <t>DI001010</t>
  </si>
  <si>
    <t>DI001011</t>
  </si>
  <si>
    <t>DI001022</t>
  </si>
  <si>
    <t>DI001023</t>
  </si>
  <si>
    <t>DI001024</t>
  </si>
  <si>
    <t>DI001025</t>
  </si>
  <si>
    <t>DI001026</t>
  </si>
  <si>
    <t>DI001027</t>
  </si>
  <si>
    <t>DI001028</t>
  </si>
  <si>
    <t>DI001029</t>
  </si>
  <si>
    <t>DI001030</t>
  </si>
  <si>
    <t>DI001012</t>
  </si>
  <si>
    <t>DI001031</t>
  </si>
  <si>
    <t>DI001036</t>
  </si>
  <si>
    <t>DI001041</t>
  </si>
  <si>
    <t>DI001042</t>
  </si>
  <si>
    <t>DI001043</t>
  </si>
  <si>
    <t>DI001044</t>
  </si>
  <si>
    <t>DI001056</t>
  </si>
  <si>
    <t>DI001055</t>
  </si>
  <si>
    <t>DI001033</t>
  </si>
  <si>
    <t>DI001035</t>
  </si>
  <si>
    <t>DI001034</t>
  </si>
  <si>
    <t>DI001037</t>
  </si>
  <si>
    <t>DI001038</t>
  </si>
  <si>
    <t>DI001045</t>
  </si>
  <si>
    <t>DI001046</t>
  </si>
  <si>
    <t>DI001047</t>
  </si>
  <si>
    <t>DI001048</t>
  </si>
  <si>
    <t>DI001053</t>
  </si>
  <si>
    <t>DI001054</t>
  </si>
  <si>
    <t>DI001032</t>
  </si>
  <si>
    <t>DI001039</t>
  </si>
  <si>
    <t>DI001040</t>
  </si>
  <si>
    <t>DI001049</t>
  </si>
  <si>
    <t>DI001050</t>
  </si>
  <si>
    <t>DI001051</t>
  </si>
  <si>
    <t>DI001052</t>
  </si>
  <si>
    <t>DI001057</t>
  </si>
  <si>
    <t>DI001058</t>
  </si>
  <si>
    <t>DI001059</t>
  </si>
  <si>
    <t>DI001060</t>
  </si>
  <si>
    <t>DI001061</t>
  </si>
  <si>
    <t>DI001062</t>
  </si>
  <si>
    <t>DI001063</t>
  </si>
  <si>
    <t>DI001064</t>
  </si>
  <si>
    <t>DI001065</t>
  </si>
  <si>
    <t>DI001066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</si>
  <si>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</si>
  <si>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</si>
  <si>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</si>
  <si>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</si>
  <si>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</si>
  <si>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</si>
  <si>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INTERNA</t>
  </si>
  <si>
    <t>INTERES DEUDA EXTERNA</t>
  </si>
  <si>
    <t>DI001093</t>
  </si>
  <si>
    <t>DI001070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</si>
  <si>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</si>
  <si>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</si>
  <si>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</si>
  <si>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</si>
  <si>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</si>
  <si>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</si>
  <si>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</si>
  <si>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</si>
  <si>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</si>
  <si>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</si>
  <si>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</si>
  <si>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</si>
  <si>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</si>
  <si>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</si>
  <si>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</si>
  <si>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</si>
  <si>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</si>
  <si>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</si>
  <si>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</si>
  <si>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DI001094</t>
  </si>
  <si>
    <t>DI001095</t>
  </si>
  <si>
    <t>DI001096</t>
  </si>
  <si>
    <t>DI001097</t>
  </si>
  <si>
    <t>DI001076</t>
  </si>
  <si>
    <t>DI001077</t>
  </si>
  <si>
    <t>DI001092</t>
  </si>
  <si>
    <t>ACREEDORES</t>
  </si>
  <si>
    <t>PERFIL PRINCIPAL DEUDA EXTERNA CORTO PLAZO POR SECTORES</t>
  </si>
  <si>
    <t>PERFIL INTERES DEUDA EXTERNA CORTO PLAZO POR SECTORES</t>
  </si>
  <si>
    <t>BEI USD.100.M</t>
  </si>
  <si>
    <t>PERFIL PRINCIPAL DEUDA INTERNA CORTO PLAZO POR SECTORES</t>
  </si>
  <si>
    <t>BID 5520/OC-EC</t>
  </si>
  <si>
    <t>DI001102</t>
  </si>
  <si>
    <t>DI001103</t>
  </si>
  <si>
    <t>DI001098</t>
  </si>
  <si>
    <t>DI001100</t>
  </si>
  <si>
    <t>DI001101</t>
  </si>
  <si>
    <t>DI001105</t>
  </si>
  <si>
    <t>DI001106</t>
  </si>
  <si>
    <t>DI001104</t>
  </si>
  <si>
    <t>DI001099</t>
  </si>
  <si>
    <t>GRAFICA DX</t>
  </si>
  <si>
    <t>CHINA</t>
  </si>
  <si>
    <t>BANKS</t>
  </si>
  <si>
    <t>BILATERALS</t>
  </si>
  <si>
    <t>INTERNATIONAL ORGANIZATIONS</t>
  </si>
  <si>
    <t>IMF</t>
  </si>
  <si>
    <t>BONDS</t>
  </si>
  <si>
    <t>CAF 11740</t>
  </si>
  <si>
    <t>DI001120</t>
  </si>
  <si>
    <t>DI001107</t>
  </si>
  <si>
    <t>DI001108</t>
  </si>
  <si>
    <t>DI001109</t>
  </si>
  <si>
    <t>DI001110</t>
  </si>
  <si>
    <t>DI001111</t>
  </si>
  <si>
    <t>DI001112</t>
  </si>
  <si>
    <t>DI001113</t>
  </si>
  <si>
    <t>DI001114</t>
  </si>
  <si>
    <t>DI001115</t>
  </si>
  <si>
    <t>DI001116</t>
  </si>
  <si>
    <t>DI001117</t>
  </si>
  <si>
    <t>DI001118</t>
  </si>
  <si>
    <t>DI001119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</si>
  <si>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</si>
  <si>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</si>
  <si>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</si>
  <si>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</si>
  <si>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</si>
  <si>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</si>
  <si>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</si>
  <si>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</si>
  <si>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</si>
  <si>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</si>
  <si>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</si>
  <si>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</si>
  <si>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</si>
  <si>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</si>
  <si>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</si>
  <si>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DEUTSCHE BANK USD13</t>
  </si>
  <si>
    <t>DEUTSCHE BANK USD64</t>
  </si>
  <si>
    <t>DI0000536</t>
  </si>
  <si>
    <t>DI0000586</t>
  </si>
  <si>
    <t>DI0000595</t>
  </si>
  <si>
    <t>DI0000596</t>
  </si>
  <si>
    <t>DI0002264</t>
  </si>
  <si>
    <t>DI0002294</t>
  </si>
  <si>
    <t>DI0002364</t>
  </si>
  <si>
    <t>DI0002394</t>
  </si>
  <si>
    <t>DI0002414</t>
  </si>
  <si>
    <t>DI0002464</t>
  </si>
  <si>
    <t>DI0002633</t>
  </si>
  <si>
    <t>DI0002722</t>
  </si>
  <si>
    <t>DI0002962</t>
  </si>
  <si>
    <t>DI0003022</t>
  </si>
  <si>
    <t>DI0003173</t>
  </si>
  <si>
    <t>DI0003313</t>
  </si>
  <si>
    <t>DI0006183</t>
  </si>
  <si>
    <t>DI0006833</t>
  </si>
  <si>
    <t>DI0007022</t>
  </si>
  <si>
    <t>DI0007033</t>
  </si>
  <si>
    <t>DI0007153</t>
  </si>
  <si>
    <t>DI0007193</t>
  </si>
  <si>
    <t>DI0008013</t>
  </si>
  <si>
    <t>DI0010692</t>
  </si>
  <si>
    <t>DI0010932</t>
  </si>
  <si>
    <t>DI0011022</t>
  </si>
  <si>
    <t>DI0011032</t>
  </si>
  <si>
    <t>DI001138</t>
  </si>
  <si>
    <t>DI001139</t>
  </si>
  <si>
    <t>DI0000113</t>
  </si>
  <si>
    <t>DI0000121</t>
  </si>
  <si>
    <t>DI0000161</t>
  </si>
  <si>
    <t>DI0000162</t>
  </si>
  <si>
    <t>DI0000163</t>
  </si>
  <si>
    <t>DI0000164</t>
  </si>
  <si>
    <t>DI0000165</t>
  </si>
  <si>
    <t>DI0000166</t>
  </si>
  <si>
    <t>DI0000167</t>
  </si>
  <si>
    <t>DI0000168</t>
  </si>
  <si>
    <t>DI0000311</t>
  </si>
  <si>
    <t>DI0000312</t>
  </si>
  <si>
    <t>DI0000313</t>
  </si>
  <si>
    <t>DI0000314</t>
  </si>
  <si>
    <t>DI00004011</t>
  </si>
  <si>
    <t>DI00004012</t>
  </si>
  <si>
    <t>DI00004013</t>
  </si>
  <si>
    <t>DI00004016</t>
  </si>
  <si>
    <t>DI00004017</t>
  </si>
  <si>
    <t>DI00004018</t>
  </si>
  <si>
    <t>DI00004019</t>
  </si>
  <si>
    <t>DI00004020</t>
  </si>
  <si>
    <t>DI00004022</t>
  </si>
  <si>
    <t>DI00004023</t>
  </si>
  <si>
    <t>DI00004024</t>
  </si>
  <si>
    <t>DI00004025</t>
  </si>
  <si>
    <t>DI0000403</t>
  </si>
  <si>
    <t>DI00004030</t>
  </si>
  <si>
    <t>DI00004033</t>
  </si>
  <si>
    <t>DI00004034</t>
  </si>
  <si>
    <t>DI00004041</t>
  </si>
  <si>
    <t>DI00004042</t>
  </si>
  <si>
    <t>DI0000406</t>
  </si>
  <si>
    <t>DI00004610</t>
  </si>
  <si>
    <t>DI00004611</t>
  </si>
  <si>
    <t>DI0000462</t>
  </si>
  <si>
    <t>DI0000464</t>
  </si>
  <si>
    <t>DI0000465</t>
  </si>
  <si>
    <t>DI0000467</t>
  </si>
  <si>
    <t>DI0000468</t>
  </si>
  <si>
    <t>DI0000469</t>
  </si>
  <si>
    <t>DI0000541</t>
  </si>
  <si>
    <t>DI00005413</t>
  </si>
  <si>
    <t>DI00005414</t>
  </si>
  <si>
    <t>DI00005425</t>
  </si>
  <si>
    <t>DI0000543</t>
  </si>
  <si>
    <t>DI00005436</t>
  </si>
  <si>
    <t>DI0000544</t>
  </si>
  <si>
    <t>DI00005440</t>
  </si>
  <si>
    <t>DI00005441</t>
  </si>
  <si>
    <t>DI00005446</t>
  </si>
  <si>
    <t>DI00005447</t>
  </si>
  <si>
    <t>DI0000545</t>
  </si>
  <si>
    <t>DI00005450</t>
  </si>
  <si>
    <t>DI00005456</t>
  </si>
  <si>
    <t>DI0000549</t>
  </si>
  <si>
    <t>DI00005617</t>
  </si>
  <si>
    <t>DI00005628</t>
  </si>
  <si>
    <t>DI00005633</t>
  </si>
  <si>
    <t>DI0000564</t>
  </si>
  <si>
    <t>DI00005647</t>
  </si>
  <si>
    <t>DI0000566</t>
  </si>
  <si>
    <t>DI0000567</t>
  </si>
  <si>
    <t>DI0000569</t>
  </si>
  <si>
    <t>DI00005710</t>
  </si>
  <si>
    <t>DI00005716</t>
  </si>
  <si>
    <t>DI00005717</t>
  </si>
  <si>
    <t>DI00005718</t>
  </si>
  <si>
    <t>DI0000574</t>
  </si>
  <si>
    <t>DI0000577</t>
  </si>
  <si>
    <t>DI0000578</t>
  </si>
  <si>
    <t>DI00006015</t>
  </si>
  <si>
    <t>DI0000607</t>
  </si>
  <si>
    <t>DI0000608</t>
  </si>
  <si>
    <t>DI00006459</t>
  </si>
  <si>
    <t>DI00006460</t>
  </si>
  <si>
    <t>DI00007212</t>
  </si>
  <si>
    <t>DI00007213</t>
  </si>
  <si>
    <t>DI0001511</t>
  </si>
  <si>
    <t>DI0001513</t>
  </si>
  <si>
    <t>DI0000441</t>
  </si>
  <si>
    <t>DI0000442</t>
  </si>
  <si>
    <t>DI0000443</t>
  </si>
  <si>
    <t>DI0000444</t>
  </si>
  <si>
    <t>DI0001371</t>
  </si>
  <si>
    <t>DI0002011</t>
  </si>
  <si>
    <t>DI0000501</t>
  </si>
  <si>
    <t>DI0000431</t>
  </si>
  <si>
    <t>DI0000432</t>
  </si>
  <si>
    <t>DI0000433</t>
  </si>
  <si>
    <t>700075221</t>
  </si>
  <si>
    <t>DI0005371</t>
  </si>
  <si>
    <t>DI0007321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</si>
  <si>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</si>
  <si>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</si>
  <si>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</si>
  <si>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</si>
  <si>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</si>
  <si>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</si>
  <si>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</si>
  <si>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</si>
  <si>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</si>
  <si>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</si>
  <si>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DI0000891</t>
  </si>
  <si>
    <t>DI0000901</t>
  </si>
  <si>
    <t>DI0000961</t>
  </si>
  <si>
    <t>DI0000971</t>
  </si>
  <si>
    <t>DI0001011</t>
  </si>
  <si>
    <t>DI0001021</t>
  </si>
  <si>
    <t>DI0001031</t>
  </si>
  <si>
    <t>DI0001041</t>
  </si>
  <si>
    <t>DI0001051</t>
  </si>
  <si>
    <t>DI0001091</t>
  </si>
  <si>
    <t>DI0001101</t>
  </si>
  <si>
    <t>DI0001121</t>
  </si>
  <si>
    <t>DI0001571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</si>
  <si>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</si>
  <si>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</si>
  <si>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</si>
  <si>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</si>
  <si>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</si>
  <si>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</si>
  <si>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</si>
  <si>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</si>
  <si>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</si>
  <si>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</si>
  <si>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</si>
  <si>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</si>
  <si>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DI0002301</t>
  </si>
  <si>
    <t>DI0002311</t>
  </si>
  <si>
    <t>DI0002321</t>
  </si>
  <si>
    <t>DI0002331</t>
  </si>
  <si>
    <t>DI0002351</t>
  </si>
  <si>
    <t>DI0002371</t>
  </si>
  <si>
    <t>DI0002401</t>
  </si>
  <si>
    <t>DI0002421</t>
  </si>
  <si>
    <t>DI0002441</t>
  </si>
  <si>
    <t>DI0002451</t>
  </si>
  <si>
    <t>DI0002491</t>
  </si>
  <si>
    <t>DI0002501</t>
  </si>
  <si>
    <t>DI0002521</t>
  </si>
  <si>
    <t>DI0002531</t>
  </si>
  <si>
    <t>DI0002541</t>
  </si>
  <si>
    <t>DI0002571</t>
  </si>
  <si>
    <t>DI0002581</t>
  </si>
  <si>
    <t>DI0002601</t>
  </si>
  <si>
    <t>DI0002611</t>
  </si>
  <si>
    <t>DI0002621</t>
  </si>
  <si>
    <t>DI0002641</t>
  </si>
  <si>
    <t>DI0002661</t>
  </si>
  <si>
    <t>DI0002671</t>
  </si>
  <si>
    <t>DI0002691</t>
  </si>
  <si>
    <t>DI0002701</t>
  </si>
  <si>
    <t>DI0002741</t>
  </si>
  <si>
    <t>DI0002761</t>
  </si>
  <si>
    <t>DI0002791</t>
  </si>
  <si>
    <t>DI0002801</t>
  </si>
  <si>
    <t>DI0002831</t>
  </si>
  <si>
    <t>DI0002841</t>
  </si>
  <si>
    <t>DI0002871</t>
  </si>
  <si>
    <t>DI0002881</t>
  </si>
  <si>
    <t>DI0002891</t>
  </si>
  <si>
    <t>DI0002911</t>
  </si>
  <si>
    <t>DI0002921</t>
  </si>
  <si>
    <t>DI0002941</t>
  </si>
  <si>
    <t>DI0002951</t>
  </si>
  <si>
    <t>DI0002971</t>
  </si>
  <si>
    <t>DI0003001</t>
  </si>
  <si>
    <t>DI0003011</t>
  </si>
  <si>
    <t>DI0003071</t>
  </si>
  <si>
    <t>DI0003091</t>
  </si>
  <si>
    <t>DI0003101</t>
  </si>
  <si>
    <t>DI0003151</t>
  </si>
  <si>
    <t>DI0003161</t>
  </si>
  <si>
    <t>DI0003201</t>
  </si>
  <si>
    <t>DI0003211</t>
  </si>
  <si>
    <t>DI0003221</t>
  </si>
  <si>
    <t>DI0003241</t>
  </si>
  <si>
    <t>DI0003291</t>
  </si>
  <si>
    <t>DI0003301</t>
  </si>
  <si>
    <t>DI0003341</t>
  </si>
  <si>
    <t>DI0003351</t>
  </si>
  <si>
    <t>DI0003441</t>
  </si>
  <si>
    <t>DI0003451</t>
  </si>
  <si>
    <t>DI0003481</t>
  </si>
  <si>
    <t>DI0003491</t>
  </si>
  <si>
    <t>DI0003571</t>
  </si>
  <si>
    <t>DI0003581</t>
  </si>
  <si>
    <t>DI0003601</t>
  </si>
  <si>
    <t>DI0003611</t>
  </si>
  <si>
    <t>DI0003631</t>
  </si>
  <si>
    <t>DI0003641</t>
  </si>
  <si>
    <t>DI0003691</t>
  </si>
  <si>
    <t>DI0003701</t>
  </si>
  <si>
    <t>DI0003761</t>
  </si>
  <si>
    <t>DI0003791</t>
  </si>
  <si>
    <t>DI0003801</t>
  </si>
  <si>
    <t>DI0003831</t>
  </si>
  <si>
    <t>DI0003841</t>
  </si>
  <si>
    <t>DI0003871</t>
  </si>
  <si>
    <t>DI0003881</t>
  </si>
  <si>
    <t>DI0003901</t>
  </si>
  <si>
    <t>DI0003911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</si>
  <si>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</si>
  <si>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</si>
  <si>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</si>
  <si>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</si>
  <si>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</si>
  <si>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</si>
  <si>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</si>
  <si>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</si>
  <si>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</si>
  <si>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</si>
  <si>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</si>
  <si>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</si>
  <si>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</si>
  <si>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</si>
  <si>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</si>
  <si>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</si>
  <si>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</si>
  <si>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DI0004281</t>
  </si>
  <si>
    <t>DI0004291</t>
  </si>
  <si>
    <t>DI0004331</t>
  </si>
  <si>
    <t>DI0004341</t>
  </si>
  <si>
    <t>DI0004371</t>
  </si>
  <si>
    <t>DI0004381</t>
  </si>
  <si>
    <t>DI0004411</t>
  </si>
  <si>
    <t>DI0004421</t>
  </si>
  <si>
    <t>DI0004551</t>
  </si>
  <si>
    <t>DI0004561</t>
  </si>
  <si>
    <t>DI0004581</t>
  </si>
  <si>
    <t>DI0004591</t>
  </si>
  <si>
    <t>DI0004771</t>
  </si>
  <si>
    <t>DI0004781</t>
  </si>
  <si>
    <t>DI0004861</t>
  </si>
  <si>
    <t>DI0004871</t>
  </si>
  <si>
    <t>DI0004881</t>
  </si>
  <si>
    <t>DI0004911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</si>
  <si>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</si>
  <si>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</si>
  <si>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</si>
  <si>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</si>
  <si>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</si>
  <si>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</si>
  <si>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</si>
  <si>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</si>
  <si>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</si>
  <si>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</si>
  <si>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</si>
  <si>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</si>
  <si>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</si>
  <si>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DI0005251</t>
  </si>
  <si>
    <t>DI0005261</t>
  </si>
  <si>
    <t>DI0005311</t>
  </si>
  <si>
    <t>DI0005321</t>
  </si>
  <si>
    <t>DI0005391</t>
  </si>
  <si>
    <t>DI0005411</t>
  </si>
  <si>
    <t>DI0005431</t>
  </si>
  <si>
    <t>DI0005451</t>
  </si>
  <si>
    <t>DI0005531</t>
  </si>
  <si>
    <t>DI0005551</t>
  </si>
  <si>
    <t>DI0005581</t>
  </si>
  <si>
    <t>DI0005601</t>
  </si>
  <si>
    <t>DI0005891</t>
  </si>
  <si>
    <t>DI0005901</t>
  </si>
  <si>
    <t>DI0005931</t>
  </si>
  <si>
    <t>DI0005941</t>
  </si>
  <si>
    <t>DI0006071</t>
  </si>
  <si>
    <t>DI0006081</t>
  </si>
  <si>
    <t>DI0006201</t>
  </si>
  <si>
    <t>DI0006291</t>
  </si>
  <si>
    <t>DI0006301</t>
  </si>
  <si>
    <t>DI0006321</t>
  </si>
  <si>
    <t>DI0006331</t>
  </si>
  <si>
    <t>DI0006351</t>
  </si>
  <si>
    <t>DI0006361</t>
  </si>
  <si>
    <t>DI0006381</t>
  </si>
  <si>
    <t>DI0006391</t>
  </si>
  <si>
    <t>DI0006401</t>
  </si>
  <si>
    <t>DI0006411</t>
  </si>
  <si>
    <t>DI0006431</t>
  </si>
  <si>
    <t>DI0006441</t>
  </si>
  <si>
    <t>DI0006451</t>
  </si>
  <si>
    <t>DI0006461</t>
  </si>
  <si>
    <t>DI0006481</t>
  </si>
  <si>
    <t>DI0006491</t>
  </si>
  <si>
    <t>DI0006501</t>
  </si>
  <si>
    <t>DI0006511</t>
  </si>
  <si>
    <t>DI0006561</t>
  </si>
  <si>
    <t>DI0006581</t>
  </si>
  <si>
    <t>DI0006591</t>
  </si>
  <si>
    <t>DI0006601</t>
  </si>
  <si>
    <t>DI0006651</t>
  </si>
  <si>
    <t>DI0006661</t>
  </si>
  <si>
    <t>DI0006681</t>
  </si>
  <si>
    <t>DI0006691</t>
  </si>
  <si>
    <t>DI0006731</t>
  </si>
  <si>
    <t>DI0006741</t>
  </si>
  <si>
    <t>DI0006761</t>
  </si>
  <si>
    <t>DI0006771</t>
  </si>
  <si>
    <t>DI0006791</t>
  </si>
  <si>
    <t>DI0006801</t>
  </si>
  <si>
    <t>DI0006811</t>
  </si>
  <si>
    <t>DI0006821</t>
  </si>
  <si>
    <t>DI0006851</t>
  </si>
  <si>
    <t>DI0006861</t>
  </si>
  <si>
    <t>DI0006921</t>
  </si>
  <si>
    <t>DI0006971</t>
  </si>
  <si>
    <t>DI0006981</t>
  </si>
  <si>
    <t>DI0007041</t>
  </si>
  <si>
    <t>DI0007051</t>
  </si>
  <si>
    <t>DI0007111</t>
  </si>
  <si>
    <t>DI0007121</t>
  </si>
  <si>
    <t>DI0007141</t>
  </si>
  <si>
    <t>DI0007201</t>
  </si>
  <si>
    <t>DI0007211</t>
  </si>
  <si>
    <t>DI0007231</t>
  </si>
  <si>
    <t>DI0007241</t>
  </si>
  <si>
    <t>DI0007251</t>
  </si>
  <si>
    <t>DI0007381</t>
  </si>
  <si>
    <t>DI0007391</t>
  </si>
  <si>
    <t>DI0007401</t>
  </si>
  <si>
    <t>DI0007441</t>
  </si>
  <si>
    <t>DI0007471</t>
  </si>
  <si>
    <t>DI0007801</t>
  </si>
  <si>
    <t>DI0007821</t>
  </si>
  <si>
    <t>DI0007831</t>
  </si>
  <si>
    <t>DI0007851</t>
  </si>
  <si>
    <t>DI0007861</t>
  </si>
  <si>
    <t>DI0007891</t>
  </si>
  <si>
    <t>DI0007901</t>
  </si>
  <si>
    <t>DI0007931</t>
  </si>
  <si>
    <t>DI0007941</t>
  </si>
  <si>
    <t>DI0007951</t>
  </si>
  <si>
    <t>DI0007971</t>
  </si>
  <si>
    <t>DI0007981</t>
  </si>
  <si>
    <t>DI0007991</t>
  </si>
  <si>
    <t>DI0008001</t>
  </si>
  <si>
    <t>DI0008031</t>
  </si>
  <si>
    <t>DI0008041</t>
  </si>
  <si>
    <t>DI0008061</t>
  </si>
  <si>
    <t>DI0008071</t>
  </si>
  <si>
    <t>DI0008081</t>
  </si>
  <si>
    <t>DI0008101</t>
  </si>
  <si>
    <t>DI0008111</t>
  </si>
  <si>
    <t>DI0008141</t>
  </si>
  <si>
    <t>DI0008151</t>
  </si>
  <si>
    <t>DI0008161</t>
  </si>
  <si>
    <t>DI0008171</t>
  </si>
  <si>
    <t>DI0008181</t>
  </si>
  <si>
    <t>DI0008211</t>
  </si>
  <si>
    <t>DI0008221</t>
  </si>
  <si>
    <t>DI0008241</t>
  </si>
  <si>
    <t>DI0008311</t>
  </si>
  <si>
    <t>DI0008321</t>
  </si>
  <si>
    <t>DI0008331</t>
  </si>
  <si>
    <t>DI0008341</t>
  </si>
  <si>
    <t>DI0008351</t>
  </si>
  <si>
    <t>DI0008361</t>
  </si>
  <si>
    <t>DI0008371</t>
  </si>
  <si>
    <t>DI0008381</t>
  </si>
  <si>
    <t>DI0008391</t>
  </si>
  <si>
    <t>DI0001135</t>
  </si>
  <si>
    <t>DI0001136</t>
  </si>
  <si>
    <t>DI0001137</t>
  </si>
  <si>
    <t>DI0001138</t>
  </si>
  <si>
    <t>DI0001139</t>
  </si>
  <si>
    <t>DI0001144</t>
  </si>
  <si>
    <t>DI0001145</t>
  </si>
  <si>
    <t>DI0001146</t>
  </si>
  <si>
    <t>DI0001147</t>
  </si>
  <si>
    <t>DI0001148</t>
  </si>
  <si>
    <t>DI0001155</t>
  </si>
  <si>
    <t>DI0001156</t>
  </si>
  <si>
    <t>DI0001157</t>
  </si>
  <si>
    <t>DI0001158</t>
  </si>
  <si>
    <t>DI0001164</t>
  </si>
  <si>
    <t>DI0001165</t>
  </si>
  <si>
    <t>DI0001166</t>
  </si>
  <si>
    <t>DI0001167</t>
  </si>
  <si>
    <t>DI0001174</t>
  </si>
  <si>
    <t>DI0001175</t>
  </si>
  <si>
    <t>DI0001176</t>
  </si>
  <si>
    <t>DI0001177</t>
  </si>
  <si>
    <t>DI0001185</t>
  </si>
  <si>
    <t>DI0001186</t>
  </si>
  <si>
    <t>DI0001187</t>
  </si>
  <si>
    <t>DI0001188</t>
  </si>
  <si>
    <t>DI0001189</t>
  </si>
  <si>
    <t>DI0001194</t>
  </si>
  <si>
    <t>DI0001195</t>
  </si>
  <si>
    <t>DI0001196</t>
  </si>
  <si>
    <t>DI0001197</t>
  </si>
  <si>
    <t>DI0001205</t>
  </si>
  <si>
    <t>DI0001206</t>
  </si>
  <si>
    <t>DI0001207</t>
  </si>
  <si>
    <t>DI0001208</t>
  </si>
  <si>
    <t>DI0001209</t>
  </si>
  <si>
    <t>DI0001212</t>
  </si>
  <si>
    <t>DI0001213</t>
  </si>
  <si>
    <t>DI0001214</t>
  </si>
  <si>
    <t>DI0001215</t>
  </si>
  <si>
    <t>DI0001225</t>
  </si>
  <si>
    <t>DI0001226</t>
  </si>
  <si>
    <t>DI0001227</t>
  </si>
  <si>
    <t>DI0001228</t>
  </si>
  <si>
    <t>DI0001233</t>
  </si>
  <si>
    <t>DI0001234</t>
  </si>
  <si>
    <t>DI0001235</t>
  </si>
  <si>
    <t>DI0001236</t>
  </si>
  <si>
    <t>DI0001237</t>
  </si>
  <si>
    <t>DI0001244</t>
  </si>
  <si>
    <t>DI0001245</t>
  </si>
  <si>
    <t>DI0001246</t>
  </si>
  <si>
    <t>DI0001247</t>
  </si>
  <si>
    <t>DI0001248</t>
  </si>
  <si>
    <t>DI0001254</t>
  </si>
  <si>
    <t>DI0001255</t>
  </si>
  <si>
    <t>DI0001256</t>
  </si>
  <si>
    <t>DI0001257</t>
  </si>
  <si>
    <t>DI0001258</t>
  </si>
  <si>
    <t>DI0001263</t>
  </si>
  <si>
    <t>DI0001264</t>
  </si>
  <si>
    <t>DI0001265</t>
  </si>
  <si>
    <t>DI0001266</t>
  </si>
  <si>
    <t>DI0001275</t>
  </si>
  <si>
    <t>DI0001276</t>
  </si>
  <si>
    <t>DI0001277</t>
  </si>
  <si>
    <t>DI0001278</t>
  </si>
  <si>
    <t>DI0001285</t>
  </si>
  <si>
    <t>DI0001286</t>
  </si>
  <si>
    <t>DI0001287</t>
  </si>
  <si>
    <t>DI0001288</t>
  </si>
  <si>
    <t>DI0001289</t>
  </si>
  <si>
    <t>DI0001294</t>
  </si>
  <si>
    <t>DI0001295</t>
  </si>
  <si>
    <t>DI0001296</t>
  </si>
  <si>
    <t>DI0001297</t>
  </si>
  <si>
    <t>DI0001298</t>
  </si>
  <si>
    <t>DI0001299</t>
  </si>
  <si>
    <t>DI0001305</t>
  </si>
  <si>
    <t>DI0001306</t>
  </si>
  <si>
    <t>DI0001307</t>
  </si>
  <si>
    <t>DI0001308</t>
  </si>
  <si>
    <t>DI0001309</t>
  </si>
  <si>
    <t>DI0001313</t>
  </si>
  <si>
    <t>DI0001314</t>
  </si>
  <si>
    <t>DI0001315</t>
  </si>
  <si>
    <t>DI0001316</t>
  </si>
  <si>
    <t>DI0001324</t>
  </si>
  <si>
    <t>DI0001325</t>
  </si>
  <si>
    <t>DI0001326</t>
  </si>
  <si>
    <t>DI0001327</t>
  </si>
  <si>
    <t>DI0001335</t>
  </si>
  <si>
    <t>DI0001336</t>
  </si>
  <si>
    <t>DI0001337</t>
  </si>
  <si>
    <t>DI0001338</t>
  </si>
  <si>
    <t>DI0001345</t>
  </si>
  <si>
    <t>DI0001346</t>
  </si>
  <si>
    <t>DI0001347</t>
  </si>
  <si>
    <t>DI0001348</t>
  </si>
  <si>
    <t>DI0001349</t>
  </si>
  <si>
    <t>DI0001355</t>
  </si>
  <si>
    <t>DI0001356</t>
  </si>
  <si>
    <t>DI0001357</t>
  </si>
  <si>
    <t>DI0001358</t>
  </si>
  <si>
    <t>DI0001359</t>
  </si>
  <si>
    <t>DI0001363</t>
  </si>
  <si>
    <t>DI0001364</t>
  </si>
  <si>
    <t>DI0001365</t>
  </si>
  <si>
    <t>DI0001366</t>
  </si>
  <si>
    <t>DI0001367</t>
  </si>
  <si>
    <t>DI0001385</t>
  </si>
  <si>
    <t>DI0001386</t>
  </si>
  <si>
    <t>DI0001387</t>
  </si>
  <si>
    <t>DI0001388</t>
  </si>
  <si>
    <t>DI0001389</t>
  </si>
  <si>
    <t>DI0001391</t>
  </si>
  <si>
    <t>DI0001392</t>
  </si>
  <si>
    <t>DI0001393</t>
  </si>
  <si>
    <t>DI0001405</t>
  </si>
  <si>
    <t>DI0001406</t>
  </si>
  <si>
    <t>DI0001407</t>
  </si>
  <si>
    <t>DI0001408</t>
  </si>
  <si>
    <t>DI0001409</t>
  </si>
  <si>
    <t>DI00014010</t>
  </si>
  <si>
    <t>DI0001415</t>
  </si>
  <si>
    <t>DI0001416</t>
  </si>
  <si>
    <t>DI0001417</t>
  </si>
  <si>
    <t>DI0001418</t>
  </si>
  <si>
    <t>DI0001419</t>
  </si>
  <si>
    <t>DI0001425</t>
  </si>
  <si>
    <t>DI0001426</t>
  </si>
  <si>
    <t>DI0001427</t>
  </si>
  <si>
    <t>DI0001428</t>
  </si>
  <si>
    <t>DI0001429</t>
  </si>
  <si>
    <t>DI00014210</t>
  </si>
  <si>
    <t>DI0001431</t>
  </si>
  <si>
    <t>DI0001432</t>
  </si>
  <si>
    <t>DI0001433</t>
  </si>
  <si>
    <t>DI0001441</t>
  </si>
  <si>
    <t>DI0001455</t>
  </si>
  <si>
    <t>DI0001456</t>
  </si>
  <si>
    <t>DI0001457</t>
  </si>
  <si>
    <t>DI0001458</t>
  </si>
  <si>
    <t>DI0001459</t>
  </si>
  <si>
    <t>DI0001465</t>
  </si>
  <si>
    <t>DI0001466</t>
  </si>
  <si>
    <t>DI0001467</t>
  </si>
  <si>
    <t>DI0001468</t>
  </si>
  <si>
    <t>DI0001469</t>
  </si>
  <si>
    <t>DI0001475</t>
  </si>
  <si>
    <t>DI0001476</t>
  </si>
  <si>
    <t>DI0001477</t>
  </si>
  <si>
    <t>DI0001478</t>
  </si>
  <si>
    <t>DI0001479</t>
  </si>
  <si>
    <t>DI0001484</t>
  </si>
  <si>
    <t>DI0001485</t>
  </si>
  <si>
    <t>DI0001486</t>
  </si>
  <si>
    <t>DI0001487</t>
  </si>
  <si>
    <t>DI0001488</t>
  </si>
  <si>
    <t>DI0001492</t>
  </si>
  <si>
    <t>DI0001493</t>
  </si>
  <si>
    <t>DI0001494</t>
  </si>
  <si>
    <t>DI0001495</t>
  </si>
  <si>
    <t>DI0001505</t>
  </si>
  <si>
    <t>DI0001506</t>
  </si>
  <si>
    <t>DI0001507</t>
  </si>
  <si>
    <t>DI0001508</t>
  </si>
  <si>
    <t>DI0001509</t>
  </si>
  <si>
    <t>DI0001524</t>
  </si>
  <si>
    <t>DI0001525</t>
  </si>
  <si>
    <t>DI0001526</t>
  </si>
  <si>
    <t>DI0001527</t>
  </si>
  <si>
    <t>DI0001528</t>
  </si>
  <si>
    <t>DI0001534</t>
  </si>
  <si>
    <t>DI0001535</t>
  </si>
  <si>
    <t>DI0001536</t>
  </si>
  <si>
    <t>DI0001537</t>
  </si>
  <si>
    <t>DI0001538</t>
  </si>
  <si>
    <t>DI0001544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</si>
  <si>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</si>
  <si>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</si>
  <si>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</si>
  <si>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</si>
  <si>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</si>
  <si>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</si>
  <si>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</si>
  <si>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</si>
  <si>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</si>
  <si>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</si>
  <si>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DI0001591</t>
  </si>
  <si>
    <t>DI0001592</t>
  </si>
  <si>
    <t>DI0001593</t>
  </si>
  <si>
    <t>DI0001602</t>
  </si>
  <si>
    <t>DI0001603</t>
  </si>
  <si>
    <t>DI0001604</t>
  </si>
  <si>
    <t>DI0001605</t>
  </si>
  <si>
    <t>DI0001611</t>
  </si>
  <si>
    <t>DI0001612</t>
  </si>
  <si>
    <t>DI0001613</t>
  </si>
  <si>
    <t>DI0001623</t>
  </si>
  <si>
    <t>DI0001634</t>
  </si>
  <si>
    <t>DI0001635</t>
  </si>
  <si>
    <t>DI0001636</t>
  </si>
  <si>
    <t>DI0001637</t>
  </si>
  <si>
    <t>DI0001638</t>
  </si>
  <si>
    <t>DI0001641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</si>
  <si>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</si>
  <si>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</si>
  <si>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</si>
  <si>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</si>
  <si>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</si>
  <si>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</si>
  <si>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</si>
  <si>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</si>
  <si>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</si>
  <si>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</si>
  <si>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DI0001674</t>
  </si>
  <si>
    <t>DI0001675</t>
  </si>
  <si>
    <t>DI0001676</t>
  </si>
  <si>
    <t>DI0001677</t>
  </si>
  <si>
    <t>DI0001678</t>
  </si>
  <si>
    <t>DI0001679</t>
  </si>
  <si>
    <t>DI0001684</t>
  </si>
  <si>
    <t>DI0001685</t>
  </si>
  <si>
    <t>DI0001686</t>
  </si>
  <si>
    <t>DI0001687</t>
  </si>
  <si>
    <t>DI0001688</t>
  </si>
  <si>
    <t>DI0001689</t>
  </si>
  <si>
    <t>DI0001692</t>
  </si>
  <si>
    <t>DI0001701</t>
  </si>
  <si>
    <t>DI0001702</t>
  </si>
  <si>
    <t>DI0001703</t>
  </si>
  <si>
    <t>DI0001704</t>
  </si>
  <si>
    <t>DI0001711</t>
  </si>
  <si>
    <t>DI0001712</t>
  </si>
  <si>
    <t>DI0001713</t>
  </si>
  <si>
    <t>DI0001722</t>
  </si>
  <si>
    <t>DI0001723</t>
  </si>
  <si>
    <t>DI0001724</t>
  </si>
  <si>
    <t>DI0001734</t>
  </si>
  <si>
    <t>DI0001735</t>
  </si>
  <si>
    <t>DI0001736</t>
  </si>
  <si>
    <t>DI0001737</t>
  </si>
  <si>
    <t>DI0001738</t>
  </si>
  <si>
    <t>DI0001739</t>
  </si>
  <si>
    <t>DI0001743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</si>
  <si>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</si>
  <si>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</si>
  <si>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</si>
  <si>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</si>
  <si>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</si>
  <si>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</si>
  <si>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</si>
  <si>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</si>
  <si>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</si>
  <si>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</si>
  <si>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DI0001783</t>
  </si>
  <si>
    <t>DI0001784</t>
  </si>
  <si>
    <t>DI0001785</t>
  </si>
  <si>
    <t>DI0001791</t>
  </si>
  <si>
    <t>DI0001792</t>
  </si>
  <si>
    <t>DI0001801</t>
  </si>
  <si>
    <t>DI0001802</t>
  </si>
  <si>
    <t>DI0001813</t>
  </si>
  <si>
    <t>DI0001814</t>
  </si>
  <si>
    <t>DI0001815</t>
  </si>
  <si>
    <t>DI0001816</t>
  </si>
  <si>
    <t>DI0001817</t>
  </si>
  <si>
    <t>DI0001818</t>
  </si>
  <si>
    <t>DI0001823</t>
  </si>
  <si>
    <t>DI0001824</t>
  </si>
  <si>
    <t>DI0001825</t>
  </si>
  <si>
    <t>DI0001826</t>
  </si>
  <si>
    <t>DI0001827</t>
  </si>
  <si>
    <t>DI0001828</t>
  </si>
  <si>
    <t>DI0001832</t>
  </si>
  <si>
    <t>DI0001833</t>
  </si>
  <si>
    <t>DI0001834</t>
  </si>
  <si>
    <t>DI0001835</t>
  </si>
  <si>
    <t>DI0001843</t>
  </si>
  <si>
    <t>DI0001844</t>
  </si>
  <si>
    <t>DI0001845</t>
  </si>
  <si>
    <t>DI0001846</t>
  </si>
  <si>
    <t>DI0001862</t>
  </si>
  <si>
    <t>DI0001863</t>
  </si>
  <si>
    <t>DI0001874</t>
  </si>
  <si>
    <t>DI0001875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</si>
  <si>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</si>
  <si>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</si>
  <si>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</si>
  <si>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</si>
  <si>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</si>
  <si>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</si>
  <si>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</si>
  <si>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</si>
  <si>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</si>
  <si>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</si>
  <si>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</si>
  <si>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</si>
  <si>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</si>
  <si>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</si>
  <si>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DI0001921</t>
  </si>
  <si>
    <t>DI0001922</t>
  </si>
  <si>
    <t>DI0001955</t>
  </si>
  <si>
    <t>DI0001956</t>
  </si>
  <si>
    <t>DI0001957</t>
  </si>
  <si>
    <t>DI0001958</t>
  </si>
  <si>
    <t>DI0001959</t>
  </si>
  <si>
    <t>DI00019510</t>
  </si>
  <si>
    <t>DI0001981</t>
  </si>
  <si>
    <t>DI0001982</t>
  </si>
  <si>
    <t>DI0001983</t>
  </si>
  <si>
    <t>DI0001991</t>
  </si>
  <si>
    <t>DI0001992</t>
  </si>
  <si>
    <t>DI0001993</t>
  </si>
  <si>
    <t>DI0002002</t>
  </si>
  <si>
    <t>DI0002003</t>
  </si>
  <si>
    <t>DI0002004</t>
  </si>
  <si>
    <t>DI0002021</t>
  </si>
  <si>
    <t>DI0002022</t>
  </si>
  <si>
    <t>DI0002023</t>
  </si>
  <si>
    <t>DI0002041</t>
  </si>
  <si>
    <t>DI0002042</t>
  </si>
  <si>
    <t>DI0002043</t>
  </si>
  <si>
    <t>DI0002051</t>
  </si>
  <si>
    <t>DI0002052</t>
  </si>
  <si>
    <t>DI0002053</t>
  </si>
  <si>
    <t>DI0002054</t>
  </si>
  <si>
    <t>DI0002061</t>
  </si>
  <si>
    <t>DI0002085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</si>
  <si>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</si>
  <si>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</si>
  <si>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</si>
  <si>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</si>
  <si>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</si>
  <si>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</si>
  <si>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</si>
  <si>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</si>
  <si>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DI0002155</t>
  </si>
  <si>
    <t>DI0002156</t>
  </si>
  <si>
    <t>DI0002157</t>
  </si>
  <si>
    <t>DI0002158</t>
  </si>
  <si>
    <t>DI0002159</t>
  </si>
  <si>
    <t>DI0002265</t>
  </si>
  <si>
    <t>DI0002266</t>
  </si>
  <si>
    <t>DI0002267</t>
  </si>
  <si>
    <t>DI0002268</t>
  </si>
  <si>
    <t>DI0002269</t>
  </si>
  <si>
    <t>DI0002295</t>
  </si>
  <si>
    <t>DI0002296</t>
  </si>
  <si>
    <t>DI0002297</t>
  </si>
  <si>
    <t>DI0002298</t>
  </si>
  <si>
    <t>DI0002299</t>
  </si>
  <si>
    <t>DI00022910</t>
  </si>
  <si>
    <t>DI0002365</t>
  </si>
  <si>
    <t>DI0002366</t>
  </si>
  <si>
    <t>DI0002367</t>
  </si>
  <si>
    <t>DI0002368</t>
  </si>
  <si>
    <t>DI0002369</t>
  </si>
  <si>
    <t>DI0002395</t>
  </si>
  <si>
    <t>DI0002396</t>
  </si>
  <si>
    <t>DI0002397</t>
  </si>
  <si>
    <t>DI0002398</t>
  </si>
  <si>
    <t>DI0002415</t>
  </si>
  <si>
    <t>DI0002416</t>
  </si>
  <si>
    <t>DI0002417</t>
  </si>
  <si>
    <t>DI0002418</t>
  </si>
  <si>
    <t>DI0002465</t>
  </si>
  <si>
    <t>DI0002466</t>
  </si>
  <si>
    <t>DI0002467</t>
  </si>
  <si>
    <t>DI0002468</t>
  </si>
  <si>
    <t>DI0002634</t>
  </si>
  <si>
    <t>DI0002635</t>
  </si>
  <si>
    <t>DI0002636</t>
  </si>
  <si>
    <t>DI0002637</t>
  </si>
  <si>
    <t>DI0002723</t>
  </si>
  <si>
    <t>DI0002724</t>
  </si>
  <si>
    <t>DI0002725</t>
  </si>
  <si>
    <t>DI0002963</t>
  </si>
  <si>
    <t>DI0002964</t>
  </si>
  <si>
    <t>DI0002965</t>
  </si>
  <si>
    <t>DI0002966</t>
  </si>
  <si>
    <t>DI0002967</t>
  </si>
  <si>
    <t>DI0002968</t>
  </si>
  <si>
    <t>DI0003023</t>
  </si>
  <si>
    <t>DI0003024</t>
  </si>
  <si>
    <t>DI0003025</t>
  </si>
  <si>
    <t>DI0003026</t>
  </si>
  <si>
    <t>DI0003027</t>
  </si>
  <si>
    <t>DI0003028</t>
  </si>
  <si>
    <t>DI0003174</t>
  </si>
  <si>
    <t>DI0003175</t>
  </si>
  <si>
    <t>DI0003176</t>
  </si>
  <si>
    <t>DI0003177</t>
  </si>
  <si>
    <t>DI0003178</t>
  </si>
  <si>
    <t>DI0003179</t>
  </si>
  <si>
    <t>DI0003314</t>
  </si>
  <si>
    <t>DI0003315</t>
  </si>
  <si>
    <t>DI0003316</t>
  </si>
  <si>
    <t>DI0003317</t>
  </si>
  <si>
    <t>DI0003318</t>
  </si>
  <si>
    <t>DI0003653</t>
  </si>
  <si>
    <t>DI0003654</t>
  </si>
  <si>
    <t>DI0003655</t>
  </si>
  <si>
    <t>DI0003656</t>
  </si>
  <si>
    <t>DI0003743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</si>
  <si>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</si>
  <si>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</si>
  <si>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</si>
  <si>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</si>
  <si>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</si>
  <si>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</si>
  <si>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</si>
  <si>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</si>
  <si>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</si>
  <si>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</si>
  <si>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DI0003853</t>
  </si>
  <si>
    <t>DI0003854</t>
  </si>
  <si>
    <t>DI0003855</t>
  </si>
  <si>
    <t>DI0003856</t>
  </si>
  <si>
    <t>DI0003857</t>
  </si>
  <si>
    <t>DI0003858</t>
  </si>
  <si>
    <t>DI0003923</t>
  </si>
  <si>
    <t>DI0003924</t>
  </si>
  <si>
    <t>DI0003925</t>
  </si>
  <si>
    <t>DI0003926</t>
  </si>
  <si>
    <t>DI0003927</t>
  </si>
  <si>
    <t>DI0004074</t>
  </si>
  <si>
    <t>DI0004075</t>
  </si>
  <si>
    <t>DI0004076</t>
  </si>
  <si>
    <t>DI0004077</t>
  </si>
  <si>
    <t>DI0004078</t>
  </si>
  <si>
    <t>DI0004079</t>
  </si>
  <si>
    <t>DI00040710</t>
  </si>
  <si>
    <t>DI0004234</t>
  </si>
  <si>
    <t>DI0004235</t>
  </si>
  <si>
    <t>DI0004236</t>
  </si>
  <si>
    <t>DI0004237</t>
  </si>
  <si>
    <t>DI0004238</t>
  </si>
  <si>
    <t>DI0004239</t>
  </si>
  <si>
    <t>DI00042310</t>
  </si>
  <si>
    <t>DI0004844</t>
  </si>
  <si>
    <t>DI0004845</t>
  </si>
  <si>
    <t>DI0004846</t>
  </si>
  <si>
    <t>DI0004847</t>
  </si>
  <si>
    <t>DI0004848</t>
  </si>
  <si>
    <t>DI0004894</t>
  </si>
  <si>
    <t>DI0004895</t>
  </si>
  <si>
    <t>DI0004896</t>
  </si>
  <si>
    <t>DI0004897</t>
  </si>
  <si>
    <t>DI0004898</t>
  </si>
  <si>
    <t>DI0004923</t>
  </si>
  <si>
    <t>DI0004924</t>
  </si>
  <si>
    <t>DI0004925</t>
  </si>
  <si>
    <t>DI0004926</t>
  </si>
  <si>
    <t>DI0004927</t>
  </si>
  <si>
    <t>DI0004928</t>
  </si>
  <si>
    <t>DI0004929</t>
  </si>
  <si>
    <t>DI0005464</t>
  </si>
  <si>
    <t>DI0005465</t>
  </si>
  <si>
    <t>DI0005466</t>
  </si>
  <si>
    <t>DI0005467</t>
  </si>
  <si>
    <t>DI0005468</t>
  </si>
  <si>
    <t>DI0005469</t>
  </si>
  <si>
    <t>DI0006184</t>
  </si>
  <si>
    <t>DI0006185</t>
  </si>
  <si>
    <t>DI0006186</t>
  </si>
  <si>
    <t>DI0006187</t>
  </si>
  <si>
    <t>DI0006188</t>
  </si>
  <si>
    <t>DI0006834</t>
  </si>
  <si>
    <t>DI0006835</t>
  </si>
  <si>
    <t>DI0006836</t>
  </si>
  <si>
    <t>DI0006837</t>
  </si>
  <si>
    <t>DI0006838</t>
  </si>
  <si>
    <t>DI0006839</t>
  </si>
  <si>
    <t>DI0007023</t>
  </si>
  <si>
    <t>DI0007024</t>
  </si>
  <si>
    <t>DI0007025</t>
  </si>
  <si>
    <t>DI0007026</t>
  </si>
  <si>
    <t>DI0007034</t>
  </si>
  <si>
    <t>DI0007035</t>
  </si>
  <si>
    <t>DI0007036</t>
  </si>
  <si>
    <t>DI0007037</t>
  </si>
  <si>
    <t>DI0007038</t>
  </si>
  <si>
    <t>DI0007039</t>
  </si>
  <si>
    <t>DI00070310</t>
  </si>
  <si>
    <t>DI0007154</t>
  </si>
  <si>
    <t>DI0007155</t>
  </si>
  <si>
    <t>DI0007156</t>
  </si>
  <si>
    <t>DI0007157</t>
  </si>
  <si>
    <t>DI0007158</t>
  </si>
  <si>
    <t>DI0007159</t>
  </si>
  <si>
    <t>DI0007194</t>
  </si>
  <si>
    <t>DI0007195</t>
  </si>
  <si>
    <t>DI0007196</t>
  </si>
  <si>
    <t>DI0007197</t>
  </si>
  <si>
    <t>DI0007198</t>
  </si>
  <si>
    <t>DI0007199</t>
  </si>
  <si>
    <t>DI00071910</t>
  </si>
  <si>
    <t>DI0008014</t>
  </si>
  <si>
    <t>DI0008015</t>
  </si>
  <si>
    <t>DI0008016</t>
  </si>
  <si>
    <t>DI0008017</t>
  </si>
  <si>
    <t>DI0008018</t>
  </si>
  <si>
    <t>DI0008019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</si>
  <si>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</si>
  <si>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</si>
  <si>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</si>
  <si>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</si>
  <si>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</si>
  <si>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</si>
  <si>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</si>
  <si>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</si>
  <si>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</si>
  <si>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</si>
  <si>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</si>
  <si>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</si>
  <si>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</si>
  <si>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</si>
  <si>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</si>
  <si>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</si>
  <si>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DI0006631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</si>
  <si>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</si>
  <si>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</si>
  <si>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</si>
  <si>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</si>
  <si>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</si>
  <si>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</si>
  <si>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</si>
  <si>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DI0005341</t>
  </si>
  <si>
    <t>DI0005351</t>
  </si>
  <si>
    <t>DI0007161</t>
  </si>
  <si>
    <t>DI0003041</t>
  </si>
  <si>
    <t>DI0003051</t>
  </si>
  <si>
    <t>DI0007301</t>
  </si>
  <si>
    <t>DI0007311</t>
  </si>
  <si>
    <t>DI0006111</t>
  </si>
  <si>
    <t>DI0007071</t>
  </si>
  <si>
    <t>DI0007081</t>
  </si>
  <si>
    <t>DI0005911</t>
  </si>
  <si>
    <t>DI0006421</t>
  </si>
  <si>
    <t>DI0006911</t>
  </si>
  <si>
    <t>DI0007171</t>
  </si>
  <si>
    <t>DI0008261</t>
  </si>
  <si>
    <t>DI0004721</t>
  </si>
  <si>
    <t>DI0007281</t>
  </si>
  <si>
    <t>DI0005811</t>
  </si>
  <si>
    <t>DI0005821</t>
  </si>
  <si>
    <t>DI0004251</t>
  </si>
  <si>
    <t>DI0004261</t>
  </si>
  <si>
    <t>DI00004026</t>
  </si>
  <si>
    <t>DI00005428</t>
  </si>
  <si>
    <t>DI0000546</t>
  </si>
  <si>
    <t>DI00005417</t>
  </si>
  <si>
    <t>DI00005422</t>
  </si>
  <si>
    <t>DI00005448</t>
  </si>
  <si>
    <t>DI0000565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</si>
  <si>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</si>
  <si>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</si>
  <si>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</si>
  <si>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</si>
  <si>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</si>
  <si>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</si>
  <si>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</si>
  <si>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</si>
  <si>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DI0007291</t>
  </si>
  <si>
    <t>DI0006941</t>
  </si>
  <si>
    <t>DI0006951</t>
  </si>
  <si>
    <t>DI0004621</t>
  </si>
  <si>
    <t>DI0006161</t>
  </si>
  <si>
    <t>DI0006171</t>
  </si>
  <si>
    <t>DI0004801</t>
  </si>
  <si>
    <t>DI0006221</t>
  </si>
  <si>
    <t>DI0006231</t>
  </si>
  <si>
    <t>DI0006541</t>
  </si>
  <si>
    <t>DI0006551</t>
  </si>
  <si>
    <t>DI0004651</t>
  </si>
  <si>
    <t>DI0004741</t>
  </si>
  <si>
    <t>DI0006611</t>
  </si>
  <si>
    <t>DI0006621</t>
  </si>
  <si>
    <t>DI0004471</t>
  </si>
  <si>
    <t>DI0007351</t>
  </si>
  <si>
    <t>DI0007361</t>
  </si>
  <si>
    <t>DI0006251</t>
  </si>
  <si>
    <t>DI0006261</t>
  </si>
  <si>
    <t>DI0004501</t>
  </si>
  <si>
    <t>DI0005971</t>
  </si>
  <si>
    <t>DI0005981</t>
  </si>
  <si>
    <t>DI0003511</t>
  </si>
  <si>
    <t>DI0006471</t>
  </si>
  <si>
    <t>DI0004451</t>
  </si>
  <si>
    <t>DI0006131</t>
  </si>
  <si>
    <t>DI0006141</t>
  </si>
  <si>
    <t>DI0007001</t>
  </si>
  <si>
    <t>DI0007011</t>
  </si>
  <si>
    <t>DI0004511</t>
  </si>
  <si>
    <t>DI0006001</t>
  </si>
  <si>
    <t>DI0006011</t>
  </si>
  <si>
    <t>DI0007371</t>
  </si>
  <si>
    <t>DI0006021</t>
  </si>
  <si>
    <t>DI0006031</t>
  </si>
  <si>
    <t>DI0005621</t>
  </si>
  <si>
    <t>DI0006101</t>
  </si>
  <si>
    <t>DI0007181</t>
  </si>
  <si>
    <t>DI0008121</t>
  </si>
  <si>
    <t>DI0005711</t>
  </si>
  <si>
    <t>DI0005721</t>
  </si>
  <si>
    <t>DI0005771</t>
  </si>
  <si>
    <t>DI0005781</t>
  </si>
  <si>
    <t>DI0005751</t>
  </si>
  <si>
    <t>DI0005761</t>
  </si>
  <si>
    <t>DI0005791</t>
  </si>
  <si>
    <t>DI0005801</t>
  </si>
  <si>
    <t>DI0005731</t>
  </si>
  <si>
    <t>DI0005741</t>
  </si>
  <si>
    <t>DI0005831</t>
  </si>
  <si>
    <t>DI0005841</t>
  </si>
  <si>
    <t>DI0005691</t>
  </si>
  <si>
    <t>DI0005701</t>
  </si>
  <si>
    <t>DI0005851</t>
  </si>
  <si>
    <t>DI0005861</t>
  </si>
  <si>
    <t>DI0005671</t>
  </si>
  <si>
    <t>DI0005681</t>
  </si>
  <si>
    <t>DI0006041</t>
  </si>
  <si>
    <t>DI0006051</t>
  </si>
  <si>
    <t>DI0006701</t>
  </si>
  <si>
    <t>DI0006711</t>
  </si>
  <si>
    <t>DI0008491</t>
  </si>
  <si>
    <t>DI0008501</t>
  </si>
  <si>
    <t>DI0008521</t>
  </si>
  <si>
    <t>DI0008531</t>
  </si>
  <si>
    <t>DI0008551</t>
  </si>
  <si>
    <t>DI0008561</t>
  </si>
  <si>
    <t>DI0008411</t>
  </si>
  <si>
    <t>DI0008441</t>
  </si>
  <si>
    <t>DI0008451</t>
  </si>
  <si>
    <t>DI0008571</t>
  </si>
  <si>
    <t>DI0008581</t>
  </si>
  <si>
    <t>DI0008591</t>
  </si>
  <si>
    <t>DI0008601</t>
  </si>
  <si>
    <t>DI0008621</t>
  </si>
  <si>
    <t>DI0008631</t>
  </si>
  <si>
    <t>DI0008651</t>
  </si>
  <si>
    <t>DI0008691</t>
  </si>
  <si>
    <t>DI0008661</t>
  </si>
  <si>
    <t>DI0008671</t>
  </si>
  <si>
    <t>DI0008721</t>
  </si>
  <si>
    <t>DI0008731</t>
  </si>
  <si>
    <t>DI0008761</t>
  </si>
  <si>
    <t>DI0008771</t>
  </si>
  <si>
    <t>DI0008791</t>
  </si>
  <si>
    <t>DI0008801</t>
  </si>
  <si>
    <t>DI0008841</t>
  </si>
  <si>
    <t>DI0008851</t>
  </si>
  <si>
    <t>DI0008871</t>
  </si>
  <si>
    <t>DI0008881</t>
  </si>
  <si>
    <t>DI0008961</t>
  </si>
  <si>
    <t>DI0008971</t>
  </si>
  <si>
    <t>DI0008701</t>
  </si>
  <si>
    <t>DI0008702</t>
  </si>
  <si>
    <t>DI0008703</t>
  </si>
  <si>
    <t>DI0008704</t>
  </si>
  <si>
    <t>DI0008705</t>
  </si>
  <si>
    <t>DI0008706</t>
  </si>
  <si>
    <t>DI0008891</t>
  </si>
  <si>
    <t>DI0008901</t>
  </si>
  <si>
    <t>DI0008911</t>
  </si>
  <si>
    <t>DI0008921</t>
  </si>
  <si>
    <t>DI0008931</t>
  </si>
  <si>
    <t>DI0009001</t>
  </si>
  <si>
    <t>DI0009011</t>
  </si>
  <si>
    <t>DI0009042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</si>
  <si>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</si>
  <si>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</si>
  <si>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</si>
  <si>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</si>
  <si>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</si>
  <si>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</si>
  <si>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</si>
  <si>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DI0009062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</si>
  <si>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</si>
  <si>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</si>
  <si>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</si>
  <si>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</si>
  <si>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</si>
  <si>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</si>
  <si>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</si>
  <si>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DI0009091</t>
  </si>
  <si>
    <t>DI0009151</t>
  </si>
  <si>
    <t>DI0009161</t>
  </si>
  <si>
    <t>DI0009171</t>
  </si>
  <si>
    <t>DI0009181</t>
  </si>
  <si>
    <t>DI0009191</t>
  </si>
  <si>
    <t>DI0009201</t>
  </si>
  <si>
    <t>DI0009211</t>
  </si>
  <si>
    <t>DI0009221</t>
  </si>
  <si>
    <t>DI0009231</t>
  </si>
  <si>
    <t>DI0009241</t>
  </si>
  <si>
    <t>DI0009251</t>
  </si>
  <si>
    <t>DI0009261</t>
  </si>
  <si>
    <t>DI0009271</t>
  </si>
  <si>
    <t>DI0009281</t>
  </si>
  <si>
    <t>DI0009291</t>
  </si>
  <si>
    <t>DI0009301</t>
  </si>
  <si>
    <t>DI0009311</t>
  </si>
  <si>
    <t>DI0009321</t>
  </si>
  <si>
    <t>DI0009331</t>
  </si>
  <si>
    <t>DI0009341</t>
  </si>
  <si>
    <t>DI0009351</t>
  </si>
  <si>
    <t>DI0009421</t>
  </si>
  <si>
    <t>DI0009431</t>
  </si>
  <si>
    <t>DI0009441</t>
  </si>
  <si>
    <t>DI0009361</t>
  </si>
  <si>
    <t>DI0009371</t>
  </si>
  <si>
    <t>DI0009381</t>
  </si>
  <si>
    <t>DI0009391</t>
  </si>
  <si>
    <t>DI0009401</t>
  </si>
  <si>
    <t>DI0009411</t>
  </si>
  <si>
    <t>DI0009451</t>
  </si>
  <si>
    <t>DI0009461</t>
  </si>
  <si>
    <t>DI0009471</t>
  </si>
  <si>
    <t>DI0009481</t>
  </si>
  <si>
    <t>DI0009491</t>
  </si>
  <si>
    <t>DI0009501</t>
  </si>
  <si>
    <t>DI0009511</t>
  </si>
  <si>
    <t>DI0009521</t>
  </si>
  <si>
    <t>DI0009531</t>
  </si>
  <si>
    <t>DI0009541</t>
  </si>
  <si>
    <t>DI0009551</t>
  </si>
  <si>
    <t>DI0009561</t>
  </si>
  <si>
    <t>DI0009741</t>
  </si>
  <si>
    <t>DI0009761</t>
  </si>
  <si>
    <t>DI0009771</t>
  </si>
  <si>
    <t>DI0009781</t>
  </si>
  <si>
    <t>DI0009791</t>
  </si>
  <si>
    <t>DI0009801</t>
  </si>
  <si>
    <t>DI0009811</t>
  </si>
  <si>
    <t>DI0009821</t>
  </si>
  <si>
    <t>DI0009831</t>
  </si>
  <si>
    <t>DI0009841</t>
  </si>
  <si>
    <t>DI0009851</t>
  </si>
  <si>
    <t>DI0009861</t>
  </si>
  <si>
    <t>DI0009871</t>
  </si>
  <si>
    <t>DI0009881</t>
  </si>
  <si>
    <t>DI0009891</t>
  </si>
  <si>
    <t>DI0009901</t>
  </si>
  <si>
    <t>DI0009911</t>
  </si>
  <si>
    <t>DI0009921</t>
  </si>
  <si>
    <t>DI0009931</t>
  </si>
  <si>
    <t>DI0009971</t>
  </si>
  <si>
    <t>DI0009981</t>
  </si>
  <si>
    <t>DI0009991</t>
  </si>
  <si>
    <t>DI0010071</t>
  </si>
  <si>
    <t>DI0010081</t>
  </si>
  <si>
    <t>DI0010091</t>
  </si>
  <si>
    <t>DI0009141</t>
  </si>
  <si>
    <t>DI0009573</t>
  </si>
  <si>
    <t>DI0009574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</si>
  <si>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</si>
  <si>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</si>
  <si>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</si>
  <si>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</si>
  <si>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</si>
  <si>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</si>
  <si>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</si>
  <si>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DI0010211</t>
  </si>
  <si>
    <t>DI0010031</t>
  </si>
  <si>
    <t>DI0010051</t>
  </si>
  <si>
    <t>DI0010201</t>
  </si>
  <si>
    <t>DI0010063</t>
  </si>
  <si>
    <t>DI0010064</t>
  </si>
  <si>
    <t>DI0010065</t>
  </si>
  <si>
    <t>DI0010066</t>
  </si>
  <si>
    <t>DI0010067</t>
  </si>
  <si>
    <t>DI0010068</t>
  </si>
  <si>
    <t>DI0010041</t>
  </si>
  <si>
    <t>DI0010132</t>
  </si>
  <si>
    <t>DI0010133</t>
  </si>
  <si>
    <t>DI0010134</t>
  </si>
  <si>
    <t>DI0010135</t>
  </si>
  <si>
    <t>DI0010136</t>
  </si>
  <si>
    <t>DI0010137</t>
  </si>
  <si>
    <t>DI0010138</t>
  </si>
  <si>
    <t>DI0010141</t>
  </si>
  <si>
    <t>DI0010171</t>
  </si>
  <si>
    <t>DI0010181</t>
  </si>
  <si>
    <t>DI0010151</t>
  </si>
  <si>
    <t>DI0010161</t>
  </si>
  <si>
    <t>DI0009611</t>
  </si>
  <si>
    <t>DI0009581</t>
  </si>
  <si>
    <t>DI0009621</t>
  </si>
  <si>
    <t>DI0009641</t>
  </si>
  <si>
    <t>DI0009701</t>
  </si>
  <si>
    <t>DI0009591</t>
  </si>
  <si>
    <t>DI0009631</t>
  </si>
  <si>
    <t>DI0009651</t>
  </si>
  <si>
    <t>DI0009711</t>
  </si>
  <si>
    <t>DI0009661</t>
  </si>
  <si>
    <t>DI0009671</t>
  </si>
  <si>
    <t>DI0009721</t>
  </si>
  <si>
    <t>DI0009681</t>
  </si>
  <si>
    <t>DI0009691</t>
  </si>
  <si>
    <t>DI0009601</t>
  </si>
  <si>
    <t>DI0009731</t>
  </si>
  <si>
    <t>DI0009751</t>
  </si>
  <si>
    <t>DI0009941</t>
  </si>
  <si>
    <t>DI0009951</t>
  </si>
  <si>
    <t>DI0009961</t>
  </si>
  <si>
    <t>DI0010101</t>
  </si>
  <si>
    <t>DI0010111</t>
  </si>
  <si>
    <t>DI0010221</t>
  </si>
  <si>
    <t>DI0010231</t>
  </si>
  <si>
    <t>DI0010241</t>
  </si>
  <si>
    <t>DI0010251</t>
  </si>
  <si>
    <t>DI0010261</t>
  </si>
  <si>
    <t>DI0010271</t>
  </si>
  <si>
    <t>DI0010281</t>
  </si>
  <si>
    <t>DI0010291</t>
  </si>
  <si>
    <t>DI0010301</t>
  </si>
  <si>
    <t>DI0010121</t>
  </si>
  <si>
    <t>DI0010311</t>
  </si>
  <si>
    <t>DI0010361</t>
  </si>
  <si>
    <t>DI0010411</t>
  </si>
  <si>
    <t>DI0010421</t>
  </si>
  <si>
    <t>DI0010431</t>
  </si>
  <si>
    <t>DI0010441</t>
  </si>
  <si>
    <t>DI0010561</t>
  </si>
  <si>
    <t>DI0010551</t>
  </si>
  <si>
    <t>DI0010331</t>
  </si>
  <si>
    <t>DI0010351</t>
  </si>
  <si>
    <t>DI0010341</t>
  </si>
  <si>
    <t>DI0010371</t>
  </si>
  <si>
    <t>DI0010381</t>
  </si>
  <si>
    <t>DI0010451</t>
  </si>
  <si>
    <t>DI0010461</t>
  </si>
  <si>
    <t>DI0010471</t>
  </si>
  <si>
    <t>DI0010481</t>
  </si>
  <si>
    <t>DI0010531</t>
  </si>
  <si>
    <t>DI0010541</t>
  </si>
  <si>
    <t>DI0010321</t>
  </si>
  <si>
    <t>DI0010391</t>
  </si>
  <si>
    <t>DI0010401</t>
  </si>
  <si>
    <t>DI0010491</t>
  </si>
  <si>
    <t>DI0010501</t>
  </si>
  <si>
    <t>DI0010511</t>
  </si>
  <si>
    <t>DI0010521</t>
  </si>
  <si>
    <t>DI0010571</t>
  </si>
  <si>
    <t>DI0010581</t>
  </si>
  <si>
    <t>DI0010591</t>
  </si>
  <si>
    <t>DI0010601</t>
  </si>
  <si>
    <t>DI0010611</t>
  </si>
  <si>
    <t>DI0010621</t>
  </si>
  <si>
    <t>DI0010631</t>
  </si>
  <si>
    <t>DI0010641</t>
  </si>
  <si>
    <t>DI0010651</t>
  </si>
  <si>
    <t>DI0010661</t>
  </si>
  <si>
    <t>DI0010671</t>
  </si>
  <si>
    <t>DI0010681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</si>
  <si>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</si>
  <si>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</si>
  <si>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</si>
  <si>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</si>
  <si>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</si>
  <si>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</si>
  <si>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</si>
  <si>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DI0010701</t>
  </si>
  <si>
    <t>DI0010711</t>
  </si>
  <si>
    <t>DI0010721</t>
  </si>
  <si>
    <t>DI0010731</t>
  </si>
  <si>
    <t>DI0010741</t>
  </si>
  <si>
    <t>DI0010751</t>
  </si>
  <si>
    <t>DI0010761</t>
  </si>
  <si>
    <t>DI0010771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</si>
  <si>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</si>
  <si>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</si>
  <si>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</si>
  <si>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</si>
  <si>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</si>
  <si>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</si>
  <si>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</si>
  <si>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</si>
  <si>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</si>
  <si>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</si>
  <si>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</si>
  <si>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</si>
  <si>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</si>
  <si>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</si>
  <si>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DI0010921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</si>
  <si>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</si>
  <si>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</si>
  <si>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</si>
  <si>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</si>
  <si>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</si>
  <si>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</si>
  <si>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</si>
  <si>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DI0010941</t>
  </si>
  <si>
    <t>DI0010951</t>
  </si>
  <si>
    <t>DI0010961</t>
  </si>
  <si>
    <t>DI0010971</t>
  </si>
  <si>
    <t>DI0010981</t>
  </si>
  <si>
    <t>DI0010991</t>
  </si>
  <si>
    <t>DI0011001</t>
  </si>
  <si>
    <t>DI0011011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</si>
  <si>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</si>
  <si>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</si>
  <si>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</si>
  <si>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</si>
  <si>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</si>
  <si>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</si>
  <si>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</si>
  <si>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</si>
  <si>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</si>
  <si>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</si>
  <si>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</si>
  <si>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</si>
  <si>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</si>
  <si>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DI0011051</t>
  </si>
  <si>
    <t>DI0011061</t>
  </si>
  <si>
    <t>DI0011071</t>
  </si>
  <si>
    <t>DI0011081</t>
  </si>
  <si>
    <t>DI0011091</t>
  </si>
  <si>
    <t>DI0011101</t>
  </si>
  <si>
    <t>DI0011111</t>
  </si>
  <si>
    <t>DI0011121</t>
  </si>
  <si>
    <t>DI0011131</t>
  </si>
  <si>
    <t>DI0011141</t>
  </si>
  <si>
    <t>DI0011151</t>
  </si>
  <si>
    <t>DI0011161</t>
  </si>
  <si>
    <t>DI0011171</t>
  </si>
  <si>
    <t>DI0011181</t>
  </si>
  <si>
    <t>DI0011191</t>
  </si>
  <si>
    <t>DI0011202</t>
  </si>
  <si>
    <t>DI0011203</t>
  </si>
  <si>
    <t>DI0011204</t>
  </si>
  <si>
    <t>DI0011205</t>
  </si>
  <si>
    <t>DI0011206</t>
  </si>
  <si>
    <t>DI0011207</t>
  </si>
  <si>
    <t>DI0011208</t>
  </si>
  <si>
    <t>DI0011211</t>
  </si>
  <si>
    <t>DI0011221</t>
  </si>
  <si>
    <t>DI0011231</t>
  </si>
  <si>
    <t>DI0011241</t>
  </si>
  <si>
    <t>DI0011251</t>
  </si>
  <si>
    <t>DI0011261</t>
  </si>
  <si>
    <t>DI0011271</t>
  </si>
  <si>
    <t>DI0011281</t>
  </si>
  <si>
    <t>DI0011291</t>
  </si>
  <si>
    <t>DI0011301</t>
  </si>
  <si>
    <t>DI0011311</t>
  </si>
  <si>
    <t>DI0011321</t>
  </si>
  <si>
    <t>DI0011331</t>
  </si>
  <si>
    <t>DI0011341</t>
  </si>
  <si>
    <t>DI0011351</t>
  </si>
  <si>
    <t>DI0011361</t>
  </si>
  <si>
    <t>DI001136</t>
  </si>
  <si>
    <t>DI0011371</t>
  </si>
  <si>
    <t>DI001137</t>
  </si>
  <si>
    <t>DI00113810</t>
  </si>
  <si>
    <t>DI0011382</t>
  </si>
  <si>
    <t>DI0011383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</si>
  <si>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</si>
  <si>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</si>
  <si>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</si>
  <si>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</si>
  <si>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</si>
  <si>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</si>
  <si>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</si>
  <si>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DI0011392</t>
  </si>
  <si>
    <t>DI0011393</t>
  </si>
  <si>
    <t>DI0011394</t>
  </si>
  <si>
    <t>DI0011395</t>
  </si>
  <si>
    <t>DI0011396</t>
  </si>
  <si>
    <t>DI0011397</t>
  </si>
  <si>
    <t>DI0011398</t>
  </si>
  <si>
    <t>DI0011399</t>
  </si>
  <si>
    <t>DI0011401</t>
  </si>
  <si>
    <t>DI001140</t>
  </si>
  <si>
    <t>DI0011402</t>
  </si>
  <si>
    <t>DI0011403</t>
  </si>
  <si>
    <t>DI0011404</t>
  </si>
  <si>
    <t>DI0011405</t>
  </si>
  <si>
    <t>DI0011406</t>
  </si>
  <si>
    <t>DI0011407</t>
  </si>
  <si>
    <t>DI0011411</t>
  </si>
  <si>
    <t>DI001141</t>
  </si>
  <si>
    <t>DI0011421</t>
  </si>
  <si>
    <t>DI001142</t>
  </si>
  <si>
    <t>DI0011431</t>
  </si>
  <si>
    <t>DI001143</t>
  </si>
  <si>
    <t>DI0011441</t>
  </si>
  <si>
    <t>DI001144</t>
  </si>
  <si>
    <t>DI0011451</t>
  </si>
  <si>
    <t>DI001145</t>
  </si>
  <si>
    <t>DI0011461</t>
  </si>
  <si>
    <t>DI001146</t>
  </si>
  <si>
    <t>DI0011471</t>
  </si>
  <si>
    <t>DI001147</t>
  </si>
  <si>
    <t>DI0011481</t>
  </si>
  <si>
    <t>DI001148</t>
  </si>
  <si>
    <t>DI0011491</t>
  </si>
  <si>
    <t>DI001149</t>
  </si>
  <si>
    <t>DI0011501</t>
  </si>
  <si>
    <t>DI001150</t>
  </si>
  <si>
    <t>DI0011502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</si>
  <si>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</si>
  <si>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</si>
  <si>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</si>
  <si>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</si>
  <si>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</si>
  <si>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</si>
  <si>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</si>
  <si>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</t>
  </si>
  <si>
    <t>DI0011512</t>
  </si>
  <si>
    <t>DI0011513</t>
  </si>
  <si>
    <t>DI0011514</t>
  </si>
  <si>
    <t>DI0011515</t>
  </si>
  <si>
    <t>DI0011516</t>
  </si>
  <si>
    <t>DI0011517</t>
  </si>
  <si>
    <t>Libid 6 Meses</t>
  </si>
  <si>
    <t>SOFR (6 meses)</t>
  </si>
  <si>
    <t>Sofr (6 Meses)</t>
  </si>
  <si>
    <t>AFD CEC 1059 01 E</t>
  </si>
  <si>
    <t>AFD CEC 1041 01 V</t>
  </si>
  <si>
    <t>DI001152</t>
  </si>
  <si>
    <t>DI0011522</t>
  </si>
  <si>
    <t>DI0011523</t>
  </si>
  <si>
    <t>DI0011524</t>
  </si>
  <si>
    <t>DI0011525</t>
  </si>
  <si>
    <t>DI0011526</t>
  </si>
  <si>
    <t>DI0011527</t>
  </si>
  <si>
    <t>DI0011528</t>
  </si>
  <si>
    <t>DI001153</t>
  </si>
  <si>
    <t>DI0011531</t>
  </si>
  <si>
    <t>DI001154</t>
  </si>
  <si>
    <t>DI0011542</t>
  </si>
  <si>
    <t>DI0011543</t>
  </si>
  <si>
    <t>DI0011544</t>
  </si>
  <si>
    <t>DI0011545</t>
  </si>
  <si>
    <t>DI0011546</t>
  </si>
  <si>
    <t>DI0011547</t>
  </si>
  <si>
    <t>DI0011548</t>
  </si>
  <si>
    <t>DI0011549</t>
  </si>
  <si>
    <t>DI001155</t>
  </si>
  <si>
    <t>DI0011551</t>
  </si>
  <si>
    <t>DI001156</t>
  </si>
  <si>
    <t>DI0011561</t>
  </si>
  <si>
    <t>SOFR (MAS MARGEN)</t>
  </si>
  <si>
    <t>LIBOR (3 meses) ajustada</t>
  </si>
  <si>
    <t>SOFR 6 MESES</t>
  </si>
  <si>
    <t>T. FIDA</t>
  </si>
  <si>
    <t>5687/OC-EC</t>
  </si>
  <si>
    <t>9421-0 EC</t>
  </si>
  <si>
    <t>9453-0 EC</t>
  </si>
  <si>
    <t>CAF 11899</t>
  </si>
  <si>
    <t>DI001163</t>
  </si>
  <si>
    <t>DI001165</t>
  </si>
  <si>
    <t>DI001166</t>
  </si>
  <si>
    <t>DI0011571</t>
  </si>
  <si>
    <t>DI001157</t>
  </si>
  <si>
    <t>DI0011581</t>
  </si>
  <si>
    <t>DI001158</t>
  </si>
  <si>
    <t>DI0011591</t>
  </si>
  <si>
    <t>DI001159</t>
  </si>
  <si>
    <t>DI0011601</t>
  </si>
  <si>
    <t>DI001160</t>
  </si>
  <si>
    <t>DI0011611</t>
  </si>
  <si>
    <t>DI001161</t>
  </si>
  <si>
    <t>DI0011621</t>
  </si>
  <si>
    <t>DI001162</t>
  </si>
  <si>
    <t>DI0011632</t>
  </si>
  <si>
    <t>DI0011633</t>
  </si>
  <si>
    <t>DI0011634</t>
  </si>
  <si>
    <t>DI0011635</t>
  </si>
  <si>
    <t>DI0011636</t>
  </si>
  <si>
    <t>DI0011637</t>
  </si>
  <si>
    <t>DI0011638</t>
  </si>
  <si>
    <t>DI0011639</t>
  </si>
  <si>
    <t>DI0011641</t>
  </si>
  <si>
    <t>DI001164</t>
  </si>
  <si>
    <t>DI0011642</t>
  </si>
  <si>
    <t>DI0011643</t>
  </si>
  <si>
    <t>DI0011644</t>
  </si>
  <si>
    <t>DI0011645</t>
  </si>
  <si>
    <t>DI0011646</t>
  </si>
  <si>
    <t>DI0011647</t>
  </si>
  <si>
    <t>DI0011648</t>
  </si>
  <si>
    <t>DI0011652</t>
  </si>
  <si>
    <t>DI0011653</t>
  </si>
  <si>
    <t>DI0011654</t>
  </si>
  <si>
    <t>DI0011655</t>
  </si>
  <si>
    <t>DI0011656</t>
  </si>
  <si>
    <t>DI0011657</t>
  </si>
  <si>
    <t>DI0011658</t>
  </si>
  <si>
    <t>DI0011662</t>
  </si>
  <si>
    <t>DI0011663</t>
  </si>
  <si>
    <t>DI0011664</t>
  </si>
  <si>
    <t>DI0011665</t>
  </si>
  <si>
    <t>DI0011666</t>
  </si>
  <si>
    <t>DI0011667</t>
  </si>
  <si>
    <t>DI0011668</t>
  </si>
  <si>
    <t>DI0011669</t>
  </si>
  <si>
    <t>AFD CEC 1039 01 C</t>
  </si>
  <si>
    <t>DI0011671</t>
  </si>
  <si>
    <t>DI001167</t>
  </si>
  <si>
    <t xml:space="preserve">  </t>
  </si>
  <si>
    <t>DI0011681</t>
  </si>
  <si>
    <t>DI001168</t>
  </si>
  <si>
    <t>EC-C1</t>
  </si>
  <si>
    <t>DI0011691</t>
  </si>
  <si>
    <t>DI001169</t>
  </si>
  <si>
    <t>DI0011701</t>
  </si>
  <si>
    <t>DI001170</t>
  </si>
  <si>
    <t>DI0011711</t>
  </si>
  <si>
    <t>DI001171</t>
  </si>
  <si>
    <t>DI0011721</t>
  </si>
  <si>
    <t>DI001172</t>
  </si>
  <si>
    <t>DI0011731</t>
  </si>
  <si>
    <t>DI001173</t>
  </si>
  <si>
    <t>DI0011741</t>
  </si>
  <si>
    <t>DI001174</t>
  </si>
  <si>
    <t>DI0011751</t>
  </si>
  <si>
    <t>DI001175</t>
  </si>
  <si>
    <t>DI0011761</t>
  </si>
  <si>
    <t>DI001176</t>
  </si>
  <si>
    <t>DI0011771</t>
  </si>
  <si>
    <t>DI001177</t>
  </si>
  <si>
    <t>DI0011781</t>
  </si>
  <si>
    <t>DI001178</t>
  </si>
  <si>
    <t>DI0011791</t>
  </si>
  <si>
    <t>DI001179</t>
  </si>
  <si>
    <t>DI0011801</t>
  </si>
  <si>
    <t>DI001180</t>
  </si>
  <si>
    <t>DI0011811</t>
  </si>
  <si>
    <t>DI001181</t>
  </si>
  <si>
    <t>DI0011821</t>
  </si>
  <si>
    <t>DI001182</t>
  </si>
  <si>
    <t>CAF 11967</t>
  </si>
  <si>
    <t>5599/KI-EC</t>
  </si>
  <si>
    <t>9433-0 EC</t>
  </si>
  <si>
    <t>DI0011831</t>
  </si>
  <si>
    <t>DI001183</t>
  </si>
  <si>
    <t>DI0011841</t>
  </si>
  <si>
    <t>DI001184</t>
  </si>
  <si>
    <t>DI0011851</t>
  </si>
  <si>
    <t>DI001185</t>
  </si>
  <si>
    <t>DI0011861</t>
  </si>
  <si>
    <t>DI001186</t>
  </si>
  <si>
    <t>DI0011871</t>
  </si>
  <si>
    <t>DI001187</t>
  </si>
  <si>
    <t>DI0011881</t>
  </si>
  <si>
    <t>DI001188</t>
  </si>
  <si>
    <t>DI0011882</t>
  </si>
  <si>
    <t>DI0011883</t>
  </si>
  <si>
    <t>DI0011891</t>
  </si>
  <si>
    <t>DI001189</t>
  </si>
  <si>
    <t>DI0011901</t>
  </si>
  <si>
    <t>DI001190</t>
  </si>
  <si>
    <t>GAD LOS RIOS</t>
  </si>
  <si>
    <t>DI0011911</t>
  </si>
  <si>
    <t>DI001191</t>
  </si>
  <si>
    <t>DI0011912</t>
  </si>
  <si>
    <t>DI0011913</t>
  </si>
  <si>
    <t>DI0011914</t>
  </si>
  <si>
    <t>DI0011915</t>
  </si>
  <si>
    <t>DI0011916</t>
  </si>
  <si>
    <t>DI0011917</t>
  </si>
  <si>
    <t>DI0011918</t>
  </si>
  <si>
    <t>Total BONOS EMITIDOS EN MERCADOS INTERNACIONALES</t>
  </si>
  <si>
    <t>Total CONVENIOS ORIGINALES (BANCOS)</t>
  </si>
  <si>
    <t>Total CONVENIOS ORIGINALES (GOBIERNOS)</t>
  </si>
  <si>
    <t xml:space="preserve">Total ORGANISMOS INTERNACIONALES </t>
  </si>
  <si>
    <t>BEI MUN PORTOVIEJO</t>
  </si>
  <si>
    <t>GPS BLUE</t>
  </si>
  <si>
    <t>INSTITUCIÓN FINANCIERA INTERNACIONAL</t>
  </si>
  <si>
    <t>FINANCIAL INTERNATIONAL ORGANIZATIONS</t>
  </si>
  <si>
    <t>Total INSTITUCIÓN FINANCIERA INTERNACIONAL</t>
  </si>
  <si>
    <t>DI0011921</t>
  </si>
  <si>
    <t>DI001192</t>
  </si>
  <si>
    <t>DI0011922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</si>
  <si>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</si>
  <si>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</si>
  <si>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</si>
  <si>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</si>
  <si>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</si>
  <si>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</si>
  <si>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</si>
  <si>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</si>
  <si>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DI0011931</t>
  </si>
  <si>
    <t>DI001193</t>
  </si>
  <si>
    <t>DI0011932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</si>
  <si>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</si>
  <si>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</si>
  <si>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</si>
  <si>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</si>
  <si>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</si>
  <si>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</si>
  <si>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</si>
  <si>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</si>
  <si>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</si>
  <si>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DI001194</t>
  </si>
  <si>
    <t>MÁRGEN</t>
  </si>
  <si>
    <t>SOFR + MARGEN</t>
  </si>
  <si>
    <t>MUN. LA LIBERTAD</t>
  </si>
  <si>
    <t>CAF 11904</t>
  </si>
  <si>
    <t>CAF 12016</t>
  </si>
  <si>
    <t xml:space="preserve">USD </t>
  </si>
  <si>
    <t>CFA 11968</t>
  </si>
  <si>
    <t>DI0011951</t>
  </si>
  <si>
    <t>DI001195</t>
  </si>
  <si>
    <t>DI0011961</t>
  </si>
  <si>
    <t>DI001196</t>
  </si>
  <si>
    <t>5676/OC-EC</t>
  </si>
  <si>
    <t>SOFR + MARGEN VARIABLE</t>
  </si>
  <si>
    <t>5598/OC-EC</t>
  </si>
  <si>
    <t>5214/OC-EC</t>
  </si>
  <si>
    <t>BIRF 9388-EC</t>
  </si>
  <si>
    <t>GAD DE SAMBORONDON</t>
  </si>
  <si>
    <t>CAF 012048</t>
  </si>
  <si>
    <t>CAF 012064</t>
  </si>
  <si>
    <t>CAF 012067</t>
  </si>
  <si>
    <t>DI0011971</t>
  </si>
  <si>
    <t>DI001197</t>
  </si>
  <si>
    <t>DI0011972</t>
  </si>
  <si>
    <t>DI0011973</t>
  </si>
  <si>
    <t>DI0011974</t>
  </si>
  <si>
    <t>DI0011975</t>
  </si>
  <si>
    <t>DI0011976</t>
  </si>
  <si>
    <t>DI0011981</t>
  </si>
  <si>
    <t>DI001198</t>
  </si>
  <si>
    <t>DI0011991</t>
  </si>
  <si>
    <t>DI001199</t>
  </si>
  <si>
    <t>DI0012001</t>
  </si>
  <si>
    <t>DI001200</t>
  </si>
  <si>
    <t>DI0012011</t>
  </si>
  <si>
    <t>DI001201</t>
  </si>
  <si>
    <t>DI0012021</t>
  </si>
  <si>
    <t>DI001202</t>
  </si>
  <si>
    <t>DI0012022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</si>
  <si>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</si>
  <si>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</si>
  <si>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</si>
  <si>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</si>
  <si>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</si>
  <si>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</si>
  <si>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</si>
  <si>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</si>
  <si>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</si>
  <si>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DI001203</t>
  </si>
  <si>
    <t>DI0012041</t>
  </si>
  <si>
    <t>DI001204</t>
  </si>
  <si>
    <t>DI0012051</t>
  </si>
  <si>
    <t>DI001205</t>
  </si>
  <si>
    <t>DI0012061</t>
  </si>
  <si>
    <t>DI001206</t>
  </si>
  <si>
    <t>5770/OC-EC</t>
  </si>
  <si>
    <t>5771/KI-EC</t>
  </si>
  <si>
    <t>9585-0 EC</t>
  </si>
  <si>
    <t>CFA 12076</t>
  </si>
  <si>
    <t>DI0012071</t>
  </si>
  <si>
    <t>DI001207</t>
  </si>
  <si>
    <t>DI0012081</t>
  </si>
  <si>
    <t>DI001208</t>
  </si>
  <si>
    <t>DI0012091</t>
  </si>
  <si>
    <t>DI001209</t>
  </si>
  <si>
    <t>DI0012101</t>
  </si>
  <si>
    <t>DI001210</t>
  </si>
  <si>
    <t>DI0012111</t>
  </si>
  <si>
    <t>DI001211</t>
  </si>
  <si>
    <t>DI0012121</t>
  </si>
  <si>
    <t>DI001212</t>
  </si>
  <si>
    <t>DI0012131</t>
  </si>
  <si>
    <t>DI001213</t>
  </si>
  <si>
    <t>DI0012141</t>
  </si>
  <si>
    <t>DI001214</t>
  </si>
  <si>
    <t>DI0012151</t>
  </si>
  <si>
    <t>DI001215</t>
  </si>
  <si>
    <t>DI0012161</t>
  </si>
  <si>
    <t>DI001216</t>
  </si>
  <si>
    <t>DI0012171</t>
  </si>
  <si>
    <t>DI001217</t>
  </si>
  <si>
    <t>DI0012181</t>
  </si>
  <si>
    <t>DI001218</t>
  </si>
  <si>
    <t>DI0012191</t>
  </si>
  <si>
    <t>DI001219</t>
  </si>
  <si>
    <t>DI0012201</t>
  </si>
  <si>
    <t>DI001220</t>
  </si>
  <si>
    <t>DI0012211</t>
  </si>
  <si>
    <t>DI001221</t>
  </si>
  <si>
    <t>DI0012221</t>
  </si>
  <si>
    <t>DI001222</t>
  </si>
  <si>
    <t>DI0012231</t>
  </si>
  <si>
    <t>DI001223</t>
  </si>
  <si>
    <t>DI0012241</t>
  </si>
  <si>
    <t>DI001224</t>
  </si>
  <si>
    <t>DI0012251</t>
  </si>
  <si>
    <t>DI001225</t>
  </si>
  <si>
    <t>DI0012252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</si>
  <si>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</si>
  <si>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</si>
  <si>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</si>
  <si>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</si>
  <si>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</si>
  <si>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</si>
  <si>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</si>
  <si>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DI001226</t>
  </si>
  <si>
    <t>DI0012271</t>
  </si>
  <si>
    <t>DI001227</t>
  </si>
  <si>
    <t>DI0012281</t>
  </si>
  <si>
    <t>DI001228</t>
  </si>
  <si>
    <t>DI0012291</t>
  </si>
  <si>
    <t>DI001229</t>
  </si>
  <si>
    <t>DI0012301</t>
  </si>
  <si>
    <t>DI001230</t>
  </si>
  <si>
    <t>DI0012311</t>
  </si>
  <si>
    <t>DI001231</t>
  </si>
  <si>
    <t>DI0012321</t>
  </si>
  <si>
    <t>DI001232</t>
  </si>
  <si>
    <t>DI0012331</t>
  </si>
  <si>
    <t>DI001233</t>
  </si>
  <si>
    <t>DI0012341</t>
  </si>
  <si>
    <t>DI001234</t>
  </si>
  <si>
    <t>DI0012351</t>
  </si>
  <si>
    <t>DI001235</t>
  </si>
  <si>
    <t>DI0012361</t>
  </si>
  <si>
    <t>DI001236</t>
  </si>
  <si>
    <t>DI0012371</t>
  </si>
  <si>
    <t>DI001237</t>
  </si>
  <si>
    <t>DI0012381</t>
  </si>
  <si>
    <t>DI001238</t>
  </si>
  <si>
    <t>DI0012391</t>
  </si>
  <si>
    <t>DI001239</t>
  </si>
  <si>
    <t>DI0012401</t>
  </si>
  <si>
    <t>DI001240</t>
  </si>
  <si>
    <t>DI0012411</t>
  </si>
  <si>
    <t>DI001241</t>
  </si>
  <si>
    <t>DI0012421</t>
  </si>
  <si>
    <t>DI001242</t>
  </si>
  <si>
    <t>DI0012431</t>
  </si>
  <si>
    <t>DI001243</t>
  </si>
  <si>
    <t>DI0012441</t>
  </si>
  <si>
    <t>DI001244</t>
  </si>
  <si>
    <t>DI0012451</t>
  </si>
  <si>
    <t>DI001245</t>
  </si>
  <si>
    <t>DI0012461</t>
  </si>
  <si>
    <t>DI001246</t>
  </si>
  <si>
    <t>DI0012471</t>
  </si>
  <si>
    <t>DI001247</t>
  </si>
  <si>
    <t>DI0012481</t>
  </si>
  <si>
    <t>DI001248</t>
  </si>
  <si>
    <t>DI0012491</t>
  </si>
  <si>
    <t>DI001249</t>
  </si>
  <si>
    <t>DI0012501</t>
  </si>
  <si>
    <t>DI001250</t>
  </si>
  <si>
    <t xml:space="preserve">FIJA </t>
  </si>
  <si>
    <t>AIIB</t>
  </si>
  <si>
    <t>L0435A</t>
  </si>
  <si>
    <t>CFA 12119</t>
  </si>
  <si>
    <t>DI0012511</t>
  </si>
  <si>
    <t>DI001251</t>
  </si>
  <si>
    <t>DI0012521</t>
  </si>
  <si>
    <t>DI001252</t>
  </si>
  <si>
    <t>DI0012522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</si>
  <si>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</si>
  <si>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</si>
  <si>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</si>
  <si>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</si>
  <si>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</si>
  <si>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</si>
  <si>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</si>
  <si>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</si>
  <si>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DI0012531</t>
  </si>
  <si>
    <t>DI001253</t>
  </si>
  <si>
    <t>DI0012541</t>
  </si>
  <si>
    <t>DI001254</t>
  </si>
  <si>
    <t>DI0012551</t>
  </si>
  <si>
    <t>DI001255</t>
  </si>
  <si>
    <t>DI0012561</t>
  </si>
  <si>
    <t>DI001256</t>
  </si>
  <si>
    <t>PERFIL PRINCIPAL DEUDA EXTERNA POR SECTORES</t>
  </si>
  <si>
    <t xml:space="preserve">                                PERFIL PRINCIPAL DEUDA INTERNA CORTO PLAZO POR SECTORES</t>
  </si>
  <si>
    <t xml:space="preserve">                                                   PERFIL INTERES DEUDA INTERNA CORTO PLAZO POR SECTORES</t>
  </si>
  <si>
    <t xml:space="preserve">                            PERFIL INTERES DEUDA INTERNA CORTO PLAZO POR SECTORES</t>
  </si>
  <si>
    <t>Sofr 6M (última tasa reportada)</t>
  </si>
  <si>
    <t>9526-0 EC</t>
  </si>
  <si>
    <t>DI0012571</t>
  </si>
  <si>
    <t>DI001257</t>
  </si>
  <si>
    <t>DI0012581</t>
  </si>
  <si>
    <t>DI001258</t>
  </si>
  <si>
    <t>DI0012591</t>
  </si>
  <si>
    <t>DI001259</t>
  </si>
  <si>
    <t>DI0012601</t>
  </si>
  <si>
    <t>DI001260</t>
  </si>
  <si>
    <t>DI0012611</t>
  </si>
  <si>
    <t>DI001261</t>
  </si>
  <si>
    <t>DI0012621</t>
  </si>
  <si>
    <t>DI001262</t>
  </si>
  <si>
    <t>DI0012631</t>
  </si>
  <si>
    <t>DI001263</t>
  </si>
  <si>
    <t>DI0012641</t>
  </si>
  <si>
    <t>DI001264</t>
  </si>
  <si>
    <t>DI0012651</t>
  </si>
  <si>
    <t>DI001265</t>
  </si>
  <si>
    <t>DI0012661</t>
  </si>
  <si>
    <t>DI001266</t>
  </si>
  <si>
    <t>DI0012671</t>
  </si>
  <si>
    <t>DI001267</t>
  </si>
  <si>
    <t>DI0012681</t>
  </si>
  <si>
    <t>DI001268</t>
  </si>
  <si>
    <t>DI0012691</t>
  </si>
  <si>
    <t>DI001269</t>
  </si>
  <si>
    <t>DI0012701</t>
  </si>
  <si>
    <t>DI001270</t>
  </si>
  <si>
    <t>DI0012711</t>
  </si>
  <si>
    <t>DI001271</t>
  </si>
  <si>
    <t>CFA 12184</t>
  </si>
  <si>
    <t>DICIEMBRE 
2024</t>
  </si>
  <si>
    <t>ENERO
2025</t>
  </si>
  <si>
    <t>FEBRERO
2025</t>
  </si>
  <si>
    <t>MARZO 
2025</t>
  </si>
  <si>
    <t>ABRIL 
2025</t>
  </si>
  <si>
    <t>MAYO
2025</t>
  </si>
  <si>
    <t>JUNIO
2025</t>
  </si>
  <si>
    <t>JULIO
2025</t>
  </si>
  <si>
    <t>AGOSTO
2025</t>
  </si>
  <si>
    <t>SEPTIEMBRE 
2025</t>
  </si>
  <si>
    <t>OCTUBRE 
2025</t>
  </si>
  <si>
    <t>NOVIEMBRE
2025</t>
  </si>
  <si>
    <t>DICIEMBRE
2025</t>
  </si>
  <si>
    <t>TOTAL
  2024</t>
  </si>
  <si>
    <t>TOTAL 
2025</t>
  </si>
  <si>
    <t>TOTAL
2024-2025</t>
  </si>
  <si>
    <t xml:space="preserve">DICIEMBRE 
2024  </t>
  </si>
  <si>
    <t xml:space="preserve">ENERO
2025  </t>
  </si>
  <si>
    <t xml:space="preserve">FEBRERO
2025  </t>
  </si>
  <si>
    <t xml:space="preserve">MARZO 
2025  </t>
  </si>
  <si>
    <t xml:space="preserve">ABRIL 
2025  </t>
  </si>
  <si>
    <t xml:space="preserve">MAYO
2025  </t>
  </si>
  <si>
    <t xml:space="preserve">JULIO
2025  </t>
  </si>
  <si>
    <t xml:space="preserve">AGOSTO
2025  </t>
  </si>
  <si>
    <t xml:space="preserve">SEPTIEMBRE 
2025  </t>
  </si>
  <si>
    <t xml:space="preserve">OCTUBRE 
2025  </t>
  </si>
  <si>
    <t xml:space="preserve">NOVIEMBRE
2025  </t>
  </si>
  <si>
    <t xml:space="preserve">DICIEMBRE
2025 </t>
  </si>
  <si>
    <t xml:space="preserve"> TOTAL
  2024  </t>
  </si>
  <si>
    <t xml:space="preserve">TOTAL 
2025  </t>
  </si>
  <si>
    <t xml:space="preserve"> TOTAL
2024-2025  </t>
  </si>
  <si>
    <t xml:space="preserve"> JUNIO
2025  </t>
  </si>
  <si>
    <t xml:space="preserve">DICIEMBRE
2025  </t>
  </si>
  <si>
    <t xml:space="preserve"> TOTAL 
2025  </t>
  </si>
  <si>
    <t xml:space="preserve">TIPO
 INTERES </t>
  </si>
  <si>
    <t xml:space="preserve">JUNIO
2025  </t>
  </si>
  <si>
    <t xml:space="preserve">TOTAL
  2024  </t>
  </si>
  <si>
    <t xml:space="preserve">TOTAL
2024-2025  </t>
  </si>
  <si>
    <t>DI0012721</t>
  </si>
  <si>
    <t>DI001272</t>
  </si>
  <si>
    <t>DI0012731</t>
  </si>
  <si>
    <t>DI001273</t>
  </si>
  <si>
    <t>DI0012741</t>
  </si>
  <si>
    <t>DI001274</t>
  </si>
  <si>
    <t>DI0012751</t>
  </si>
  <si>
    <t>DI001275</t>
  </si>
  <si>
    <t>DI0012761</t>
  </si>
  <si>
    <t>DI001276</t>
  </si>
  <si>
    <t>DI0012771</t>
  </si>
  <si>
    <t>DI001277</t>
  </si>
  <si>
    <t>DI0012781</t>
  </si>
  <si>
    <t>DI001278</t>
  </si>
  <si>
    <t>DI0012791</t>
  </si>
  <si>
    <t>DI001279</t>
  </si>
  <si>
    <t>DI0012792</t>
  </si>
  <si>
    <t>DI0012793</t>
  </si>
  <si>
    <t>DI0012801</t>
  </si>
  <si>
    <t>DI001280</t>
  </si>
  <si>
    <t>DI0012802</t>
  </si>
  <si>
    <t>DI0012811</t>
  </si>
  <si>
    <t>DI001281</t>
  </si>
  <si>
    <t>DI0012821</t>
  </si>
  <si>
    <t>DI001282</t>
  </si>
  <si>
    <t xml:space="preserve"> JULIO
2025  </t>
  </si>
  <si>
    <t xml:space="preserve">AGOSTO
2025   </t>
  </si>
  <si>
    <t xml:space="preserve">OCTUBRE 
2025   </t>
  </si>
  <si>
    <t xml:space="preserve"> SEPTIEMBRE 
2025  </t>
  </si>
  <si>
    <t>Sofr 6 Meses</t>
  </si>
  <si>
    <t>4928/OC-EC</t>
  </si>
  <si>
    <t>5748/OC-EC</t>
  </si>
  <si>
    <t>EPMAPS</t>
  </si>
  <si>
    <t>ICO 40M EPMAPS</t>
  </si>
  <si>
    <t>GAD DE CHONE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</si>
  <si>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</si>
  <si>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</si>
  <si>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</si>
  <si>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</si>
  <si>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</si>
  <si>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</si>
  <si>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</si>
  <si>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DI0012831</t>
  </si>
  <si>
    <t>DI001283</t>
  </si>
  <si>
    <t>Convenio BCE</t>
  </si>
  <si>
    <t>DI0012841</t>
  </si>
  <si>
    <t>DI001284</t>
  </si>
  <si>
    <t>Convenio CFN</t>
  </si>
  <si>
    <t>CORPORACIÓN FINANCIERA NACIONAL</t>
  </si>
  <si>
    <t>DI0012851</t>
  </si>
  <si>
    <t>DI001285</t>
  </si>
  <si>
    <t>DI0012861</t>
  </si>
  <si>
    <t>DI001286</t>
  </si>
  <si>
    <t>DI0012871</t>
  </si>
  <si>
    <t>DI001287</t>
  </si>
  <si>
    <t>DI0012881</t>
  </si>
  <si>
    <t>DI001288</t>
  </si>
  <si>
    <t>DI0012891</t>
  </si>
  <si>
    <t>DI001289</t>
  </si>
  <si>
    <t>DI0012901</t>
  </si>
  <si>
    <t>DI001290</t>
  </si>
  <si>
    <t>DI0012911</t>
  </si>
  <si>
    <t>DI001291</t>
  </si>
  <si>
    <t>DI0012921</t>
  </si>
  <si>
    <t>DI001292</t>
  </si>
  <si>
    <t>DI0012931</t>
  </si>
  <si>
    <t>DI001293</t>
  </si>
  <si>
    <t>DI0012941</t>
  </si>
  <si>
    <t>DI001294</t>
  </si>
  <si>
    <t>DI0012951</t>
  </si>
  <si>
    <t>DI001295</t>
  </si>
  <si>
    <t>GAD ZAMORA</t>
  </si>
  <si>
    <t>DI0012961</t>
  </si>
  <si>
    <t>DI001296</t>
  </si>
  <si>
    <t>GAD CAÑAR</t>
  </si>
  <si>
    <t>DI0012971</t>
  </si>
  <si>
    <t>DI001297</t>
  </si>
  <si>
    <t>DI0012981</t>
  </si>
  <si>
    <t>DI001298</t>
  </si>
  <si>
    <t>DI0012991</t>
  </si>
  <si>
    <t>DI001299</t>
  </si>
  <si>
    <t>GAD MANABI</t>
  </si>
  <si>
    <t>DI0013001</t>
  </si>
  <si>
    <t>DI001300</t>
  </si>
  <si>
    <t>GAD BOLIVAR</t>
  </si>
  <si>
    <t>DI0013011</t>
  </si>
  <si>
    <t>DI001301</t>
  </si>
  <si>
    <t>GAD MORONA</t>
  </si>
  <si>
    <t>DI0013021</t>
  </si>
  <si>
    <t>DI001302</t>
  </si>
  <si>
    <t>DI0013031</t>
  </si>
  <si>
    <t>DI001303</t>
  </si>
  <si>
    <t>DI0013041</t>
  </si>
  <si>
    <t>DI001304</t>
  </si>
  <si>
    <t>DI0013051</t>
  </si>
  <si>
    <t>DI001305</t>
  </si>
  <si>
    <t>GAD PASTAZA</t>
  </si>
  <si>
    <t>DI0013061</t>
  </si>
  <si>
    <t>DI001306</t>
  </si>
  <si>
    <t>GAD IMBABURA</t>
  </si>
  <si>
    <t>DI0013071</t>
  </si>
  <si>
    <t>DI001307</t>
  </si>
  <si>
    <t>DI0013081</t>
  </si>
  <si>
    <t>DI001308</t>
  </si>
  <si>
    <t>DI0013091</t>
  </si>
  <si>
    <t>DI001309</t>
  </si>
  <si>
    <t>DI0013101</t>
  </si>
  <si>
    <t>DI001310</t>
  </si>
  <si>
    <t>DI0013111</t>
  </si>
  <si>
    <t>DI001311</t>
  </si>
  <si>
    <t>DI0013121</t>
  </si>
  <si>
    <t>DI001312</t>
  </si>
  <si>
    <t>DI0013131</t>
  </si>
  <si>
    <t>DI001313</t>
  </si>
  <si>
    <t>DI0013141</t>
  </si>
  <si>
    <t>DI001314</t>
  </si>
  <si>
    <t>GAD. CARCHI</t>
  </si>
  <si>
    <t>DI0013151</t>
  </si>
  <si>
    <t>DI001315</t>
  </si>
  <si>
    <t>GAD ORELLANA</t>
  </si>
  <si>
    <t xml:space="preserve"> TOTAL 
2025   </t>
  </si>
  <si>
    <t>GAD LOJA</t>
  </si>
  <si>
    <t>SOFR 3 MESES</t>
  </si>
  <si>
    <t>LIBOR A 6 MESES (MAS MARGEN)</t>
  </si>
  <si>
    <t>DI0013161</t>
  </si>
  <si>
    <t>DI001316</t>
  </si>
  <si>
    <t>DI0013171</t>
  </si>
  <si>
    <t>DI001317</t>
  </si>
  <si>
    <t>DI0013181</t>
  </si>
  <si>
    <t>DI001318</t>
  </si>
  <si>
    <t>DI0013191</t>
  </si>
  <si>
    <t>DI001319</t>
  </si>
  <si>
    <t>DI0013201</t>
  </si>
  <si>
    <t>DI001320</t>
  </si>
  <si>
    <t>DI0013211</t>
  </si>
  <si>
    <t>DI001321</t>
  </si>
  <si>
    <t>DI0013221</t>
  </si>
  <si>
    <t>DI001322</t>
  </si>
  <si>
    <t>DI0013231</t>
  </si>
  <si>
    <t>DI001323</t>
  </si>
  <si>
    <t>DI0013241</t>
  </si>
  <si>
    <t>DI001324</t>
  </si>
  <si>
    <t>DI0013251</t>
  </si>
  <si>
    <t>DI001325</t>
  </si>
  <si>
    <t>DI0013261</t>
  </si>
  <si>
    <t>DI001326</t>
  </si>
  <si>
    <t>DI0013271</t>
  </si>
  <si>
    <t>DI001327</t>
  </si>
  <si>
    <t>DI0013281</t>
  </si>
  <si>
    <t>DI001328</t>
  </si>
  <si>
    <t>DI0013291</t>
  </si>
  <si>
    <t>DI001329</t>
  </si>
  <si>
    <t>DI0013301</t>
  </si>
  <si>
    <t>DI001330</t>
  </si>
  <si>
    <t>DI0013311</t>
  </si>
  <si>
    <t>DI001331</t>
  </si>
  <si>
    <t>DI0013321</t>
  </si>
  <si>
    <t>DI001332</t>
  </si>
  <si>
    <t>DI0013331</t>
  </si>
  <si>
    <t>DI001333</t>
  </si>
  <si>
    <t>DI0013341</t>
  </si>
  <si>
    <t>DI001334</t>
  </si>
  <si>
    <t>DI0013351</t>
  </si>
  <si>
    <t>DI001335</t>
  </si>
  <si>
    <t>DI0013361</t>
  </si>
  <si>
    <t>DI001336</t>
  </si>
  <si>
    <t>DI0013371</t>
  </si>
  <si>
    <t>DI001337</t>
  </si>
  <si>
    <t>DI0013381</t>
  </si>
  <si>
    <t>DI001338</t>
  </si>
  <si>
    <t>DI0013391</t>
  </si>
  <si>
    <t>DI001339</t>
  </si>
  <si>
    <t>DI0013401</t>
  </si>
  <si>
    <t>DI001340</t>
  </si>
  <si>
    <t>DI0013411</t>
  </si>
  <si>
    <t>DI001341</t>
  </si>
  <si>
    <t>DI0013421</t>
  </si>
  <si>
    <t>DI001342</t>
  </si>
  <si>
    <t>DI0013431</t>
  </si>
  <si>
    <t>DI001343</t>
  </si>
  <si>
    <t>DI0013441</t>
  </si>
  <si>
    <t>DI001344</t>
  </si>
  <si>
    <t>DI0013451</t>
  </si>
  <si>
    <t>DI001345</t>
  </si>
  <si>
    <t>DI0013461</t>
  </si>
  <si>
    <t>DI001346</t>
  </si>
  <si>
    <t>DI0013471</t>
  </si>
  <si>
    <t>DI001347</t>
  </si>
  <si>
    <t>DI0013481</t>
  </si>
  <si>
    <t>DI001348</t>
  </si>
  <si>
    <t>GAD PROVINCIAL AZUAY</t>
  </si>
  <si>
    <t>DI0013491</t>
  </si>
  <si>
    <t>DI001349</t>
  </si>
  <si>
    <t>DI0013501</t>
  </si>
  <si>
    <t>DI001350</t>
  </si>
  <si>
    <t>GAD PROVINCIAL COTOPAXI</t>
  </si>
  <si>
    <t>DI0013511</t>
  </si>
  <si>
    <t>DI001351</t>
  </si>
  <si>
    <t>GAD PROVINCIAL LOS RIOS</t>
  </si>
  <si>
    <t>DI0013521</t>
  </si>
  <si>
    <t>DI001352</t>
  </si>
  <si>
    <t>GAD MUNICIPAL SANTO DOMINGO</t>
  </si>
  <si>
    <t>DI0013531</t>
  </si>
  <si>
    <t>DI001353</t>
  </si>
  <si>
    <t>GAD MUNICIPAL CUENCA</t>
  </si>
  <si>
    <t>DI0013541</t>
  </si>
  <si>
    <t>DI001354</t>
  </si>
  <si>
    <t>GAD MUNICIPAL GUAYAQUIL</t>
  </si>
  <si>
    <t>DI0013551</t>
  </si>
  <si>
    <t>DI001355</t>
  </si>
  <si>
    <t>GAD MUNICIPAL DURAN</t>
  </si>
  <si>
    <t>DI0013561</t>
  </si>
  <si>
    <t>DI001356</t>
  </si>
  <si>
    <t>GAD MUNICIPAL CHONE</t>
  </si>
  <si>
    <t xml:space="preserve">Sofr 6 Meses </t>
  </si>
  <si>
    <t>CFA 012226</t>
  </si>
  <si>
    <t>TASA INTERES</t>
  </si>
  <si>
    <t>TIPO
 INTERES</t>
  </si>
  <si>
    <t>DI0013571</t>
  </si>
  <si>
    <t>DI001357</t>
  </si>
  <si>
    <t>DI0013581</t>
  </si>
  <si>
    <t>DI001358</t>
  </si>
  <si>
    <t>DI0013591</t>
  </si>
  <si>
    <t>DI001359</t>
  </si>
  <si>
    <t>DI0013601</t>
  </si>
  <si>
    <t>DI001360</t>
  </si>
  <si>
    <t>DI0013611</t>
  </si>
  <si>
    <t>DI001361</t>
  </si>
  <si>
    <t>DI0013621</t>
  </si>
  <si>
    <t>DI001362</t>
  </si>
  <si>
    <t>CLINICA GUAYAQUIL</t>
  </si>
  <si>
    <t>CAD</t>
  </si>
  <si>
    <t>GOB. CANADA</t>
  </si>
  <si>
    <t>120MM CAD</t>
  </si>
  <si>
    <t>9598-0</t>
  </si>
  <si>
    <t>CFA 12269</t>
  </si>
  <si>
    <t>CFA 12265</t>
  </si>
  <si>
    <t>DI0013631</t>
  </si>
  <si>
    <t>DI001363</t>
  </si>
  <si>
    <t xml:space="preserve">GAD CHIMBORAZO </t>
  </si>
  <si>
    <t>DI0013641</t>
  </si>
  <si>
    <t>DI001364</t>
  </si>
  <si>
    <t>DI0013651</t>
  </si>
  <si>
    <t>DI001365</t>
  </si>
  <si>
    <t xml:space="preserve">GAD ORELLANA </t>
  </si>
  <si>
    <t>DI0013661</t>
  </si>
  <si>
    <t>DI001366</t>
  </si>
  <si>
    <t>DI0013671</t>
  </si>
  <si>
    <t>DI001367</t>
  </si>
  <si>
    <t>DI0013681</t>
  </si>
  <si>
    <t>DI001368</t>
  </si>
  <si>
    <t xml:space="preserve">GAD EL ORO </t>
  </si>
  <si>
    <t>DI0013691</t>
  </si>
  <si>
    <t>DI001369</t>
  </si>
  <si>
    <t>DON BOSCO</t>
  </si>
  <si>
    <t>DI0013701</t>
  </si>
  <si>
    <t>DI001370</t>
  </si>
  <si>
    <t>POLIGRAFICA</t>
  </si>
  <si>
    <t>DI0013711</t>
  </si>
  <si>
    <t>DI001371</t>
  </si>
  <si>
    <t>OFFSET</t>
  </si>
  <si>
    <t>DI0013721</t>
  </si>
  <si>
    <t>DI001372</t>
  </si>
  <si>
    <t>GRAFITEX</t>
  </si>
  <si>
    <t>DI0013731</t>
  </si>
  <si>
    <t>DI001373</t>
  </si>
  <si>
    <t>DI0013741</t>
  </si>
  <si>
    <t>DI001374</t>
  </si>
  <si>
    <t>DI0013751</t>
  </si>
  <si>
    <t>DI001375</t>
  </si>
  <si>
    <t>ORDEÑO - FORTESAN</t>
  </si>
  <si>
    <t>DI0013761</t>
  </si>
  <si>
    <t>DI001376</t>
  </si>
  <si>
    <t>DI0013771</t>
  </si>
  <si>
    <t>DI001377</t>
  </si>
  <si>
    <t>DI0013781</t>
  </si>
  <si>
    <t>DI001378</t>
  </si>
  <si>
    <t>DI0013791</t>
  </si>
  <si>
    <t>DI001379</t>
  </si>
  <si>
    <t>DI0013801</t>
  </si>
  <si>
    <t>DI001380</t>
  </si>
  <si>
    <t>DI0013811</t>
  </si>
  <si>
    <t>DI001381</t>
  </si>
  <si>
    <t>DI0013821</t>
  </si>
  <si>
    <t>DI001382</t>
  </si>
  <si>
    <t>DI0013831</t>
  </si>
  <si>
    <t>DI001383</t>
  </si>
  <si>
    <t>DI0013841</t>
  </si>
  <si>
    <t>DI001384</t>
  </si>
  <si>
    <t>DI0013851</t>
  </si>
  <si>
    <t>DI001385</t>
  </si>
  <si>
    <t>DI0013861</t>
  </si>
  <si>
    <t>DI001386</t>
  </si>
  <si>
    <t>DI0013871</t>
  </si>
  <si>
    <t>DI001387</t>
  </si>
  <si>
    <t>GAD NAPO</t>
  </si>
  <si>
    <t>DI0013881</t>
  </si>
  <si>
    <t>DI001388</t>
  </si>
  <si>
    <t>GAD TUNGURAHUA</t>
  </si>
  <si>
    <t>DI0013891</t>
  </si>
  <si>
    <t>DI001389</t>
  </si>
  <si>
    <t>DI0013901</t>
  </si>
  <si>
    <t>DI001390</t>
  </si>
  <si>
    <t>DI0013911</t>
  </si>
  <si>
    <t>DI001391</t>
  </si>
  <si>
    <t>DI0013921</t>
  </si>
  <si>
    <t>DI001392</t>
  </si>
  <si>
    <t>DI0013931</t>
  </si>
  <si>
    <t>DI001393</t>
  </si>
  <si>
    <t>DI0013941</t>
  </si>
  <si>
    <t>DI001394</t>
  </si>
  <si>
    <t>DI0013951</t>
  </si>
  <si>
    <t>DI001395</t>
  </si>
  <si>
    <t>SOFR 6 MESES + MARGEN</t>
  </si>
  <si>
    <t>CAF 11832</t>
  </si>
  <si>
    <t>ECR-4</t>
  </si>
  <si>
    <t>DI0013961</t>
  </si>
  <si>
    <t>DI001396</t>
  </si>
  <si>
    <t>DI0013971</t>
  </si>
  <si>
    <t>DI001397</t>
  </si>
  <si>
    <t>DI0013981</t>
  </si>
  <si>
    <t>DI001398</t>
  </si>
  <si>
    <t>DI0013991</t>
  </si>
  <si>
    <t>DI001399</t>
  </si>
  <si>
    <t>DI0014001</t>
  </si>
  <si>
    <t>DI001400</t>
  </si>
  <si>
    <t>DI0014011</t>
  </si>
  <si>
    <t>DI001401</t>
  </si>
  <si>
    <t>DI0014021</t>
  </si>
  <si>
    <t>DI001402</t>
  </si>
  <si>
    <t>DI0014031</t>
  </si>
  <si>
    <t>DI001403</t>
  </si>
  <si>
    <t>DI0014041</t>
  </si>
  <si>
    <t>DI001404</t>
  </si>
  <si>
    <t>GAD MUNICIPAL SUCRE</t>
  </si>
  <si>
    <t>DI0014051</t>
  </si>
  <si>
    <t>DI001405</t>
  </si>
  <si>
    <t>GAD MUNICIPAL JOYA DE LOS SACHAS</t>
  </si>
  <si>
    <t>DI0014061</t>
  </si>
  <si>
    <t>DI001406</t>
  </si>
  <si>
    <t>GAD MUNICIPAL SIG SIG</t>
  </si>
  <si>
    <t>DI0014071</t>
  </si>
  <si>
    <t>DI001407</t>
  </si>
  <si>
    <t>GAD MUNICIPAL ATACAMES</t>
  </si>
  <si>
    <t>DI0014081</t>
  </si>
  <si>
    <t>DI001408</t>
  </si>
  <si>
    <t>GAD MUNICIPAL SHUSHUFINDI</t>
  </si>
  <si>
    <t>DI0014091</t>
  </si>
  <si>
    <t>DI001409</t>
  </si>
  <si>
    <t>GAD MUNICIPAL LA LIBERTAD</t>
  </si>
  <si>
    <t>DI0014101</t>
  </si>
  <si>
    <t>DI001410</t>
  </si>
  <si>
    <t>GAD MUNICIPAL PUJILI</t>
  </si>
  <si>
    <t>DI0014111</t>
  </si>
  <si>
    <t>DI001411</t>
  </si>
  <si>
    <t>GAD MUNICIPAL SANTA ELENA</t>
  </si>
  <si>
    <t>DI0014121</t>
  </si>
  <si>
    <t>DI001412</t>
  </si>
  <si>
    <t>GAD MUNICIPAL CHORDELEG</t>
  </si>
  <si>
    <t>DI0014131</t>
  </si>
  <si>
    <t>DI001413</t>
  </si>
  <si>
    <t>GAD MUNICIPAL NARANJAL</t>
  </si>
  <si>
    <t>SOFR (6 Meses)</t>
  </si>
  <si>
    <t xml:space="preserve">FMI 3.000 MILLONES </t>
  </si>
  <si>
    <t>5787/OC-EC</t>
  </si>
  <si>
    <t xml:space="preserve">JUNIO
2025    </t>
  </si>
  <si>
    <t>DI0014141</t>
  </si>
  <si>
    <t>DI001414</t>
  </si>
  <si>
    <t>DI0014151</t>
  </si>
  <si>
    <t>DI001415</t>
  </si>
  <si>
    <t>DI0014152</t>
  </si>
  <si>
    <t>DI0014153</t>
  </si>
  <si>
    <t>DI0014154</t>
  </si>
  <si>
    <t>DI0014155</t>
  </si>
  <si>
    <t>DI0014156</t>
  </si>
  <si>
    <t>DI0014161</t>
  </si>
  <si>
    <t>DI001416</t>
  </si>
  <si>
    <t>DI0014171</t>
  </si>
  <si>
    <t>DI001417</t>
  </si>
  <si>
    <t>DI0014181</t>
  </si>
  <si>
    <t>DI001418</t>
  </si>
  <si>
    <t>DI0014191</t>
  </si>
  <si>
    <t>DI001419</t>
  </si>
  <si>
    <t>DI0014192</t>
  </si>
  <si>
    <t>DI0014193</t>
  </si>
  <si>
    <t>DI0014194</t>
  </si>
  <si>
    <t>DI0014195</t>
  </si>
  <si>
    <t>DI0014196</t>
  </si>
  <si>
    <t>DI0014197</t>
  </si>
  <si>
    <t>DI0014198</t>
  </si>
  <si>
    <t>DI0014199</t>
  </si>
  <si>
    <t>DI0014201</t>
  </si>
  <si>
    <t>DI001420</t>
  </si>
  <si>
    <t>CFA 12323</t>
  </si>
  <si>
    <t>CFA 12325</t>
  </si>
  <si>
    <t>CFA 12327</t>
  </si>
  <si>
    <t>MUN. MANABÍ</t>
  </si>
  <si>
    <t>CFA 12339</t>
  </si>
  <si>
    <t>DI0014211</t>
  </si>
  <si>
    <t>DI001421</t>
  </si>
  <si>
    <t>DI0014221</t>
  </si>
  <si>
    <t>DI001422</t>
  </si>
  <si>
    <t>GAD MUNICIPAL SANTA CRUZ</t>
  </si>
  <si>
    <t>DI0014231</t>
  </si>
  <si>
    <t>DI001423</t>
  </si>
  <si>
    <t>GAD MUNICIPAL DAULE</t>
  </si>
  <si>
    <t>DI0014241</t>
  </si>
  <si>
    <t>DI001424</t>
  </si>
  <si>
    <t>GAD MUNICIPAL CATAMAYO</t>
  </si>
  <si>
    <t>DI0014251</t>
  </si>
  <si>
    <t>DI001425</t>
  </si>
  <si>
    <t>GAD MUNICIPAL CONCORDIA</t>
  </si>
  <si>
    <t>DI0014261</t>
  </si>
  <si>
    <t>DI001426</t>
  </si>
  <si>
    <t>DI0014271</t>
  </si>
  <si>
    <t>DI001427</t>
  </si>
  <si>
    <t>GAD PROVINCIAL MANABI</t>
  </si>
  <si>
    <t>DI0014281</t>
  </si>
  <si>
    <t>DI001428</t>
  </si>
  <si>
    <t>GAD PROVINCIAL PICHINCHA</t>
  </si>
  <si>
    <t>DI0014291</t>
  </si>
  <si>
    <t>DI001429</t>
  </si>
  <si>
    <t>GAD MUNICIPAL MEJIA</t>
  </si>
  <si>
    <t>DI0014301</t>
  </si>
  <si>
    <t>DI001430</t>
  </si>
  <si>
    <t>GAD MUNICIPAL RIOBAMBA</t>
  </si>
  <si>
    <t>DI0014311</t>
  </si>
  <si>
    <t>DI001431</t>
  </si>
  <si>
    <t>GAD MUNICIPAL LATACUNGA</t>
  </si>
  <si>
    <t>DI0014321</t>
  </si>
  <si>
    <t>DI001432</t>
  </si>
  <si>
    <t>GAD MUNICIPAL SIMON BOLIVAR</t>
  </si>
  <si>
    <t>DI0014331</t>
  </si>
  <si>
    <t>DI001433</t>
  </si>
  <si>
    <t>GAD MUNICIPAL PORTOVIEJO</t>
  </si>
  <si>
    <t>DI0014341</t>
  </si>
  <si>
    <t>DI001434</t>
  </si>
  <si>
    <t>GAD MUNICIPAL SANTA ROSA</t>
  </si>
  <si>
    <t>DI0014351</t>
  </si>
  <si>
    <t>DI001435</t>
  </si>
  <si>
    <t>GAD MUNICIPAL MOCACHE</t>
  </si>
  <si>
    <t>DI0014361</t>
  </si>
  <si>
    <t>DI001436</t>
  </si>
  <si>
    <t>DI0014371</t>
  </si>
  <si>
    <t>DI001437</t>
  </si>
  <si>
    <t>GAD MUNICIPAL YAGUACHI</t>
  </si>
  <si>
    <t>DI0014381</t>
  </si>
  <si>
    <t>DI001438</t>
  </si>
  <si>
    <t>DI0014391</t>
  </si>
  <si>
    <t>DI001439</t>
  </si>
  <si>
    <t>DI0014401</t>
  </si>
  <si>
    <t>DI001440</t>
  </si>
  <si>
    <t>DI0014411</t>
  </si>
  <si>
    <t>DI001441</t>
  </si>
  <si>
    <t>DI0014421</t>
  </si>
  <si>
    <t>DI001442</t>
  </si>
  <si>
    <t>DI0014431</t>
  </si>
  <si>
    <t>DI001443</t>
  </si>
  <si>
    <t>DI0014441</t>
  </si>
  <si>
    <t>DI001444</t>
  </si>
  <si>
    <t>DI0014451</t>
  </si>
  <si>
    <t>DI001445</t>
  </si>
  <si>
    <t>DI0014452</t>
  </si>
  <si>
    <t>DI0014453</t>
  </si>
  <si>
    <t>DI0014454</t>
  </si>
  <si>
    <t>DI0014455</t>
  </si>
  <si>
    <t>DI0014456</t>
  </si>
  <si>
    <t>DI0014457</t>
  </si>
  <si>
    <t>DI0014458</t>
  </si>
  <si>
    <t>DI0014461</t>
  </si>
  <si>
    <t>DI001446</t>
  </si>
  <si>
    <t>DI0014471</t>
  </si>
  <si>
    <t>DI001447</t>
  </si>
  <si>
    <t>DI0014481</t>
  </si>
  <si>
    <t>DI001448</t>
  </si>
  <si>
    <t>DI0014491</t>
  </si>
  <si>
    <t>DI001449</t>
  </si>
  <si>
    <t>DI0014501</t>
  </si>
  <si>
    <t>DI001450</t>
  </si>
  <si>
    <t>DI0014511</t>
  </si>
  <si>
    <t>DI001451</t>
  </si>
  <si>
    <t>DI0014512</t>
  </si>
  <si>
    <t>DI0014513</t>
  </si>
  <si>
    <t>DI0014514</t>
  </si>
  <si>
    <t>DI0014515</t>
  </si>
  <si>
    <t>DI0014516</t>
  </si>
  <si>
    <t>DI0014517</t>
  </si>
  <si>
    <t>DI0014518</t>
  </si>
  <si>
    <t>DI0014521</t>
  </si>
  <si>
    <t>DI001452</t>
  </si>
  <si>
    <t>5800/OC-EC</t>
  </si>
  <si>
    <t>5811/OC-EC</t>
  </si>
  <si>
    <t xml:space="preserve">CAF </t>
  </si>
  <si>
    <t>GAD PROVINCIAL DE PICHINCHA</t>
  </si>
  <si>
    <t>CFA 12332</t>
  </si>
  <si>
    <t>CEC 1067</t>
  </si>
  <si>
    <t xml:space="preserve">GAD PROVINCIAL DE GUAYAS </t>
  </si>
  <si>
    <t>CFA 12334</t>
  </si>
  <si>
    <t>FLAR</t>
  </si>
  <si>
    <t xml:space="preserve">FLAR   </t>
  </si>
  <si>
    <t>SOFR</t>
  </si>
  <si>
    <t>MUY ILUSTRE MUNICIPALIDAD DE GUAYAQUIL</t>
  </si>
  <si>
    <t>CFA 12330</t>
  </si>
  <si>
    <t>9715-0</t>
  </si>
  <si>
    <t>5903/OC-EC</t>
  </si>
  <si>
    <t>5904/KI-EC</t>
  </si>
  <si>
    <t>5857/OC-EC</t>
  </si>
  <si>
    <t>5858/OC-EC</t>
  </si>
  <si>
    <t>DI0014531</t>
  </si>
  <si>
    <t>DI001453</t>
  </si>
  <si>
    <t>DI0014541</t>
  </si>
  <si>
    <t>DI001454</t>
  </si>
  <si>
    <t>DI0014551</t>
  </si>
  <si>
    <t>DI001455</t>
  </si>
  <si>
    <t>DI0014561</t>
  </si>
  <si>
    <t>DI001456</t>
  </si>
  <si>
    <t>DI0014571</t>
  </si>
  <si>
    <t>DI001457</t>
  </si>
  <si>
    <t>GAD MUNICIPAL DE GUAYAQUIL</t>
  </si>
  <si>
    <t>DI0014581</t>
  </si>
  <si>
    <t>DI001458</t>
  </si>
  <si>
    <t>DI0014591</t>
  </si>
  <si>
    <t>DI001459</t>
  </si>
  <si>
    <t>DI0014601</t>
  </si>
  <si>
    <t>DI001460</t>
  </si>
  <si>
    <t>DI0014611</t>
  </si>
  <si>
    <t>DI001461</t>
  </si>
  <si>
    <t>DI0014621</t>
  </si>
  <si>
    <t>DI001462</t>
  </si>
  <si>
    <t>DI0014631</t>
  </si>
  <si>
    <t>DI001463</t>
  </si>
  <si>
    <t>DI0014641</t>
  </si>
  <si>
    <t>DI001464</t>
  </si>
  <si>
    <t>DI0014651</t>
  </si>
  <si>
    <t>DI001465</t>
  </si>
  <si>
    <t>DI0014652</t>
  </si>
  <si>
    <t>DI0014653</t>
  </si>
  <si>
    <t>DI0014654</t>
  </si>
  <si>
    <t>DI0014655</t>
  </si>
  <si>
    <t>DI0014656</t>
  </si>
  <si>
    <t>DI0014657</t>
  </si>
  <si>
    <t>DI0014658</t>
  </si>
  <si>
    <t>DI0014661</t>
  </si>
  <si>
    <t>DI001466</t>
  </si>
  <si>
    <t>DI0014671</t>
  </si>
  <si>
    <t>DI001467</t>
  </si>
  <si>
    <t>DI0014681</t>
  </si>
  <si>
    <t>DI001468</t>
  </si>
  <si>
    <t>DI0014691</t>
  </si>
  <si>
    <t>DI001469</t>
  </si>
  <si>
    <t>DI0014701</t>
  </si>
  <si>
    <t>DI001470</t>
  </si>
  <si>
    <t>GAD MUN. DAULE</t>
  </si>
  <si>
    <t>CFA 12375</t>
  </si>
  <si>
    <t>5909/OC-EC</t>
  </si>
  <si>
    <t>EC-P8</t>
  </si>
  <si>
    <t>SALDO AL 
31.10.2024</t>
  </si>
  <si>
    <t>DI0014711</t>
  </si>
  <si>
    <t>DI001471</t>
  </si>
  <si>
    <t>DI0014721</t>
  </si>
  <si>
    <t>DI001472</t>
  </si>
  <si>
    <t>DI0014731</t>
  </si>
  <si>
    <t>DI001473</t>
  </si>
  <si>
    <t>DI0014741</t>
  </si>
  <si>
    <t>DI001474</t>
  </si>
  <si>
    <t>DI0014751</t>
  </si>
  <si>
    <t>DI001475</t>
  </si>
  <si>
    <t>DI0014761</t>
  </si>
  <si>
    <t>DI001476</t>
  </si>
  <si>
    <t>DI0014771</t>
  </si>
  <si>
    <t>DI001477</t>
  </si>
  <si>
    <t>DI0014781</t>
  </si>
  <si>
    <t>DI001478</t>
  </si>
  <si>
    <t>DI0014791</t>
  </si>
  <si>
    <t>DI001479</t>
  </si>
  <si>
    <t>DI0014801</t>
  </si>
  <si>
    <t>DI001480</t>
  </si>
  <si>
    <t>DI0014811</t>
  </si>
  <si>
    <t>DI001481</t>
  </si>
  <si>
    <t>DI0014821</t>
  </si>
  <si>
    <t>DI001482</t>
  </si>
  <si>
    <t>DI0014831</t>
  </si>
  <si>
    <t>DI001483</t>
  </si>
  <si>
    <t>DI0014841</t>
  </si>
  <si>
    <t>DI001484</t>
  </si>
  <si>
    <t>DI0014851</t>
  </si>
  <si>
    <t>DI001485</t>
  </si>
  <si>
    <t>DI0014861</t>
  </si>
  <si>
    <t>DI001486</t>
  </si>
  <si>
    <t>DI0014871</t>
  </si>
  <si>
    <t>DI001487</t>
  </si>
  <si>
    <t>DI0014881</t>
  </si>
  <si>
    <t>DI001488</t>
  </si>
  <si>
    <t>DI0014891</t>
  </si>
  <si>
    <t>DI001489</t>
  </si>
  <si>
    <t>DI0014901</t>
  </si>
  <si>
    <t>DI001490</t>
  </si>
  <si>
    <t>DI0014911</t>
  </si>
  <si>
    <t>DI001491</t>
  </si>
  <si>
    <t>DI0014921</t>
  </si>
  <si>
    <t>DI001492</t>
  </si>
  <si>
    <t>SALDO AL 
30.11.2024</t>
  </si>
  <si>
    <t>DI0014931</t>
  </si>
  <si>
    <t>DI001493</t>
  </si>
  <si>
    <t>DI0014932</t>
  </si>
  <si>
    <t>DI0014933</t>
  </si>
  <si>
    <t>DI0014934</t>
  </si>
  <si>
    <t>DI0014935</t>
  </si>
  <si>
    <t>DI0014941</t>
  </si>
  <si>
    <t>DI001494</t>
  </si>
  <si>
    <t>DI0014951</t>
  </si>
  <si>
    <t>DI001495</t>
  </si>
  <si>
    <t>DI0014961</t>
  </si>
  <si>
    <t>DI001496</t>
  </si>
  <si>
    <t>DI0014971</t>
  </si>
  <si>
    <t>DI001497</t>
  </si>
  <si>
    <t>DI0014981</t>
  </si>
  <si>
    <t>DI001498</t>
  </si>
  <si>
    <t>DI0014991</t>
  </si>
  <si>
    <t>DI001499</t>
  </si>
  <si>
    <t>DI0015001</t>
  </si>
  <si>
    <t>DI001500</t>
  </si>
  <si>
    <t>DI0015011</t>
  </si>
  <si>
    <t>DI001501</t>
  </si>
  <si>
    <t>DI0015021</t>
  </si>
  <si>
    <t>DI001502</t>
  </si>
  <si>
    <t>DI0015022</t>
  </si>
  <si>
    <t>DI0015023</t>
  </si>
  <si>
    <t>DI0015024</t>
  </si>
  <si>
    <t>DI0015025</t>
  </si>
  <si>
    <t>DI0015026</t>
  </si>
  <si>
    <t>DI0015027</t>
  </si>
  <si>
    <t>DI0015028</t>
  </si>
  <si>
    <t>DI0015029</t>
  </si>
  <si>
    <t>DI0015031</t>
  </si>
  <si>
    <t>DI001503</t>
  </si>
  <si>
    <t>DI0015041</t>
  </si>
  <si>
    <t>DI001504</t>
  </si>
  <si>
    <t>DI0015051</t>
  </si>
  <si>
    <t>DI001505</t>
  </si>
  <si>
    <t>DI0015061</t>
  </si>
  <si>
    <t>DI001506</t>
  </si>
  <si>
    <t>DI0015071</t>
  </si>
  <si>
    <t>DI001507</t>
  </si>
  <si>
    <t>Saldo al 
31-10-2024</t>
  </si>
  <si>
    <t>Saldo al
 30-11-2024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</si>
</sst>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d/mm/yyyy;@"/>
    <numFmt numFmtId="165" formatCode="_ * #,##0_ ;_ * \-#,##0_ ;_ * &quot;-&quot;??_ ;_ @_ "/>
    <numFmt numFmtId="166" formatCode="_(* #,##0.00_);_(* \(#,##0.00\);_(* &quot;-&quot;??_);_(@_)"/>
    <numFmt numFmtId="167" formatCode="0.0000%"/>
    <numFmt numFmtId="168" formatCode="dd/mm/yyyy;@"/>
    <numFmt numFmtId="169" formatCode="0.00000%"/>
    <numFmt numFmtId="170" formatCode="0.000%"/>
    <numFmt numFmtId="177" formatCode="#,##0.00"/>
  </numFmts>
  <fonts count="2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 tint="0.349999994039536"/>
      <name val="Calibri"/>
      <family val="2"/>
      <scheme val="minor"/>
    </font>
    <font>
      <sz val="8.5"/>
      <color theme="1" tint="0.349999994039536"/>
      <name val="Calibri"/>
      <family val="2"/>
      <scheme val="minor"/>
    </font>
    <font>
      <sz val="9"/>
      <color theme="1" tint="0.349999994039536"/>
      <name val="Calibri"/>
      <family val="2"/>
      <scheme val="minor"/>
    </font>
    <font>
      <sz val="8.5"/>
      <color theme="1" tint="0.35"/>
      <name val="Calibri"/>
      <family val="2"/>
    </font>
    <font>
      <sz val="9"/>
      <color theme="1" tint="0.35"/>
      <name val="Calibri"/>
      <family val="2"/>
    </font>
    <font>
      <sz val="9"/>
      <color theme="1" tint="0.35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79984760284"/>
        <bgColor indexed="64"/>
      </patternFill>
    </fill>
    <fill>
      <patternFill patternType="solid">
        <fgColor theme="4" tint="0.599990010261536"/>
        <bgColor indexed="64"/>
      </patternFill>
    </fill>
    <fill>
      <patternFill patternType="solid">
        <fgColor theme="4" tint="-0.49996000528335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7176A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theme="4" tint="0.399949997663498"/>
      </top>
      <bottom/>
    </border>
    <border>
      <left/>
      <right/>
      <top/>
      <bottom style="thin">
        <color theme="4" tint="0.399980008602142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/>
      <right/>
      <top style="thin">
        <color theme="4" tint="0.599960029125214"/>
      </top>
      <bottom/>
    </border>
    <border>
      <left/>
      <right/>
      <top style="thin">
        <color theme="4" tint="0.799979984760284"/>
      </top>
      <bottom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 tint="-0.249929994344711"/>
      </bottom>
    </border>
    <border>
      <left style="thin">
        <color theme="9" tint="0.399980008602142"/>
      </left>
      <right style="thin">
        <color theme="0"/>
      </right>
      <top style="thin">
        <color theme="9" tint="0.399980008602142"/>
      </top>
      <bottom/>
    </border>
    <border>
      <left style="thin">
        <color theme="0"/>
      </left>
      <right style="thin">
        <color theme="0"/>
      </right>
      <top style="thin">
        <color theme="9" tint="0.399980008602142"/>
      </top>
      <bottom/>
    </border>
    <border>
      <left style="thin">
        <color theme="0"/>
      </left>
      <right style="thin">
        <color theme="0"/>
      </right>
      <top style="thin">
        <color auto="1"/>
      </top>
      <bottom/>
    </border>
    <border>
      <left style="thin">
        <color theme="0"/>
      </left>
      <right style="thin">
        <color auto="1"/>
      </right>
      <top style="thin">
        <color auto="1"/>
      </top>
      <bottom/>
    </border>
    <border>
      <left style="thin">
        <color theme="0"/>
      </left>
      <right/>
      <top style="thin">
        <color auto="1"/>
      </top>
      <bottom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</border>
    <border>
      <left style="thin">
        <color theme="0"/>
      </left>
      <right style="thin">
        <color theme="0"/>
      </right>
      <top style="thin">
        <color theme="4" tint="0.399980008602142"/>
      </top>
      <bottom style="thin">
        <color rgb="FF000000"/>
      </bottom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</border>
    <border>
      <left/>
      <right/>
      <top style="thin">
        <color theme="4" tint="0.399980008602142"/>
      </top>
      <bottom/>
    </border>
    <border>
      <left style="thin">
        <color theme="0"/>
      </left>
      <right style="thin">
        <color theme="0"/>
      </right>
      <top style="thin">
        <color theme="9" tint="0.399980008602142"/>
      </top>
      <bottom style="thin">
        <color theme="0" tint="-0.249929994344711"/>
      </bottom>
    </border>
    <border>
      <left style="thin">
        <color theme="0" tint="-0.249929994344711"/>
      </left>
      <right style="thin">
        <color theme="0" tint="-0.249929994344711"/>
      </right>
      <top style="thin">
        <color theme="0" tint="-0.249929994344711"/>
      </top>
      <bottom style="thin">
        <color theme="0" tint="-0.249929994344711"/>
      </bottom>
    </border>
    <border>
      <left/>
      <right/>
      <top style="thin">
        <color theme="4" tint="0.399980008602142"/>
      </top>
      <bottom style="thin">
        <color theme="0" tint="-0.149949997663498"/>
      </bottom>
    </border>
    <border>
      <left/>
      <right/>
      <top style="thin">
        <color theme="0" tint="-0.149949997663498"/>
      </top>
      <bottom style="thin">
        <color theme="0" tint="-0.149949997663498"/>
      </bottom>
    </border>
    <border>
      <left/>
      <right/>
      <top style="thin">
        <color auto="1"/>
      </top>
      <bottom/>
    </border>
    <border>
      <left style="thin">
        <color theme="0" tint="-0.249929994344711"/>
      </left>
      <right style="thin">
        <color theme="0" tint="-0.249929994344711"/>
      </right>
      <top style="thin">
        <color theme="0" tint="-0.24992999434471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/>
      <bottom style="thin">
        <color theme="0" tint="-0.149949997663498"/>
      </bottom>
    </border>
  </borders>
  <cellStyleXfs count="22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9" fontId="0" fillId="0" borderId="0" applyFont="0" applyFill="0" applyBorder="0" applyAlignment="0" applyProtection="0"/>
  </cellStyleXfs>
  <cellXfs count="204">
    <xf numFmtId="0" fontId="0" fillId="0" borderId="0" xfId="0"/>
    <xf numFmtId="43" fontId="0" fillId="0" borderId="0" xfId="0" applyNumberFormat="1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2" borderId="0" xfId="0" applyFill="1"/>
    <xf numFmtId="0" fontId="5" fillId="2" borderId="0" xfId="0" applyFont="1" applyFill="1"/>
    <xf numFmtId="4" fontId="6" fillId="0" borderId="1" xfId="0" applyNumberFormat="1" applyFont="1" applyBorder="1"/>
    <xf numFmtId="4" fontId="6" fillId="0" borderId="0" xfId="0" applyNumberFormat="1" applyFont="1" applyBorder="1"/>
    <xf numFmtId="0" fontId="0" fillId="0" borderId="0" xfId="0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4" fontId="6" fillId="0" borderId="0" xfId="0" applyNumberFormat="1" applyFont="1" applyProtection="1">
      <protection/>
    </xf>
    <xf numFmtId="0" fontId="0" fillId="0" borderId="0" xfId="0" applyProtection="1">
      <protection/>
    </xf>
    <xf numFmtId="4" fontId="7" fillId="3" borderId="3" xfId="0" applyNumberFormat="1" applyFont="1" applyFill="1" applyBorder="1" applyProtection="1">
      <protection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1" fillId="3" borderId="2" xfId="0" applyFont="1" applyFill="1" applyBorder="1" applyAlignment="1">
      <alignment horizontal="left" vertical="center"/>
    </xf>
    <xf numFmtId="0" fontId="0" fillId="0" borderId="0" xfId="0" applyProtection="1">
      <protection hidden="1" locked="0"/>
    </xf>
    <xf numFmtId="4" fontId="6" fillId="0" borderId="0" xfId="0" applyNumberFormat="1" applyFont="1" applyProtection="1">
      <protection hidden="1" locked="0"/>
    </xf>
    <xf numFmtId="0" fontId="10" fillId="0" borderId="0" xfId="0" applyFont="1" applyFill="1" applyBorder="1" applyProtection="1">
      <protection hidden="1" locked="0"/>
    </xf>
    <xf numFmtId="4" fontId="7" fillId="4" borderId="3" xfId="0" applyNumberFormat="1" applyFont="1" applyFill="1" applyBorder="1" applyProtection="1">
      <protection hidden="1" locked="0"/>
    </xf>
    <xf numFmtId="0" fontId="10" fillId="0" borderId="0" xfId="0" applyFont="1" applyProtection="1">
      <protection/>
    </xf>
    <xf numFmtId="4" fontId="7" fillId="4" borderId="3" xfId="0" applyNumberFormat="1" applyFont="1" applyFill="1" applyBorder="1" applyProtection="1">
      <protection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4" xfId="0" applyNumberFormat="1" applyFont="1" applyBorder="1"/>
    <xf numFmtId="4" fontId="6" fillId="0" borderId="5" xfId="0" applyNumberFormat="1" applyFont="1" applyBorder="1"/>
    <xf numFmtId="0" fontId="3" fillId="5" borderId="6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 applyProtection="1">
      <alignment horizontal="center" vertical="center" wrapText="1"/>
      <protection/>
    </xf>
    <xf numFmtId="0" fontId="3" fillId="5" borderId="8" xfId="0" applyFont="1" applyFill="1" applyBorder="1" applyAlignment="1" applyProtection="1">
      <alignment horizontal="center" vertical="center"/>
      <protection/>
    </xf>
    <xf numFmtId="0" fontId="3" fillId="5" borderId="8" xfId="0" applyFont="1" applyFill="1" applyBorder="1" applyAlignment="1" applyProtection="1">
      <alignment horizontal="center" vertical="center" wrapText="1"/>
      <protection/>
    </xf>
    <xf numFmtId="43" fontId="3" fillId="5" borderId="9" xfId="0" applyNumberFormat="1" applyFont="1" applyFill="1" applyBorder="1" applyAlignment="1" applyProtection="1">
      <alignment horizontal="center" vertical="center" wrapText="1"/>
      <protection/>
    </xf>
    <xf numFmtId="43" fontId="3" fillId="5" borderId="10" xfId="0" applyNumberFormat="1" applyFont="1" applyFill="1" applyBorder="1" applyAlignment="1" applyProtection="1">
      <alignment horizontal="center" vertical="center" wrapText="1"/>
      <protection/>
    </xf>
    <xf numFmtId="43" fontId="3" fillId="5" borderId="9" xfId="20" applyNumberFormat="1" applyFont="1" applyFill="1" applyBorder="1" applyAlignment="1" applyProtection="1">
      <alignment horizontal="center" vertical="center" wrapText="1"/>
      <protection/>
    </xf>
    <xf numFmtId="43" fontId="3" fillId="5" borderId="11" xfId="20" applyNumberFormat="1" applyFont="1" applyFill="1" applyBorder="1" applyAlignment="1" applyProtection="1">
      <alignment horizontal="center" vertical="center" wrapText="1"/>
      <protection/>
    </xf>
    <xf numFmtId="4" fontId="10" fillId="0" borderId="0" xfId="0" applyNumberFormat="1" applyFont="1" applyProtection="1">
      <protection/>
    </xf>
    <xf numFmtId="4" fontId="12" fillId="3" borderId="3" xfId="0" applyNumberFormat="1" applyFont="1" applyFill="1" applyBorder="1" applyProtection="1">
      <protection/>
    </xf>
    <xf numFmtId="0" fontId="9" fillId="5" borderId="12" xfId="0" applyFont="1" applyFill="1" applyBorder="1" applyAlignment="1" applyProtection="1">
      <alignment horizontal="center" vertical="center" wrapText="1"/>
      <protection hidden="1" locked="0"/>
    </xf>
    <xf numFmtId="0" fontId="9" fillId="5" borderId="12" xfId="0" applyFont="1" applyFill="1" applyBorder="1" applyAlignment="1" applyProtection="1">
      <alignment horizontal="center" vertical="center"/>
      <protection hidden="1" locked="0"/>
    </xf>
    <xf numFmtId="0" fontId="9" fillId="5" borderId="13" xfId="0" applyFont="1" applyFill="1" applyBorder="1" applyAlignment="1" applyProtection="1">
      <alignment horizontal="center" vertical="center"/>
      <protection hidden="1" locked="0"/>
    </xf>
    <xf numFmtId="0" fontId="9" fillId="5" borderId="13" xfId="0" applyFont="1" applyFill="1" applyBorder="1" applyAlignment="1" applyProtection="1">
      <alignment horizontal="center" vertical="center" wrapText="1"/>
      <protection hidden="1" locked="0"/>
    </xf>
    <xf numFmtId="43" fontId="3" fillId="5" borderId="9" xfId="0" applyNumberFormat="1" applyFont="1" applyFill="1" applyBorder="1" applyAlignment="1" applyProtection="1">
      <alignment horizontal="center" vertical="center" wrapText="1"/>
      <protection hidden="1" locked="0"/>
    </xf>
    <xf numFmtId="43" fontId="3" fillId="5" borderId="10" xfId="0" applyNumberFormat="1" applyFont="1" applyFill="1" applyBorder="1" applyAlignment="1" applyProtection="1">
      <alignment horizontal="center" vertical="center" wrapText="1"/>
      <protection hidden="1" locked="0"/>
    </xf>
    <xf numFmtId="0" fontId="9" fillId="5" borderId="14" xfId="0" applyFont="1" applyFill="1" applyBorder="1" applyAlignment="1" applyProtection="1">
      <alignment horizontal="center" vertical="center" wrapText="1"/>
      <protection/>
    </xf>
    <xf numFmtId="0" fontId="9" fillId="5" borderId="12" xfId="0" applyFont="1" applyFill="1" applyBorder="1" applyAlignment="1" applyProtection="1">
      <alignment horizontal="center" vertical="center" wrapText="1"/>
      <protection/>
    </xf>
    <xf numFmtId="0" fontId="9" fillId="5" borderId="12" xfId="0" applyFont="1" applyFill="1" applyBorder="1" applyAlignment="1" applyProtection="1">
      <alignment horizontal="center" vertical="center"/>
      <protection/>
    </xf>
    <xf numFmtId="0" fontId="9" fillId="5" borderId="13" xfId="0" applyFont="1" applyFill="1" applyBorder="1" applyAlignment="1" applyProtection="1">
      <alignment horizontal="center" vertical="center"/>
      <protection/>
    </xf>
    <xf numFmtId="0" fontId="9" fillId="5" borderId="13" xfId="0" applyFont="1" applyFill="1" applyBorder="1" applyAlignment="1" applyProtection="1">
      <alignment horizontal="center" vertical="center" wrapText="1"/>
      <protection/>
    </xf>
    <xf numFmtId="0" fontId="0" fillId="0" borderId="0" xfId="0"/>
    <xf numFmtId="4" fontId="0" fillId="0" borderId="0" xfId="0" applyNumberFormat="1" applyAlignment="1">
      <alignment wrapText="1"/>
    </xf>
    <xf numFmtId="0" fontId="2" fillId="0" borderId="0" xfId="0" applyFont="1"/>
    <xf numFmtId="0" fontId="0" fillId="6" borderId="0" xfId="0" applyFill="1"/>
    <xf numFmtId="0" fontId="5" fillId="0" borderId="0" xfId="0" applyFont="1" applyProtection="1">
      <protection hidden="1" locked="0"/>
    </xf>
    <xf numFmtId="0" fontId="6" fillId="0" borderId="0" xfId="0" applyFont="1" applyProtection="1">
      <protection locked="0"/>
    </xf>
    <xf numFmtId="0" fontId="6" fillId="0" borderId="15" xfId="0" applyFont="1" applyFill="1" applyBorder="1" applyProtection="1">
      <protection/>
    </xf>
    <xf numFmtId="0" fontId="6" fillId="0" borderId="15" xfId="0" applyFont="1" applyFill="1" applyBorder="1" applyAlignment="1" applyProtection="1">
      <alignment horizontal="center"/>
      <protection/>
    </xf>
    <xf numFmtId="0" fontId="6" fillId="0" borderId="15" xfId="0" applyFont="1" applyFill="1" applyBorder="1" applyAlignment="1" applyProtection="1">
      <alignment horizontal="center" vertical="center"/>
      <protection/>
    </xf>
    <xf numFmtId="0" fontId="6" fillId="0" borderId="15" xfId="0" applyFont="1" applyFill="1" applyBorder="1" applyAlignment="1" applyProtection="1">
      <alignment horizontal="center" wrapText="1"/>
      <protection/>
    </xf>
    <xf numFmtId="0" fontId="4" fillId="0" borderId="15" xfId="0" applyFont="1" applyFill="1" applyBorder="1" applyAlignment="1" applyProtection="1">
      <alignment horizontal="center" wrapText="1"/>
      <protection/>
    </xf>
    <xf numFmtId="4" fontId="14" fillId="0" borderId="15" xfId="20" applyNumberFormat="1" applyFont="1" applyFill="1" applyBorder="1" applyAlignment="1" applyProtection="1">
      <alignment wrapText="1"/>
      <protection/>
    </xf>
    <xf numFmtId="0" fontId="6" fillId="0" borderId="0" xfId="0" applyFont="1" applyFill="1" applyBorder="1" applyProtection="1">
      <protection/>
    </xf>
    <xf numFmtId="0" fontId="6" fillId="0" borderId="0" xfId="0" applyFont="1" applyFill="1" applyBorder="1" applyAlignment="1" applyProtection="1">
      <alignment horizontal="center"/>
      <protection/>
    </xf>
    <xf numFmtId="0" fontId="6" fillId="0" borderId="0" xfId="0" applyFont="1" applyFill="1" applyBorder="1" applyAlignment="1" applyProtection="1">
      <alignment horizontal="center" vertical="center"/>
      <protection/>
    </xf>
    <xf numFmtId="0" fontId="6" fillId="0" borderId="0" xfId="0" applyFont="1" applyFill="1" applyBorder="1" applyAlignment="1" applyProtection="1">
      <alignment horizontal="center" wrapText="1"/>
      <protection/>
    </xf>
    <xf numFmtId="0" fontId="4" fillId="0" borderId="0" xfId="0" applyFont="1" applyFill="1" applyBorder="1" applyAlignment="1" applyProtection="1">
      <alignment horizontal="center" wrapText="1"/>
      <protection/>
    </xf>
    <xf numFmtId="0" fontId="6" fillId="0" borderId="0" xfId="0" applyFont="1" applyFill="1" applyBorder="1" applyAlignment="1" applyProtection="1">
      <alignment horizontal="left"/>
      <protection/>
    </xf>
    <xf numFmtId="0" fontId="6" fillId="7" borderId="0" xfId="0" applyFont="1" applyFill="1" applyBorder="1" applyProtection="1">
      <protection/>
    </xf>
    <xf numFmtId="0" fontId="6" fillId="7" borderId="0" xfId="0" applyFont="1" applyFill="1" applyBorder="1" applyAlignment="1" applyProtection="1">
      <alignment horizontal="center"/>
      <protection/>
    </xf>
    <xf numFmtId="0" fontId="6" fillId="7" borderId="0" xfId="0" applyFont="1" applyFill="1" applyBorder="1" applyAlignment="1" applyProtection="1">
      <alignment horizontal="center" vertical="center"/>
      <protection/>
    </xf>
    <xf numFmtId="0" fontId="6" fillId="7" borderId="0" xfId="0" applyFont="1" applyFill="1" applyBorder="1" applyAlignment="1" applyProtection="1">
      <alignment horizontal="center" wrapText="1"/>
      <protection/>
    </xf>
    <xf numFmtId="0" fontId="4" fillId="7" borderId="0" xfId="0" applyFont="1" applyFill="1" applyBorder="1" applyAlignment="1" applyProtection="1">
      <alignment horizontal="center" wrapText="1"/>
      <protection/>
    </xf>
    <xf numFmtId="0" fontId="6" fillId="0" borderId="0" xfId="0" applyFont="1" applyFill="1" applyBorder="1" applyAlignment="1" applyProtection="1">
      <alignment/>
      <protection/>
    </xf>
    <xf numFmtId="0" fontId="6" fillId="0" borderId="0" xfId="0" applyFont="1" applyProtection="1">
      <protection/>
    </xf>
    <xf numFmtId="0" fontId="3" fillId="5" borderId="16" xfId="0" applyFont="1" applyFill="1" applyBorder="1" applyAlignment="1" applyProtection="1">
      <alignment horizontal="center" vertical="center"/>
      <protection/>
    </xf>
    <xf numFmtId="0" fontId="6" fillId="2" borderId="17" xfId="0" applyFont="1" applyFill="1" applyBorder="1" applyProtection="1">
      <protection/>
    </xf>
    <xf numFmtId="4" fontId="6" fillId="2" borderId="17" xfId="0" applyNumberFormat="1" applyFont="1" applyFill="1" applyBorder="1" applyProtection="1">
      <protection/>
    </xf>
    <xf numFmtId="43" fontId="6" fillId="2" borderId="17" xfId="0" applyNumberFormat="1" applyFont="1" applyFill="1" applyBorder="1" applyProtection="1">
      <protection/>
    </xf>
    <xf numFmtId="14" fontId="6" fillId="2" borderId="17" xfId="0" applyNumberFormat="1" applyFont="1" applyFill="1" applyBorder="1" applyProtection="1">
      <protection/>
    </xf>
    <xf numFmtId="10" fontId="6" fillId="2" borderId="17" xfId="0" applyNumberFormat="1" applyFont="1" applyFill="1" applyBorder="1" applyProtection="1">
      <protection/>
    </xf>
    <xf numFmtId="0" fontId="6" fillId="2" borderId="17" xfId="0" applyFont="1" applyFill="1" applyBorder="1" applyProtection="1">
      <protection/>
    </xf>
    <xf numFmtId="4" fontId="6" fillId="2" borderId="17" xfId="0" applyNumberFormat="1" applyFont="1" applyFill="1" applyBorder="1" applyProtection="1">
      <protection/>
    </xf>
    <xf numFmtId="43" fontId="6" fillId="2" borderId="17" xfId="0" applyNumberFormat="1" applyFont="1" applyFill="1" applyBorder="1" applyProtection="1">
      <protection/>
    </xf>
    <xf numFmtId="14" fontId="6" fillId="2" borderId="17" xfId="0" applyNumberFormat="1" applyFont="1" applyFill="1" applyBorder="1" applyProtection="1">
      <protection/>
    </xf>
    <xf numFmtId="10" fontId="6" fillId="2" borderId="17" xfId="0" applyNumberFormat="1" applyFont="1" applyFill="1" applyBorder="1" applyProtection="1">
      <protection/>
    </xf>
    <xf numFmtId="0" fontId="6" fillId="0" borderId="18" xfId="0" applyFont="1" applyFill="1" applyBorder="1" applyProtection="1">
      <protection hidden="1" locked="0"/>
    </xf>
    <xf numFmtId="0" fontId="6" fillId="0" borderId="18" xfId="0" applyFont="1" applyFill="1" applyBorder="1" applyAlignment="1" applyProtection="1">
      <alignment horizontal="center"/>
      <protection hidden="1" locked="0"/>
    </xf>
    <xf numFmtId="0" fontId="6" fillId="0" borderId="18" xfId="0" applyFont="1" applyFill="1" applyBorder="1" applyAlignment="1" applyProtection="1">
      <alignment horizontal="center" vertical="center"/>
      <protection hidden="1" locked="0"/>
    </xf>
    <xf numFmtId="0" fontId="6" fillId="0" borderId="18" xfId="0" applyFont="1" applyFill="1" applyBorder="1" applyAlignment="1" applyProtection="1">
      <alignment horizontal="center" wrapText="1"/>
      <protection hidden="1" locked="0"/>
    </xf>
    <xf numFmtId="4" fontId="14" fillId="0" borderId="18" xfId="20" applyNumberFormat="1" applyFont="1" applyFill="1" applyBorder="1" applyAlignment="1" applyProtection="1">
      <alignment wrapText="1"/>
      <protection hidden="1" locked="0"/>
    </xf>
    <xf numFmtId="43" fontId="14" fillId="0" borderId="18" xfId="20" applyFont="1" applyFill="1" applyBorder="1" applyProtection="1">
      <protection hidden="1" locked="0"/>
    </xf>
    <xf numFmtId="0" fontId="6" fillId="0" borderId="19" xfId="0" applyFont="1" applyFill="1" applyBorder="1" applyProtection="1">
      <protection hidden="1" locked="0"/>
    </xf>
    <xf numFmtId="0" fontId="6" fillId="0" borderId="19" xfId="0" applyFont="1" applyFill="1" applyBorder="1" applyAlignment="1" applyProtection="1">
      <alignment horizontal="center"/>
      <protection hidden="1" locked="0"/>
    </xf>
    <xf numFmtId="0" fontId="6" fillId="0" borderId="19" xfId="0" applyFont="1" applyFill="1" applyBorder="1" applyAlignment="1" applyProtection="1">
      <alignment horizontal="center" vertical="center"/>
      <protection hidden="1" locked="0"/>
    </xf>
    <xf numFmtId="0" fontId="6" fillId="0" borderId="19" xfId="0" applyFont="1" applyFill="1" applyBorder="1" applyAlignment="1" applyProtection="1">
      <alignment horizontal="center" wrapText="1"/>
      <protection hidden="1" locked="0"/>
    </xf>
    <xf numFmtId="43" fontId="14" fillId="0" borderId="19" xfId="20" applyFont="1" applyFill="1" applyBorder="1" applyProtection="1">
      <protection hidden="1" locked="0"/>
    </xf>
    <xf numFmtId="0" fontId="6" fillId="0" borderId="19" xfId="0" applyFont="1" applyFill="1" applyBorder="1" applyAlignment="1" applyProtection="1">
      <alignment horizontal="left"/>
      <protection hidden="1" locked="0"/>
    </xf>
    <xf numFmtId="0" fontId="6" fillId="0" borderId="19" xfId="0" applyFont="1" applyFill="1" applyBorder="1" applyAlignment="1" applyProtection="1">
      <alignment/>
      <protection hidden="1" locked="0"/>
    </xf>
    <xf numFmtId="0" fontId="10" fillId="0" borderId="20" xfId="0" applyFont="1" applyFill="1" applyBorder="1" applyProtection="1">
      <protection hidden="1" locked="0"/>
    </xf>
    <xf numFmtId="164" fontId="15" fillId="0" borderId="15" xfId="0" applyNumberFormat="1" applyFont="1" applyFill="1" applyBorder="1" applyProtection="1">
      <protection/>
    </xf>
    <xf numFmtId="165" fontId="15" fillId="0" borderId="15" xfId="20" applyNumberFormat="1" applyFont="1" applyFill="1" applyBorder="1" applyProtection="1">
      <protection/>
    </xf>
    <xf numFmtId="43" fontId="15" fillId="0" borderId="15" xfId="20" applyFont="1" applyFill="1" applyBorder="1" applyProtection="1">
      <protection/>
    </xf>
    <xf numFmtId="164" fontId="15" fillId="0" borderId="0" xfId="0" applyNumberFormat="1" applyFont="1" applyFill="1" applyBorder="1" applyProtection="1">
      <protection/>
    </xf>
    <xf numFmtId="165" fontId="15" fillId="0" borderId="0" xfId="20" applyNumberFormat="1" applyFont="1" applyFill="1" applyBorder="1" applyProtection="1">
      <protection/>
    </xf>
    <xf numFmtId="43" fontId="15" fillId="0" borderId="0" xfId="20" applyFont="1" applyFill="1" applyBorder="1" applyProtection="1">
      <protection/>
    </xf>
    <xf numFmtId="3" fontId="15" fillId="0" borderId="0" xfId="20" applyNumberFormat="1" applyFont="1" applyFill="1" applyBorder="1" applyProtection="1">
      <protection/>
    </xf>
    <xf numFmtId="166" fontId="15" fillId="0" borderId="0" xfId="20" applyNumberFormat="1" applyFont="1" applyFill="1" applyBorder="1" applyProtection="1">
      <protection/>
    </xf>
    <xf numFmtId="167" fontId="15" fillId="0" borderId="0" xfId="21" applyNumberFormat="1" applyFont="1" applyFill="1" applyBorder="1" applyProtection="1">
      <protection/>
    </xf>
    <xf numFmtId="14" fontId="15" fillId="0" borderId="0" xfId="0" applyNumberFormat="1" applyFont="1" applyFill="1" applyBorder="1" applyProtection="1">
      <protection/>
    </xf>
    <xf numFmtId="0" fontId="4" fillId="2" borderId="17" xfId="0" applyFont="1" applyFill="1" applyBorder="1" applyProtection="1">
      <protection/>
    </xf>
    <xf numFmtId="43" fontId="4" fillId="2" borderId="17" xfId="0" applyNumberFormat="1" applyFont="1" applyFill="1" applyBorder="1" applyProtection="1">
      <protection/>
    </xf>
    <xf numFmtId="14" fontId="4" fillId="2" borderId="17" xfId="0" applyNumberFormat="1" applyFont="1" applyFill="1" applyBorder="1" applyProtection="1">
      <protection/>
    </xf>
    <xf numFmtId="10" fontId="4" fillId="2" borderId="17" xfId="0" applyNumberFormat="1" applyFont="1" applyFill="1" applyBorder="1" applyProtection="1">
      <protection/>
    </xf>
    <xf numFmtId="4" fontId="15" fillId="0" borderId="0" xfId="20" applyNumberFormat="1" applyFont="1" applyFill="1" applyBorder="1" applyProtection="1">
      <protection/>
    </xf>
    <xf numFmtId="43" fontId="6" fillId="0" borderId="0" xfId="0" applyNumberFormat="1" applyFont="1"/>
    <xf numFmtId="43" fontId="14" fillId="0" borderId="0" xfId="20" applyFont="1" applyFill="1" applyBorder="1" applyProtection="1">
      <protection/>
    </xf>
    <xf numFmtId="168" fontId="15" fillId="0" borderId="0" xfId="0" applyNumberFormat="1" applyFont="1" applyFill="1" applyBorder="1" applyProtection="1">
      <protection/>
    </xf>
    <xf numFmtId="170" fontId="6" fillId="2" borderId="17" xfId="0" applyNumberFormat="1" applyFont="1" applyFill="1" applyBorder="1" applyProtection="1">
      <protection/>
    </xf>
    <xf numFmtId="167" fontId="6" fillId="2" borderId="17" xfId="0" applyNumberFormat="1" applyFont="1" applyFill="1" applyBorder="1" applyProtection="1">
      <protection/>
    </xf>
    <xf numFmtId="14" fontId="6" fillId="0" borderId="0" xfId="0" applyNumberFormat="1" applyFont="1" applyFill="1" applyBorder="1" applyProtection="1">
      <protection/>
    </xf>
    <xf numFmtId="43" fontId="6" fillId="0" borderId="0" xfId="0" applyNumberFormat="1" applyFont="1" applyFill="1" applyBorder="1" applyProtection="1">
      <protection/>
    </xf>
    <xf numFmtId="10" fontId="6" fillId="0" borderId="0" xfId="0" applyNumberFormat="1" applyFont="1" applyFill="1" applyBorder="1" applyProtection="1">
      <protection/>
    </xf>
    <xf numFmtId="4" fontId="6" fillId="0" borderId="0" xfId="0" applyNumberFormat="1" applyFont="1" applyFill="1" applyBorder="1" applyProtection="1">
      <protection/>
    </xf>
    <xf numFmtId="167" fontId="15" fillId="0" borderId="15" xfId="21" applyNumberFormat="1" applyFont="1" applyFill="1" applyBorder="1" applyProtection="1">
      <protection/>
    </xf>
    <xf numFmtId="4" fontId="12" fillId="4" borderId="0" xfId="0" applyNumberFormat="1" applyFont="1" applyFill="1" applyProtection="1">
      <protection/>
    </xf>
    <xf numFmtId="0" fontId="6" fillId="0" borderId="2" xfId="0" applyFont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4" fontId="16" fillId="3" borderId="0" xfId="0" applyNumberFormat="1" applyFont="1" applyFill="1"/>
    <xf numFmtId="0" fontId="0" fillId="0" borderId="0" xfId="0" applyFill="1" applyProtection="1">
      <protection/>
    </xf>
    <xf numFmtId="43" fontId="0" fillId="2" borderId="0" xfId="0" applyNumberFormat="1" applyFill="1"/>
    <xf numFmtId="0" fontId="6" fillId="2" borderId="21" xfId="0" applyFont="1" applyFill="1" applyBorder="1" applyProtection="1">
      <protection/>
    </xf>
    <xf numFmtId="4" fontId="6" fillId="2" borderId="21" xfId="0" applyNumberFormat="1" applyFont="1" applyFill="1" applyBorder="1" applyProtection="1">
      <protection/>
    </xf>
    <xf numFmtId="43" fontId="6" fillId="2" borderId="21" xfId="0" applyNumberFormat="1" applyFont="1" applyFill="1" applyBorder="1" applyProtection="1">
      <protection/>
    </xf>
    <xf numFmtId="14" fontId="6" fillId="2" borderId="21" xfId="0" applyNumberFormat="1" applyFont="1" applyFill="1" applyBorder="1" applyProtection="1">
      <protection/>
    </xf>
    <xf numFmtId="10" fontId="6" fillId="2" borderId="21" xfId="0" applyNumberFormat="1" applyFont="1" applyFill="1" applyBorder="1" applyProtection="1">
      <protection/>
    </xf>
    <xf numFmtId="4" fontId="7" fillId="3" borderId="22" xfId="0" applyNumberFormat="1" applyFont="1" applyFill="1" applyBorder="1" applyProtection="1">
      <protection/>
    </xf>
    <xf numFmtId="167" fontId="6" fillId="2" borderId="17" xfId="0" applyNumberFormat="1" applyFont="1" applyFill="1" applyBorder="1" applyProtection="1">
      <protection/>
    </xf>
    <xf numFmtId="170" fontId="6" fillId="2" borderId="17" xfId="0" applyNumberFormat="1" applyFont="1" applyFill="1" applyBorder="1" applyProtection="1">
      <protection/>
    </xf>
    <xf numFmtId="10" fontId="6" fillId="2" borderId="21" xfId="0" applyNumberFormat="1" applyFont="1" applyFill="1" applyBorder="1" applyProtection="1">
      <protection/>
    </xf>
    <xf numFmtId="0" fontId="5" fillId="8" borderId="0" xfId="0" applyFont="1" applyFill="1"/>
    <xf numFmtId="43" fontId="17" fillId="2" borderId="0" xfId="20" applyFont="1" applyFill="1"/>
    <xf numFmtId="4" fontId="0" fillId="0" borderId="0" xfId="20" applyNumberFormat="1" applyFont="1"/>
    <xf numFmtId="169" fontId="6" fillId="2" borderId="17" xfId="0" applyNumberFormat="1" applyFont="1" applyFill="1" applyBorder="1" applyProtection="1">
      <protection/>
    </xf>
    <xf numFmtId="167" fontId="4" fillId="2" borderId="17" xfId="0" applyNumberFormat="1" applyFont="1" applyFill="1" applyBorder="1" applyProtection="1">
      <protection/>
    </xf>
    <xf numFmtId="14" fontId="15" fillId="0" borderId="0" xfId="0" applyNumberFormat="1" applyFont="1" applyFill="1" applyBorder="1" applyAlignment="1" applyProtection="1">
      <alignment horizontal="right"/>
      <protection/>
    </xf>
    <xf numFmtId="0" fontId="6" fillId="0" borderId="0" xfId="0" applyFont="1" applyFill="1" applyBorder="1" applyAlignment="1" applyProtection="1">
      <alignment horizontal="left"/>
      <protection hidden="1" locked="0"/>
    </xf>
    <xf numFmtId="0" fontId="6" fillId="0" borderId="0" xfId="0" applyFont="1" applyFill="1" applyBorder="1" applyAlignment="1" applyProtection="1">
      <alignment horizontal="center"/>
      <protection hidden="1" locked="0"/>
    </xf>
    <xf numFmtId="0" fontId="6" fillId="0" borderId="0" xfId="0" applyFont="1" applyFill="1" applyBorder="1" applyProtection="1">
      <protection hidden="1" locked="0"/>
    </xf>
    <xf numFmtId="0" fontId="6" fillId="0" borderId="0" xfId="0" applyFont="1" applyFill="1" applyBorder="1" applyAlignment="1" applyProtection="1">
      <alignment horizontal="center" wrapText="1"/>
      <protection hidden="1" locked="0"/>
    </xf>
    <xf numFmtId="0" fontId="4" fillId="0" borderId="0" xfId="0" applyFont="1" applyFill="1" applyBorder="1" applyAlignment="1" applyProtection="1">
      <alignment horizontal="center" wrapText="1"/>
      <protection hidden="1" locked="0"/>
    </xf>
    <xf numFmtId="4" fontId="14" fillId="0" borderId="0" xfId="20" applyNumberFormat="1" applyFont="1" applyFill="1" applyBorder="1" applyAlignment="1" applyProtection="1">
      <alignment wrapText="1"/>
      <protection hidden="1" locked="0"/>
    </xf>
    <xf numFmtId="43" fontId="14" fillId="0" borderId="0" xfId="20" applyFont="1" applyFill="1" applyBorder="1" applyProtection="1">
      <protection hidden="1" locked="0"/>
    </xf>
    <xf numFmtId="43" fontId="15" fillId="0" borderId="0" xfId="20" applyFont="1" applyFill="1" applyBorder="1" applyProtection="1">
      <protection hidden="1" locked="0"/>
    </xf>
    <xf numFmtId="167" fontId="15" fillId="0" borderId="0" xfId="21" applyNumberFormat="1" applyFont="1" applyFill="1" applyBorder="1" applyProtection="1">
      <protection hidden="1" locked="0"/>
    </xf>
    <xf numFmtId="0" fontId="6" fillId="0" borderId="0" xfId="0" applyFont="1" applyBorder="1" applyProtection="1">
      <protection hidden="1" locked="0"/>
    </xf>
    <xf numFmtId="14" fontId="15" fillId="0" borderId="0" xfId="0" applyNumberFormat="1" applyFont="1" applyFill="1" applyBorder="1" applyProtection="1">
      <protection hidden="1" locked="0"/>
    </xf>
    <xf numFmtId="168" fontId="15" fillId="0" borderId="0" xfId="0" applyNumberFormat="1" applyFont="1" applyFill="1" applyBorder="1" applyProtection="1">
      <protection hidden="1" locked="0"/>
    </xf>
    <xf numFmtId="43" fontId="17" fillId="0" borderId="0" xfId="20" applyFont="1"/>
    <xf numFmtId="167" fontId="6" fillId="0" borderId="0" xfId="0" applyNumberFormat="1" applyFont="1" applyFill="1" applyBorder="1" applyProtection="1">
      <protection/>
    </xf>
    <xf numFmtId="43" fontId="0" fillId="2" borderId="0" xfId="20" applyFont="1" applyFill="1"/>
    <xf numFmtId="9" fontId="6" fillId="2" borderId="17" xfId="0" applyNumberFormat="1" applyFont="1" applyFill="1" applyBorder="1" applyProtection="1">
      <protection/>
    </xf>
    <xf numFmtId="43" fontId="2" fillId="2" borderId="0" xfId="20" applyFont="1" applyFill="1"/>
    <xf numFmtId="43" fontId="18" fillId="0" borderId="0" xfId="0" applyNumberFormat="1" applyFont="1"/>
    <xf numFmtId="170" fontId="6" fillId="0" borderId="0" xfId="0" applyNumberFormat="1" applyFont="1" applyFill="1" applyBorder="1" applyProtection="1">
      <protection/>
    </xf>
    <xf numFmtId="4" fontId="18" fillId="0" borderId="0" xfId="0" applyNumberFormat="1" applyFont="1"/>
    <xf numFmtId="0" fontId="6" fillId="0" borderId="17" xfId="0" applyFont="1" applyFill="1" applyBorder="1" applyProtection="1">
      <protection/>
    </xf>
    <xf numFmtId="4" fontId="6" fillId="0" borderId="17" xfId="0" applyNumberFormat="1" applyFont="1" applyFill="1" applyBorder="1" applyProtection="1">
      <protection/>
    </xf>
    <xf numFmtId="43" fontId="6" fillId="0" borderId="17" xfId="0" applyNumberFormat="1" applyFont="1" applyFill="1" applyBorder="1" applyProtection="1">
      <protection/>
    </xf>
    <xf numFmtId="14" fontId="6" fillId="0" borderId="17" xfId="0" applyNumberFormat="1" applyFont="1" applyFill="1" applyBorder="1" applyProtection="1">
      <protection/>
    </xf>
    <xf numFmtId="169" fontId="6" fillId="0" borderId="17" xfId="0" applyNumberFormat="1" applyFont="1" applyFill="1" applyBorder="1" applyProtection="1">
      <protection/>
    </xf>
    <xf numFmtId="10" fontId="6" fillId="0" borderId="17" xfId="0" applyNumberFormat="1" applyFont="1" applyFill="1" applyBorder="1" applyProtection="1">
      <protection/>
    </xf>
    <xf numFmtId="4" fontId="6" fillId="0" borderId="0" xfId="0" applyNumberFormat="1" applyFont="1" applyFill="1" applyProtection="1">
      <protection/>
    </xf>
    <xf numFmtId="170" fontId="6" fillId="0" borderId="17" xfId="0" applyNumberFormat="1" applyFont="1" applyFill="1" applyBorder="1" applyProtection="1">
      <protection/>
    </xf>
    <xf numFmtId="167" fontId="6" fillId="0" borderId="17" xfId="0" applyNumberFormat="1" applyFont="1" applyFill="1" applyBorder="1" applyProtection="1">
      <protection/>
    </xf>
    <xf numFmtId="9" fontId="6" fillId="0" borderId="17" xfId="0" applyNumberFormat="1" applyFont="1" applyFill="1" applyBorder="1" applyProtection="1">
      <protection/>
    </xf>
    <xf numFmtId="0" fontId="6" fillId="0" borderId="21" xfId="0" applyFont="1" applyFill="1" applyBorder="1" applyProtection="1">
      <protection/>
    </xf>
    <xf numFmtId="4" fontId="6" fillId="0" borderId="21" xfId="0" applyNumberFormat="1" applyFont="1" applyFill="1" applyBorder="1" applyProtection="1">
      <protection/>
    </xf>
    <xf numFmtId="43" fontId="6" fillId="0" borderId="21" xfId="0" applyNumberFormat="1" applyFont="1" applyFill="1" applyBorder="1" applyProtection="1">
      <protection/>
    </xf>
    <xf numFmtId="14" fontId="6" fillId="0" borderId="21" xfId="0" applyNumberFormat="1" applyFont="1" applyFill="1" applyBorder="1" applyProtection="1">
      <protection/>
    </xf>
    <xf numFmtId="10" fontId="6" fillId="0" borderId="21" xfId="0" applyNumberFormat="1" applyFont="1" applyFill="1" applyBorder="1" applyProtection="1">
      <protection/>
    </xf>
    <xf numFmtId="0" fontId="6" fillId="0" borderId="23" xfId="0" applyFont="1" applyFill="1" applyBorder="1" applyProtection="1">
      <protection hidden="1" locked="0"/>
    </xf>
    <xf numFmtId="4" fontId="6" fillId="0" borderId="0" xfId="0" applyNumberFormat="1" applyFont="1" applyFill="1" applyProtection="1">
      <protection hidden="1" locked="0"/>
    </xf>
    <xf numFmtId="164" fontId="14" fillId="0" borderId="18" xfId="0" applyNumberFormat="1" applyFont="1" applyFill="1" applyBorder="1" applyProtection="1">
      <protection hidden="1" locked="0"/>
    </xf>
    <xf numFmtId="165" fontId="14" fillId="0" borderId="18" xfId="20" applyNumberFormat="1" applyFont="1" applyFill="1" applyBorder="1" applyProtection="1">
      <protection hidden="1" locked="0"/>
    </xf>
    <xf numFmtId="167" fontId="14" fillId="0" borderId="18" xfId="21" applyNumberFormat="1" applyFont="1" applyFill="1" applyBorder="1" applyProtection="1">
      <protection hidden="1" locked="0"/>
    </xf>
    <xf numFmtId="164" fontId="14" fillId="0" borderId="19" xfId="0" applyNumberFormat="1" applyFont="1" applyFill="1" applyBorder="1" applyProtection="1">
      <protection hidden="1" locked="0"/>
    </xf>
    <xf numFmtId="165" fontId="14" fillId="0" borderId="19" xfId="20" applyNumberFormat="1" applyFont="1" applyFill="1" applyBorder="1" applyProtection="1">
      <protection hidden="1" locked="0"/>
    </xf>
    <xf numFmtId="167" fontId="14" fillId="0" borderId="19" xfId="21" applyNumberFormat="1" applyFont="1" applyFill="1" applyBorder="1" applyProtection="1">
      <protection hidden="1" locked="0"/>
    </xf>
    <xf numFmtId="3" fontId="14" fillId="0" borderId="19" xfId="20" applyNumberFormat="1" applyFont="1" applyFill="1" applyBorder="1" applyProtection="1">
      <protection hidden="1" locked="0"/>
    </xf>
    <xf numFmtId="166" fontId="14" fillId="0" borderId="19" xfId="20" applyNumberFormat="1" applyFont="1" applyFill="1" applyBorder="1" applyProtection="1">
      <protection hidden="1" locked="0"/>
    </xf>
    <xf numFmtId="14" fontId="14" fillId="0" borderId="19" xfId="0" applyNumberFormat="1" applyFont="1" applyFill="1" applyBorder="1" applyProtection="1">
      <protection hidden="1" locked="0"/>
    </xf>
    <xf numFmtId="4" fontId="14" fillId="0" borderId="19" xfId="20" applyNumberFormat="1" applyFont="1" applyFill="1" applyBorder="1" applyProtection="1">
      <protection hidden="1" locked="0"/>
    </xf>
    <xf numFmtId="168" fontId="14" fillId="0" borderId="19" xfId="0" applyNumberFormat="1" applyFont="1" applyFill="1" applyBorder="1" applyProtection="1">
      <protection hidden="1" locked="0"/>
    </xf>
    <xf numFmtId="14" fontId="14" fillId="0" borderId="19" xfId="0" applyNumberFormat="1" applyFont="1" applyFill="1" applyBorder="1" applyAlignment="1" applyProtection="1">
      <alignment horizontal="right"/>
      <protection hidden="1" locked="0"/>
    </xf>
    <xf numFmtId="14" fontId="14" fillId="0" borderId="0" xfId="0" applyNumberFormat="1" applyFont="1" applyFill="1" applyBorder="1" applyProtection="1">
      <protection hidden="1" locked="0"/>
    </xf>
    <xf numFmtId="168" fontId="14" fillId="0" borderId="0" xfId="0" applyNumberFormat="1" applyFont="1" applyFill="1" applyBorder="1" applyProtection="1">
      <protection hidden="1" locked="0"/>
    </xf>
    <xf numFmtId="167" fontId="14" fillId="0" borderId="0" xfId="21" applyNumberFormat="1" applyFont="1" applyFill="1" applyBorder="1" applyProtection="1">
      <protection hidden="1" locked="0"/>
    </xf>
    <xf numFmtId="4" fontId="14" fillId="0" borderId="0" xfId="20" applyNumberFormat="1" applyFont="1" applyFill="1" applyBorder="1" applyProtection="1">
      <protection hidden="1" locked="0"/>
    </xf>
    <xf numFmtId="0" fontId="13" fillId="8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</cellXfs>
  <cellStyles count="8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Millares" xfId="20" builtinId="3"/>
    <cellStyle name="Porcentaje" xfId="21" builtinId="5"/>
  </cellStyles>
  <dxfs count="286">
    <dxf>
      <alignment horizontal="center" vertical="center" wrapText="1"/>
    </dxf>
    <dxf>
      <border>
        <top style="thin">
          <color theme="4" tint="0.799979984760284"/>
        </top>
      </border>
    </dxf>
    <dxf>
      <border>
        <top style="thin">
          <color theme="4" tint="0.599960029125214"/>
        </top>
      </border>
    </dxf>
    <dxf>
      <alignment horizontal="center"/>
    </dxf>
    <dxf>
      <alignment vertical="center"/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border>
        <top style="thin">
          <color theme="4" tint="0.399949997663498"/>
        </top>
      </border>
    </dxf>
    <dxf>
      <font>
        <sz val="9"/>
      </font>
    </dxf>
    <dxf>
      <numFmt numFmtId="177" formatCode="#,##0.00"/>
    </dxf>
    <dxf>
      <alignment horizontal="center" vertical="center" wrapText="1"/>
    </dxf>
    <dxf>
      <numFmt numFmtId="43" formatCode="_ * #,##0.00_ ;_ * \-#,##0.00_ ;_ * &quot;-&quot;??_ ;_ @_ "/>
    </dxf>
    <dxf>
      <alignment horizontal="center"/>
    </dxf>
    <dxf>
      <alignment vertical="center"/>
    </dxf>
    <dxf>
      <alignment horizontal="center" vertical="center" wrapText="1"/>
    </dxf>
    <dxf>
      <alignment horizontal="center"/>
    </dxf>
    <dxf>
      <alignment vertical="center"/>
    </dxf>
    <dxf>
      <numFmt numFmtId="177" formatCode="#,##0.00"/>
    </dxf>
    <dxf>
      <alignment horizontal="center" vertical="center" wrapText="1"/>
    </dxf>
    <dxf>
      <alignment horizontal="center"/>
    </dxf>
    <dxf>
      <alignment vertical="center"/>
    </dxf>
    <dxf>
      <font>
        <sz val="9"/>
      </font>
    </dxf>
    <dxf>
      <numFmt numFmtId="177" formatCode="#,##0.00"/>
    </dxf>
    <dxf>
      <alignment horizontal="center" vertical="center" wrapText="1"/>
    </dxf>
    <dxf>
      <numFmt numFmtId="177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177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177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177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177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177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177" formatCode="#,##0.00"/>
    </dxf>
    <dxf>
      <alignment wrapText="1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vertical="center"/>
    </dxf>
    <dxf>
      <alignment horizontal="center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177" formatCode="#,##0.00"/>
    </dxf>
    <dxf>
      <alignment wrapText="1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87" Type="http://schemas.openxmlformats.org/officeDocument/2006/relationships/connections" Target="connections.xml" /><Relationship Id="rId79" Type="http://schemas.openxmlformats.org/officeDocument/2006/relationships/worksheet" Target="worksheets/sheet12.xml" /><Relationship Id="rId84" Type="http://schemas.openxmlformats.org/officeDocument/2006/relationships/customXml" Target="../customXml/item1.xml" /><Relationship Id="rId3" Type="http://schemas.openxmlformats.org/officeDocument/2006/relationships/pivotCacheDefinition" Target="pivotCache/pivotCacheDefinition2.xml" /><Relationship Id="rId64" Type="http://schemas.microsoft.com/office/2007/relationships/slicerCache" Target="slicerCaches/slicerCache57.xml" /><Relationship Id="rId68" Type="http://schemas.openxmlformats.org/officeDocument/2006/relationships/worksheet" Target="worksheets/sheet1.xml" /><Relationship Id="rId75" Type="http://schemas.openxmlformats.org/officeDocument/2006/relationships/worksheet" Target="worksheets/sheet8.xml" /><Relationship Id="rId65" Type="http://schemas.microsoft.com/office/2007/relationships/slicerCache" Target="slicerCaches/slicerCache58.xml" /><Relationship Id="rId80" Type="http://schemas.openxmlformats.org/officeDocument/2006/relationships/worksheet" Target="worksheets/sheet13.xml" /><Relationship Id="rId48" Type="http://schemas.microsoft.com/office/2007/relationships/slicerCache" Target="slicerCaches/slicerCache41.xml" /><Relationship Id="rId49" Type="http://schemas.microsoft.com/office/2007/relationships/slicerCache" Target="slicerCaches/slicerCache42.xml" /><Relationship Id="rId44" Type="http://schemas.microsoft.com/office/2007/relationships/slicerCache" Target="slicerCaches/slicerCache37.xml" /><Relationship Id="rId45" Type="http://schemas.microsoft.com/office/2007/relationships/slicerCache" Target="slicerCaches/slicerCache38.xml" /><Relationship Id="rId46" Type="http://schemas.microsoft.com/office/2007/relationships/slicerCache" Target="slicerCaches/slicerCache39.xml" /><Relationship Id="rId47" Type="http://schemas.microsoft.com/office/2007/relationships/slicerCache" Target="slicerCaches/slicerCache40.xml" /><Relationship Id="rId40" Type="http://schemas.microsoft.com/office/2007/relationships/slicerCache" Target="slicerCaches/slicerCache33.xml" /><Relationship Id="rId41" Type="http://schemas.microsoft.com/office/2007/relationships/slicerCache" Target="slicerCaches/slicerCache34.xml" /><Relationship Id="rId42" Type="http://schemas.microsoft.com/office/2007/relationships/slicerCache" Target="slicerCaches/slicerCache35.xml" /><Relationship Id="rId43" Type="http://schemas.microsoft.com/office/2007/relationships/slicerCache" Target="slicerCaches/slicerCache36.xml" /><Relationship Id="rId86" Type="http://schemas.openxmlformats.org/officeDocument/2006/relationships/customXml" Target="../customXml/item3.xml" /><Relationship Id="rId28" Type="http://schemas.microsoft.com/office/2007/relationships/slicerCache" Target="slicerCaches/slicerCache21.xml" /><Relationship Id="rId29" Type="http://schemas.microsoft.com/office/2007/relationships/slicerCache" Target="slicerCaches/slicerCache22.xml" /><Relationship Id="rId81" Type="http://schemas.openxmlformats.org/officeDocument/2006/relationships/worksheet" Target="worksheets/sheet14.xml" /><Relationship Id="rId82" Type="http://schemas.openxmlformats.org/officeDocument/2006/relationships/styles" Target="styles.xml" /><Relationship Id="rId24" Type="http://schemas.microsoft.com/office/2007/relationships/slicerCache" Target="slicerCaches/slicerCache17.xml" /><Relationship Id="rId25" Type="http://schemas.microsoft.com/office/2007/relationships/slicerCache" Target="slicerCaches/slicerCache18.xml" /><Relationship Id="rId26" Type="http://schemas.microsoft.com/office/2007/relationships/slicerCache" Target="slicerCaches/slicerCache19.xml" /><Relationship Id="rId27" Type="http://schemas.microsoft.com/office/2007/relationships/slicerCache" Target="slicerCaches/slicerCache20.xml" /><Relationship Id="rId20" Type="http://schemas.microsoft.com/office/2007/relationships/slicerCache" Target="slicerCaches/slicerCache13.xml" /><Relationship Id="rId21" Type="http://schemas.microsoft.com/office/2007/relationships/slicerCache" Target="slicerCaches/slicerCache14.xml" /><Relationship Id="rId22" Type="http://schemas.microsoft.com/office/2007/relationships/slicerCache" Target="slicerCaches/slicerCache15.xml" /><Relationship Id="rId23" Type="http://schemas.microsoft.com/office/2007/relationships/slicerCache" Target="slicerCaches/slicerCache16.xml" /><Relationship Id="rId66" Type="http://schemas.microsoft.com/office/2007/relationships/slicerCache" Target="slicerCaches/slicerCache59.xml" /><Relationship Id="rId67" Type="http://schemas.microsoft.com/office/2007/relationships/slicerCache" Target="slicerCaches/slicerCache60.xml" /><Relationship Id="rId60" Type="http://schemas.microsoft.com/office/2007/relationships/slicerCache" Target="slicerCaches/slicerCache53.xml" /><Relationship Id="rId61" Type="http://schemas.microsoft.com/office/2007/relationships/slicerCache" Target="slicerCaches/slicerCache54.xml" /><Relationship Id="rId62" Type="http://schemas.microsoft.com/office/2007/relationships/slicerCache" Target="slicerCaches/slicerCache55.xml" /><Relationship Id="rId63" Type="http://schemas.microsoft.com/office/2007/relationships/slicerCache" Target="slicerCaches/slicerCache56.xml" /><Relationship Id="rId7" Type="http://schemas.openxmlformats.org/officeDocument/2006/relationships/pivotCacheDefinition" Target="pivotCache/pivotCacheDefinition6.xml" /><Relationship Id="rId1" Type="http://schemas.openxmlformats.org/officeDocument/2006/relationships/theme" Target="theme/theme1.xml" /><Relationship Id="rId13" Type="http://schemas.microsoft.com/office/2007/relationships/slicerCache" Target="slicerCaches/slicerCache6.xml" /><Relationship Id="rId5" Type="http://schemas.openxmlformats.org/officeDocument/2006/relationships/pivotCacheDefinition" Target="pivotCache/pivotCacheDefinition4.xml" /><Relationship Id="rId9" Type="http://schemas.microsoft.com/office/2007/relationships/slicerCache" Target="slicerCaches/slicerCache2.xml" /><Relationship Id="rId78" Type="http://schemas.openxmlformats.org/officeDocument/2006/relationships/worksheet" Target="worksheets/sheet11.xml" /><Relationship Id="rId38" Type="http://schemas.microsoft.com/office/2007/relationships/slicerCache" Target="slicerCaches/slicerCache31.xml" /><Relationship Id="rId39" Type="http://schemas.microsoft.com/office/2007/relationships/slicerCache" Target="slicerCaches/slicerCache32.xml" /><Relationship Id="rId34" Type="http://schemas.microsoft.com/office/2007/relationships/slicerCache" Target="slicerCaches/slicerCache27.xml" /><Relationship Id="rId35" Type="http://schemas.microsoft.com/office/2007/relationships/slicerCache" Target="slicerCaches/slicerCache28.xml" /><Relationship Id="rId36" Type="http://schemas.microsoft.com/office/2007/relationships/slicerCache" Target="slicerCaches/slicerCache29.xml" /><Relationship Id="rId37" Type="http://schemas.microsoft.com/office/2007/relationships/slicerCache" Target="slicerCaches/slicerCache30.xml" /><Relationship Id="rId30" Type="http://schemas.microsoft.com/office/2007/relationships/slicerCache" Target="slicerCaches/slicerCache23.xml" /><Relationship Id="rId31" Type="http://schemas.microsoft.com/office/2007/relationships/slicerCache" Target="slicerCaches/slicerCache24.xml" /><Relationship Id="rId32" Type="http://schemas.microsoft.com/office/2007/relationships/slicerCache" Target="slicerCaches/slicerCache25.xml" /><Relationship Id="rId33" Type="http://schemas.microsoft.com/office/2007/relationships/slicerCache" Target="slicerCaches/slicerCache26.xml" /><Relationship Id="rId74" Type="http://schemas.openxmlformats.org/officeDocument/2006/relationships/worksheet" Target="worksheets/sheet7.xml" /><Relationship Id="rId77" Type="http://schemas.openxmlformats.org/officeDocument/2006/relationships/worksheet" Target="worksheets/sheet10.xml" /><Relationship Id="rId70" Type="http://schemas.openxmlformats.org/officeDocument/2006/relationships/worksheet" Target="worksheets/sheet3.xml" /><Relationship Id="rId69" Type="http://schemas.openxmlformats.org/officeDocument/2006/relationships/worksheet" Target="worksheets/sheet2.xml" /><Relationship Id="rId72" Type="http://schemas.openxmlformats.org/officeDocument/2006/relationships/worksheet" Target="worksheets/sheet5.xml" /><Relationship Id="rId73" Type="http://schemas.openxmlformats.org/officeDocument/2006/relationships/worksheet" Target="worksheets/sheet6.xml" /><Relationship Id="rId83" Type="http://schemas.openxmlformats.org/officeDocument/2006/relationships/sharedStrings" Target="sharedStrings.xml" /><Relationship Id="rId76" Type="http://schemas.openxmlformats.org/officeDocument/2006/relationships/worksheet" Target="worksheets/sheet9.xml" /><Relationship Id="rId18" Type="http://schemas.microsoft.com/office/2007/relationships/slicerCache" Target="slicerCaches/slicerCache11.xml" /><Relationship Id="rId19" Type="http://schemas.microsoft.com/office/2007/relationships/slicerCache" Target="slicerCaches/slicerCache12.xml" /><Relationship Id="rId14" Type="http://schemas.microsoft.com/office/2007/relationships/slicerCache" Target="slicerCaches/slicerCache7.xml" /><Relationship Id="rId15" Type="http://schemas.microsoft.com/office/2007/relationships/slicerCache" Target="slicerCaches/slicerCache8.xml" /><Relationship Id="rId58" Type="http://schemas.microsoft.com/office/2007/relationships/slicerCache" Target="slicerCaches/slicerCache51.xml" /><Relationship Id="rId17" Type="http://schemas.microsoft.com/office/2007/relationships/slicerCache" Target="slicerCaches/slicerCache10.xml" /><Relationship Id="rId10" Type="http://schemas.microsoft.com/office/2007/relationships/slicerCache" Target="slicerCaches/slicerCache3.xml" /><Relationship Id="rId11" Type="http://schemas.microsoft.com/office/2007/relationships/slicerCache" Target="slicerCaches/slicerCache4.xml" /><Relationship Id="rId54" Type="http://schemas.microsoft.com/office/2007/relationships/slicerCache" Target="slicerCaches/slicerCache47.xml" /><Relationship Id="rId55" Type="http://schemas.microsoft.com/office/2007/relationships/slicerCache" Target="slicerCaches/slicerCache48.xml" /><Relationship Id="rId56" Type="http://schemas.microsoft.com/office/2007/relationships/slicerCache" Target="slicerCaches/slicerCache49.xml" /><Relationship Id="rId57" Type="http://schemas.microsoft.com/office/2007/relationships/slicerCache" Target="slicerCaches/slicerCache50.xml" /><Relationship Id="rId50" Type="http://schemas.microsoft.com/office/2007/relationships/slicerCache" Target="slicerCaches/slicerCache43.xml" /><Relationship Id="rId51" Type="http://schemas.microsoft.com/office/2007/relationships/slicerCache" Target="slicerCaches/slicerCache44.xml" /><Relationship Id="rId52" Type="http://schemas.microsoft.com/office/2007/relationships/slicerCache" Target="slicerCaches/slicerCache45.xml" /><Relationship Id="rId53" Type="http://schemas.microsoft.com/office/2007/relationships/slicerCache" Target="slicerCaches/slicerCache46.xml" /><Relationship Id="rId71" Type="http://schemas.openxmlformats.org/officeDocument/2006/relationships/worksheet" Target="worksheets/sheet4.xml" /><Relationship Id="rId16" Type="http://schemas.microsoft.com/office/2007/relationships/slicerCache" Target="slicerCaches/slicerCache9.xml" /><Relationship Id="rId59" Type="http://schemas.microsoft.com/office/2007/relationships/slicerCache" Target="slicerCaches/slicerCache52.xml" /><Relationship Id="rId4" Type="http://schemas.openxmlformats.org/officeDocument/2006/relationships/pivotCacheDefinition" Target="pivotCache/pivotCacheDefinition3.xml" /><Relationship Id="rId12" Type="http://schemas.microsoft.com/office/2007/relationships/slicerCache" Target="slicerCaches/slicerCache5.xml" /><Relationship Id="rId8" Type="http://schemas.microsoft.com/office/2007/relationships/slicerCache" Target="slicerCaches/slicerCache1.xml" /><Relationship Id="rId85" Type="http://schemas.openxmlformats.org/officeDocument/2006/relationships/customXml" Target="../customXml/item2.xml" /><Relationship Id="rId2" Type="http://schemas.openxmlformats.org/officeDocument/2006/relationships/pivotCacheDefinition" Target="pivotCache/pivotCacheDefinition1.xml" /><Relationship Id="rId88" Type="http://schemas.openxmlformats.org/officeDocument/2006/relationships/calcChain" Target="calcChain.xml" /><Relationship Id="rId6" Type="http://schemas.openxmlformats.org/officeDocument/2006/relationships/pivotCacheDefinition" Target="pivotCache/pivotCacheDefinition5.xml" /></Relationships>
</file>

<file path=xl/charts/_rels/chart1.xml.rels><?xml version="1.0" encoding="UTF-8" standalone="yes"?><Relationships xmlns="http://schemas.openxmlformats.org/package/2006/relationships"><Relationship Id="rId2" Type="http://schemas.microsoft.com/office/2011/relationships/chartColorStyle" Target="color1.xml" /><Relationship Id="rId1" Type="http://schemas.microsoft.com/office/2011/relationships/chartStyle" Target="style1.xml" /></Relationships>
</file>

<file path=xl/charts/_rels/chart2.xml.rels><?xml version="1.0" encoding="UTF-8" standalone="yes"?><Relationships xmlns="http://schemas.openxmlformats.org/package/2006/relationships"><Relationship Id="rId2" Type="http://schemas.microsoft.com/office/2011/relationships/chartColorStyle" Target="color2.xml" /><Relationship Id="rId1" Type="http://schemas.microsoft.com/office/2011/relationships/chartStyle" Target="style2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vert="horz" rot="0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DEUDA</a:t>
            </a: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PÚBLICA EXTERNA INTERES</a:t>
            </a:r>
          </a:p>
        </c:rich>
      </c:tx>
      <c:layout/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25"/>
          <c:y val="0.1215"/>
          <c:w val="0.61425"/>
          <c:h val="0.6"/>
        </c:manualLayout>
      </c:layout>
      <c:lineChart>
        <c:grouping val="standard"/>
        <c:varyColors val="0"/>
        <c:ser>
          <c:idx val="1"/>
          <c:order val="0"/>
          <c:tx>
            <c:strRef>
              <c:f>'Perfil Externa Principal'!$B$18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 cmpd="sng">
              <a:solidFill>
                <a:schemeClr val="accent2"/>
              </a:solidFill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Externa Principal'!$C$16:$P$16</c:f>
              <c:strCache>
                <c:ptCount val="14"/>
                <c:pt idx="0">
                  <c:v>DICIEMBRE 
2024  </c:v>
                </c:pt>
                <c:pt idx="1">
                  <c:v>ENERO
2025  </c:v>
                </c:pt>
                <c:pt idx="2">
                  <c:v>FEBRERO
2025  </c:v>
                </c:pt>
                <c:pt idx="3">
                  <c:v>MARZO 
2025  </c:v>
                </c:pt>
                <c:pt idx="4">
                  <c:v>ABRIL 
2025  </c:v>
                </c:pt>
                <c:pt idx="5">
                  <c:v>MAYO
2025  </c:v>
                </c:pt>
                <c:pt idx="6">
                  <c:v>JUNIO
2025    </c:v>
                </c:pt>
                <c:pt idx="7">
                  <c:v>JULIO
2025  </c:v>
                </c:pt>
                <c:pt idx="8">
                  <c:v>AGOSTO
2025  </c:v>
                </c:pt>
                <c:pt idx="9">
                  <c:v>SEPTIEMBRE 
2025  </c:v>
                </c:pt>
                <c:pt idx="10">
                  <c:v>OCTUBRE 
2025  </c:v>
                </c:pt>
                <c:pt idx="11">
                  <c:v>NOVIEMBRE
2025  </c:v>
                </c:pt>
                <c:pt idx="12">
                  <c:v>DICIEMBRE
2025 </c:v>
                </c:pt>
                <c:pt idx="13">
                  <c:v>TOTAL
  2024  </c:v>
                </c:pt>
              </c:strCache>
            </c:strRef>
          </c:cat>
          <c:val>
            <c:numRef>
              <c:f>'Perfil Externa Principal'!$C$18:$P$18</c:f>
              <c:numCache>
                <c:formatCode>#,##0.00</c:formatCode>
                <c:ptCount val="14"/>
                <c:pt idx="0">
                  <c:v>12483116.735</c:v>
                </c:pt>
                <c:pt idx="1">
                  <c:v>14944029.6</c:v>
                </c:pt>
                <c:pt idx="2">
                  <c:v>4528668.747</c:v>
                </c:pt>
                <c:pt idx="3">
                  <c:v>17629319.774</c:v>
                </c:pt>
                <c:pt idx="4">
                  <c:v>989583.33</c:v>
                </c:pt>
                <c:pt idx="5">
                  <c:v>19149905.33</c:v>
                </c:pt>
                <c:pt idx="6">
                  <c:v>15320962.235</c:v>
                </c:pt>
                <c:pt idx="7">
                  <c:v>14944029.6</c:v>
                </c:pt>
                <c:pt idx="8">
                  <c:v>4528668.747</c:v>
                </c:pt>
                <c:pt idx="9">
                  <c:v>20467165.274</c:v>
                </c:pt>
                <c:pt idx="10">
                  <c:v>989583.33</c:v>
                </c:pt>
                <c:pt idx="11">
                  <c:v>19149905.33</c:v>
                </c:pt>
                <c:pt idx="12">
                  <c:v>6807425.735</c:v>
                </c:pt>
                <c:pt idx="13">
                  <c:v>12483116.735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9-4935-A157-76FC983ED85E}"/>
            </c:ext>
          </c:extLst>
        </c:ser>
        <c:ser>
          <c:idx val="2"/>
          <c:order val="1"/>
          <c:tx>
            <c:strRef>
              <c:f>'Perfil Externa Principal'!$B$19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 cmpd="sng">
              <a:solidFill>
                <a:schemeClr val="accent3"/>
              </a:solidFill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Externa Principal'!$C$16:$P$16</c:f>
              <c:strCache>
                <c:ptCount val="14"/>
                <c:pt idx="0">
                  <c:v>DICIEMBRE 
2024  </c:v>
                </c:pt>
                <c:pt idx="1">
                  <c:v>ENERO
2025  </c:v>
                </c:pt>
                <c:pt idx="2">
                  <c:v>FEBRERO
2025  </c:v>
                </c:pt>
                <c:pt idx="3">
                  <c:v>MARZO 
2025  </c:v>
                </c:pt>
                <c:pt idx="4">
                  <c:v>ABRIL 
2025  </c:v>
                </c:pt>
                <c:pt idx="5">
                  <c:v>MAYO
2025  </c:v>
                </c:pt>
                <c:pt idx="6">
                  <c:v>JUNIO
2025    </c:v>
                </c:pt>
                <c:pt idx="7">
                  <c:v>JULIO
2025  </c:v>
                </c:pt>
                <c:pt idx="8">
                  <c:v>AGOSTO
2025  </c:v>
                </c:pt>
                <c:pt idx="9">
                  <c:v>SEPTIEMBRE 
2025  </c:v>
                </c:pt>
                <c:pt idx="10">
                  <c:v>OCTUBRE 
2025  </c:v>
                </c:pt>
                <c:pt idx="11">
                  <c:v>NOVIEMBRE
2025  </c:v>
                </c:pt>
                <c:pt idx="12">
                  <c:v>DICIEMBRE
2025 </c:v>
                </c:pt>
                <c:pt idx="13">
                  <c:v>TOTAL
  2024  </c:v>
                </c:pt>
              </c:strCache>
            </c:strRef>
          </c:cat>
          <c:val>
            <c:numRef>
              <c:f>'Perfil Externa Principal'!$C$19:$P$19</c:f>
              <c:numCache>
                <c:formatCode>#,##0.00</c:formatCode>
                <c:ptCount val="14"/>
                <c:pt idx="0">
                  <c:v>45900754.264</c:v>
                </c:pt>
                <c:pt idx="1">
                  <c:v>57330755.588</c:v>
                </c:pt>
                <c:pt idx="2">
                  <c:v>2078395.67</c:v>
                </c:pt>
                <c:pt idx="3">
                  <c:v>171296732.713</c:v>
                </c:pt>
                <c:pt idx="4">
                  <c:v>62206011.951</c:v>
                </c:pt>
                <c:pt idx="5">
                  <c:v>14997643.063</c:v>
                </c:pt>
                <c:pt idx="6">
                  <c:v>47579927.735</c:v>
                </c:pt>
                <c:pt idx="7">
                  <c:v>62214492.908</c:v>
                </c:pt>
                <c:pt idx="8">
                  <c:v>1461227.23</c:v>
                </c:pt>
                <c:pt idx="9">
                  <c:v>164562463.398</c:v>
                </c:pt>
                <c:pt idx="10">
                  <c:v>62397164.971</c:v>
                </c:pt>
                <c:pt idx="11">
                  <c:v>14997640.663</c:v>
                </c:pt>
                <c:pt idx="12">
                  <c:v>47903468.163</c:v>
                </c:pt>
                <c:pt idx="13">
                  <c:v>45900754.264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9-4935-A157-76FC983ED85E}"/>
            </c:ext>
          </c:extLst>
        </c:ser>
        <c:ser>
          <c:idx val="3"/>
          <c:order val="2"/>
          <c:tx>
            <c:strRef>
              <c:f>'Perfil Externa Principal'!$B$20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 cmpd="sng">
              <a:solidFill>
                <a:schemeClr val="accent4"/>
              </a:solidFill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Externa Principal'!$C$16:$P$16</c:f>
              <c:strCache>
                <c:ptCount val="14"/>
                <c:pt idx="0">
                  <c:v>DICIEMBRE 
2024  </c:v>
                </c:pt>
                <c:pt idx="1">
                  <c:v>ENERO
2025  </c:v>
                </c:pt>
                <c:pt idx="2">
                  <c:v>FEBRERO
2025  </c:v>
                </c:pt>
                <c:pt idx="3">
                  <c:v>MARZO 
2025  </c:v>
                </c:pt>
                <c:pt idx="4">
                  <c:v>ABRIL 
2025  </c:v>
                </c:pt>
                <c:pt idx="5">
                  <c:v>MAYO
2025  </c:v>
                </c:pt>
                <c:pt idx="6">
                  <c:v>JUNIO
2025    </c:v>
                </c:pt>
                <c:pt idx="7">
                  <c:v>JULIO
2025  </c:v>
                </c:pt>
                <c:pt idx="8">
                  <c:v>AGOSTO
2025  </c:v>
                </c:pt>
                <c:pt idx="9">
                  <c:v>SEPTIEMBRE 
2025  </c:v>
                </c:pt>
                <c:pt idx="10">
                  <c:v>OCTUBRE 
2025  </c:v>
                </c:pt>
                <c:pt idx="11">
                  <c:v>NOVIEMBRE
2025  </c:v>
                </c:pt>
                <c:pt idx="12">
                  <c:v>DICIEMBRE
2025 </c:v>
                </c:pt>
                <c:pt idx="13">
                  <c:v>TOTAL
  2024  </c:v>
                </c:pt>
              </c:strCache>
            </c:strRef>
          </c:cat>
          <c:val>
            <c:numRef>
              <c:f>'Perfil Externa Principal'!$C$20:$P$20</c:f>
              <c:numCache>
                <c:formatCode>#,##0.00</c:formatCode>
                <c:ptCount val="14"/>
                <c:pt idx="0">
                  <c:v>163001641.439</c:v>
                </c:pt>
                <c:pt idx="1">
                  <c:v>32272762.079</c:v>
                </c:pt>
                <c:pt idx="2">
                  <c:v>115747875.412</c:v>
                </c:pt>
                <c:pt idx="3">
                  <c:v>96484713.495</c:v>
                </c:pt>
                <c:pt idx="4">
                  <c:v>335359597.167</c:v>
                </c:pt>
                <c:pt idx="5">
                  <c:v>276600651.948</c:v>
                </c:pt>
                <c:pt idx="6">
                  <c:v>359529172.831</c:v>
                </c:pt>
                <c:pt idx="7">
                  <c:v>30433515.589</c:v>
                </c:pt>
                <c:pt idx="8">
                  <c:v>356903034.427</c:v>
                </c:pt>
                <c:pt idx="9">
                  <c:v>96484709.295</c:v>
                </c:pt>
                <c:pt idx="10">
                  <c:v>328818168.577</c:v>
                </c:pt>
                <c:pt idx="11">
                  <c:v>201220842.806</c:v>
                </c:pt>
                <c:pt idx="12">
                  <c:v>359529184.271</c:v>
                </c:pt>
                <c:pt idx="13">
                  <c:v>163001641.439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E9-4935-A157-76FC983ED85E}"/>
            </c:ext>
          </c:extLst>
        </c:ser>
        <c:ser>
          <c:idx val="4"/>
          <c:order val="3"/>
          <c:tx>
            <c:strRef>
              <c:f>'Perfil Externa Principal'!$B$21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 cmpd="sng">
              <a:solidFill>
                <a:schemeClr val="accent5"/>
              </a:solidFill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Externa Principal'!$C$16:$P$16</c:f>
              <c:strCache>
                <c:ptCount val="14"/>
                <c:pt idx="0">
                  <c:v>DICIEMBRE 
2024  </c:v>
                </c:pt>
                <c:pt idx="1">
                  <c:v>ENERO
2025  </c:v>
                </c:pt>
                <c:pt idx="2">
                  <c:v>FEBRERO
2025  </c:v>
                </c:pt>
                <c:pt idx="3">
                  <c:v>MARZO 
2025  </c:v>
                </c:pt>
                <c:pt idx="4">
                  <c:v>ABRIL 
2025  </c:v>
                </c:pt>
                <c:pt idx="5">
                  <c:v>MAYO
2025  </c:v>
                </c:pt>
                <c:pt idx="6">
                  <c:v>JUNIO
2025    </c:v>
                </c:pt>
                <c:pt idx="7">
                  <c:v>JULIO
2025  </c:v>
                </c:pt>
                <c:pt idx="8">
                  <c:v>AGOSTO
2025  </c:v>
                </c:pt>
                <c:pt idx="9">
                  <c:v>SEPTIEMBRE 
2025  </c:v>
                </c:pt>
                <c:pt idx="10">
                  <c:v>OCTUBRE 
2025  </c:v>
                </c:pt>
                <c:pt idx="11">
                  <c:v>NOVIEMBRE
2025  </c:v>
                </c:pt>
                <c:pt idx="12">
                  <c:v>DICIEMBRE
2025 </c:v>
                </c:pt>
                <c:pt idx="13">
                  <c:v>TOTAL
  2024  </c:v>
                </c:pt>
              </c:strCache>
            </c:strRef>
          </c:cat>
          <c:val>
            <c:numRef>
              <c:f>'Perfil Externa Principal'!$C$21:$R$21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9-4935-A157-76FC983ED85E}"/>
            </c:ext>
          </c:extLst>
        </c:ser>
        <c:ser>
          <c:idx val="0"/>
          <c:order val="4"/>
          <c:tx>
            <c:strRef>
              <c:f>'Perfil Externa Principal'!$B$17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 cmpd="sng">
              <a:solidFill>
                <a:schemeClr val="accent1"/>
              </a:solidFill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Externa Principal'!$C$16:$P$16</c:f>
              <c:strCache>
                <c:ptCount val="14"/>
                <c:pt idx="0">
                  <c:v>DICIEMBRE 
2024  </c:v>
                </c:pt>
                <c:pt idx="1">
                  <c:v>ENERO
2025  </c:v>
                </c:pt>
                <c:pt idx="2">
                  <c:v>FEBRERO
2025  </c:v>
                </c:pt>
                <c:pt idx="3">
                  <c:v>MARZO 
2025  </c:v>
                </c:pt>
                <c:pt idx="4">
                  <c:v>ABRIL 
2025  </c:v>
                </c:pt>
                <c:pt idx="5">
                  <c:v>MAYO
2025  </c:v>
                </c:pt>
                <c:pt idx="6">
                  <c:v>JUNIO
2025    </c:v>
                </c:pt>
                <c:pt idx="7">
                  <c:v>JULIO
2025  </c:v>
                </c:pt>
                <c:pt idx="8">
                  <c:v>AGOSTO
2025  </c:v>
                </c:pt>
                <c:pt idx="9">
                  <c:v>SEPTIEMBRE 
2025  </c:v>
                </c:pt>
                <c:pt idx="10">
                  <c:v>OCTUBRE 
2025  </c:v>
                </c:pt>
                <c:pt idx="11">
                  <c:v>NOVIEMBRE
2025  </c:v>
                </c:pt>
                <c:pt idx="12">
                  <c:v>DICIEMBRE
2025 </c:v>
                </c:pt>
                <c:pt idx="13">
                  <c:v>TOTAL
  2024  </c:v>
                </c:pt>
              </c:strCache>
            </c:strRef>
          </c:cat>
          <c:val>
            <c:numRef>
              <c:f>'Perfil Externa Principal'!$C$17:$P$17</c:f>
              <c:numCache>
                <c:formatCode>#,##0.00</c:formatCode>
                <c:ptCount val="14"/>
                <c:pt idx="0">
                  <c:v>0</c:v>
                </c:pt>
                <c:pt idx="1">
                  <c:v>9000000</c:v>
                </c:pt>
                <c:pt idx="2">
                  <c:v>62526000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E9-4935-A157-76FC983ED85E}"/>
            </c:ext>
          </c:extLst>
        </c:ser>
        <c:marker val="1"/>
        <c:axId val="39574459"/>
        <c:axId val="26934717"/>
      </c:lineChart>
      <c:catAx>
        <c:axId val="395744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 vert="horz" rot="-5400000"/>
          <a:lstStyle/>
          <a:p>
            <a:pPr>
              <a:defRPr lang="en-US" sz="85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/>
                <a:ea typeface="Calibri"/>
                <a:cs typeface="Calibri"/>
              </a:defRPr>
            </a:pPr>
          </a:p>
        </c:txPr>
        <c:crossAx val="26934717"/>
        <c:crosses val="autoZero"/>
        <c:auto val="1"/>
        <c:lblOffset val="100"/>
        <c:noMultiLvlLbl val="0"/>
      </c:catAx>
      <c:valAx>
        <c:axId val="2693471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/>
                <a:ea typeface="Calibri"/>
                <a:cs typeface="Calibri"/>
              </a:defRPr>
            </a:pPr>
          </a:p>
        </c:txPr>
        <c:crossAx val="39574459"/>
        <c:crosses val="autoZero"/>
        <c:crossBetween val="between"/>
      </c:valAx>
      <c:spPr>
        <a:noFill/>
        <a:ln w="6350">
          <a:noFill/>
        </a:ln>
      </c:spPr>
    </c:plotArea>
    <c:legend>
      <c:legendPos val="r"/>
      <c:layout>
        <c:manualLayout>
          <c:xMode val="edge"/>
          <c:yMode val="edge"/>
          <c:x val="0.76875"/>
          <c:y val="0.09675"/>
          <c:w val="0.2"/>
          <c:h val="0.24875"/>
        </c:manualLayout>
      </c:layout>
      <c:overlay val="0"/>
      <c:spPr>
        <a:noFill/>
        <a:ln w="6350">
          <a:noFill/>
        </a:ln>
      </c:spPr>
      <c:txPr>
        <a:bodyPr vert="horz" rot="0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zero"/>
    <c:showDLblsOverMax val="0"/>
  </c:chart>
  <c:spPr>
    <a:solidFill>
      <a:schemeClr val="tx1"/>
    </a:solidFill>
    <a:ln w="9525" cap="flat" cmpd="sng">
      <a:solidFill>
        <a:schemeClr val="tx1">
          <a:lumMod val="15000"/>
          <a:lumOff val="85000"/>
        </a:schemeClr>
      </a:solidFill>
      <a:round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vert="horz" rot="0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DEUDA</a:t>
            </a: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PÚBLICA EXTERNA INTERES</a:t>
            </a:r>
          </a:p>
        </c:rich>
      </c:tx>
      <c:layout/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25"/>
          <c:y val="0.1215"/>
          <c:w val="0.54975"/>
          <c:h val="0.60275"/>
        </c:manualLayout>
      </c:layout>
      <c:lineChart>
        <c:grouping val="standard"/>
        <c:varyColors val="0"/>
        <c:ser>
          <c:idx val="1"/>
          <c:order val="0"/>
          <c:tx>
            <c:strRef>
              <c:f>'Perfil Externa Int+Com'!$B$18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Externa Int+Com'!$C$16:$O$16</c:f>
              <c:strCache>
                <c:ptCount val="13"/>
                <c:pt idx="0">
                  <c:v>DICIEMBRE 
2024  </c:v>
                </c:pt>
                <c:pt idx="1">
                  <c:v>ENERO
2025  </c:v>
                </c:pt>
                <c:pt idx="2">
                  <c:v>FEBRERO
2025  </c:v>
                </c:pt>
                <c:pt idx="3">
                  <c:v>MARZO 
2025  </c:v>
                </c:pt>
                <c:pt idx="4">
                  <c:v>ABRIL 
2025  </c:v>
                </c:pt>
                <c:pt idx="5">
                  <c:v>MAYO
2025  </c:v>
                </c:pt>
                <c:pt idx="6">
                  <c:v>JUNIO
2025  </c:v>
                </c:pt>
                <c:pt idx="7">
                  <c:v>JULIO
2025  </c:v>
                </c:pt>
                <c:pt idx="8">
                  <c:v>AGOSTO
2025  </c:v>
                </c:pt>
                <c:pt idx="9">
                  <c:v>SEPTIEMBRE 
2025  </c:v>
                </c:pt>
                <c:pt idx="10">
                  <c:v>OCTUBRE 
2025  </c:v>
                </c:pt>
                <c:pt idx="11">
                  <c:v>NOVIEMBRE
2025  </c:v>
                </c:pt>
                <c:pt idx="12">
                  <c:v>DICIEMBRE
2025  </c:v>
                </c:pt>
              </c:strCache>
            </c:strRef>
          </c:cat>
          <c:val>
            <c:numRef>
              <c:f>'Perfil Externa Int+Com'!$C$18:$O$18</c:f>
              <c:numCache>
                <c:formatCode>#,##0.00</c:formatCode>
                <c:ptCount val="13"/>
                <c:pt idx="0">
                  <c:v>3770135.101</c:v>
                </c:pt>
                <c:pt idx="1">
                  <c:v>6487497.839</c:v>
                </c:pt>
                <c:pt idx="2">
                  <c:v>1895898.3</c:v>
                </c:pt>
                <c:pt idx="3">
                  <c:v>3218165.562</c:v>
                </c:pt>
                <c:pt idx="4">
                  <c:v>508849.847</c:v>
                </c:pt>
                <c:pt idx="5">
                  <c:v>5441253.36</c:v>
                </c:pt>
                <c:pt idx="6">
                  <c:v>3344305.956</c:v>
                </c:pt>
                <c:pt idx="7">
                  <c:v>3404600.303</c:v>
                </c:pt>
                <c:pt idx="8">
                  <c:v>1824594.46</c:v>
                </c:pt>
                <c:pt idx="9">
                  <c:v>2293278.801</c:v>
                </c:pt>
                <c:pt idx="10">
                  <c:v>485167.334</c:v>
                </c:pt>
                <c:pt idx="11">
                  <c:v>4745397.52</c:v>
                </c:pt>
                <c:pt idx="12">
                  <c:v>2755667.408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7-4314-8138-BF49DEE4A662}"/>
            </c:ext>
          </c:extLst>
        </c:ser>
        <c:ser>
          <c:idx val="2"/>
          <c:order val="1"/>
          <c:tx>
            <c:strRef>
              <c:f>'Perfil Externa Int+Com'!$B$19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Externa Int+Com'!$C$16:$O$16</c:f>
              <c:strCache>
                <c:ptCount val="13"/>
                <c:pt idx="0">
                  <c:v>DICIEMBRE 
2024  </c:v>
                </c:pt>
                <c:pt idx="1">
                  <c:v>ENERO
2025  </c:v>
                </c:pt>
                <c:pt idx="2">
                  <c:v>FEBRERO
2025  </c:v>
                </c:pt>
                <c:pt idx="3">
                  <c:v>MARZO 
2025  </c:v>
                </c:pt>
                <c:pt idx="4">
                  <c:v>ABRIL 
2025  </c:v>
                </c:pt>
                <c:pt idx="5">
                  <c:v>MAYO
2025  </c:v>
                </c:pt>
                <c:pt idx="6">
                  <c:v>JUNIO
2025  </c:v>
                </c:pt>
                <c:pt idx="7">
                  <c:v>JULIO
2025  </c:v>
                </c:pt>
                <c:pt idx="8">
                  <c:v>AGOSTO
2025  </c:v>
                </c:pt>
                <c:pt idx="9">
                  <c:v>SEPTIEMBRE 
2025  </c:v>
                </c:pt>
                <c:pt idx="10">
                  <c:v>OCTUBRE 
2025  </c:v>
                </c:pt>
                <c:pt idx="11">
                  <c:v>NOVIEMBRE
2025  </c:v>
                </c:pt>
                <c:pt idx="12">
                  <c:v>DICIEMBRE
2025  </c:v>
                </c:pt>
              </c:strCache>
            </c:strRef>
          </c:cat>
          <c:val>
            <c:numRef>
              <c:f>'Perfil Externa Int+Com'!$C$19:$O$19</c:f>
              <c:numCache>
                <c:formatCode>#,##0.00</c:formatCode>
                <c:ptCount val="13"/>
                <c:pt idx="0">
                  <c:v>14483079.306</c:v>
                </c:pt>
                <c:pt idx="1">
                  <c:v>17273981.942</c:v>
                </c:pt>
                <c:pt idx="2">
                  <c:v>2100538.55</c:v>
                </c:pt>
                <c:pt idx="3">
                  <c:v>58397324.689</c:v>
                </c:pt>
                <c:pt idx="4">
                  <c:v>7359193.746</c:v>
                </c:pt>
                <c:pt idx="5">
                  <c:v>6922972.323</c:v>
                </c:pt>
                <c:pt idx="6">
                  <c:v>10985227.144</c:v>
                </c:pt>
                <c:pt idx="7">
                  <c:v>16758658.876</c:v>
                </c:pt>
                <c:pt idx="8">
                  <c:v>2070788.5</c:v>
                </c:pt>
                <c:pt idx="9">
                  <c:v>51464119.395</c:v>
                </c:pt>
                <c:pt idx="10">
                  <c:v>5463095.6</c:v>
                </c:pt>
                <c:pt idx="11">
                  <c:v>6605038.92</c:v>
                </c:pt>
                <c:pt idx="12">
                  <c:v>9749649.162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67-4314-8138-BF49DEE4A662}"/>
            </c:ext>
          </c:extLst>
        </c:ser>
        <c:ser>
          <c:idx val="3"/>
          <c:order val="2"/>
          <c:tx>
            <c:strRef>
              <c:f>'Perfil Externa Int+Com'!$B$20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 cmpd="sng">
              <a:solidFill>
                <a:schemeClr val="accent4"/>
              </a:solidFill>
              <a:round/>
            </a:ln>
          </c:spPr>
          <c:marker>
            <c:symbol val="circle"/>
            <c:size val="5"/>
            <c:spPr>
              <a:solidFill>
                <a:schemeClr val="accent4"/>
              </a:solidFill>
              <a:ln w="9525" cap="flat" cmpd="sng">
                <a:solidFill>
                  <a:schemeClr val="accent4"/>
                </a:solidFill>
              </a:ln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Externa Int+Com'!$C$16:$O$16</c:f>
              <c:strCache>
                <c:ptCount val="13"/>
                <c:pt idx="0">
                  <c:v>DICIEMBRE 
2024  </c:v>
                </c:pt>
                <c:pt idx="1">
                  <c:v>ENERO
2025  </c:v>
                </c:pt>
                <c:pt idx="2">
                  <c:v>FEBRERO
2025  </c:v>
                </c:pt>
                <c:pt idx="3">
                  <c:v>MARZO 
2025  </c:v>
                </c:pt>
                <c:pt idx="4">
                  <c:v>ABRIL 
2025  </c:v>
                </c:pt>
                <c:pt idx="5">
                  <c:v>MAYO
2025  </c:v>
                </c:pt>
                <c:pt idx="6">
                  <c:v>JUNIO
2025  </c:v>
                </c:pt>
                <c:pt idx="7">
                  <c:v>JULIO
2025  </c:v>
                </c:pt>
                <c:pt idx="8">
                  <c:v>AGOSTO
2025  </c:v>
                </c:pt>
                <c:pt idx="9">
                  <c:v>SEPTIEMBRE 
2025  </c:v>
                </c:pt>
                <c:pt idx="10">
                  <c:v>OCTUBRE 
2025  </c:v>
                </c:pt>
                <c:pt idx="11">
                  <c:v>NOVIEMBRE
2025  </c:v>
                </c:pt>
                <c:pt idx="12">
                  <c:v>DICIEMBRE
2025  </c:v>
                </c:pt>
              </c:strCache>
            </c:strRef>
          </c:cat>
          <c:val>
            <c:numRef>
              <c:f>'Perfil Externa Int+Com'!$C$20:$O$20</c:f>
              <c:numCache>
                <c:formatCode>#,##0.00</c:formatCode>
                <c:ptCount val="13"/>
                <c:pt idx="0">
                  <c:v>120777998.969</c:v>
                </c:pt>
                <c:pt idx="1">
                  <c:v>207519722.28</c:v>
                </c:pt>
                <c:pt idx="2">
                  <c:v>42462409.924</c:v>
                </c:pt>
                <c:pt idx="3">
                  <c:v>81597744.817</c:v>
                </c:pt>
                <c:pt idx="4">
                  <c:v>212989153.083</c:v>
                </c:pt>
                <c:pt idx="5">
                  <c:v>124259132.98</c:v>
                </c:pt>
                <c:pt idx="6">
                  <c:v>114173943.798</c:v>
                </c:pt>
                <c:pt idx="7">
                  <c:v>199480354.99</c:v>
                </c:pt>
                <c:pt idx="8">
                  <c:v>42164806.161</c:v>
                </c:pt>
                <c:pt idx="9">
                  <c:v>81867772.783</c:v>
                </c:pt>
                <c:pt idx="10">
                  <c:v>206418539.05</c:v>
                </c:pt>
                <c:pt idx="11">
                  <c:v>115552893.654</c:v>
                </c:pt>
                <c:pt idx="12">
                  <c:v>110352650.523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67-4314-8138-BF49DEE4A662}"/>
            </c:ext>
          </c:extLst>
        </c:ser>
        <c:ser>
          <c:idx val="4"/>
          <c:order val="3"/>
          <c:tx>
            <c:strRef>
              <c:f>'Perfil Externa Int+Com'!$B$21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 cmpd="sng">
              <a:solidFill>
                <a:schemeClr val="accent5"/>
              </a:solidFill>
              <a:round/>
            </a:ln>
          </c:spPr>
          <c:marker>
            <c:symbol val="circle"/>
            <c:size val="5"/>
            <c:spPr>
              <a:solidFill>
                <a:schemeClr val="accent5"/>
              </a:solidFill>
              <a:ln w="9525" cap="flat" cmpd="sng">
                <a:solidFill>
                  <a:schemeClr val="accent5"/>
                </a:solidFill>
              </a:ln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Externa Int+Com'!$C$16:$O$16</c:f>
              <c:strCache>
                <c:ptCount val="13"/>
                <c:pt idx="0">
                  <c:v>DICIEMBRE 
2024  </c:v>
                </c:pt>
                <c:pt idx="1">
                  <c:v>ENERO
2025  </c:v>
                </c:pt>
                <c:pt idx="2">
                  <c:v>FEBRERO
2025  </c:v>
                </c:pt>
                <c:pt idx="3">
                  <c:v>MARZO 
2025  </c:v>
                </c:pt>
                <c:pt idx="4">
                  <c:v>ABRIL 
2025  </c:v>
                </c:pt>
                <c:pt idx="5">
                  <c:v>MAYO
2025  </c:v>
                </c:pt>
                <c:pt idx="6">
                  <c:v>JUNIO
2025  </c:v>
                </c:pt>
                <c:pt idx="7">
                  <c:v>JULIO
2025  </c:v>
                </c:pt>
                <c:pt idx="8">
                  <c:v>AGOSTO
2025  </c:v>
                </c:pt>
                <c:pt idx="9">
                  <c:v>SEPTIEMBRE 
2025  </c:v>
                </c:pt>
                <c:pt idx="10">
                  <c:v>OCTUBRE 
2025  </c:v>
                </c:pt>
                <c:pt idx="11">
                  <c:v>NOVIEMBRE
2025  </c:v>
                </c:pt>
                <c:pt idx="12">
                  <c:v>DICIEMBRE
2025  </c:v>
                </c:pt>
              </c:strCache>
            </c:strRef>
          </c:cat>
          <c:val>
            <c:numRef>
              <c:f>'Perfil Externa Int+Com'!$C$21:$O$21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15939383.63</c:v>
                </c:pt>
                <c:pt idx="3">
                  <c:v>0</c:v>
                </c:pt>
                <c:pt idx="4">
                  <c:v>0</c:v>
                </c:pt>
                <c:pt idx="5">
                  <c:v>15939383.63</c:v>
                </c:pt>
                <c:pt idx="6">
                  <c:v>0</c:v>
                </c:pt>
                <c:pt idx="7">
                  <c:v>0</c:v>
                </c:pt>
                <c:pt idx="8">
                  <c:v>15939383.63</c:v>
                </c:pt>
                <c:pt idx="9">
                  <c:v>0</c:v>
                </c:pt>
                <c:pt idx="10">
                  <c:v>0</c:v>
                </c:pt>
                <c:pt idx="11">
                  <c:v>15939383.63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67-4314-8138-BF49DEE4A662}"/>
            </c:ext>
          </c:extLst>
        </c:ser>
        <c:ser>
          <c:idx val="0"/>
          <c:order val="4"/>
          <c:tx>
            <c:strRef>
              <c:f>'Perfil Externa Int+Com'!$B$17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'Perfil Externa Int+Com'!$C$16:$O$16</c:f>
              <c:strCache>
                <c:ptCount val="13"/>
                <c:pt idx="0">
                  <c:v>DICIEMBRE 
2024  </c:v>
                </c:pt>
                <c:pt idx="1">
                  <c:v>ENERO
2025  </c:v>
                </c:pt>
                <c:pt idx="2">
                  <c:v>FEBRERO
2025  </c:v>
                </c:pt>
                <c:pt idx="3">
                  <c:v>MARZO 
2025  </c:v>
                </c:pt>
                <c:pt idx="4">
                  <c:v>ABRIL 
2025  </c:v>
                </c:pt>
                <c:pt idx="5">
                  <c:v>MAYO
2025  </c:v>
                </c:pt>
                <c:pt idx="6">
                  <c:v>JUNIO
2025  </c:v>
                </c:pt>
                <c:pt idx="7">
                  <c:v>JULIO
2025  </c:v>
                </c:pt>
                <c:pt idx="8">
                  <c:v>AGOSTO
2025  </c:v>
                </c:pt>
                <c:pt idx="9">
                  <c:v>SEPTIEMBRE 
2025  </c:v>
                </c:pt>
                <c:pt idx="10">
                  <c:v>OCTUBRE 
2025  </c:v>
                </c:pt>
                <c:pt idx="11">
                  <c:v>NOVIEMBRE
2025  </c:v>
                </c:pt>
                <c:pt idx="12">
                  <c:v>DICIEMBRE
2025  </c:v>
                </c:pt>
              </c:strCache>
            </c:strRef>
          </c:cat>
          <c:val>
            <c:numRef>
              <c:f>'Perfil Externa Int+Com'!$C$17:$O$17</c:f>
              <c:numCache>
                <c:formatCode>#,##0.00</c:formatCode>
                <c:ptCount val="13"/>
                <c:pt idx="0">
                  <c:v>0</c:v>
                </c:pt>
                <c:pt idx="1">
                  <c:v>414721091.95</c:v>
                </c:pt>
                <c:pt idx="2">
                  <c:v>1049178.1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414394841.95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67-4314-8138-BF49DEE4A662}"/>
            </c:ext>
          </c:extLst>
        </c:ser>
        <c:marker val="1"/>
        <c:axId val="34664792"/>
        <c:axId val="23833030"/>
      </c:lineChart>
      <c:catAx>
        <c:axId val="34664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85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/>
                <a:ea typeface="Calibri"/>
                <a:cs typeface="Calibri"/>
              </a:defRPr>
            </a:pPr>
          </a:p>
        </c:txPr>
        <c:crossAx val="23833030"/>
        <c:crosses val="autoZero"/>
        <c:auto val="1"/>
        <c:lblOffset val="100"/>
        <c:noMultiLvlLbl val="0"/>
      </c:catAx>
      <c:valAx>
        <c:axId val="2383303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/>
                <a:ea typeface="Calibri"/>
                <a:cs typeface="Calibri"/>
              </a:defRPr>
            </a:pPr>
          </a:p>
        </c:txPr>
        <c:crossAx val="34664792"/>
        <c:crosses val="autoZero"/>
        <c:crossBetween val="between"/>
      </c:valAx>
      <c:spPr>
        <a:noFill/>
        <a:ln w="6350">
          <a:noFill/>
        </a:ln>
      </c:spPr>
    </c:plotArea>
    <c:legend>
      <c:legendPos val="r"/>
      <c:layout>
        <c:manualLayout>
          <c:xMode val="edge"/>
          <c:yMode val="edge"/>
          <c:x val="0.76875"/>
          <c:y val="0.09675"/>
          <c:w val="0.22225"/>
          <c:h val="0.24875"/>
        </c:manualLayout>
      </c:layout>
      <c:overlay val="0"/>
      <c:spPr>
        <a:noFill/>
        <a:ln w="6350">
          <a:noFill/>
        </a:ln>
      </c:spPr>
      <c:txPr>
        <a:bodyPr vert="horz" rot="0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zero"/>
    <c:showDLblsOverMax val="0"/>
  </c:chart>
  <c:spPr>
    <a:solidFill>
      <a:schemeClr val="tx1"/>
    </a:solidFill>
    <a:ln w="9525" cap="flat" cmpd="sng">
      <a:solidFill>
        <a:schemeClr val="tx1">
          <a:lumMod val="15000"/>
          <a:lumOff val="85000"/>
        </a:schemeClr>
      </a:solidFill>
      <a:round/>
    </a:ln>
  </c:spPr>
</c:chartSpace>
</file>

<file path=xl/charts/color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<Relationships xmlns="http://schemas.openxmlformats.org/package/2006/relationships"><Relationship Id="rId2" Type="http://schemas.openxmlformats.org/officeDocument/2006/relationships/image" Target="../media/image1.jpeg" /><Relationship Id="rId1" Type="http://schemas.openxmlformats.org/officeDocument/2006/relationships/chart" Target="../charts/chart1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/Relationships>
</file>

<file path=xl/drawings/_rels/drawing3.xml.rels><?xml version="1.0" encoding="UTF-8" standalone="yes"?><Relationships xmlns="http://schemas.openxmlformats.org/package/2006/relationships"><Relationship Id="rId2" Type="http://schemas.openxmlformats.org/officeDocument/2006/relationships/image" Target="../media/image3.jpeg" /><Relationship Id="rId1" Type="http://schemas.openxmlformats.org/officeDocument/2006/relationships/chart" Target="../charts/chart2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3.jpeg" 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D832C9B7-FA3B-46B8-B4B9-7799D34B11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129A47D2-0923-4751-9B03-5D9C653B7F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43ACD44-C26D-4DFF-B2BE-6462AF18CD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B06E5B03-3716-44C7-BE8B-20D1C23B45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6</xdr:col>
      <xdr:colOff>200527</xdr:colOff>
      <xdr:row>27</xdr:row>
      <xdr:rowOff>6686</xdr:rowOff>
    </xdr:from>
    <xdr:to>
      <xdr:col>19</xdr:col>
      <xdr:colOff>1005700</xdr:colOff>
      <xdr:row>50</xdr:row>
      <xdr:rowOff>10517</xdr:rowOff>
    </xdr:to>
    <xdr:graphicFrame macro="">
      <xdr:nvGraphicFramePr>
        <xdr:cNvPr id="16" name="Gráfico 15"/>
        <xdr:cNvGraphicFramePr/>
      </xdr:nvGraphicFramePr>
      <xdr:xfrm>
        <a:off x="9553575" y="5448300"/>
        <a:ext cx="13763625" cy="4381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 editAs="oneCell">
    <xdr:from>
      <xdr:col>0</xdr:col>
      <xdr:colOff>1260309</xdr:colOff>
      <xdr:row>2</xdr:row>
      <xdr:rowOff>50131</xdr:rowOff>
    </xdr:from>
    <xdr:to>
      <xdr:col>9</xdr:col>
      <xdr:colOff>198521</xdr:colOff>
      <xdr:row>9</xdr:row>
      <xdr:rowOff>145381</xdr:rowOff>
    </xdr:to>
    <xdr:pic>
      <xdr:nvPicPr>
        <xdr:cNvPr id="8" name="Imagen 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57300" y="533400"/>
          <a:ext cx="11125200" cy="1428750"/>
        </a:xfrm>
        <a:prstGeom prst="rect"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706755</xdr:colOff>
      <xdr:row>1</xdr:row>
      <xdr:rowOff>154305</xdr:rowOff>
    </xdr:from>
    <xdr:to>
      <xdr:col>3</xdr:col>
      <xdr:colOff>354330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2FBEE0D0-B5FE-4484-94DC-72981935EA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</xdr:colOff>
      <xdr:row>1</xdr:row>
      <xdr:rowOff>167640</xdr:rowOff>
    </xdr:from>
    <xdr:to>
      <xdr:col>5</xdr:col>
      <xdr:colOff>836295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A8478721-3864-438A-9DB2-D6626EE3AE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6020" y="464820"/>
              <a:ext cx="182689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361950</xdr:colOff>
      <xdr:row>1</xdr:row>
      <xdr:rowOff>177165</xdr:rowOff>
    </xdr:from>
    <xdr:to>
      <xdr:col>10</xdr:col>
      <xdr:colOff>919480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90F98564-0E1D-4B3B-A752-DF4C20362C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7490" y="474345"/>
              <a:ext cx="251460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154305</xdr:colOff>
      <xdr:row>1</xdr:row>
      <xdr:rowOff>177165</xdr:rowOff>
    </xdr:from>
    <xdr:to>
      <xdr:col>8</xdr:col>
      <xdr:colOff>20955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5B323815-FAD2-48A4-8B7E-6714EC3CD0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1985" y="474345"/>
              <a:ext cx="1863090" cy="870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274320</xdr:colOff>
      <xdr:row>73</xdr:row>
      <xdr:rowOff>99061</xdr:rowOff>
    </xdr:from>
    <xdr:to>
      <xdr:col>0</xdr:col>
      <xdr:colOff>2308860</xdr:colOff>
      <xdr:row>78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">
              <a:extLst>
                <a:ext uri="{FF2B5EF4-FFF2-40B4-BE49-F238E27FC236}">
                  <a16:creationId xmlns:a16="http://schemas.microsoft.com/office/drawing/2014/main" id="{8B118FC1-688C-4F6A-818E-99870AD4D9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" y="13098781"/>
              <a:ext cx="203454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2385060</xdr:colOff>
      <xdr:row>73</xdr:row>
      <xdr:rowOff>99061</xdr:rowOff>
    </xdr:from>
    <xdr:to>
      <xdr:col>1</xdr:col>
      <xdr:colOff>914400</xdr:colOff>
      <xdr:row>78</xdr:row>
      <xdr:rowOff>144781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">
              <a:extLst>
                <a:ext uri="{FF2B5EF4-FFF2-40B4-BE49-F238E27FC236}">
                  <a16:creationId xmlns:a16="http://schemas.microsoft.com/office/drawing/2014/main" id="{9E046EB6-51BB-4BC2-8FD9-068E2C61D78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5060" y="13098781"/>
              <a:ext cx="198882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68580</xdr:colOff>
      <xdr:row>73</xdr:row>
      <xdr:rowOff>99061</xdr:rowOff>
    </xdr:from>
    <xdr:to>
      <xdr:col>4</xdr:col>
      <xdr:colOff>186690</xdr:colOff>
      <xdr:row>78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">
              <a:extLst>
                <a:ext uri="{FF2B5EF4-FFF2-40B4-BE49-F238E27FC236}">
                  <a16:creationId xmlns:a16="http://schemas.microsoft.com/office/drawing/2014/main" id="{487EF555-8AD2-47B3-82BB-C167101C573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57700" y="13098781"/>
              <a:ext cx="2103120" cy="967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281940</xdr:colOff>
      <xdr:row>73</xdr:row>
      <xdr:rowOff>99061</xdr:rowOff>
    </xdr:from>
    <xdr:to>
      <xdr:col>7</xdr:col>
      <xdr:colOff>320040</xdr:colOff>
      <xdr:row>78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">
              <a:extLst>
                <a:ext uri="{FF2B5EF4-FFF2-40B4-BE49-F238E27FC236}">
                  <a16:creationId xmlns:a16="http://schemas.microsoft.com/office/drawing/2014/main" id="{E160CB13-2C0F-4336-9E54-46C62F9C00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59980" y="13098781"/>
              <a:ext cx="2034540" cy="9753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457200</xdr:colOff>
      <xdr:row>73</xdr:row>
      <xdr:rowOff>99061</xdr:rowOff>
    </xdr:from>
    <xdr:to>
      <xdr:col>9</xdr:col>
      <xdr:colOff>659130</xdr:colOff>
      <xdr:row>79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">
              <a:extLst>
                <a:ext uri="{FF2B5EF4-FFF2-40B4-BE49-F238E27FC236}">
                  <a16:creationId xmlns:a16="http://schemas.microsoft.com/office/drawing/2014/main" id="{CB4473CF-AA60-452C-B1FA-82655B5E81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63100" y="13098781"/>
              <a:ext cx="2186940" cy="998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845820</xdr:colOff>
      <xdr:row>73</xdr:row>
      <xdr:rowOff>99061</xdr:rowOff>
    </xdr:from>
    <xdr:to>
      <xdr:col>12</xdr:col>
      <xdr:colOff>129540</xdr:colOff>
      <xdr:row>78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">
              <a:extLst>
                <a:ext uri="{FF2B5EF4-FFF2-40B4-BE49-F238E27FC236}">
                  <a16:creationId xmlns:a16="http://schemas.microsoft.com/office/drawing/2014/main" id="{B94DC5B5-3B2E-48E7-896F-BA212FAB5F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11000" y="13098781"/>
              <a:ext cx="2255520" cy="9829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C28D43DD-B0B7-4793-83C5-59E0DA96CF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B2DEC12A-1872-4F95-BCFF-82F15311959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27DF9538-6076-41C6-9282-C281C3297A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00F9883A-89ED-458C-B2B9-EB5EB4BB88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1336842</xdr:colOff>
      <xdr:row>1</xdr:row>
      <xdr:rowOff>167106</xdr:rowOff>
    </xdr:from>
    <xdr:to>
      <xdr:col>12</xdr:col>
      <xdr:colOff>454526</xdr:colOff>
      <xdr:row>9</xdr:row>
      <xdr:rowOff>75198</xdr:rowOff>
    </xdr:to>
    <xdr:pic>
      <xdr:nvPicPr>
        <xdr:cNvPr id="12" name="Imagen 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33775" y="466725"/>
          <a:ext cx="12401550" cy="1428750"/>
        </a:xfrm>
        <a:prstGeom prst="rect"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D3FCBC8D-D195-4944-8E4B-4EB62AA92A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B4B4CC85-53B3-4943-8E87-31F7CDACFA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AD6A3E00-3742-4130-98EF-B6F0EEF740B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A1A7253-75D5-4381-9731-E219A6559F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10</xdr:col>
      <xdr:colOff>712755</xdr:colOff>
      <xdr:row>26</xdr:row>
      <xdr:rowOff>162456</xdr:rowOff>
    </xdr:from>
    <xdr:to>
      <xdr:col>22</xdr:col>
      <xdr:colOff>1023776</xdr:colOff>
      <xdr:row>50</xdr:row>
      <xdr:rowOff>116634</xdr:rowOff>
    </xdr:to>
    <xdr:graphicFrame macro="">
      <xdr:nvGraphicFramePr>
        <xdr:cNvPr id="7" name="Gráfico 6"/>
        <xdr:cNvGraphicFramePr/>
      </xdr:nvGraphicFramePr>
      <xdr:xfrm>
        <a:off x="14506575" y="5410200"/>
        <a:ext cx="12763500" cy="4524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 editAs="oneCell">
    <xdr:from>
      <xdr:col>1</xdr:col>
      <xdr:colOff>0</xdr:colOff>
      <xdr:row>3</xdr:row>
      <xdr:rowOff>0</xdr:rowOff>
    </xdr:from>
    <xdr:to>
      <xdr:col>9</xdr:col>
      <xdr:colOff>628601</xdr:colOff>
      <xdr:row>10</xdr:row>
      <xdr:rowOff>135356</xdr:rowOff>
    </xdr:to>
    <xdr:pic>
      <xdr:nvPicPr>
        <xdr:cNvPr id="8" name="Imagen 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200275" y="676275"/>
          <a:ext cx="11172825" cy="1466850"/>
        </a:xfrm>
        <a:prstGeom prst="rect"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>
              <a:extLst>
                <a:ext uri="{FF2B5EF4-FFF2-40B4-BE49-F238E27FC236}">
                  <a16:creationId xmlns:a16="http://schemas.microsoft.com/office/drawing/2014/main" id="{F6EDED66-5587-4B93-8973-D3CED810D6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>
              <a:extLst>
                <a:ext uri="{FF2B5EF4-FFF2-40B4-BE49-F238E27FC236}">
                  <a16:creationId xmlns:a16="http://schemas.microsoft.com/office/drawing/2014/main" id="{48992079-DC11-4CCB-9D90-051629BAFE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>
              <a:extLst>
                <a:ext uri="{FF2B5EF4-FFF2-40B4-BE49-F238E27FC236}">
                  <a16:creationId xmlns:a16="http://schemas.microsoft.com/office/drawing/2014/main" id="{37063B5F-4F94-438F-A74F-259335406D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5">
              <a:extLst>
                <a:ext uri="{FF2B5EF4-FFF2-40B4-BE49-F238E27FC236}">
                  <a16:creationId xmlns:a16="http://schemas.microsoft.com/office/drawing/2014/main" id="{E066F867-0A0D-4A73-93E4-9169D6763D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25918</xdr:colOff>
      <xdr:row>2</xdr:row>
      <xdr:rowOff>19439</xdr:rowOff>
    </xdr:from>
    <xdr:to>
      <xdr:col>8</xdr:col>
      <xdr:colOff>693398</xdr:colOff>
      <xdr:row>9</xdr:row>
      <xdr:rowOff>154795</xdr:rowOff>
    </xdr:to>
    <xdr:pic>
      <xdr:nvPicPr>
        <xdr:cNvPr id="7" name="Imagen 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8850" y="504825"/>
          <a:ext cx="11172825" cy="1466850"/>
        </a:xfrm>
        <a:prstGeom prst="rect"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4">
              <a:extLst>
                <a:ext uri="{FF2B5EF4-FFF2-40B4-BE49-F238E27FC236}">
                  <a16:creationId xmlns:a16="http://schemas.microsoft.com/office/drawing/2014/main" id="{4D0CD6E5-F8EF-4EC2-9783-1BAB7D7608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4">
              <a:extLst>
                <a:ext uri="{FF2B5EF4-FFF2-40B4-BE49-F238E27FC236}">
                  <a16:creationId xmlns:a16="http://schemas.microsoft.com/office/drawing/2014/main" id="{CD49B3B0-7214-45D7-813C-E40E1B468CF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4">
              <a:extLst>
                <a:ext uri="{FF2B5EF4-FFF2-40B4-BE49-F238E27FC236}">
                  <a16:creationId xmlns:a16="http://schemas.microsoft.com/office/drawing/2014/main" id="{49A8B1AE-A93C-493C-A1E5-165EC4FCF1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4">
              <a:extLst>
                <a:ext uri="{FF2B5EF4-FFF2-40B4-BE49-F238E27FC236}">
                  <a16:creationId xmlns:a16="http://schemas.microsoft.com/office/drawing/2014/main" id="{B183F03C-E2EB-4C0F-B541-67504B4EEB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4">
              <a:extLst>
                <a:ext uri="{FF2B5EF4-FFF2-40B4-BE49-F238E27FC236}">
                  <a16:creationId xmlns:a16="http://schemas.microsoft.com/office/drawing/2014/main" id="{2649DA59-A7B5-4866-AA9B-2C653F36E6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4">
              <a:extLst>
                <a:ext uri="{FF2B5EF4-FFF2-40B4-BE49-F238E27FC236}">
                  <a16:creationId xmlns:a16="http://schemas.microsoft.com/office/drawing/2014/main" id="{7460A21A-C50D-4CEF-AD39-414E652D989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6684</xdr:colOff>
      <xdr:row>2</xdr:row>
      <xdr:rowOff>0</xdr:rowOff>
    </xdr:from>
    <xdr:to>
      <xdr:col>10</xdr:col>
      <xdr:colOff>549107</xdr:colOff>
      <xdr:row>9</xdr:row>
      <xdr:rowOff>95250</xdr:rowOff>
    </xdr:to>
    <xdr:pic>
      <xdr:nvPicPr>
        <xdr:cNvPr id="9" name="Imagen 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81250" y="485775"/>
          <a:ext cx="11172825" cy="1428750"/>
        </a:xfrm>
        <a:prstGeom prst="rect"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3">
              <a:extLst>
                <a:ext uri="{FF2B5EF4-FFF2-40B4-BE49-F238E27FC236}">
                  <a16:creationId xmlns:a16="http://schemas.microsoft.com/office/drawing/2014/main" id="{2729ACDC-4E63-41F9-9A71-8781AD53A6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3">
              <a:extLst>
                <a:ext uri="{FF2B5EF4-FFF2-40B4-BE49-F238E27FC236}">
                  <a16:creationId xmlns:a16="http://schemas.microsoft.com/office/drawing/2014/main" id="{F84854F2-BD02-45DE-A4AD-EF4BE6A6BB6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3">
              <a:extLst>
                <a:ext uri="{FF2B5EF4-FFF2-40B4-BE49-F238E27FC236}">
                  <a16:creationId xmlns:a16="http://schemas.microsoft.com/office/drawing/2014/main" id="{D6AC1405-C47B-40AE-9FD6-529795E6C3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3">
              <a:extLst>
                <a:ext uri="{FF2B5EF4-FFF2-40B4-BE49-F238E27FC236}">
                  <a16:creationId xmlns:a16="http://schemas.microsoft.com/office/drawing/2014/main" id="{7F5508B5-B231-4780-B2E6-DC8B4023EC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3">
              <a:extLst>
                <a:ext uri="{FF2B5EF4-FFF2-40B4-BE49-F238E27FC236}">
                  <a16:creationId xmlns:a16="http://schemas.microsoft.com/office/drawing/2014/main" id="{DE3FE22E-DD82-49CC-8481-B265DE39C4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3">
              <a:extLst>
                <a:ext uri="{FF2B5EF4-FFF2-40B4-BE49-F238E27FC236}">
                  <a16:creationId xmlns:a16="http://schemas.microsoft.com/office/drawing/2014/main" id="{5A87D868-7DBF-44E1-902D-76DF74DFA5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20053</xdr:colOff>
      <xdr:row>2</xdr:row>
      <xdr:rowOff>127001</xdr:rowOff>
    </xdr:from>
    <xdr:to>
      <xdr:col>10</xdr:col>
      <xdr:colOff>656055</xdr:colOff>
      <xdr:row>10</xdr:row>
      <xdr:rowOff>35093</xdr:rowOff>
    </xdr:to>
    <xdr:pic>
      <xdr:nvPicPr>
        <xdr:cNvPr id="9" name="Imagen 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90775" y="609600"/>
          <a:ext cx="11182350" cy="1428750"/>
        </a:xfrm>
        <a:prstGeom prst="rect"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5">
              <a:extLst>
                <a:ext uri="{FF2B5EF4-FFF2-40B4-BE49-F238E27FC236}">
                  <a16:creationId xmlns:a16="http://schemas.microsoft.com/office/drawing/2014/main" id="{D5D7224B-0D96-4213-B839-4BD6DEC23A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5">
              <a:extLst>
                <a:ext uri="{FF2B5EF4-FFF2-40B4-BE49-F238E27FC236}">
                  <a16:creationId xmlns:a16="http://schemas.microsoft.com/office/drawing/2014/main" id="{D79094BA-B29E-47B1-8DC9-1B853DB33D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5">
              <a:extLst>
                <a:ext uri="{FF2B5EF4-FFF2-40B4-BE49-F238E27FC236}">
                  <a16:creationId xmlns:a16="http://schemas.microsoft.com/office/drawing/2014/main" id="{590BA242-9A32-4097-87A5-B045FB00EE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5">
              <a:extLst>
                <a:ext uri="{FF2B5EF4-FFF2-40B4-BE49-F238E27FC236}">
                  <a16:creationId xmlns:a16="http://schemas.microsoft.com/office/drawing/2014/main" id="{B0B5BBF2-A1AA-4D52-A53A-B9CC667DE4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5">
              <a:extLst>
                <a:ext uri="{FF2B5EF4-FFF2-40B4-BE49-F238E27FC236}">
                  <a16:creationId xmlns:a16="http://schemas.microsoft.com/office/drawing/2014/main" id="{F5718936-051B-4B89-8E57-015A9CFF3F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5">
              <a:extLst>
                <a:ext uri="{FF2B5EF4-FFF2-40B4-BE49-F238E27FC236}">
                  <a16:creationId xmlns:a16="http://schemas.microsoft.com/office/drawing/2014/main" id="{CB6CAC99-B62C-4880-A8BA-6F462E0267C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2052052</xdr:colOff>
      <xdr:row>1</xdr:row>
      <xdr:rowOff>127001</xdr:rowOff>
    </xdr:from>
    <xdr:to>
      <xdr:col>10</xdr:col>
      <xdr:colOff>629317</xdr:colOff>
      <xdr:row>9</xdr:row>
      <xdr:rowOff>35093</xdr:rowOff>
    </xdr:to>
    <xdr:pic>
      <xdr:nvPicPr>
        <xdr:cNvPr id="9" name="Imagen 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47875" y="419100"/>
          <a:ext cx="11134725" cy="1428750"/>
        </a:xfrm>
        <a:prstGeom prst="rect"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9D6C9913-B036-4AA4-9E0A-AE3712762A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8CBEAB6A-9624-4C44-A561-8BA46EDCE23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93A92592-429B-4392-B0EB-6F2B32467A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865176B3-4EAF-4313-A92C-BA8A544A6A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274FCA35-CEED-4809-A8FC-4C46CC532E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F7209076-3B9F-4361-B177-064A540B18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3</xdr:row>
      <xdr:rowOff>0</xdr:rowOff>
    </xdr:from>
    <xdr:to>
      <xdr:col>10</xdr:col>
      <xdr:colOff>361948</xdr:colOff>
      <xdr:row>9</xdr:row>
      <xdr:rowOff>162093</xdr:rowOff>
    </xdr:to>
    <xdr:pic>
      <xdr:nvPicPr>
        <xdr:cNvPr id="14" name="Imagen 1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71725" y="628650"/>
          <a:ext cx="11144250" cy="1419225"/>
        </a:xfrm>
        <a:prstGeom prst="rect"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4258AEC5-58A5-4628-8D91-4EB964F3D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1485"/>
              <a:ext cx="185737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83820</xdr:colOff>
      <xdr:row>1</xdr:row>
      <xdr:rowOff>160020</xdr:rowOff>
    </xdr:from>
    <xdr:to>
      <xdr:col>3</xdr:col>
      <xdr:colOff>899795</xdr:colOff>
      <xdr:row>6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5EC2F8B1-DB5D-43D7-9B39-1D1397FB9C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1500" y="457200"/>
              <a:ext cx="182308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169545</xdr:rowOff>
    </xdr:from>
    <xdr:to>
      <xdr:col>8</xdr:col>
      <xdr:colOff>998220</xdr:colOff>
      <xdr:row>6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64433FA2-176A-4392-86AF-BA45B46B1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99170" y="466725"/>
              <a:ext cx="251079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291465</xdr:colOff>
      <xdr:row>1</xdr:row>
      <xdr:rowOff>169545</xdr:rowOff>
    </xdr:from>
    <xdr:to>
      <xdr:col>6</xdr:col>
      <xdr:colOff>99695</xdr:colOff>
      <xdr:row>6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E1374BF7-BA67-46C4-ABBE-0FBD093FC5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8905" y="466725"/>
              <a:ext cx="186309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15240</xdr:colOff>
      <xdr:row>75</xdr:row>
      <xdr:rowOff>175261</xdr:rowOff>
    </xdr:from>
    <xdr:to>
      <xdr:col>0</xdr:col>
      <xdr:colOff>2087880</xdr:colOff>
      <xdr:row>80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AB5E6BC9-8306-435A-982D-203F1CFCB4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" y="13906501"/>
              <a:ext cx="207264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2194560</xdr:colOff>
      <xdr:row>75</xdr:row>
      <xdr:rowOff>160021</xdr:rowOff>
    </xdr:from>
    <xdr:to>
      <xdr:col>1</xdr:col>
      <xdr:colOff>830580</xdr:colOff>
      <xdr:row>80</xdr:row>
      <xdr:rowOff>99061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902DF41-4B8E-443C-B9BE-13B7F4EF05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4560" y="13891261"/>
              <a:ext cx="198882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929640</xdr:colOff>
      <xdr:row>75</xdr:row>
      <xdr:rowOff>152401</xdr:rowOff>
    </xdr:from>
    <xdr:to>
      <xdr:col>3</xdr:col>
      <xdr:colOff>960120</xdr:colOff>
      <xdr:row>80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11E20229-E519-4265-B126-D6BF2A660D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82440" y="13883641"/>
              <a:ext cx="2065020" cy="876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205740</xdr:colOff>
      <xdr:row>75</xdr:row>
      <xdr:rowOff>137161</xdr:rowOff>
    </xdr:from>
    <xdr:to>
      <xdr:col>6</xdr:col>
      <xdr:colOff>170180</xdr:colOff>
      <xdr:row>80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C6DA1DEA-7F6C-41E8-B61A-F912CDC547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93180" y="13868401"/>
              <a:ext cx="20193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381000</xdr:colOff>
      <xdr:row>75</xdr:row>
      <xdr:rowOff>137161</xdr:rowOff>
    </xdr:from>
    <xdr:to>
      <xdr:col>8</xdr:col>
      <xdr:colOff>421640</xdr:colOff>
      <xdr:row>80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A2F51E8-0D8A-4569-8E4E-241EB0A9E9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58200" y="13868401"/>
              <a:ext cx="2095500" cy="9372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647700</xdr:colOff>
      <xdr:row>75</xdr:row>
      <xdr:rowOff>114301</xdr:rowOff>
    </xdr:from>
    <xdr:to>
      <xdr:col>10</xdr:col>
      <xdr:colOff>612140</xdr:colOff>
      <xdr:row>80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B34EE331-E22F-4E1E-AA85-49E36D80B9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14660" y="13845541"/>
              <a:ext cx="217170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1.xml" /></Relationships>
</file>

<file path=xl/pivotCache/_rels/pivotCacheDefinition2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2.xml" /></Relationships>
</file>

<file path=xl/pivotCache/_rels/pivotCacheDefinition3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3.xml" /></Relationships>
</file>

<file path=xl/pivotCache/_rels/pivotCacheDefinition4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4.xml" /></Relationships>
</file>

<file path=xl/pivotCache/_rels/pivotCacheDefinition5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5.xml" /></Relationships>
</file>

<file path=xl/pivotCache/_rels/pivotCacheDefinition6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6.xml" 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Barrionuevo Toasa, Carlos Iván" refreshedDate="45686.6792975694" recordCount="1895">
  <cacheSource type="worksheet">
    <worksheetSource ref="D2:BB1897" sheet="BD INTERNA + PERFIL INTERES CP"/>
  </cacheSource>
  <cacheFields count="59">
    <cacheField name="Moneda del_x000a_ Tramo" numFmtId="0">
      <sharedItems count="0"/>
    </cacheField>
    <cacheField name="Situación" numFmtId="0">
      <sharedItems count="0"/>
    </cacheField>
    <cacheField name="Deudor" numFmtId="0">
      <sharedItems count="0"/>
    </cacheField>
    <cacheField name="Inversionista " numFmtId="0">
      <sharedItems count="0"/>
    </cacheField>
    <cacheField name="Tipo de Instrumento" numFmtId="0">
      <sharedItems count="0"/>
    </cacheField>
    <cacheField name="Sector para_x000a_ Sub. Politica Fiscal" numFmtId="0">
      <sharedItems count="0"/>
    </cacheField>
    <cacheField name="Clasificación" numFmtId="0">
      <sharedItems count="0"/>
    </cacheField>
    <cacheField name="Nombre del Acreedor" numFmtId="0">
      <sharedItems count="0"/>
    </cacheField>
    <cacheField name="Deudor2" numFmtId="0">
      <sharedItems count="0"/>
    </cacheField>
    <cacheField name="Tipo Acreedor" numFmtId="0">
      <sharedItems count="0"/>
    </cacheField>
    <cacheField name="SPT (para agregado)" numFmtId="0">
      <sharedItems containsSemiMixedTypes="0" containsString="0" containsNumber="1" containsInteger="1" count="1">
        <n v="1"/>
      </sharedItems>
    </cacheField>
    <cacheField name="SPNF (para agregado)" numFmtId="0">
      <sharedItems containsSemiMixedTypes="0" containsString="0" containsNumber="1" containsInteger="1" count="1">
        <n v="1"/>
      </sharedItems>
    </cacheField>
    <cacheField name="PGE (para agregado)" numFmtId="0">
      <sharedItems containsSemiMixedTypes="0" containsString="0" containsNumber="1" containsInteger="1" count="1">
        <n v="1"/>
      </sharedItems>
    </cacheField>
    <cacheField name="SPT (para consolidado)" numFmtId="0">
      <sharedItems containsSemiMixedTypes="0" containsString="0" containsNumber="1" containsInteger="1" count="2">
        <n v="0"/>
        <n v="1"/>
      </sharedItems>
    </cacheField>
    <cacheField name="SPNF (para consolidado)" numFmtId="0">
      <sharedItems containsSemiMixedTypes="0" containsString="0" containsNumber="1" containsInteger="1" count="2">
        <n v="1"/>
        <n v="0"/>
      </sharedItems>
    </cacheField>
    <cacheField name="PGE  (para consolidado)" numFmtId="0">
      <sharedItems containsSemiMixedTypes="0" containsString="0" containsNumber="1" containsInteger="1" count="2">
        <n v="1"/>
        <n v="0"/>
      </sharedItems>
    </cacheField>
    <cacheField name="Acreedor_x000a_ SPT" numFmtId="0">
      <sharedItems containsSemiMixedTypes="0" containsString="0" containsNumber="1" containsInteger="1" count="0"/>
    </cacheField>
    <cacheField name="Acreedor_x000a_ SPNF" numFmtId="0">
      <sharedItems containsSemiMixedTypes="0" containsString="0" containsNumber="1" containsInteger="1" count="0"/>
    </cacheField>
    <cacheField name="Acreedor_x000a_ PGE" numFmtId="0">
      <sharedItems containsSemiMixedTypes="0" containsString="0" containsNumber="1" containsInteger="1" count="0"/>
    </cacheField>
    <cacheField name="Saldo al _x000a_31-10-2024" numFmtId="4">
      <sharedItems containsSemiMixedTypes="0" containsString="0" containsNumber="1" count="0"/>
    </cacheField>
    <cacheField name="Desembolsos" numFmtId="4">
      <sharedItems containsSemiMixedTypes="0" containsString="0" containsNumber="1" count="0"/>
    </cacheField>
    <cacheField name="Amortizaciones" numFmtId="4">
      <sharedItems containsSemiMixedTypes="0" containsString="0" containsNumber="1" count="0"/>
    </cacheField>
    <cacheField name="Intereses" numFmtId="4">
      <sharedItems containsSemiMixedTypes="0" containsString="0" containsNumber="1" count="0"/>
    </cacheField>
    <cacheField name="Comisiones" numFmtId="4">
      <sharedItems containsSemiMixedTypes="0" containsString="0" containsNumber="1" containsInteger="1" count="0"/>
    </cacheField>
    <cacheField name="Otros Flujos económicos" numFmtId="4">
      <sharedItems containsSemiMixedTypes="0" containsString="0" containsNumber="1" containsInteger="1" count="0"/>
    </cacheField>
    <cacheField name="Atrasos" numFmtId="4">
      <sharedItems containsSemiMixedTypes="0" containsString="0" containsNumber="1" containsInteger="1" count="0"/>
    </cacheField>
    <cacheField name="Saldo al_x000a_ 30-11-2024" numFmtId="4">
      <sharedItems containsSemiMixedTypes="0" containsString="0" containsNumber="1" count="0"/>
    </cacheField>
    <cacheField name="COMPROBACIÓN" numFmtId="43">
      <sharedItems containsSemiMixedTypes="0" containsString="0" containsNumber="1" count="0"/>
    </cacheField>
    <cacheField name="COMP" numFmtId="43">
      <sharedItems containsSemiMixedTypes="0" containsString="0" containsNumber="1" count="0"/>
    </cacheField>
    <cacheField name="Fecha de firma" numFmtId="0">
      <sharedItems containsSemiMixedTypes="0" containsNonDate="0" containsDate="1" containsString="0" minDate="2012-03-06T00:00:00" maxDate="2024-11-28T00:00:00" count="0"/>
    </cacheField>
    <cacheField name="Fecha de Vencimiento del Préstamo" numFmtId="0">
      <sharedItems containsSemiMixedTypes="0" containsNonDate="0" containsDate="1" containsString="0" minDate="2023-12-30T00:00:00" maxDate="2040-07-06T00:00:00" count="0"/>
    </cacheField>
    <cacheField name="Monto Contratado" numFmtId="0">
      <sharedItems containsSemiMixedTypes="0" containsString="0" containsNumber="1" count="0"/>
    </cacheField>
    <cacheField name="Plazo_x000a_ por Vencer" numFmtId="43">
      <sharedItems containsSemiMixedTypes="0" containsString="0" containsNumber="1" count="0"/>
    </cacheField>
    <cacheField name="Plazo_x000a_ Contractual" numFmtId="43">
      <sharedItems containsSemiMixedTypes="0" containsString="0" containsNumber="1" count="0"/>
    </cacheField>
    <cacheField name="Tasa de_x000a_ Interes" numFmtId="167">
      <sharedItems containsSemiMixedTypes="0" containsString="0" containsNumber="1" count="0"/>
    </cacheField>
    <cacheField name="Saldo por_x000a_ Plazo por_x000a_ Vencer" numFmtId="43">
      <sharedItems containsSemiMixedTypes="0" containsString="0" containsNumber="1" count="0"/>
    </cacheField>
    <cacheField name="Saldo_x000a_ por Plazo _x000a_Contractual" numFmtId="43">
      <sharedItems containsSemiMixedTypes="0" containsString="0" containsNumber="1" count="0"/>
    </cacheField>
    <cacheField name="Saldo por la _x000a_Tasa" numFmtId="43">
      <sharedItems containsSemiMixedTypes="0" containsString="0" containsNumber="1" count="0"/>
    </cacheField>
    <cacheField name="Plazo por Vencer Promedio Ponderado" numFmtId="43">
      <sharedItems containsSemiMixedTypes="0" containsString="0" containsNumber="1" count="0"/>
    </cacheField>
    <cacheField name="Plazo_x000a_ Contractual Ponderado" numFmtId="43">
      <sharedItems containsSemiMixedTypes="0" containsString="0" containsNumber="1" count="0"/>
    </cacheField>
    <cacheField name="Tasa_x000a_ Promedio Ponderada" numFmtId="10">
      <sharedItems containsSemiMixedTypes="0" containsString="0" containsNumber="1" count="0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DICIEMBRE _x000a_2024" numFmtId="4">
      <sharedItems containsSemiMixedTypes="0" containsString="0" containsNumber="1" count="0"/>
    </cacheField>
    <cacheField name="ENERO_x000a_2025" numFmtId="4">
      <sharedItems containsSemiMixedTypes="0" containsString="0" containsNumber="1" count="0"/>
    </cacheField>
    <cacheField name="FEBRERO_x000a_2025" numFmtId="4">
      <sharedItems containsSemiMixedTypes="0" containsString="0" containsNumber="1" count="0"/>
    </cacheField>
    <cacheField name="MARZO _x000a_2025" numFmtId="4">
      <sharedItems containsSemiMixedTypes="0" containsString="0" containsNumber="1" count="0"/>
    </cacheField>
    <cacheField name="ABRIL _x000a_2025" numFmtId="4">
      <sharedItems containsSemiMixedTypes="0" containsString="0" containsNumber="1" count="0"/>
    </cacheField>
    <cacheField name="MAYO_x000a_2025" numFmtId="4">
      <sharedItems containsSemiMixedTypes="0" containsString="0" containsNumber="1" count="0"/>
    </cacheField>
    <cacheField name="JUNIO_x000a_2025" numFmtId="4">
      <sharedItems containsSemiMixedTypes="0" containsString="0" containsNumber="1" count="0"/>
    </cacheField>
    <cacheField name="JULIO_x000a_2025" numFmtId="4">
      <sharedItems containsSemiMixedTypes="0" containsString="0" containsNumber="1" count="0"/>
    </cacheField>
    <cacheField name="AGOSTO_x000a_2025" numFmtId="4">
      <sharedItems containsSemiMixedTypes="0" containsString="0" containsNumber="1" count="0"/>
    </cacheField>
    <cacheField name="SEPTIEMBRE _x000a_2025" numFmtId="4">
      <sharedItems containsSemiMixedTypes="0" containsString="0" containsNumber="1" count="0"/>
    </cacheField>
    <cacheField name="OCTUBRE _x000a_2025" numFmtId="4">
      <sharedItems containsSemiMixedTypes="0" containsString="0" containsNumber="1" count="0"/>
    </cacheField>
    <cacheField name="NOVIEMBRE_x000a_2025" numFmtId="4">
      <sharedItems containsSemiMixedTypes="0" containsString="0" containsNumber="1" count="0"/>
    </cacheField>
    <cacheField name="DICIEMBRE_x000a_2025" numFmtId="4">
      <sharedItems containsSemiMixedTypes="0" containsString="0" containsNumber="1" count="0"/>
    </cacheField>
    <cacheField name="TOTAL_x000a_  2024" numFmtId="4">
      <sharedItems containsSemiMixedTypes="0" containsString="0" containsNumber="1" count="0"/>
    </cacheField>
    <cacheField name="TOTAL _x000a_2025" numFmtId="4">
      <sharedItems containsSemiMixedTypes="0" containsString="0" containsNumber="1" count="0"/>
    </cacheField>
    <cacheField name="TOTAL_x000a_2024-2025" numFmtId="4">
      <sharedItems containsSemiMixedTypes="0" containsString="0" containsNumber="1" count="0"/>
    </cacheField>
  </cacheFields>
  <extLst>
    <ext xmlns:x14="http://schemas.microsoft.com/office/spreadsheetml/2009/9/main" uri="{725AE2AE-9491-48be-B2B4-4EB974FC3084}">
      <x14:pivotCacheDefinition pivotCacheId="169409998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Barrionuevo Toasa, Carlos Iván" refreshedDate="45686.6792979167" recordCount="1895">
  <cacheSource type="worksheet">
    <worksheetSource ref="D2:BB1897" sheet="BD INTERNA+PERFIL PRINCIPAL CP"/>
  </cacheSource>
  <cacheFields count="59">
    <cacheField name="Moneda del_x000a_ Tramo" numFmtId="0">
      <sharedItems count="0"/>
    </cacheField>
    <cacheField name="Situación" numFmtId="0">
      <sharedItems count="0"/>
    </cacheField>
    <cacheField name="Deudor" numFmtId="0">
      <sharedItems count="0"/>
    </cacheField>
    <cacheField name="Inversionista " numFmtId="0">
      <sharedItems count="0"/>
    </cacheField>
    <cacheField name="Tipo de Instrumento" numFmtId="0">
      <sharedItems count="0"/>
    </cacheField>
    <cacheField name="Sector para_x000a_ Sub. Politica Fiscal" numFmtId="0">
      <sharedItems count="0"/>
    </cacheField>
    <cacheField name="Clasificación" numFmtId="0">
      <sharedItems count="0"/>
    </cacheField>
    <cacheField name="Nombre del Acreedor" numFmtId="0">
      <sharedItems count="0"/>
    </cacheField>
    <cacheField name="Deudor2" numFmtId="0">
      <sharedItems count="0"/>
    </cacheField>
    <cacheField name="Tipo Acreedor" numFmtId="0">
      <sharedItems count="0"/>
    </cacheField>
    <cacheField name="SPT (para agregado)" numFmtId="0">
      <sharedItems containsSemiMixedTypes="0" containsString="0" containsNumber="1" containsInteger="1" count="1">
        <n v="1"/>
      </sharedItems>
    </cacheField>
    <cacheField name="SPNF (para agregado)" numFmtId="0">
      <sharedItems containsSemiMixedTypes="0" containsString="0" containsNumber="1" containsInteger="1" count="1">
        <n v="1"/>
      </sharedItems>
    </cacheField>
    <cacheField name="PGE (para agregado)" numFmtId="0">
      <sharedItems containsSemiMixedTypes="0" containsString="0" containsNumber="1" containsInteger="1" count="1">
        <n v="1"/>
      </sharedItems>
    </cacheField>
    <cacheField name="SPT (para consolidado)" numFmtId="0">
      <sharedItems containsSemiMixedTypes="0" containsString="0" containsNumber="1" containsInteger="1" count="2">
        <n v="0"/>
        <n v="1"/>
      </sharedItems>
    </cacheField>
    <cacheField name="SPNF (para consolidado)" numFmtId="0">
      <sharedItems containsSemiMixedTypes="0" containsString="0" containsNumber="1" containsInteger="1" count="2">
        <n v="1"/>
        <n v="0"/>
      </sharedItems>
    </cacheField>
    <cacheField name="PGE  (para consolidado)" numFmtId="0">
      <sharedItems containsSemiMixedTypes="0" containsString="0" containsNumber="1" containsInteger="1" count="2">
        <n v="1"/>
        <n v="0"/>
      </sharedItems>
    </cacheField>
    <cacheField name="Acreedor_x000a_ SPT" numFmtId="0">
      <sharedItems containsSemiMixedTypes="0" containsString="0" containsNumber="1" containsInteger="1" count="0"/>
    </cacheField>
    <cacheField name="Acreedor_x000a_ SPNF" numFmtId="0">
      <sharedItems containsSemiMixedTypes="0" containsString="0" containsNumber="1" containsInteger="1" count="0"/>
    </cacheField>
    <cacheField name="Acreedor_x000a_ PGE" numFmtId="0">
      <sharedItems containsSemiMixedTypes="0" containsString="0" containsNumber="1" containsInteger="1" count="0"/>
    </cacheField>
    <cacheField name="Saldo al _x000a_31-10-2024" numFmtId="4">
      <sharedItems containsSemiMixedTypes="0" containsString="0" containsNumber="1" count="0"/>
    </cacheField>
    <cacheField name="Desembolsos" numFmtId="4">
      <sharedItems containsSemiMixedTypes="0" containsString="0" containsNumber="1" count="0"/>
    </cacheField>
    <cacheField name="Amortizaciones" numFmtId="4">
      <sharedItems containsSemiMixedTypes="0" containsString="0" containsNumber="1" count="0"/>
    </cacheField>
    <cacheField name="Intereses" numFmtId="4">
      <sharedItems containsSemiMixedTypes="0" containsString="0" containsNumber="1" count="0"/>
    </cacheField>
    <cacheField name="Comisiones" numFmtId="4">
      <sharedItems containsSemiMixedTypes="0" containsString="0" containsNumber="1" containsInteger="1" count="0"/>
    </cacheField>
    <cacheField name="Otros Flujos económicos" numFmtId="4">
      <sharedItems containsSemiMixedTypes="0" containsString="0" containsNumber="1" containsInteger="1" count="0"/>
    </cacheField>
    <cacheField name="Atrasos" numFmtId="4">
      <sharedItems containsSemiMixedTypes="0" containsString="0" containsNumber="1" containsInteger="1" count="0"/>
    </cacheField>
    <cacheField name="Saldo al_x000a_ 30-11-2024" numFmtId="4">
      <sharedItems containsSemiMixedTypes="0" containsString="0" containsNumber="1" count="0"/>
    </cacheField>
    <cacheField name="COMPROBACIÓN" numFmtId="43">
      <sharedItems containsSemiMixedTypes="0" containsString="0" containsNumber="1" count="0"/>
    </cacheField>
    <cacheField name="COMP" numFmtId="43">
      <sharedItems containsSemiMixedTypes="0" containsString="0" containsNumber="1" count="0"/>
    </cacheField>
    <cacheField name="Fecha de firma" numFmtId="0">
      <sharedItems containsSemiMixedTypes="0" containsNonDate="0" containsDate="1" containsString="0" minDate="2012-03-06T00:00:00" maxDate="2024-11-28T00:00:00" count="0"/>
    </cacheField>
    <cacheField name="Fecha de Vencimiento del Préstamo" numFmtId="0">
      <sharedItems containsSemiMixedTypes="0" containsNonDate="0" containsDate="1" containsString="0" minDate="2023-12-30T00:00:00" maxDate="2040-07-06T00:00:00" count="0"/>
    </cacheField>
    <cacheField name="Monto Contratado" numFmtId="0">
      <sharedItems containsSemiMixedTypes="0" containsString="0" containsNumber="1" count="0"/>
    </cacheField>
    <cacheField name="Plazo_x000a_ por Vencer" numFmtId="43">
      <sharedItems containsSemiMixedTypes="0" containsString="0" containsNumber="1" count="0"/>
    </cacheField>
    <cacheField name="Plazo_x000a_ Contractual" numFmtId="43">
      <sharedItems containsSemiMixedTypes="0" containsString="0" containsNumber="1" count="0"/>
    </cacheField>
    <cacheField name="Tasa de_x000a_ Interes" numFmtId="167">
      <sharedItems containsSemiMixedTypes="0" containsString="0" containsNumber="1" count="0"/>
    </cacheField>
    <cacheField name="Saldo por_x000a_ Plazo por_x000a_ Vencer" numFmtId="43">
      <sharedItems containsSemiMixedTypes="0" containsString="0" containsNumber="1" count="0"/>
    </cacheField>
    <cacheField name="Saldo_x000a_ por Plazo _x000a_Contractual" numFmtId="43">
      <sharedItems containsSemiMixedTypes="0" containsString="0" containsNumber="1" count="0"/>
    </cacheField>
    <cacheField name="Saldo por la _x000a_Tasa" numFmtId="43">
      <sharedItems containsSemiMixedTypes="0" containsString="0" containsNumber="1" count="0"/>
    </cacheField>
    <cacheField name="Plazo por Vencer Promedio Ponderado" numFmtId="43">
      <sharedItems containsSemiMixedTypes="0" containsString="0" containsNumber="1" count="0"/>
    </cacheField>
    <cacheField name="Plazo_x000a_ Contractual Ponderado" numFmtId="43">
      <sharedItems containsSemiMixedTypes="0" containsString="0" containsNumber="1" count="0"/>
    </cacheField>
    <cacheField name="Tasa_x000a_ Promedio Ponderada" numFmtId="10">
      <sharedItems containsSemiMixedTypes="0" containsString="0" containsNumber="1" count="0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DICIEMBRE _x000a_2024" numFmtId="4">
      <sharedItems containsSemiMixedTypes="0" containsString="0" containsNumber="1" count="0"/>
    </cacheField>
    <cacheField name="ENERO_x000a_2025" numFmtId="4">
      <sharedItems containsSemiMixedTypes="0" containsString="0" containsNumber="1" count="0"/>
    </cacheField>
    <cacheField name="FEBRERO_x000a_2025" numFmtId="4">
      <sharedItems containsSemiMixedTypes="0" containsString="0" containsNumber="1" count="0"/>
    </cacheField>
    <cacheField name="MARZO _x000a_2025" numFmtId="4">
      <sharedItems containsSemiMixedTypes="0" containsString="0" containsNumber="1" count="0"/>
    </cacheField>
    <cacheField name="ABRIL _x000a_2025" numFmtId="4">
      <sharedItems containsSemiMixedTypes="0" containsString="0" containsNumber="1" count="0"/>
    </cacheField>
    <cacheField name="MAYO_x000a_2025" numFmtId="4">
      <sharedItems containsSemiMixedTypes="0" containsString="0" containsNumber="1" count="0"/>
    </cacheField>
    <cacheField name="JUNIO_x000a_2025" numFmtId="4">
      <sharedItems containsSemiMixedTypes="0" containsString="0" containsNumber="1" count="0"/>
    </cacheField>
    <cacheField name="JULIO_x000a_2025" numFmtId="4">
      <sharedItems containsSemiMixedTypes="0" containsString="0" containsNumber="1" count="0"/>
    </cacheField>
    <cacheField name="AGOSTO_x000a_2025" numFmtId="4">
      <sharedItems containsSemiMixedTypes="0" containsString="0" containsNumber="1" count="0"/>
    </cacheField>
    <cacheField name="SEPTIEMBRE _x000a_2025" numFmtId="4">
      <sharedItems containsSemiMixedTypes="0" containsString="0" containsNumber="1" count="0"/>
    </cacheField>
    <cacheField name="OCTUBRE _x000a_2025" numFmtId="4">
      <sharedItems containsSemiMixedTypes="0" containsString="0" containsNumber="1" count="0"/>
    </cacheField>
    <cacheField name="NOVIEMBRE_x000a_2025" numFmtId="4">
      <sharedItems containsSemiMixedTypes="0" containsString="0" containsNumber="1" count="0"/>
    </cacheField>
    <cacheField name="DICIEMBRE_x000a_2025" numFmtId="4">
      <sharedItems containsSemiMixedTypes="0" containsString="0" containsNumber="1" count="0"/>
    </cacheField>
    <cacheField name="TOTAL_x000a_  2024" numFmtId="4">
      <sharedItems containsSemiMixedTypes="0" containsString="0" containsNumber="1" count="0"/>
    </cacheField>
    <cacheField name="TOTAL _x000a_2025" numFmtId="4">
      <sharedItems containsSemiMixedTypes="0" containsString="0" containsNumber="1" count="0"/>
    </cacheField>
    <cacheField name="TOTAL_x000a_2024-2025" numFmtId="4">
      <sharedItems containsSemiMixedTypes="0" containsString="0" containsNumber="1" count="0"/>
    </cacheField>
  </cacheFields>
  <extLst>
    <ext xmlns:x14="http://schemas.microsoft.com/office/spreadsheetml/2009/9/main" uri="{725AE2AE-9491-48be-B2B4-4EB974FC3084}">
      <x14:pivotCacheDefinition pivotCacheId="739630310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Barrionuevo Toasa, Carlos Iván" refreshedDate="45686.6792980324" recordCount="1895">
  <cacheSource type="worksheet">
    <worksheetSource ref="B2:BB1897" sheet="BD INTERNA + PERFIL INTERES CP"/>
  </cacheSource>
  <cacheFields count="61">
    <cacheField name="No _x000a_Prestamo" numFmtId="0">
      <sharedItems containsMixedTypes="1" containsNumber="1" containsInteger="1" count="0"/>
    </cacheField>
    <cacheField name="Tramo" numFmtId="0">
      <sharedItems containsSemiMixedTypes="0" containsString="0" containsNumber="1" containsInteger="1" count="0"/>
    </cacheField>
    <cacheField name="Moneda del_x000a_ Tramo" numFmtId="0">
      <sharedItems count="0"/>
    </cacheField>
    <cacheField name="Situación" numFmtId="0">
      <sharedItems count="0"/>
    </cacheField>
    <cacheField name="Deudor" numFmtId="0">
      <sharedItems count="0"/>
    </cacheField>
    <cacheField name="Inversionista " numFmtId="0">
      <sharedItems count="0"/>
    </cacheField>
    <cacheField name="Tipo de Instrumento" numFmtId="0">
      <sharedItems count="0"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 count="0"/>
    </cacheField>
    <cacheField name="Nombre del Acreedor" numFmtId="0">
      <sharedItems count="114">
        <s v="PRÉSTAMO BDE"/>
        <s v="MUN. MACHALA"/>
        <s v="A.PRIV.INVERSIONISTA"/>
        <s v="ACR.PRIV.JUBILADO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 40%"/>
        <s v="INMOBILIAR"/>
        <s v="SCPN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CAYAMBE"/>
        <s v="CON-COTOPAXI"/>
        <s v="MUN-ORELLANA"/>
        <s v="ISSFA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</sharedItems>
    </cacheField>
    <cacheField name="Deudor2" numFmtId="0">
      <sharedItems count="0"/>
    </cacheField>
    <cacheField name="Tipo Acreedor" numFmtId="0">
      <sharedItems count="0"/>
    </cacheField>
    <cacheField name="SPT (para agregado)" numFmtId="0">
      <sharedItems containsSemiMixedTypes="0" containsString="0" containsNumber="1" containsInteger="1" count="1">
        <n v="1"/>
      </sharedItems>
    </cacheField>
    <cacheField name="SPNF (para agregado)" numFmtId="0">
      <sharedItems containsSemiMixedTypes="0" containsString="0" containsNumber="1" containsInteger="1" count="1">
        <n v="1"/>
      </sharedItems>
    </cacheField>
    <cacheField name="PGE (para agregado)" numFmtId="0">
      <sharedItems containsSemiMixedTypes="0" containsString="0" containsNumber="1" containsInteger="1" count="1">
        <n v="1"/>
      </sharedItems>
    </cacheField>
    <cacheField name="SPT (para consolidado)" numFmtId="0">
      <sharedItems containsSemiMixedTypes="0" containsString="0" containsNumber="1" containsInteger="1" count="2">
        <n v="0"/>
        <n v="1"/>
      </sharedItems>
    </cacheField>
    <cacheField name="SPNF (para consolidado)" numFmtId="0">
      <sharedItems containsSemiMixedTypes="0" containsString="0" containsNumber="1" containsInteger="1" count="2">
        <n v="1"/>
        <n v="0"/>
      </sharedItems>
    </cacheField>
    <cacheField name="PGE  (para consolidado)" numFmtId="0">
      <sharedItems containsSemiMixedTypes="0" containsString="0" containsNumber="1" containsInteger="1" count="2">
        <n v="1"/>
        <n v="0"/>
      </sharedItems>
    </cacheField>
    <cacheField name="Acreedor_x000a_ SPT" numFmtId="0">
      <sharedItems containsSemiMixedTypes="0" containsString="0" containsNumber="1" containsInteger="1" count="0"/>
    </cacheField>
    <cacheField name="Acreedor_x000a_ SPNF" numFmtId="0">
      <sharedItems containsSemiMixedTypes="0" containsString="0" containsNumber="1" containsInteger="1" count="0"/>
    </cacheField>
    <cacheField name="Acreedor_x000a_ PGE" numFmtId="0">
      <sharedItems containsSemiMixedTypes="0" containsString="0" containsNumber="1" containsInteger="1" count="0"/>
    </cacheField>
    <cacheField name="Saldo al _x000a_31-10-2024" numFmtId="4">
      <sharedItems containsSemiMixedTypes="0" containsString="0" containsNumber="1" count="0"/>
    </cacheField>
    <cacheField name="Desembolsos" numFmtId="4">
      <sharedItems containsSemiMixedTypes="0" containsString="0" containsNumber="1" count="0"/>
    </cacheField>
    <cacheField name="Amortizaciones" numFmtId="4">
      <sharedItems containsSemiMixedTypes="0" containsString="0" containsNumber="1" count="0"/>
    </cacheField>
    <cacheField name="Intereses" numFmtId="4">
      <sharedItems containsSemiMixedTypes="0" containsString="0" containsNumber="1" count="0"/>
    </cacheField>
    <cacheField name="Comisiones" numFmtId="4">
      <sharedItems containsSemiMixedTypes="0" containsString="0" containsNumber="1" containsInteger="1" count="0"/>
    </cacheField>
    <cacheField name="Otros Flujos económicos" numFmtId="4">
      <sharedItems containsSemiMixedTypes="0" containsString="0" containsNumber="1" containsInteger="1" count="0"/>
    </cacheField>
    <cacheField name="Atrasos" numFmtId="4">
      <sharedItems containsSemiMixedTypes="0" containsString="0" containsNumber="1" containsInteger="1" count="0"/>
    </cacheField>
    <cacheField name="Saldo al_x000a_ 30-11-2024" numFmtId="4">
      <sharedItems containsSemiMixedTypes="0" containsString="0" containsNumber="1" count="0"/>
    </cacheField>
    <cacheField name="COMPROBACIÓN" numFmtId="43">
      <sharedItems containsSemiMixedTypes="0" containsString="0" containsNumber="1" count="0"/>
    </cacheField>
    <cacheField name="COMP" numFmtId="43">
      <sharedItems containsSemiMixedTypes="0" containsString="0" containsNumber="1" count="0"/>
    </cacheField>
    <cacheField name="Fecha de firma" numFmtId="0">
      <sharedItems containsSemiMixedTypes="0" containsNonDate="0" containsDate="1" containsString="0" minDate="2012-03-06T00:00:00" maxDate="2024-11-28T00:00:00" count="0"/>
    </cacheField>
    <cacheField name="Fecha de Vencimiento del Préstamo" numFmtId="0">
      <sharedItems containsSemiMixedTypes="0" containsNonDate="0" containsDate="1" containsString="0" minDate="2023-12-30T00:00:00" maxDate="2040-07-06T00:00:00" count="0"/>
    </cacheField>
    <cacheField name="Monto Contratado" numFmtId="0">
      <sharedItems containsSemiMixedTypes="0" containsString="0" containsNumber="1" count="0"/>
    </cacheField>
    <cacheField name="Plazo_x000a_ por Vencer" numFmtId="43">
      <sharedItems containsSemiMixedTypes="0" containsString="0" containsNumber="1" count="0"/>
    </cacheField>
    <cacheField name="Plazo_x000a_ Contractual" numFmtId="43">
      <sharedItems containsSemiMixedTypes="0" containsString="0" containsNumber="1" count="0"/>
    </cacheField>
    <cacheField name="Tasa de_x000a_ Interes" numFmtId="167">
      <sharedItems containsSemiMixedTypes="0" containsString="0" containsNumber="1" count="0"/>
    </cacheField>
    <cacheField name="Saldo por_x000a_ Plazo por_x000a_ Vencer" numFmtId="43">
      <sharedItems containsSemiMixedTypes="0" containsString="0" containsNumber="1" count="0"/>
    </cacheField>
    <cacheField name="Saldo_x000a_ por Plazo _x000a_Contractual" numFmtId="43">
      <sharedItems containsSemiMixedTypes="0" containsString="0" containsNumber="1" count="0"/>
    </cacheField>
    <cacheField name="Saldo por la _x000a_Tasa" numFmtId="43">
      <sharedItems containsSemiMixedTypes="0" containsString="0" containsNumber="1" count="0"/>
    </cacheField>
    <cacheField name="Plazo por Vencer Promedio Ponderado" numFmtId="43">
      <sharedItems containsSemiMixedTypes="0" containsString="0" containsNumber="1" count="0"/>
    </cacheField>
    <cacheField name="Plazo_x000a_ Contractual Ponderado" numFmtId="43">
      <sharedItems containsSemiMixedTypes="0" containsString="0" containsNumber="1" count="0"/>
    </cacheField>
    <cacheField name="Tasa_x000a_ Promedio Ponderada" numFmtId="10">
      <sharedItems containsSemiMixedTypes="0" containsString="0" containsNumber="1" count="0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DICIEMBRE _x000a_2024" numFmtId="4">
      <sharedItems containsSemiMixedTypes="0" containsString="0" containsNumber="1" count="0"/>
    </cacheField>
    <cacheField name="ENERO_x000a_2025" numFmtId="4">
      <sharedItems containsSemiMixedTypes="0" containsString="0" containsNumber="1" count="0"/>
    </cacheField>
    <cacheField name="FEBRERO_x000a_2025" numFmtId="4">
      <sharedItems containsSemiMixedTypes="0" containsString="0" containsNumber="1" count="0"/>
    </cacheField>
    <cacheField name="MARZO _x000a_2025" numFmtId="4">
      <sharedItems containsSemiMixedTypes="0" containsString="0" containsNumber="1" count="0"/>
    </cacheField>
    <cacheField name="ABRIL _x000a_2025" numFmtId="4">
      <sharedItems containsSemiMixedTypes="0" containsString="0" containsNumber="1" count="0"/>
    </cacheField>
    <cacheField name="MAYO_x000a_2025" numFmtId="4">
      <sharedItems containsSemiMixedTypes="0" containsString="0" containsNumber="1" count="0"/>
    </cacheField>
    <cacheField name="JUNIO_x000a_2025" numFmtId="4">
      <sharedItems containsSemiMixedTypes="0" containsString="0" containsNumber="1" count="0"/>
    </cacheField>
    <cacheField name="JULIO_x000a_2025" numFmtId="4">
      <sharedItems containsSemiMixedTypes="0" containsString="0" containsNumber="1" count="0"/>
    </cacheField>
    <cacheField name="AGOSTO_x000a_2025" numFmtId="4">
      <sharedItems containsSemiMixedTypes="0" containsString="0" containsNumber="1" count="0"/>
    </cacheField>
    <cacheField name="SEPTIEMBRE _x000a_2025" numFmtId="4">
      <sharedItems containsSemiMixedTypes="0" containsString="0" containsNumber="1" count="0"/>
    </cacheField>
    <cacheField name="OCTUBRE _x000a_2025" numFmtId="4">
      <sharedItems containsSemiMixedTypes="0" containsString="0" containsNumber="1" count="0"/>
    </cacheField>
    <cacheField name="NOVIEMBRE_x000a_2025" numFmtId="4">
      <sharedItems containsSemiMixedTypes="0" containsString="0" containsNumber="1" count="0"/>
    </cacheField>
    <cacheField name="DICIEMBRE_x000a_2025" numFmtId="4">
      <sharedItems containsSemiMixedTypes="0" containsString="0" containsNumber="1" count="0"/>
    </cacheField>
    <cacheField name="TOTAL_x000a_  2024" numFmtId="4">
      <sharedItems containsSemiMixedTypes="0" containsString="0" containsNumber="1" count="0"/>
    </cacheField>
    <cacheField name="TOTAL _x000a_2025" numFmtId="4">
      <sharedItems containsSemiMixedTypes="0" containsString="0" containsNumber="1" count="0"/>
    </cacheField>
    <cacheField name="TOTAL_x000a_2024-2025" numFmtId="4">
      <sharedItems containsSemiMixedTypes="0" containsString="0" containsNumber="1" count="0"/>
    </cacheField>
  </cacheFields>
  <extLst>
    <ext xmlns:x14="http://schemas.microsoft.com/office/spreadsheetml/2009/9/main" uri="{725AE2AE-9491-48be-B2B4-4EB974FC3084}">
      <x14:pivotCacheDefinition pivotCacheId="1673783784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Barrionuevo Toasa, Carlos Iván" refreshedDate="45686.6792987268" recordCount="1895">
  <cacheSource type="worksheet">
    <worksheetSource ref="B2:BB1897" sheet="BD INTERNA+PERFIL PRINCIPAL CP"/>
  </cacheSource>
  <cacheFields count="61">
    <cacheField name="No _x000a_Prestamo" numFmtId="0">
      <sharedItems containsMixedTypes="1" containsNumber="1" containsInteger="1" count="0"/>
    </cacheField>
    <cacheField name="Tramo" numFmtId="0">
      <sharedItems containsSemiMixedTypes="0" containsString="0" containsNumber="1" containsInteger="1" count="0"/>
    </cacheField>
    <cacheField name="Moneda del_x000a_ Tramo" numFmtId="0">
      <sharedItems count="0"/>
    </cacheField>
    <cacheField name="Situación" numFmtId="0">
      <sharedItems count="0"/>
    </cacheField>
    <cacheField name="Deudor" numFmtId="0">
      <sharedItems count="0"/>
    </cacheField>
    <cacheField name="Inversionista " numFmtId="0">
      <sharedItems count="0"/>
    </cacheField>
    <cacheField name="Tipo de Instrumento" numFmtId="0">
      <sharedItems count="0"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 count="0"/>
    </cacheField>
    <cacheField name="Nombre del Acreedor" numFmtId="0">
      <sharedItems count="114">
        <s v="PRÉSTAMO BDE"/>
        <s v="MUN. MACHALA"/>
        <s v="A.PRIV.INVERSIONISTA"/>
        <s v="ACR.PRIV.JUBILADO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 40%"/>
        <s v="INMOBILIAR"/>
        <s v="SCPN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CAYAMBE"/>
        <s v="CON-COTOPAXI"/>
        <s v="MUN-ORELLANA"/>
        <s v="ISSFA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</sharedItems>
    </cacheField>
    <cacheField name="Deudor2" numFmtId="0">
      <sharedItems count="0"/>
    </cacheField>
    <cacheField name="Tipo Acreedor" numFmtId="0">
      <sharedItems count="0"/>
    </cacheField>
    <cacheField name="SPT (para agregado)" numFmtId="0">
      <sharedItems containsSemiMixedTypes="0" containsString="0" containsNumber="1" containsInteger="1" count="1">
        <n v="1"/>
      </sharedItems>
    </cacheField>
    <cacheField name="SPNF (para agregado)" numFmtId="0">
      <sharedItems containsSemiMixedTypes="0" containsString="0" containsNumber="1" containsInteger="1" count="1">
        <n v="1"/>
      </sharedItems>
    </cacheField>
    <cacheField name="PGE (para agregado)" numFmtId="0">
      <sharedItems containsSemiMixedTypes="0" containsString="0" containsNumber="1" containsInteger="1" count="1">
        <n v="1"/>
      </sharedItems>
    </cacheField>
    <cacheField name="SPT (para consolidado)" numFmtId="0">
      <sharedItems containsSemiMixedTypes="0" containsString="0" containsNumber="1" containsInteger="1" count="2">
        <n v="0"/>
        <n v="1"/>
      </sharedItems>
    </cacheField>
    <cacheField name="SPNF (para consolidado)" numFmtId="0">
      <sharedItems containsSemiMixedTypes="0" containsString="0" containsNumber="1" containsInteger="1" count="2">
        <n v="1"/>
        <n v="0"/>
      </sharedItems>
    </cacheField>
    <cacheField name="PGE  (para consolidado)" numFmtId="0">
      <sharedItems containsSemiMixedTypes="0" containsString="0" containsNumber="1" containsInteger="1" count="2">
        <n v="1"/>
        <n v="0"/>
      </sharedItems>
    </cacheField>
    <cacheField name="Acreedor_x000a_ SPT" numFmtId="0">
      <sharedItems containsSemiMixedTypes="0" containsString="0" containsNumber="1" containsInteger="1" count="0"/>
    </cacheField>
    <cacheField name="Acreedor_x000a_ SPNF" numFmtId="0">
      <sharedItems containsSemiMixedTypes="0" containsString="0" containsNumber="1" containsInteger="1" count="0"/>
    </cacheField>
    <cacheField name="Acreedor_x000a_ PGE" numFmtId="0">
      <sharedItems containsSemiMixedTypes="0" containsString="0" containsNumber="1" containsInteger="1" count="0"/>
    </cacheField>
    <cacheField name="Saldo al _x000a_31-10-2024" numFmtId="4">
      <sharedItems containsSemiMixedTypes="0" containsString="0" containsNumber="1" count="0"/>
    </cacheField>
    <cacheField name="Desembolsos" numFmtId="4">
      <sharedItems containsSemiMixedTypes="0" containsString="0" containsNumber="1" count="0"/>
    </cacheField>
    <cacheField name="Amortizaciones" numFmtId="4">
      <sharedItems containsSemiMixedTypes="0" containsString="0" containsNumber="1" count="0"/>
    </cacheField>
    <cacheField name="Intereses" numFmtId="4">
      <sharedItems containsSemiMixedTypes="0" containsString="0" containsNumber="1" count="0"/>
    </cacheField>
    <cacheField name="Comisiones" numFmtId="4">
      <sharedItems containsSemiMixedTypes="0" containsString="0" containsNumber="1" containsInteger="1" count="0"/>
    </cacheField>
    <cacheField name="Otros Flujos económicos" numFmtId="4">
      <sharedItems containsSemiMixedTypes="0" containsString="0" containsNumber="1" containsInteger="1" count="0"/>
    </cacheField>
    <cacheField name="Atrasos" numFmtId="4">
      <sharedItems containsSemiMixedTypes="0" containsString="0" containsNumber="1" containsInteger="1" count="0"/>
    </cacheField>
    <cacheField name="Saldo al_x000a_ 30-11-2024" numFmtId="4">
      <sharedItems containsSemiMixedTypes="0" containsString="0" containsNumber="1" count="0"/>
    </cacheField>
    <cacheField name="COMPROBACIÓN" numFmtId="43">
      <sharedItems containsSemiMixedTypes="0" containsString="0" containsNumber="1" count="0"/>
    </cacheField>
    <cacheField name="COMP" numFmtId="43">
      <sharedItems containsSemiMixedTypes="0" containsString="0" containsNumber="1" count="0"/>
    </cacheField>
    <cacheField name="Fecha de firma" numFmtId="0">
      <sharedItems containsSemiMixedTypes="0" containsNonDate="0" containsDate="1" containsString="0" minDate="2012-03-06T00:00:00" maxDate="2024-11-28T00:00:00" count="0"/>
    </cacheField>
    <cacheField name="Fecha de Vencimiento del Préstamo" numFmtId="0">
      <sharedItems containsSemiMixedTypes="0" containsNonDate="0" containsDate="1" containsString="0" minDate="2023-12-30T00:00:00" maxDate="2040-07-06T00:00:00" count="0"/>
    </cacheField>
    <cacheField name="Monto Contratado" numFmtId="0">
      <sharedItems containsSemiMixedTypes="0" containsString="0" containsNumber="1" count="0"/>
    </cacheField>
    <cacheField name="Plazo_x000a_ por Vencer" numFmtId="43">
      <sharedItems containsSemiMixedTypes="0" containsString="0" containsNumber="1" count="0"/>
    </cacheField>
    <cacheField name="Plazo_x000a_ Contractual" numFmtId="43">
      <sharedItems containsSemiMixedTypes="0" containsString="0" containsNumber="1" count="0"/>
    </cacheField>
    <cacheField name="Tasa de_x000a_ Interes" numFmtId="167">
      <sharedItems containsSemiMixedTypes="0" containsString="0" containsNumber="1" count="0"/>
    </cacheField>
    <cacheField name="Saldo por_x000a_ Plazo por_x000a_ Vencer" numFmtId="43">
      <sharedItems containsSemiMixedTypes="0" containsString="0" containsNumber="1" count="0"/>
    </cacheField>
    <cacheField name="Saldo_x000a_ por Plazo _x000a_Contractual" numFmtId="43">
      <sharedItems containsSemiMixedTypes="0" containsString="0" containsNumber="1" count="0"/>
    </cacheField>
    <cacheField name="Saldo por la _x000a_Tasa" numFmtId="43">
      <sharedItems containsSemiMixedTypes="0" containsString="0" containsNumber="1" count="0"/>
    </cacheField>
    <cacheField name="Plazo por Vencer Promedio Ponderado" numFmtId="43">
      <sharedItems containsSemiMixedTypes="0" containsString="0" containsNumber="1" count="0"/>
    </cacheField>
    <cacheField name="Plazo_x000a_ Contractual Ponderado" numFmtId="43">
      <sharedItems containsSemiMixedTypes="0" containsString="0" containsNumber="1" count="0"/>
    </cacheField>
    <cacheField name="Tasa_x000a_ Promedio Ponderada" numFmtId="10">
      <sharedItems containsSemiMixedTypes="0" containsString="0" containsNumber="1" count="0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DICIEMBRE _x000a_2024" numFmtId="4">
      <sharedItems containsSemiMixedTypes="0" containsString="0" containsNumber="1" count="0"/>
    </cacheField>
    <cacheField name="ENERO_x000a_2025" numFmtId="4">
      <sharedItems containsSemiMixedTypes="0" containsString="0" containsNumber="1" count="0"/>
    </cacheField>
    <cacheField name="FEBRERO_x000a_2025" numFmtId="4">
      <sharedItems containsSemiMixedTypes="0" containsString="0" containsNumber="1" count="0"/>
    </cacheField>
    <cacheField name="MARZO _x000a_2025" numFmtId="4">
      <sharedItems containsSemiMixedTypes="0" containsString="0" containsNumber="1" count="0"/>
    </cacheField>
    <cacheField name="ABRIL _x000a_2025" numFmtId="4">
      <sharedItems containsSemiMixedTypes="0" containsString="0" containsNumber="1" count="0"/>
    </cacheField>
    <cacheField name="MAYO_x000a_2025" numFmtId="4">
      <sharedItems containsSemiMixedTypes="0" containsString="0" containsNumber="1" count="0"/>
    </cacheField>
    <cacheField name="JUNIO_x000a_2025" numFmtId="4">
      <sharedItems containsSemiMixedTypes="0" containsString="0" containsNumber="1" count="0"/>
    </cacheField>
    <cacheField name="JULIO_x000a_2025" numFmtId="4">
      <sharedItems containsSemiMixedTypes="0" containsString="0" containsNumber="1" count="0"/>
    </cacheField>
    <cacheField name="AGOSTO_x000a_2025" numFmtId="4">
      <sharedItems containsSemiMixedTypes="0" containsString="0" containsNumber="1" count="0"/>
    </cacheField>
    <cacheField name="SEPTIEMBRE _x000a_2025" numFmtId="4">
      <sharedItems containsSemiMixedTypes="0" containsString="0" containsNumber="1" count="0"/>
    </cacheField>
    <cacheField name="OCTUBRE _x000a_2025" numFmtId="4">
      <sharedItems containsSemiMixedTypes="0" containsString="0" containsNumber="1" count="0"/>
    </cacheField>
    <cacheField name="NOVIEMBRE_x000a_2025" numFmtId="4">
      <sharedItems containsSemiMixedTypes="0" containsString="0" containsNumber="1" count="0"/>
    </cacheField>
    <cacheField name="DICIEMBRE_x000a_2025" numFmtId="4">
      <sharedItems containsSemiMixedTypes="0" containsString="0" containsNumber="1" count="0"/>
    </cacheField>
    <cacheField name="TOTAL_x000a_  2024" numFmtId="4">
      <sharedItems containsSemiMixedTypes="0" containsString="0" containsNumber="1" count="0"/>
    </cacheField>
    <cacheField name="TOTAL _x000a_2025" numFmtId="4">
      <sharedItems containsSemiMixedTypes="0" containsString="0" containsNumber="1" count="0"/>
    </cacheField>
    <cacheField name="TOTAL_x000a_2024-2025" numFmtId="4">
      <sharedItems containsSemiMixedTypes="0" containsString="0" containsNumber="1" count="0"/>
    </cacheField>
  </cacheFields>
  <extLst>
    <ext xmlns:x14="http://schemas.microsoft.com/office/spreadsheetml/2009/9/main" uri="{725AE2AE-9491-48be-B2B4-4EB974FC3084}">
      <x14:pivotCacheDefinition pivotCacheId="2077972490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Barrionuevo Toasa, Carlos Iván" refreshedDate="45686.6792990741" recordCount="394">
  <cacheSource type="worksheet">
    <worksheetSource ref="A1:AZ395" sheet="BDExterna + Perfil Principal CP"/>
  </cacheSource>
  <cacheFields count="64">
    <cacheField name="No _x000a_Prestamo" numFmtId="0">
      <sharedItems containsSemiMixedTypes="0" containsString="0" containsNumber="1" containsInteger="1" count="0"/>
    </cacheField>
    <cacheField name="SPT" numFmtId="0">
      <sharedItems containsSemiMixedTypes="0" containsString="0" containsNumber="1" containsInteger="1" count="1">
        <n v="1"/>
      </sharedItems>
    </cacheField>
    <cacheField name="SPNF" numFmtId="0">
      <sharedItems containsSemiMixedTypes="0" containsString="0" containsNumber="1" containsInteger="1" count="2">
        <n v="1"/>
        <n v="0"/>
      </sharedItems>
    </cacheField>
    <cacheField name="PGE" numFmtId="0">
      <sharedItems containsSemiMixedTypes="0" containsString="0" containsNumber="1" containsInteger="1" count="2">
        <n v="1"/>
        <n v="0"/>
      </sharedItems>
    </cacheField>
    <cacheField name="MONEDA" numFmtId="0">
      <sharedItems count="0"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 count="0"/>
    </cacheField>
    <cacheField name="SECTOR   " numFmtId="0">
      <sharedItems count="0"/>
    </cacheField>
    <cacheField name="SUBSECTOR" numFmtId="0">
      <sharedItems count="0"/>
    </cacheField>
    <cacheField name="TIPO DE _x000a_INSTRUMENTO" numFmtId="0">
      <sharedItems count="0"/>
    </cacheField>
    <cacheField name="NOMBRE DEL_x000a_ ACREEDOR" numFmtId="0">
      <sharedItems count="35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FLAR"/>
      </sharedItems>
    </cacheField>
    <cacheField name="DEUDOR" numFmtId="0">
      <sharedItems count="37">
        <s v="GOBIERNO CENTRAL"/>
        <s v="EMAPA-G"/>
        <s v="MUN. CUENCA"/>
        <s v="MUN. PORTOVIEJO"/>
        <s v="IESS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MUY ILUSTRE MUNICIPALIDAD DE GUAYAQUIL"/>
        <s v="GAD MUN. DAULE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 count="0"/>
    </cacheField>
    <cacheField name="REFERENCIA DEL ACREEDOR" numFmtId="0">
      <sharedItems containsMixedTypes="1" containsNumber="1" containsInteger="1" count="0"/>
    </cacheField>
    <cacheField name="REFERENCIA_x000a_ PARA _x000a_BONOS" numFmtId="0">
      <sharedItems containsMixedTypes="1" containsNumber="1" containsInteger="1" count="0"/>
    </cacheField>
    <cacheField name="REFERENCIA _x000a_CLUB PARIS" numFmtId="0">
      <sharedItems count="0"/>
    </cacheField>
    <cacheField name="SALDO AL _x000a_31.10.2024" numFmtId="4">
      <sharedItems containsSemiMixedTypes="0" containsString="0" containsNumber="1" count="0"/>
    </cacheField>
    <cacheField name="DESEMBOLSOS" numFmtId="4">
      <sharedItems containsSemiMixedTypes="0" containsString="0" containsNumber="1" count="0"/>
    </cacheField>
    <cacheField name="AMORTIZACIÓN" numFmtId="4">
      <sharedItems containsSemiMixedTypes="0" containsString="0" containsNumber="1" count="0"/>
    </cacheField>
    <cacheField name="INTERESES" numFmtId="4">
      <sharedItems containsMixedTypes="1" containsNumber="1" count="0"/>
    </cacheField>
    <cacheField name="COMISIONES" numFmtId="4">
      <sharedItems containsMixedTypes="1" containsNumber="1" count="0"/>
    </cacheField>
    <cacheField name="OTROS FLUJOS_x000a_ ECONÓMICOS" numFmtId="4">
      <sharedItems containsSemiMixedTypes="0" containsString="0" containsNumber="1" count="0"/>
    </cacheField>
    <cacheField name="ATRASOS" numFmtId="4">
      <sharedItems containsSemiMixedTypes="0" containsString="0" containsNumber="1" count="0"/>
    </cacheField>
    <cacheField name="SALDO AL _x000a_30.11.2024" numFmtId="4">
      <sharedItems containsSemiMixedTypes="0" containsString="0" containsNumber="1" count="0"/>
    </cacheField>
    <cacheField name="SALDO" numFmtId="4">
      <sharedItems containsSemiMixedTypes="0" containsString="0" containsNumber="1" count="0"/>
    </cacheField>
    <cacheField name="COMPROBACIÓN" numFmtId="4">
      <sharedItems containsSemiMixedTypes="0" containsString="0" containsNumber="1" count="0"/>
    </cacheField>
    <cacheField name="OTRA_x000a_ MONEDA" numFmtId="43">
      <sharedItems containsBlank="1" count="0"/>
    </cacheField>
    <cacheField name="FECHA DE_x000a_ FIRMA " numFmtId="14">
      <sharedItems containsSemiMixedTypes="0" containsNonDate="0" containsDate="1" containsString="0" minDate="1984-01-26T00:00:00" maxDate="2024-10-25T00:00:00" count="0"/>
    </cacheField>
    <cacheField name="FECHA DE_x000a_ VENCIMIENTO_x000a_ DEL PRÉSTAMO" numFmtId="14">
      <sharedItems containsSemiMixedTypes="0" containsNonDate="0" containsDate="1" containsString="0" minDate="2012-11-15T00:00:00" maxDate="2063-11-21T00:00:00" count="0"/>
    </cacheField>
    <cacheField name="MONTO_x000a_ CONTRATADO" numFmtId="0">
      <sharedItems containsSemiMixedTypes="0" containsString="0" containsNumber="1" count="0"/>
    </cacheField>
    <cacheField name="MONTO_x000a_ NETO" numFmtId="0">
      <sharedItems containsSemiMixedTypes="0" containsString="0" containsNumber="1" count="0"/>
    </cacheField>
    <cacheField name="PLAZO POR_x000a_ VENCER" numFmtId="43">
      <sharedItems containsSemiMixedTypes="0" containsString="0" containsNumber="1" count="0"/>
    </cacheField>
    <cacheField name="PLAZO_x000a_ CONTRACTUAL" numFmtId="43">
      <sharedItems containsSemiMixedTypes="0" containsString="0" containsNumber="1" count="0"/>
    </cacheField>
    <cacheField name="TASA INTERES" numFmtId="0">
      <sharedItems containsString="0" containsBlank="1" containsNumber="1" count="0"/>
    </cacheField>
    <cacheField name="TASA DE_x000a_ INTERES _x000a_VIGENTE" numFmtId="0">
      <sharedItems containsString="0" containsBlank="1" containsNumber="1" count="0"/>
    </cacheField>
    <cacheField name="DIFERENCIAS TASAS_x000a_ DE INTERÉS" numFmtId="10">
      <sharedItems containsString="0" containsBlank="1" containsNumber="1" count="0"/>
    </cacheField>
    <cacheField name="TASA_x000a_ INTERES _x000a_SIGADE" numFmtId="0">
      <sharedItems containsString="0" containsBlank="1" containsNumber="1" count="0"/>
    </cacheField>
    <cacheField name="TIPO_x000a_ INTERES " numFmtId="0">
      <sharedItems count="0"/>
    </cacheField>
    <cacheField name="MÁRGEN" numFmtId="0">
      <sharedItems containsString="0" containsBlank="1" containsNumber="1" count="0"/>
    </cacheField>
    <cacheField name="SALDO_x000a_ POR PLAZO_x000a_ POR VENCER" numFmtId="43">
      <sharedItems containsSemiMixedTypes="0" containsString="0" containsNumber="1" count="0"/>
    </cacheField>
    <cacheField name="SALDO POR _x000a_PLAZO_x000a_ CONTRACTUAL " numFmtId="43">
      <sharedItems containsSemiMixedTypes="0" containsString="0" containsNumber="1" count="0"/>
    </cacheField>
    <cacheField name="SALDO _x000a_POR LA_x000a_ TASA " numFmtId="43">
      <sharedItems containsSemiMixedTypes="0" containsString="0" containsNumber="1" count="0"/>
    </cacheField>
    <cacheField name="PLAZO POR VENCER_x000a_ PROMEDIO_x000a_ PONDERADO " numFmtId="43">
      <sharedItems containsSemiMixedTypes="0" containsString="0" containsNumber="1" count="0"/>
    </cacheField>
    <cacheField name="PLAZO_x000a_ CONTRACTUAL_x000a_ PONDERADO " numFmtId="43">
      <sharedItems containsSemiMixedTypes="0" containsString="0" containsNumber="1" count="0"/>
    </cacheField>
    <cacheField name="TASA_x000a_ PROMEDIO_x000a_ PONDERADA " numFmtId="10">
      <sharedItems containsSemiMixedTypes="0" containsString="0" containsNumber="1" count="0"/>
    </cacheField>
    <cacheField name="ACREEDOR" numFmtId="0">
      <sharedItems count="0"/>
    </cacheField>
    <cacheField name="P.F.  ACREEDOR" numFmtId="0">
      <sharedItems count="50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</sharedItems>
    </cacheField>
    <cacheField name="DICIEMBRE _x000a_2024" numFmtId="4">
      <sharedItems containsSemiMixedTypes="0" containsString="0" containsNumber="1" count="0"/>
    </cacheField>
    <cacheField name="ENERO_x000a_2025" numFmtId="4">
      <sharedItems containsSemiMixedTypes="0" containsString="0" containsNumber="1" count="0"/>
    </cacheField>
    <cacheField name="FEBRERO_x000a_2025" numFmtId="4">
      <sharedItems containsSemiMixedTypes="0" containsString="0" containsNumber="1" count="0"/>
    </cacheField>
    <cacheField name="MARZO _x000a_2025" numFmtId="4">
      <sharedItems containsSemiMixedTypes="0" containsString="0" containsNumber="1" count="0"/>
    </cacheField>
    <cacheField name="ABRIL _x000a_2025" numFmtId="4">
      <sharedItems containsSemiMixedTypes="0" containsString="0" containsNumber="1" count="0"/>
    </cacheField>
    <cacheField name="MAYO_x000a_2025" numFmtId="4">
      <sharedItems containsSemiMixedTypes="0" containsString="0" containsNumber="1" count="0"/>
    </cacheField>
    <cacheField name="JUNIO_x000a_2025" numFmtId="4">
      <sharedItems containsSemiMixedTypes="0" containsString="0" containsNumber="1" count="0"/>
    </cacheField>
    <cacheField name="JULIO_x000a_2025" numFmtId="4">
      <sharedItems containsSemiMixedTypes="0" containsString="0" containsNumber="1" count="0"/>
    </cacheField>
    <cacheField name="AGOSTO_x000a_2025" numFmtId="4">
      <sharedItems containsSemiMixedTypes="0" containsString="0" containsNumber="1" count="0"/>
    </cacheField>
    <cacheField name="SEPTIEMBRE _x000a_2025" numFmtId="4">
      <sharedItems containsSemiMixedTypes="0" containsString="0" containsNumber="1" count="0"/>
    </cacheField>
    <cacheField name="OCTUBRE _x000a_2025" numFmtId="4">
      <sharedItems containsSemiMixedTypes="0" containsString="0" containsNumber="1" count="0"/>
    </cacheField>
    <cacheField name="NOVIEMBRE_x000a_2025" numFmtId="4">
      <sharedItems containsSemiMixedTypes="0" containsString="0" containsNumber="1" count="0"/>
    </cacheField>
    <cacheField name="DICIEMBRE_x000a_2025" numFmtId="4">
      <sharedItems containsSemiMixedTypes="0" containsString="0" containsNumber="1" count="0"/>
    </cacheField>
    <cacheField name="TOTAL_x000a_  2024" numFmtId="4">
      <sharedItems containsSemiMixedTypes="0" containsString="0" containsNumber="1" count="0"/>
    </cacheField>
    <cacheField name="TOTAL _x000a_2025" numFmtId="4">
      <sharedItems containsSemiMixedTypes="0" containsString="0" containsNumber="1" count="0"/>
    </cacheField>
    <cacheField name="TOTAL_x000a_2024-2025" numFmtId="4">
      <sharedItems containsSemiMixedTypes="0" containsString="0" containsNumber="1" count="0"/>
    </cacheField>
  </cacheFields>
  <extLst>
    <ext xmlns:x14="http://schemas.microsoft.com/office/spreadsheetml/2009/9/main" uri="{725AE2AE-9491-48be-B2B4-4EB974FC3084}">
      <x14:pivotCacheDefinition pivotCacheId="106943413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Barrionuevo Toasa, Carlos Iván" refreshedDate="45686.6792996528" recordCount="394">
  <cacheSource type="worksheet">
    <worksheetSource ref="A1:AZ395" sheet="BDExterna + Perfil In+Com CP"/>
  </cacheSource>
  <cacheFields count="64">
    <cacheField name="No _x000a_Prestamo" numFmtId="0">
      <sharedItems containsSemiMixedTypes="0" containsString="0" containsNumber="1" containsInteger="1" count="0"/>
    </cacheField>
    <cacheField name="SPT" numFmtId="0">
      <sharedItems containsSemiMixedTypes="0" containsString="0" containsNumber="1" containsInteger="1" count="1">
        <n v="1"/>
      </sharedItems>
    </cacheField>
    <cacheField name="SPNF" numFmtId="0">
      <sharedItems containsSemiMixedTypes="0" containsString="0" containsNumber="1" containsInteger="1" count="2">
        <n v="1"/>
        <n v="0"/>
      </sharedItems>
    </cacheField>
    <cacheField name="PGE" numFmtId="0">
      <sharedItems containsSemiMixedTypes="0" containsString="0" containsNumber="1" containsInteger="1" count="2">
        <n v="1"/>
        <n v="0"/>
      </sharedItems>
    </cacheField>
    <cacheField name="MONEDA" numFmtId="0">
      <sharedItems count="0"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 count="0"/>
    </cacheField>
    <cacheField name="SECTOR   " numFmtId="0">
      <sharedItems count="0"/>
    </cacheField>
    <cacheField name="SUBSECTOR" numFmtId="0">
      <sharedItems count="0"/>
    </cacheField>
    <cacheField name="TIPO DE _x000a_INSTRUMENTO" numFmtId="0">
      <sharedItems count="0"/>
    </cacheField>
    <cacheField name="NOMBRE DEL_x000a_ ACREEDOR" numFmtId="0">
      <sharedItems count="35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FLAR"/>
      </sharedItems>
    </cacheField>
    <cacheField name="DEUDOR" numFmtId="0">
      <sharedItems count="37">
        <s v="GOBIERNO CENTRAL"/>
        <s v="EMAPA-G"/>
        <s v="MUN. CUENCA"/>
        <s v="MUN. PORTOVIEJO"/>
        <s v="IESS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MUY ILUSTRE MUNICIPALIDAD DE GUAYAQUIL"/>
        <s v="GAD MUN. DAULE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 count="0"/>
    </cacheField>
    <cacheField name="REFERENCIA DEL ACREEDOR" numFmtId="0">
      <sharedItems containsMixedTypes="1" containsNumber="1" containsInteger="1" count="0"/>
    </cacheField>
    <cacheField name="REFERENCIA_x000a_ PARA _x000a_BONOS" numFmtId="0">
      <sharedItems containsMixedTypes="1" containsNumber="1" containsInteger="1" count="0"/>
    </cacheField>
    <cacheField name="REFERENCIA _x000a_CLUB PARIS" numFmtId="0">
      <sharedItems count="0"/>
    </cacheField>
    <cacheField name="SALDO AL _x000a_30.09.2024" numFmtId="4">
      <sharedItems containsSemiMixedTypes="0" containsString="0" containsNumber="1" count="0"/>
    </cacheField>
    <cacheField name="DESEMBOLSOS" numFmtId="4">
      <sharedItems containsSemiMixedTypes="0" containsString="0" containsNumber="1" count="0"/>
    </cacheField>
    <cacheField name="AMORTIZACIÓN" numFmtId="4">
      <sharedItems containsSemiMixedTypes="0" containsString="0" containsNumber="1" count="0"/>
    </cacheField>
    <cacheField name="INTERESES" numFmtId="4">
      <sharedItems containsMixedTypes="1" containsNumber="1" count="0"/>
    </cacheField>
    <cacheField name="COMISIONES" numFmtId="4">
      <sharedItems containsMixedTypes="1" containsNumber="1" count="0"/>
    </cacheField>
    <cacheField name="OTROS FLUJOS_x000a_ ECONÓMICOS" numFmtId="4">
      <sharedItems containsSemiMixedTypes="0" containsString="0" containsNumber="1" count="0"/>
    </cacheField>
    <cacheField name="ATRASOS" numFmtId="4">
      <sharedItems containsSemiMixedTypes="0" containsString="0" containsNumber="1" count="0"/>
    </cacheField>
    <cacheField name="SALDO AL _x000a_31.10.2024" numFmtId="4">
      <sharedItems containsSemiMixedTypes="0" containsString="0" containsNumber="1" count="0"/>
    </cacheField>
    <cacheField name="SALDO" numFmtId="4">
      <sharedItems containsSemiMixedTypes="0" containsString="0" containsNumber="1" count="0"/>
    </cacheField>
    <cacheField name="COMPROBACIÓN" numFmtId="4">
      <sharedItems containsSemiMixedTypes="0" containsString="0" containsNumber="1" count="0"/>
    </cacheField>
    <cacheField name="OTRA_x000a_ MONEDA" numFmtId="43">
      <sharedItems containsBlank="1" count="0"/>
    </cacheField>
    <cacheField name="FECHA DE_x000a_ FIRMA " numFmtId="14">
      <sharedItems containsSemiMixedTypes="0" containsNonDate="0" containsDate="1" containsString="0" minDate="1984-01-26T00:00:00" maxDate="2024-10-25T00:00:00" count="0"/>
    </cacheField>
    <cacheField name="FECHA DE_x000a_ VENCIMIENTO_x000a_ DEL PRÉSTAMO" numFmtId="14">
      <sharedItems containsSemiMixedTypes="0" containsNonDate="0" containsDate="1" containsString="0" minDate="2012-11-15T00:00:00" maxDate="2063-11-21T00:00:00" count="0"/>
    </cacheField>
    <cacheField name="MONTO_x000a_ CONTRATADO" numFmtId="0">
      <sharedItems containsSemiMixedTypes="0" containsString="0" containsNumber="1" count="0"/>
    </cacheField>
    <cacheField name="MONTO_x000a_ NETO" numFmtId="0">
      <sharedItems containsSemiMixedTypes="0" containsString="0" containsNumber="1" count="0"/>
    </cacheField>
    <cacheField name="PLAZO POR_x000a_ VENCER" numFmtId="43">
      <sharedItems containsSemiMixedTypes="0" containsString="0" containsNumber="1" count="0"/>
    </cacheField>
    <cacheField name="PLAZO_x000a_ CONTRACTUAL" numFmtId="43">
      <sharedItems containsSemiMixedTypes="0" containsString="0" containsNumber="1" count="0"/>
    </cacheField>
    <cacheField name="TASA INTERES" numFmtId="0">
      <sharedItems containsString="0" containsBlank="1" containsNumber="1" count="0"/>
    </cacheField>
    <cacheField name="TASA DE_x000a_ INTERES _x000a_VIGENTE" numFmtId="0">
      <sharedItems containsString="0" containsBlank="1" containsNumber="1" count="0"/>
    </cacheField>
    <cacheField name="DIFERENCIAS TASAS_x000a_ DE INTERÉS" numFmtId="10">
      <sharedItems containsString="0" containsBlank="1" containsNumber="1" count="0"/>
    </cacheField>
    <cacheField name="TASA_x000a_ INTERES _x000a_SIGADE" numFmtId="0">
      <sharedItems containsString="0" containsBlank="1" containsNumber="1" count="0"/>
    </cacheField>
    <cacheField name="TIPO_x000a_ INTERES" numFmtId="0">
      <sharedItems count="0"/>
    </cacheField>
    <cacheField name="MÁRGEN" numFmtId="0">
      <sharedItems containsString="0" containsBlank="1" containsNumber="1" count="0"/>
    </cacheField>
    <cacheField name="SALDO_x000a_ POR PLAZO_x000a_ POR VENCER" numFmtId="43">
      <sharedItems containsSemiMixedTypes="0" containsString="0" containsNumber="1" count="0"/>
    </cacheField>
    <cacheField name="SALDO POR _x000a_PLAZO_x000a_ CONTRACTUAL " numFmtId="43">
      <sharedItems containsSemiMixedTypes="0" containsString="0" containsNumber="1" count="0"/>
    </cacheField>
    <cacheField name="SALDO _x000a_POR LA_x000a_ TASA " numFmtId="43">
      <sharedItems containsSemiMixedTypes="0" containsString="0" containsNumber="1" count="0"/>
    </cacheField>
    <cacheField name="PLAZO POR VENCER_x000a_ PROMEDIO_x000a_ PONDERADO " numFmtId="43">
      <sharedItems containsSemiMixedTypes="0" containsString="0" containsNumber="1" count="0"/>
    </cacheField>
    <cacheField name="PLAZO_x000a_ CONTRACTUAL_x000a_ PONDERADO " numFmtId="43">
      <sharedItems containsSemiMixedTypes="0" containsString="0" containsNumber="1" count="0"/>
    </cacheField>
    <cacheField name="TASA_x000a_ PROMEDIO_x000a_ PONDERADA " numFmtId="10">
      <sharedItems containsSemiMixedTypes="0" containsString="0" containsNumber="1" count="0"/>
    </cacheField>
    <cacheField name="ACREEDOR" numFmtId="0">
      <sharedItems count="0"/>
    </cacheField>
    <cacheField name="P.F.  ACREEDOR" numFmtId="0">
      <sharedItems count="50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</sharedItems>
    </cacheField>
    <cacheField name="DICIEMBRE _x000a_2024" numFmtId="4">
      <sharedItems containsSemiMixedTypes="0" containsString="0" containsNumber="1" count="0"/>
    </cacheField>
    <cacheField name="ENERO_x000a_2025" numFmtId="4">
      <sharedItems containsSemiMixedTypes="0" containsString="0" containsNumber="1" count="0"/>
    </cacheField>
    <cacheField name="FEBRERO_x000a_2025" numFmtId="4">
      <sharedItems containsSemiMixedTypes="0" containsString="0" containsNumber="1" count="0"/>
    </cacheField>
    <cacheField name="MARZO _x000a_2025" numFmtId="4">
      <sharedItems containsSemiMixedTypes="0" containsString="0" containsNumber="1" count="0"/>
    </cacheField>
    <cacheField name="ABRIL _x000a_2025" numFmtId="4">
      <sharedItems containsSemiMixedTypes="0" containsString="0" containsNumber="1" count="0"/>
    </cacheField>
    <cacheField name="MAYO_x000a_2025" numFmtId="4">
      <sharedItems containsSemiMixedTypes="0" containsString="0" containsNumber="1" count="0"/>
    </cacheField>
    <cacheField name="JUNIO_x000a_2025" numFmtId="4">
      <sharedItems containsSemiMixedTypes="0" containsString="0" containsNumber="1" count="0"/>
    </cacheField>
    <cacheField name="JULIO_x000a_2025" numFmtId="4">
      <sharedItems containsSemiMixedTypes="0" containsString="0" containsNumber="1" count="0"/>
    </cacheField>
    <cacheField name="AGOSTO_x000a_2025" numFmtId="4">
      <sharedItems containsSemiMixedTypes="0" containsString="0" containsNumber="1" count="0"/>
    </cacheField>
    <cacheField name="SEPTIEMBRE _x000a_2025" numFmtId="4">
      <sharedItems containsSemiMixedTypes="0" containsString="0" containsNumber="1" count="0"/>
    </cacheField>
    <cacheField name="OCTUBRE _x000a_2025" numFmtId="4">
      <sharedItems containsSemiMixedTypes="0" containsString="0" containsNumber="1" count="0"/>
    </cacheField>
    <cacheField name="NOVIEMBRE_x000a_2025" numFmtId="4">
      <sharedItems containsSemiMixedTypes="0" containsString="0" containsNumber="1" count="0"/>
    </cacheField>
    <cacheField name="DICIEMBRE_x000a_2025" numFmtId="4">
      <sharedItems containsSemiMixedTypes="0" containsString="0" containsNumber="1" count="0"/>
    </cacheField>
    <cacheField name="TOTAL_x000a_  2024" numFmtId="4">
      <sharedItems containsSemiMixedTypes="0" containsString="0" containsNumber="1" count="0"/>
    </cacheField>
    <cacheField name="TOTAL _x000a_2025" numFmtId="4">
      <sharedItems containsSemiMixedTypes="0" containsString="0" containsNumber="1" count="0"/>
    </cacheField>
    <cacheField name="TOTAL_x000a_2024-2025" numFmtId="4">
      <sharedItems containsSemiMixedTypes="0" containsString="0" containsNumber="1" count="0"/>
    </cacheField>
  </cacheFields>
  <extLst>
    <ext xmlns:x14="http://schemas.microsoft.com/office/spreadsheetml/2009/9/main" uri="{725AE2AE-9491-48be-B2B4-4EB974FC3084}">
      <x14:pivotCacheDefinition pivotCacheId="113620484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5"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0"/>
    <n v="40908619.18"/>
    <n v="40908619.18"/>
    <n v="0"/>
    <d v="2018-11-20T00:00:00"/>
    <d v="2026-10-09T00:00:00"/>
    <n v="163634476.66999999"/>
    <n v="1.8583333333333334"/>
    <n v="7.8861111111111111"/>
    <n v="0.01"/>
    <n v="76021850.642833337"/>
    <n v="322609916.25561112"/>
    <n v="409086.19180000003"/>
    <n v="1.8583333333333334"/>
    <n v="7.8861111111111111"/>
    <n v="0.01"/>
    <x v="0"/>
    <x v="0"/>
    <n v="0"/>
    <n v="0"/>
    <n v="0"/>
    <n v="0"/>
    <n v="204543.1"/>
    <n v="0"/>
    <n v="0"/>
    <n v="0"/>
    <n v="0"/>
    <n v="0"/>
    <n v="153407.32"/>
    <n v="0"/>
    <n v="0"/>
    <n v="0"/>
    <n v="357950.42000000004"/>
    <n v="357950.42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0.68611111111111112"/>
    <n v="5"/>
    <n v="7.1294999999999997E-2"/>
    <n v="427907.52730555559"/>
    <n v="3118354.45"/>
    <n v="44464.616102549997"/>
    <n v="0.68611111111111112"/>
    <n v="5"/>
    <n v="7.1294999999999997E-2"/>
    <x v="1"/>
    <x v="1"/>
    <n v="0"/>
    <n v="0"/>
    <n v="22232.31"/>
    <n v="0"/>
    <n v="0"/>
    <n v="0"/>
    <n v="0"/>
    <n v="0"/>
    <n v="22232.31"/>
    <n v="0"/>
    <n v="0"/>
    <n v="0"/>
    <n v="0"/>
    <n v="0"/>
    <n v="44464.62"/>
    <n v="44464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1818.19"/>
    <n v="0"/>
    <n v="92727.27"/>
    <n v="28745.45"/>
    <n v="0"/>
    <n v="0"/>
    <n v="0"/>
    <n v="649090.91999999993"/>
    <n v="649090.92000000004"/>
    <n v="0"/>
    <d v="2013-05-10T00:00:00"/>
    <d v="2028-05-10T00:00:00"/>
    <n v="1020000"/>
    <n v="3.4444444444444446"/>
    <n v="15"/>
    <n v="7.7499999999999999E-2"/>
    <n v="2235757.6133333333"/>
    <n v="9736363.7999999989"/>
    <n v="50304.546299999995"/>
    <n v="3.4444444444444446"/>
    <n v="15"/>
    <n v="7.7499999999999999E-2"/>
    <x v="1"/>
    <x v="1"/>
    <n v="0"/>
    <n v="0"/>
    <n v="0"/>
    <n v="0"/>
    <n v="0"/>
    <n v="25152.27"/>
    <n v="0"/>
    <n v="0"/>
    <n v="0"/>
    <n v="0"/>
    <n v="0"/>
    <n v="21559.09"/>
    <n v="0"/>
    <n v="0"/>
    <n v="46711.360000000001"/>
    <n v="46711.3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000"/>
    <n v="0"/>
    <n v="10000"/>
    <n v="3100"/>
    <n v="0"/>
    <n v="0"/>
    <n v="0"/>
    <n v="70000"/>
    <n v="70000"/>
    <n v="0"/>
    <d v="2013-05-14T00:00:00"/>
    <d v="2028-05-14T00:00:00"/>
    <n v="110000"/>
    <n v="3.4555555555555557"/>
    <n v="15"/>
    <n v="7.7499999999999999E-2"/>
    <n v="241888.88888888891"/>
    <n v="1050000"/>
    <n v="5425"/>
    <n v="3.4555555555555557"/>
    <n v="15"/>
    <n v="7.7499999999999999E-2"/>
    <x v="1"/>
    <x v="1"/>
    <n v="0"/>
    <n v="0"/>
    <n v="0"/>
    <n v="0"/>
    <n v="0"/>
    <n v="2712.5"/>
    <n v="0"/>
    <n v="0"/>
    <n v="0"/>
    <n v="0"/>
    <n v="0"/>
    <n v="2325"/>
    <n v="0"/>
    <n v="0"/>
    <n v="5037.5"/>
    <n v="503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n v="545454.54"/>
    <n v="0"/>
    <d v="2013-05-30T00:00:00"/>
    <d v="2028-05-30T00:00:00"/>
    <n v="750000"/>
    <n v="3.5"/>
    <n v="15"/>
    <n v="7.7499999999999999E-2"/>
    <n v="1909090.8899999992"/>
    <n v="8181818.0999999968"/>
    <n v="42272.726849999985"/>
    <n v="3.5"/>
    <n v="15"/>
    <n v="7.7499999999999999E-2"/>
    <x v="1"/>
    <x v="1"/>
    <n v="0"/>
    <n v="0"/>
    <n v="0"/>
    <n v="0"/>
    <n v="0"/>
    <n v="18494.32"/>
    <n v="0"/>
    <n v="0"/>
    <n v="0"/>
    <n v="0"/>
    <n v="0"/>
    <n v="15852.27"/>
    <n v="0"/>
    <n v="0"/>
    <n v="34346.589999999997"/>
    <n v="34346.58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72.72"/>
    <n v="0"/>
    <n v="6363.64"/>
    <n v="2219.3200000000002"/>
    <n v="0"/>
    <n v="0"/>
    <n v="0"/>
    <n v="50909.08"/>
    <n v="50909.08"/>
    <n v="0"/>
    <d v="2013-11-26T00:00:00"/>
    <d v="2028-11-26T00:00:00"/>
    <n v="70000"/>
    <n v="3.9888888888888889"/>
    <n v="15"/>
    <n v="7.7499999999999999E-2"/>
    <n v="203070.66355555557"/>
    <n v="763636.20000000007"/>
    <n v="3945.4537"/>
    <n v="3.9888888888888889"/>
    <n v="15"/>
    <n v="7.7499999999999999E-2"/>
    <x v="1"/>
    <x v="1"/>
    <n v="0"/>
    <n v="0"/>
    <n v="0"/>
    <n v="0"/>
    <n v="0"/>
    <n v="1972.73"/>
    <n v="0"/>
    <n v="0"/>
    <n v="0"/>
    <n v="0"/>
    <n v="0"/>
    <n v="1726.14"/>
    <n v="0"/>
    <n v="0"/>
    <n v="3698.87"/>
    <n v="3698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818.179999999993"/>
    <n v="0"/>
    <n v="9090.91"/>
    <n v="3170.45"/>
    <n v="0"/>
    <n v="0"/>
    <n v="0"/>
    <n v="72727.26999999999"/>
    <n v="72727.27"/>
    <n v="0"/>
    <d v="2013-11-22T00:00:00"/>
    <d v="2028-11-22T00:00:00"/>
    <n v="100000"/>
    <n v="3.9777777777777779"/>
    <n v="15"/>
    <n v="7.7499999999999999E-2"/>
    <n v="289292.91844444443"/>
    <n v="1090909.0499999998"/>
    <n v="5636.3634249999996"/>
    <n v="3.9777777777777783"/>
    <n v="15"/>
    <n v="7.7499999999999999E-2"/>
    <x v="1"/>
    <x v="1"/>
    <n v="0"/>
    <n v="0"/>
    <n v="0"/>
    <n v="0"/>
    <n v="0"/>
    <n v="2818.18"/>
    <n v="0"/>
    <n v="0"/>
    <n v="0"/>
    <n v="0"/>
    <n v="0"/>
    <n v="2465.91"/>
    <n v="0"/>
    <n v="0"/>
    <n v="5284.09"/>
    <n v="5284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7272.71999999997"/>
    <n v="0"/>
    <n v="0"/>
    <n v="0"/>
    <n v="0"/>
    <n v="0"/>
    <n v="0"/>
    <n v="327272.71999999997"/>
    <n v="327272.71999999997"/>
    <n v="0"/>
    <d v="2013-12-05T00:00:00"/>
    <d v="2028-12-05T00:00:00"/>
    <n v="400000"/>
    <n v="4.0138888888888893"/>
    <n v="15"/>
    <n v="7.7499999999999999E-2"/>
    <n v="1313636.3344444444"/>
    <n v="4909090.8"/>
    <n v="25363.635799999996"/>
    <n v="4.0138888888888893"/>
    <n v="15"/>
    <n v="7.7499999999999999E-2"/>
    <x v="1"/>
    <x v="1"/>
    <n v="12681.82"/>
    <n v="0"/>
    <n v="0"/>
    <n v="0"/>
    <n v="0"/>
    <n v="0"/>
    <n v="11272.73"/>
    <n v="0"/>
    <n v="0"/>
    <n v="0"/>
    <n v="0"/>
    <n v="0"/>
    <n v="9863.64"/>
    <n v="12681.82"/>
    <n v="21136.37"/>
    <n v="33818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2-12T00:00:00"/>
    <d v="2028-12-12T00:00:00"/>
    <n v="100000"/>
    <n v="4.0333333333333332"/>
    <n v="15"/>
    <n v="7.7499999999999999E-2"/>
    <n v="329999.99266666663"/>
    <n v="1227272.7"/>
    <n v="6340.9089499999991"/>
    <n v="4.0333333333333332"/>
    <n v="15"/>
    <n v="7.7499999999999999E-2"/>
    <x v="1"/>
    <x v="1"/>
    <n v="3170.45"/>
    <n v="0"/>
    <n v="0"/>
    <n v="0"/>
    <n v="0"/>
    <n v="0"/>
    <n v="2818.18"/>
    <n v="0"/>
    <n v="0"/>
    <n v="0"/>
    <n v="0"/>
    <n v="0"/>
    <n v="2465.91"/>
    <n v="3170.45"/>
    <n v="5284.09"/>
    <n v="8454.5400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833.339999999997"/>
    <n v="0"/>
    <n v="4083.33"/>
    <n v="1572.08"/>
    <n v="0"/>
    <n v="0"/>
    <n v="0"/>
    <n v="36750.009999999995"/>
    <n v="36750.01"/>
    <n v="0"/>
    <d v="2014-05-21T00:00:00"/>
    <d v="2029-05-21T00:00:00"/>
    <n v="49000"/>
    <n v="4.4749999999999996"/>
    <n v="15"/>
    <n v="7.6999999999999999E-2"/>
    <n v="164456.29474999997"/>
    <n v="551250.14999999991"/>
    <n v="2829.7507699999996"/>
    <n v="4.4749999999999996"/>
    <n v="15"/>
    <n v="7.6999999999999999E-2"/>
    <x v="1"/>
    <x v="1"/>
    <n v="0"/>
    <n v="0"/>
    <n v="0"/>
    <n v="0"/>
    <n v="0"/>
    <n v="1414.88"/>
    <n v="0"/>
    <n v="0"/>
    <n v="0"/>
    <n v="0"/>
    <n v="0"/>
    <n v="1257.67"/>
    <n v="0"/>
    <n v="0"/>
    <n v="2672.55"/>
    <n v="2672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33.34"/>
    <n v="0"/>
    <n v="10333.33"/>
    <n v="3978.33"/>
    <n v="0"/>
    <n v="0"/>
    <n v="0"/>
    <n v="93000.01"/>
    <n v="93000.01"/>
    <n v="0"/>
    <d v="2014-05-22T00:00:00"/>
    <d v="2029-05-22T00:00:00"/>
    <n v="124000"/>
    <n v="4.4777777777777779"/>
    <n v="15"/>
    <n v="7.6999999999999999E-2"/>
    <n v="416433.37811111112"/>
    <n v="1395000.15"/>
    <n v="7161.0007699999996"/>
    <n v="4.4777777777777779"/>
    <n v="15"/>
    <n v="7.6999999999999999E-2"/>
    <x v="1"/>
    <x v="1"/>
    <n v="0"/>
    <n v="0"/>
    <n v="0"/>
    <n v="0"/>
    <n v="0"/>
    <n v="3580.5"/>
    <n v="0"/>
    <n v="0"/>
    <n v="0"/>
    <n v="0"/>
    <n v="0"/>
    <n v="3182.67"/>
    <n v="0"/>
    <n v="0"/>
    <n v="6763.17"/>
    <n v="6763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n v="4166.66"/>
    <n v="0"/>
    <d v="2014-05-30T00:00:00"/>
    <d v="2029-05-30T00:00:00"/>
    <n v="5000"/>
    <n v="4.5"/>
    <n v="15"/>
    <n v="7.6999999999999999E-2"/>
    <n v="18749.97"/>
    <n v="62499.899999999994"/>
    <n v="320.83281999999997"/>
    <n v="4.5"/>
    <n v="15"/>
    <n v="7.6999999999999999E-2"/>
    <x v="1"/>
    <x v="1"/>
    <n v="0"/>
    <n v="0"/>
    <n v="0"/>
    <n v="0"/>
    <n v="0"/>
    <n v="144.37"/>
    <n v="0"/>
    <n v="0"/>
    <n v="0"/>
    <n v="0"/>
    <n v="0"/>
    <n v="128.33000000000001"/>
    <n v="0"/>
    <n v="0"/>
    <n v="272.70000000000005"/>
    <n v="272.700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00"/>
    <n v="0"/>
    <n v="0"/>
    <n v="0"/>
    <n v="0"/>
    <n v="0"/>
    <n v="0"/>
    <n v="22500"/>
    <n v="22500"/>
    <n v="0"/>
    <d v="2014-06-05T00:00:00"/>
    <d v="2029-06-05T00:00:00"/>
    <n v="27000"/>
    <n v="4.5138888888888893"/>
    <n v="15"/>
    <n v="7.6999999999999999E-2"/>
    <n v="101562.50000000001"/>
    <n v="337500"/>
    <n v="1732.5"/>
    <n v="4.5138888888888893"/>
    <n v="15"/>
    <n v="7.6999999999999999E-2"/>
    <x v="1"/>
    <x v="1"/>
    <n v="866.25"/>
    <n v="0"/>
    <n v="0"/>
    <n v="0"/>
    <n v="0"/>
    <n v="0"/>
    <n v="779.63"/>
    <n v="0"/>
    <n v="0"/>
    <n v="0"/>
    <n v="0"/>
    <n v="0"/>
    <n v="693"/>
    <n v="866.25"/>
    <n v="1472.63"/>
    <n v="2338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.660000000003"/>
    <n v="0"/>
    <n v="0"/>
    <n v="0"/>
    <n v="0"/>
    <n v="0"/>
    <n v="0"/>
    <n v="16666.660000000003"/>
    <n v="16666.66"/>
    <n v="0"/>
    <d v="2014-06-24T00:00:00"/>
    <d v="2029-06-24T00:00:00"/>
    <n v="20000"/>
    <n v="4.5666666666666664"/>
    <n v="15"/>
    <n v="7.6999999999999999E-2"/>
    <n v="76111.080666666676"/>
    <n v="249999.90000000005"/>
    <n v="1283.3328200000003"/>
    <n v="4.5666666666666664"/>
    <n v="15"/>
    <n v="7.6999999999999999E-2"/>
    <x v="1"/>
    <x v="1"/>
    <n v="641.66999999999996"/>
    <n v="0"/>
    <n v="0"/>
    <n v="0"/>
    <n v="0"/>
    <n v="0"/>
    <n v="577.5"/>
    <n v="0"/>
    <n v="0"/>
    <n v="0"/>
    <n v="0"/>
    <n v="0"/>
    <n v="513.33000000000004"/>
    <n v="641.66999999999996"/>
    <n v="1090.83"/>
    <n v="17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"/>
    <n v="0"/>
    <n v="0"/>
    <n v="2746.25"/>
    <n v="0"/>
    <n v="0"/>
    <n v="0"/>
    <n v="65000"/>
    <n v="65000"/>
    <n v="0"/>
    <d v="2014-11-20T00:00:00"/>
    <d v="2034-11-20T00:00:00"/>
    <n v="65000"/>
    <n v="9.9722222222222214"/>
    <n v="20"/>
    <n v="8.4500000000000006E-2"/>
    <n v="648194.44444444438"/>
    <n v="1300000"/>
    <n v="5492.5"/>
    <n v="9.9722222222222214"/>
    <n v="20"/>
    <n v="8.4500000000000006E-2"/>
    <x v="1"/>
    <x v="1"/>
    <n v="0"/>
    <n v="0"/>
    <n v="0"/>
    <n v="0"/>
    <n v="0"/>
    <n v="2746.25"/>
    <n v="0"/>
    <n v="0"/>
    <n v="0"/>
    <n v="0"/>
    <n v="0"/>
    <n v="2608.94"/>
    <n v="0"/>
    <n v="0"/>
    <n v="5355.1900000000005"/>
    <n v="5355.19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"/>
    <n v="0"/>
    <n v="0"/>
    <n v="5070"/>
    <n v="0"/>
    <n v="0"/>
    <n v="0"/>
    <n v="120000"/>
    <n v="120000"/>
    <n v="0"/>
    <d v="2014-11-24T00:00:00"/>
    <d v="2034-11-24T00:00:00"/>
    <n v="120000"/>
    <n v="9.9833333333333325"/>
    <n v="20"/>
    <n v="8.4500000000000006E-2"/>
    <n v="1198000"/>
    <n v="2400000"/>
    <n v="10140"/>
    <n v="9.9833333333333325"/>
    <n v="20"/>
    <n v="8.4500000000000006E-2"/>
    <x v="1"/>
    <x v="1"/>
    <n v="0"/>
    <n v="0"/>
    <n v="0"/>
    <n v="0"/>
    <n v="0"/>
    <n v="5070"/>
    <n v="0"/>
    <n v="0"/>
    <n v="0"/>
    <n v="0"/>
    <n v="0"/>
    <n v="4816.5"/>
    <n v="0"/>
    <n v="0"/>
    <n v="9886.5"/>
    <n v="988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"/>
    <n v="0"/>
    <n v="0"/>
    <n v="633.75"/>
    <n v="0"/>
    <n v="0"/>
    <n v="0"/>
    <n v="15000"/>
    <n v="15000"/>
    <n v="0"/>
    <d v="2014-11-27T00:00:00"/>
    <d v="2034-11-27T00:00:00"/>
    <n v="15000"/>
    <n v="9.9916666666666671"/>
    <n v="20"/>
    <n v="8.4500000000000006E-2"/>
    <n v="149875"/>
    <n v="300000"/>
    <n v="1267.5"/>
    <n v="9.9916666666666671"/>
    <n v="20"/>
    <n v="8.4500000000000006E-2"/>
    <x v="1"/>
    <x v="1"/>
    <n v="0"/>
    <n v="0"/>
    <n v="0"/>
    <n v="0"/>
    <n v="0"/>
    <n v="633.75"/>
    <n v="0"/>
    <n v="0"/>
    <n v="0"/>
    <n v="0"/>
    <n v="0"/>
    <n v="602.05999999999995"/>
    <n v="0"/>
    <n v="0"/>
    <n v="1235.81"/>
    <n v="1235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066666666666666"/>
    <n v="20"/>
    <n v="8.4500000000000006E-2"/>
    <n v="503333.33333333331"/>
    <n v="1000000"/>
    <n v="4225"/>
    <n v="10.066666666666666"/>
    <n v="20"/>
    <n v="8.4500000000000006E-2"/>
    <x v="1"/>
    <x v="1"/>
    <n v="2112.5"/>
    <n v="0"/>
    <n v="0"/>
    <n v="0"/>
    <n v="0"/>
    <n v="0"/>
    <n v="2112.5"/>
    <n v="0"/>
    <n v="0"/>
    <n v="0"/>
    <n v="0"/>
    <n v="0"/>
    <n v="2006.88"/>
    <n v="2112.5"/>
    <n v="4119.38"/>
    <n v="6231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052777777777777"/>
    <n v="20"/>
    <n v="8.4500000000000006E-2"/>
    <n v="14325208.333333332"/>
    <n v="28500000"/>
    <n v="120412.50000000001"/>
    <n v="10.052777777777777"/>
    <n v="20"/>
    <n v="8.4500000000000006E-2"/>
    <x v="1"/>
    <x v="1"/>
    <n v="60206.25"/>
    <n v="0"/>
    <n v="0"/>
    <n v="0"/>
    <n v="0"/>
    <n v="0"/>
    <n v="60206.25"/>
    <n v="0"/>
    <n v="0"/>
    <n v="0"/>
    <n v="0"/>
    <n v="0"/>
    <n v="57195.94"/>
    <n v="60206.25"/>
    <n v="117402.19"/>
    <n v="177608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0.666666666666666"/>
    <n v="20"/>
    <n v="8.4500000000000006E-2"/>
    <n v="3221333.333333333"/>
    <n v="6040000"/>
    <n v="25519"/>
    <n v="10.666666666666666"/>
    <n v="20"/>
    <n v="8.4500000000000006E-2"/>
    <x v="1"/>
    <x v="1"/>
    <n v="0"/>
    <n v="12759.5"/>
    <n v="0"/>
    <n v="0"/>
    <n v="0"/>
    <n v="0"/>
    <n v="0"/>
    <n v="12759.5"/>
    <n v="0"/>
    <n v="0"/>
    <n v="0"/>
    <n v="0"/>
    <n v="0"/>
    <n v="0"/>
    <n v="25519"/>
    <n v="255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00"/>
    <n v="0"/>
    <n v="0"/>
    <n v="6760"/>
    <n v="0"/>
    <n v="0"/>
    <n v="0"/>
    <n v="160000"/>
    <n v="160000"/>
    <n v="0"/>
    <d v="2015-11-24T00:00:00"/>
    <d v="2035-11-24T00:00:00"/>
    <n v="160000"/>
    <n v="10.983333333333333"/>
    <n v="20"/>
    <n v="8.4500000000000006E-2"/>
    <n v="1757333.3333333333"/>
    <n v="3200000"/>
    <n v="13520"/>
    <n v="10.983333333333333"/>
    <n v="20"/>
    <n v="8.4500000000000006E-2"/>
    <x v="1"/>
    <x v="1"/>
    <n v="0"/>
    <n v="0"/>
    <n v="0"/>
    <n v="0"/>
    <n v="0"/>
    <n v="6760"/>
    <n v="0"/>
    <n v="0"/>
    <n v="0"/>
    <n v="0"/>
    <n v="0"/>
    <n v="6760"/>
    <n v="0"/>
    <n v="0"/>
    <n v="13520"/>
    <n v="1352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"/>
    <n v="20"/>
    <n v="8.4500000000000006E-2"/>
    <n v="297000"/>
    <n v="540000"/>
    <n v="2281.5"/>
    <n v="11"/>
    <n v="20"/>
    <n v="8.4500000000000006E-2"/>
    <x v="1"/>
    <x v="1"/>
    <n v="0"/>
    <n v="0"/>
    <n v="0"/>
    <n v="0"/>
    <n v="0"/>
    <n v="1140.75"/>
    <n v="0"/>
    <n v="0"/>
    <n v="0"/>
    <n v="0"/>
    <n v="0"/>
    <n v="1140.75"/>
    <n v="0"/>
    <n v="0"/>
    <n v="2281.5"/>
    <n v="228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1.733333333333333"/>
    <n v="20"/>
    <n v="8.4500000000000006E-2"/>
    <n v="2170666.6666666665"/>
    <n v="3700000"/>
    <n v="15632.500000000002"/>
    <n v="11.733333333333333"/>
    <n v="20"/>
    <n v="8.4500000000000006E-2"/>
    <x v="1"/>
    <x v="1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1.736111111111111"/>
    <n v="20"/>
    <n v="8.4500000000000006E-2"/>
    <n v="2171180.5555555555"/>
    <n v="3700000"/>
    <n v="15632.500000000002"/>
    <n v="11.736111111111111"/>
    <n v="20"/>
    <n v="8.4500000000000006E-2"/>
    <x v="1"/>
    <x v="1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000"/>
    <n v="0"/>
    <n v="0"/>
    <n v="0"/>
    <n v="0"/>
    <n v="0"/>
    <n v="0"/>
    <n v="510000"/>
    <n v="510000"/>
    <n v="0"/>
    <d v="2017-08-08T00:00:00"/>
    <d v="2027-08-08T00:00:00"/>
    <n v="85000"/>
    <n v="2.6888888888888891"/>
    <n v="10"/>
    <n v="6.4000000000000001E-2"/>
    <n v="1371333.3333333335"/>
    <n v="5100000"/>
    <n v="32640"/>
    <n v="2.6888888888888891"/>
    <n v="10"/>
    <n v="6.4000000000000001E-2"/>
    <x v="1"/>
    <x v="1"/>
    <n v="0"/>
    <n v="0"/>
    <n v="16320"/>
    <n v="0"/>
    <n v="0"/>
    <n v="0"/>
    <n v="0"/>
    <n v="0"/>
    <n v="13600"/>
    <n v="0"/>
    <n v="0"/>
    <n v="0"/>
    <n v="0"/>
    <n v="0"/>
    <n v="29920"/>
    <n v="2992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000"/>
    <n v="0"/>
    <n v="0"/>
    <n v="0"/>
    <n v="0"/>
    <n v="0"/>
    <n v="0"/>
    <n v="126000"/>
    <n v="126000"/>
    <n v="0"/>
    <d v="2017-12-28T00:00:00"/>
    <d v="2027-12-28T00:00:00"/>
    <n v="125000"/>
    <n v="3.0777777777777779"/>
    <n v="10"/>
    <n v="6.4000000000000001E-2"/>
    <n v="387800"/>
    <n v="1260000"/>
    <n v="8064"/>
    <n v="3.0777777777777779"/>
    <n v="10"/>
    <n v="6.4000000000000001E-2"/>
    <x v="1"/>
    <x v="1"/>
    <n v="4032"/>
    <n v="0"/>
    <n v="0"/>
    <n v="0"/>
    <n v="0"/>
    <n v="0"/>
    <n v="3456"/>
    <n v="0"/>
    <n v="0"/>
    <n v="0"/>
    <n v="0"/>
    <n v="0"/>
    <n v="2880"/>
    <n v="4032"/>
    <n v="6336"/>
    <n v="103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3333.34"/>
    <n v="0"/>
    <n v="0"/>
    <n v="0"/>
    <n v="0"/>
    <n v="0"/>
    <n v="0"/>
    <n v="513333.34"/>
    <n v="513333.34"/>
    <n v="0"/>
    <d v="2018-10-31T00:00:00"/>
    <d v="2038-10-31T00:00:00"/>
    <n v="550000"/>
    <n v="13.916666666666666"/>
    <n v="20"/>
    <n v="7.4999999999999997E-2"/>
    <n v="7143888.9816666665"/>
    <n v="10266666.800000001"/>
    <n v="38500.000500000002"/>
    <n v="13.916666666666666"/>
    <n v="20"/>
    <n v="7.4999999999999997E-2"/>
    <x v="1"/>
    <x v="1"/>
    <n v="0"/>
    <n v="0"/>
    <n v="0"/>
    <n v="0"/>
    <n v="19250"/>
    <n v="0"/>
    <n v="0"/>
    <n v="0"/>
    <n v="0"/>
    <n v="0"/>
    <n v="18562.5"/>
    <n v="0"/>
    <n v="0"/>
    <n v="0"/>
    <n v="37812.5"/>
    <n v="3781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333.34"/>
    <n v="0"/>
    <n v="0"/>
    <n v="0"/>
    <n v="0"/>
    <n v="0"/>
    <n v="0"/>
    <n v="65333.34"/>
    <n v="65333.34"/>
    <n v="0"/>
    <d v="2018-10-31T00:00:00"/>
    <d v="2038-10-31T00:00:00"/>
    <n v="70000"/>
    <n v="13.916666666666666"/>
    <n v="20"/>
    <n v="7.4999999999999997E-2"/>
    <n v="909222.31499999994"/>
    <n v="1306666.7999999998"/>
    <n v="4900.0004999999992"/>
    <n v="13.916666666666666"/>
    <n v="19.999999999999996"/>
    <n v="7.4999999999999997E-2"/>
    <x v="1"/>
    <x v="1"/>
    <n v="0"/>
    <n v="0"/>
    <n v="0"/>
    <n v="0"/>
    <n v="2450"/>
    <n v="0"/>
    <n v="0"/>
    <n v="0"/>
    <n v="0"/>
    <n v="0"/>
    <n v="2362.5"/>
    <n v="0"/>
    <n v="0"/>
    <n v="0"/>
    <n v="4812.5"/>
    <n v="481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500"/>
    <n v="0"/>
    <n v="0"/>
    <n v="0"/>
    <n v="0"/>
    <n v="0"/>
    <n v="0"/>
    <n v="49500"/>
    <n v="49500"/>
    <n v="0"/>
    <d v="2018-12-26T00:00:00"/>
    <d v="2028-12-26T00:00:00"/>
    <n v="55000"/>
    <n v="4.072222222222222"/>
    <n v="10"/>
    <n v="6.0600000000000001E-2"/>
    <n v="201575"/>
    <n v="495000"/>
    <n v="2999.7000000000003"/>
    <n v="4.072222222222222"/>
    <n v="10"/>
    <n v="6.0600000000000008E-2"/>
    <x v="1"/>
    <x v="1"/>
    <n v="1499.85"/>
    <n v="0"/>
    <n v="0"/>
    <n v="0"/>
    <n v="0"/>
    <n v="0"/>
    <n v="1333.2"/>
    <n v="0"/>
    <n v="0"/>
    <n v="0"/>
    <n v="0"/>
    <n v="0"/>
    <n v="1166.55"/>
    <n v="1499.85"/>
    <n v="2499.75"/>
    <n v="3999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2500"/>
    <n v="0"/>
    <n v="0"/>
    <n v="0"/>
    <n v="0"/>
    <n v="0"/>
    <n v="0"/>
    <n v="202500"/>
    <n v="202500"/>
    <n v="0"/>
    <d v="2018-12-26T00:00:00"/>
    <d v="2028-12-26T00:00:00"/>
    <n v="225000"/>
    <n v="4.072222222222222"/>
    <n v="10"/>
    <n v="6.0600000000000001E-2"/>
    <n v="824625"/>
    <n v="2025000"/>
    <n v="12271.5"/>
    <n v="4.072222222222222"/>
    <n v="10"/>
    <n v="6.0600000000000001E-2"/>
    <x v="1"/>
    <x v="1"/>
    <n v="6135.75"/>
    <n v="0"/>
    <n v="0"/>
    <n v="0"/>
    <n v="0"/>
    <n v="0"/>
    <n v="5454"/>
    <n v="0"/>
    <n v="0"/>
    <n v="0"/>
    <n v="0"/>
    <n v="0"/>
    <n v="4772.25"/>
    <n v="6135.75"/>
    <n v="10226.25"/>
    <n v="163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0"/>
    <n v="0"/>
    <n v="0"/>
    <n v="0"/>
    <n v="0"/>
    <n v="0"/>
    <n v="0"/>
    <n v="10890"/>
    <n v="10890"/>
    <n v="0"/>
    <d v="2019-02-22T00:00:00"/>
    <d v="2029-02-22T00:00:00"/>
    <n v="12100"/>
    <n v="4.2277777777777779"/>
    <n v="10"/>
    <n v="6.0600000000000001E-2"/>
    <n v="46040.5"/>
    <n v="108900"/>
    <n v="659.93399999999997"/>
    <n v="4.2277777777777779"/>
    <n v="10"/>
    <n v="6.0599999999999994E-2"/>
    <x v="1"/>
    <x v="1"/>
    <n v="0"/>
    <n v="0"/>
    <n v="329.97"/>
    <n v="0"/>
    <n v="0"/>
    <n v="0"/>
    <n v="0"/>
    <n v="0"/>
    <n v="293.3"/>
    <n v="0"/>
    <n v="0"/>
    <n v="0"/>
    <n v="0"/>
    <n v="0"/>
    <n v="623.27"/>
    <n v="623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110"/>
    <n v="0"/>
    <n v="0"/>
    <n v="0"/>
    <n v="0"/>
    <n v="0"/>
    <n v="0"/>
    <n v="52110"/>
    <n v="52110"/>
    <n v="0"/>
    <d v="2019-02-22T00:00:00"/>
    <d v="2029-02-22T00:00:00"/>
    <n v="57900"/>
    <n v="4.2277777777777779"/>
    <n v="10"/>
    <n v="6.0600000000000001E-2"/>
    <n v="220309.5"/>
    <n v="521100"/>
    <n v="3157.866"/>
    <n v="4.2277777777777779"/>
    <n v="10"/>
    <n v="6.0600000000000001E-2"/>
    <x v="1"/>
    <x v="1"/>
    <n v="0"/>
    <n v="0"/>
    <n v="1578.93"/>
    <n v="0"/>
    <n v="0"/>
    <n v="0"/>
    <n v="0"/>
    <n v="0"/>
    <n v="1403.5"/>
    <n v="0"/>
    <n v="0"/>
    <n v="0"/>
    <n v="0"/>
    <n v="0"/>
    <n v="2982.4300000000003"/>
    <n v="2982.43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15000"/>
    <n v="4545"/>
    <n v="0"/>
    <n v="0"/>
    <n v="0"/>
    <n v="135000"/>
    <n v="135000"/>
    <n v="0"/>
    <d v="2019-05-21T00:00:00"/>
    <d v="2029-05-21T00:00:00"/>
    <n v="150000"/>
    <n v="4.4749999999999996"/>
    <n v="10"/>
    <n v="6.0600000000000001E-2"/>
    <n v="604125"/>
    <n v="1350000"/>
    <n v="8181"/>
    <n v="4.4749999999999996"/>
    <n v="10"/>
    <n v="6.0600000000000001E-2"/>
    <x v="1"/>
    <x v="1"/>
    <n v="0"/>
    <n v="0"/>
    <n v="0"/>
    <n v="0"/>
    <n v="0"/>
    <n v="4090.5"/>
    <n v="0"/>
    <n v="0"/>
    <n v="0"/>
    <n v="0"/>
    <n v="0"/>
    <n v="3636"/>
    <n v="0"/>
    <n v="0"/>
    <n v="7726.5"/>
    <n v="772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5000"/>
    <n v="0"/>
    <n v="78500"/>
    <n v="23785.5"/>
    <n v="0"/>
    <n v="0"/>
    <n v="0"/>
    <n v="706500"/>
    <n v="706500"/>
    <n v="0"/>
    <d v="2019-05-21T00:00:00"/>
    <d v="2029-05-21T00:00:00"/>
    <n v="785000"/>
    <n v="4.4749999999999996"/>
    <n v="10"/>
    <n v="6.0600000000000001E-2"/>
    <n v="3161587.4999999995"/>
    <n v="7065000"/>
    <n v="42813.9"/>
    <n v="4.4749999999999996"/>
    <n v="10"/>
    <n v="6.0600000000000001E-2"/>
    <x v="1"/>
    <x v="1"/>
    <n v="0"/>
    <n v="0"/>
    <n v="0"/>
    <n v="0"/>
    <n v="0"/>
    <n v="21406.95"/>
    <n v="0"/>
    <n v="0"/>
    <n v="0"/>
    <n v="0"/>
    <n v="0"/>
    <n v="19028.400000000001"/>
    <n v="0"/>
    <n v="0"/>
    <n v="40435.350000000006"/>
    <n v="40435.35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4.5583333333333336"/>
    <n v="10"/>
    <n v="6.0600000000000001E-2"/>
    <n v="433041.66666666669"/>
    <n v="950000"/>
    <n v="5757"/>
    <n v="4.5583333333333336"/>
    <n v="10"/>
    <n v="6.0600000000000001E-2"/>
    <x v="1"/>
    <x v="1"/>
    <n v="2878.5"/>
    <n v="0"/>
    <n v="0"/>
    <n v="0"/>
    <n v="0"/>
    <n v="0"/>
    <n v="2590.65"/>
    <n v="0"/>
    <n v="0"/>
    <n v="0"/>
    <n v="0"/>
    <n v="0"/>
    <n v="2302.8000000000002"/>
    <n v="2878.5"/>
    <n v="4893.4500000000007"/>
    <n v="7771.95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5607.38"/>
    <n v="0"/>
    <n v="2995607.38"/>
    <n v="71595.02"/>
    <n v="0"/>
    <n v="0"/>
    <n v="0"/>
    <n v="0"/>
    <n v="0"/>
    <n v="0"/>
    <d v="2019-11-21T00:00:00"/>
    <d v="2024-11-21T00:00:00"/>
    <n v="2995607.38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0750000000000002"/>
    <n v="7"/>
    <n v="8.5000000000000006E-2"/>
    <n v="6225000.0000000009"/>
    <n v="21000000"/>
    <n v="255000.00000000003"/>
    <n v="2.0750000000000002"/>
    <n v="7"/>
    <n v="8.5000000000000006E-2"/>
    <x v="1"/>
    <x v="1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0750000000000002"/>
    <n v="7"/>
    <n v="8.5000000000000006E-2"/>
    <n v="3112500.0000000005"/>
    <n v="10500000"/>
    <n v="127500.00000000001"/>
    <n v="2.0750000000000002"/>
    <n v="7"/>
    <n v="8.5000000000000006E-2"/>
    <x v="1"/>
    <x v="1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0750000000000002"/>
    <n v="7"/>
    <n v="8.5000000000000006E-2"/>
    <n v="2075000.0000000002"/>
    <n v="7000000"/>
    <n v="85000"/>
    <n v="2.0750000000000002"/>
    <n v="7"/>
    <n v="8.5000000000000006E-2"/>
    <x v="1"/>
    <x v="1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0750000000000002"/>
    <n v="7"/>
    <n v="8.5000000000000006E-2"/>
    <n v="2075000.0000000002"/>
    <n v="7000000"/>
    <n v="85000"/>
    <n v="2.0750000000000002"/>
    <n v="7"/>
    <n v="8.5000000000000006E-2"/>
    <x v="1"/>
    <x v="1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0750000000000002"/>
    <n v="7"/>
    <n v="8.5000000000000006E-2"/>
    <n v="321625"/>
    <n v="1085000"/>
    <n v="13175.000000000002"/>
    <n v="2.0750000000000002"/>
    <n v="7"/>
    <n v="8.5000000000000006E-2"/>
    <x v="1"/>
    <x v="1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0750000000000002"/>
    <n v="7"/>
    <n v="8.5000000000000006E-2"/>
    <n v="809250.00000000012"/>
    <n v="2730000"/>
    <n v="33150"/>
    <n v="2.0750000000000002"/>
    <n v="7"/>
    <n v="8.5000000000000006E-2"/>
    <x v="1"/>
    <x v="1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0750000000000002"/>
    <n v="7"/>
    <n v="8.5000000000000006E-2"/>
    <n v="1246037.5"/>
    <n v="4203500"/>
    <n v="51042.500000000007"/>
    <n v="2.0750000000000002"/>
    <n v="7"/>
    <n v="8.5000000000000006E-2"/>
    <x v="1"/>
    <x v="1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0750000000000002"/>
    <n v="7"/>
    <n v="8.5000000000000006E-2"/>
    <n v="6225000.0000000009"/>
    <n v="21000000"/>
    <n v="255000.00000000003"/>
    <n v="2.0750000000000002"/>
    <n v="7"/>
    <n v="8.5000000000000006E-2"/>
    <x v="1"/>
    <x v="1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0750000000000002"/>
    <n v="7"/>
    <n v="8.5000000000000006E-2"/>
    <n v="311250"/>
    <n v="1050000"/>
    <n v="12750.000000000002"/>
    <n v="2.0750000000000002"/>
    <n v="7"/>
    <n v="8.5000000000000006E-2"/>
    <x v="1"/>
    <x v="1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0750000000000002"/>
    <n v="7"/>
    <n v="8.5000000000000006E-2"/>
    <n v="6225000.0000000009"/>
    <n v="21000000"/>
    <n v="255000.00000000003"/>
    <n v="2.0750000000000002"/>
    <n v="7"/>
    <n v="8.5000000000000006E-2"/>
    <x v="1"/>
    <x v="1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0750000000000002"/>
    <n v="7"/>
    <n v="8.5000000000000006E-2"/>
    <n v="4565000"/>
    <n v="15400000"/>
    <n v="187000"/>
    <n v="2.0750000000000002"/>
    <n v="7"/>
    <n v="8.5000000000000006E-2"/>
    <x v="1"/>
    <x v="1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0750000000000002"/>
    <n v="7"/>
    <n v="8.5000000000000006E-2"/>
    <n v="1245000"/>
    <n v="4200000"/>
    <n v="51000.000000000007"/>
    <n v="2.0750000000000002"/>
    <n v="7"/>
    <n v="8.5000000000000006E-2"/>
    <x v="1"/>
    <x v="1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16666666666666666"/>
    <n v="5"/>
    <n v="7.85E-2"/>
    <n v="166666.66666666666"/>
    <n v="5000000"/>
    <n v="78500"/>
    <n v="0.16666666666666666"/>
    <n v="5"/>
    <n v="7.85E-2"/>
    <x v="1"/>
    <x v="1"/>
    <n v="0"/>
    <n v="39250"/>
    <n v="0"/>
    <n v="0"/>
    <n v="0"/>
    <n v="0"/>
    <n v="0"/>
    <n v="0"/>
    <n v="0"/>
    <n v="0"/>
    <n v="0"/>
    <n v="0"/>
    <n v="0"/>
    <n v="0"/>
    <n v="39250"/>
    <n v="39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16666666666666666"/>
    <n v="5"/>
    <n v="7.85E-2"/>
    <n v="83333.333333333328"/>
    <n v="2500000"/>
    <n v="39250"/>
    <n v="0.16666666666666666"/>
    <n v="5"/>
    <n v="7.85E-2"/>
    <x v="1"/>
    <x v="1"/>
    <n v="0"/>
    <n v="19625"/>
    <n v="0"/>
    <n v="0"/>
    <n v="0"/>
    <n v="0"/>
    <n v="0"/>
    <n v="0"/>
    <n v="0"/>
    <n v="0"/>
    <n v="0"/>
    <n v="0"/>
    <n v="0"/>
    <n v="0"/>
    <n v="19625"/>
    <n v="196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0750000000000002"/>
    <n v="7"/>
    <n v="8.5000000000000006E-2"/>
    <n v="2905000.0000000005"/>
    <n v="9800000"/>
    <n v="119000.00000000001"/>
    <n v="2.0750000000000002"/>
    <n v="7"/>
    <n v="8.5000000000000006E-2"/>
    <x v="1"/>
    <x v="1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0750000000000002"/>
    <n v="7"/>
    <n v="8.5000000000000006E-2"/>
    <n v="11620000.000000002"/>
    <n v="39200000"/>
    <n v="476000.00000000006"/>
    <n v="2.0750000000000002"/>
    <n v="7"/>
    <n v="8.5000000000000006E-2"/>
    <x v="1"/>
    <x v="1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16666666666666666"/>
    <n v="5"/>
    <n v="7.85E-2"/>
    <n v="534166.66666666663"/>
    <n v="16025000"/>
    <n v="251592.5"/>
    <n v="0.16666666666666666"/>
    <n v="5"/>
    <n v="7.85E-2"/>
    <x v="1"/>
    <x v="1"/>
    <n v="0"/>
    <n v="125796.25"/>
    <n v="0"/>
    <n v="0"/>
    <n v="0"/>
    <n v="0"/>
    <n v="0"/>
    <n v="0"/>
    <n v="0"/>
    <n v="0"/>
    <n v="0"/>
    <n v="0"/>
    <n v="0"/>
    <n v="0"/>
    <n v="125796.25"/>
    <n v="125796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0750000000000002"/>
    <n v="7"/>
    <n v="8.5000000000000006E-2"/>
    <n v="1215599.3250000002"/>
    <n v="4100817"/>
    <n v="49795.635000000002"/>
    <n v="2.0750000000000002"/>
    <n v="7"/>
    <n v="8.5000000000000006E-2"/>
    <x v="1"/>
    <x v="1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16666666666666666"/>
    <n v="5"/>
    <n v="7.85E-2"/>
    <n v="2334119.0666666664"/>
    <n v="70023572"/>
    <n v="1099370.0804000001"/>
    <n v="0.16666666666666666"/>
    <n v="5"/>
    <n v="7.85E-2"/>
    <x v="1"/>
    <x v="1"/>
    <n v="0"/>
    <n v="549685.04"/>
    <n v="0"/>
    <n v="0"/>
    <n v="0"/>
    <n v="0"/>
    <n v="0"/>
    <n v="0"/>
    <n v="0"/>
    <n v="0"/>
    <n v="0"/>
    <n v="0"/>
    <n v="0"/>
    <n v="0"/>
    <n v="549685.04"/>
    <n v="549685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16666666666666666"/>
    <n v="5"/>
    <n v="7.85E-2"/>
    <n v="134459.63"/>
    <n v="4033788.9000000004"/>
    <n v="63330.48573"/>
    <n v="0.16666666666666666"/>
    <n v="5"/>
    <n v="7.85E-2"/>
    <x v="1"/>
    <x v="1"/>
    <n v="0"/>
    <n v="31665.24"/>
    <n v="0"/>
    <n v="0"/>
    <n v="0"/>
    <n v="0"/>
    <n v="0"/>
    <n v="0"/>
    <n v="0"/>
    <n v="0"/>
    <n v="0"/>
    <n v="0"/>
    <n v="0"/>
    <n v="0"/>
    <n v="31665.24"/>
    <n v="3166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16666666666666666"/>
    <n v="5"/>
    <n v="7.85E-2"/>
    <n v="122474.12166666666"/>
    <n v="3674223.65"/>
    <n v="57685.311304999996"/>
    <n v="0.16666666666666666"/>
    <n v="5"/>
    <n v="7.85E-2"/>
    <x v="1"/>
    <x v="1"/>
    <n v="0"/>
    <n v="28842.66"/>
    <n v="0"/>
    <n v="0"/>
    <n v="0"/>
    <n v="0"/>
    <n v="0"/>
    <n v="0"/>
    <n v="0"/>
    <n v="0"/>
    <n v="0"/>
    <n v="0"/>
    <n v="0"/>
    <n v="0"/>
    <n v="28842.66"/>
    <n v="2884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16666666666666666"/>
    <n v="5"/>
    <n v="7.85E-2"/>
    <n v="168672.83333333331"/>
    <n v="5060185"/>
    <n v="79444.904500000004"/>
    <n v="0.16666666666666666"/>
    <n v="5"/>
    <n v="7.85E-2"/>
    <x v="1"/>
    <x v="1"/>
    <n v="0"/>
    <n v="39722.449999999997"/>
    <n v="0"/>
    <n v="0"/>
    <n v="0"/>
    <n v="0"/>
    <n v="0"/>
    <n v="0"/>
    <n v="0"/>
    <n v="0"/>
    <n v="0"/>
    <n v="0"/>
    <n v="0"/>
    <n v="0"/>
    <n v="39722.449999999997"/>
    <n v="39722.44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16666666666666666"/>
    <n v="5"/>
    <n v="7.85E-2"/>
    <n v="260739.11166666663"/>
    <n v="7822173.3499999996"/>
    <n v="122808.12159499999"/>
    <n v="0.16666666666666666"/>
    <n v="5"/>
    <n v="7.85E-2"/>
    <x v="1"/>
    <x v="1"/>
    <n v="0"/>
    <n v="61404.06"/>
    <n v="0"/>
    <n v="0"/>
    <n v="0"/>
    <n v="0"/>
    <n v="0"/>
    <n v="0"/>
    <n v="0"/>
    <n v="0"/>
    <n v="0"/>
    <n v="0"/>
    <n v="0"/>
    <n v="0"/>
    <n v="61404.06"/>
    <n v="61404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0750000000000002"/>
    <n v="7"/>
    <n v="8.5000000000000006E-2"/>
    <n v="3246201.94025"/>
    <n v="10951042.689999999"/>
    <n v="132976.94695000001"/>
    <n v="2.0750000000000002"/>
    <n v="7"/>
    <n v="8.5000000000000006E-2"/>
    <x v="1"/>
    <x v="1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16666666666666666"/>
    <n v="5"/>
    <n v="7.85E-2"/>
    <n v="197635.43333333335"/>
    <n v="5929063"/>
    <n v="93086.289100000009"/>
    <n v="0.16666666666666666"/>
    <n v="5"/>
    <n v="7.85E-2"/>
    <x v="1"/>
    <x v="1"/>
    <n v="0"/>
    <n v="46543.14"/>
    <n v="0"/>
    <n v="0"/>
    <n v="0"/>
    <n v="0"/>
    <n v="0"/>
    <n v="0"/>
    <n v="0"/>
    <n v="0"/>
    <n v="0"/>
    <n v="0"/>
    <n v="0"/>
    <n v="0"/>
    <n v="46543.14"/>
    <n v="46543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16666666666666666"/>
    <n v="5"/>
    <n v="7.85E-2"/>
    <n v="129703.88833333332"/>
    <n v="3891116.65"/>
    <n v="61090.531404999994"/>
    <n v="0.16666666666666666"/>
    <n v="5"/>
    <n v="7.85E-2"/>
    <x v="1"/>
    <x v="1"/>
    <n v="0"/>
    <n v="30545.27"/>
    <n v="0"/>
    <n v="0"/>
    <n v="0"/>
    <n v="0"/>
    <n v="0"/>
    <n v="0"/>
    <n v="0"/>
    <n v="0"/>
    <n v="0"/>
    <n v="0"/>
    <n v="0"/>
    <n v="0"/>
    <n v="30545.27"/>
    <n v="30545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16666666666666666"/>
    <n v="5"/>
    <n v="7.85E-2"/>
    <n v="19591.981666666667"/>
    <n v="587759.44999999995"/>
    <n v="9227.8233650000002"/>
    <n v="0.16666666666666666"/>
    <n v="5"/>
    <n v="7.85E-2"/>
    <x v="1"/>
    <x v="1"/>
    <n v="0"/>
    <n v="4613.91"/>
    <n v="0"/>
    <n v="0"/>
    <n v="0"/>
    <n v="0"/>
    <n v="0"/>
    <n v="0"/>
    <n v="0"/>
    <n v="0"/>
    <n v="0"/>
    <n v="0"/>
    <n v="0"/>
    <n v="0"/>
    <n v="4613.91"/>
    <n v="4613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16666666666666666"/>
    <n v="5"/>
    <n v="7.85E-2"/>
    <n v="236219.40333333332"/>
    <n v="7086582.0999999996"/>
    <n v="111259.33897"/>
    <n v="0.16666666666666666"/>
    <n v="5"/>
    <n v="7.85E-2"/>
    <x v="1"/>
    <x v="1"/>
    <n v="0"/>
    <n v="55629.67"/>
    <n v="0"/>
    <n v="0"/>
    <n v="0"/>
    <n v="0"/>
    <n v="0"/>
    <n v="0"/>
    <n v="0"/>
    <n v="0"/>
    <n v="0"/>
    <n v="0"/>
    <n v="0"/>
    <n v="0"/>
    <n v="55629.67"/>
    <n v="55629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0750000000000002"/>
    <n v="7"/>
    <n v="8.5000000000000006E-2"/>
    <n v="2916798.4707500003"/>
    <n v="9839802.0700000003"/>
    <n v="119483.31085000001"/>
    <n v="2.0750000000000002"/>
    <n v="7"/>
    <n v="8.5000000000000006E-2"/>
    <x v="1"/>
    <x v="1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16666666666666666"/>
    <n v="5"/>
    <n v="7.85E-2"/>
    <n v="200795.5"/>
    <n v="6023865"/>
    <n v="94574.680500000002"/>
    <n v="0.16666666666666666"/>
    <n v="5"/>
    <n v="7.85E-2"/>
    <x v="1"/>
    <x v="1"/>
    <n v="0"/>
    <n v="47287.34"/>
    <n v="0"/>
    <n v="0"/>
    <n v="0"/>
    <n v="0"/>
    <n v="0"/>
    <n v="0"/>
    <n v="0"/>
    <n v="0"/>
    <n v="0"/>
    <n v="0"/>
    <n v="0"/>
    <n v="0"/>
    <n v="47287.34"/>
    <n v="47287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0750000000000002"/>
    <n v="7"/>
    <n v="8.5000000000000006E-2"/>
    <n v="2499903.9750000001"/>
    <n v="8433411"/>
    <n v="102405.705"/>
    <n v="2.0750000000000002"/>
    <n v="7"/>
    <n v="8.5000000000000006E-2"/>
    <x v="1"/>
    <x v="1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16666666666666666"/>
    <n v="5"/>
    <n v="7.85E-2"/>
    <n v="124115.83333333333"/>
    <n v="3723475"/>
    <n v="58458.557500000003"/>
    <n v="0.16666666666666666"/>
    <n v="5"/>
    <n v="7.85E-2"/>
    <x v="1"/>
    <x v="1"/>
    <n v="0"/>
    <n v="29229.279999999999"/>
    <n v="0"/>
    <n v="0"/>
    <n v="0"/>
    <n v="0"/>
    <n v="0"/>
    <n v="0"/>
    <n v="0"/>
    <n v="0"/>
    <n v="0"/>
    <n v="0"/>
    <n v="0"/>
    <n v="0"/>
    <n v="29229.279999999999"/>
    <n v="29229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16666666666666666"/>
    <n v="5"/>
    <n v="7.85E-2"/>
    <n v="34179.95166666666"/>
    <n v="1025398.5499999999"/>
    <n v="16098.757234999999"/>
    <n v="0.16666666666666663"/>
    <n v="5"/>
    <n v="7.85E-2"/>
    <x v="1"/>
    <x v="1"/>
    <n v="0"/>
    <n v="8049.38"/>
    <n v="0"/>
    <n v="0"/>
    <n v="0"/>
    <n v="0"/>
    <n v="0"/>
    <n v="0"/>
    <n v="0"/>
    <n v="0"/>
    <n v="0"/>
    <n v="0"/>
    <n v="0"/>
    <n v="0"/>
    <n v="8049.38"/>
    <n v="804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16666666666666666"/>
    <n v="5"/>
    <n v="7.85E-2"/>
    <n v="21350.718333333331"/>
    <n v="640521.55000000005"/>
    <n v="10056.188335000001"/>
    <n v="0.16666666666666666"/>
    <n v="5.0000000000000009"/>
    <n v="7.85E-2"/>
    <x v="1"/>
    <x v="1"/>
    <n v="0"/>
    <n v="5028.09"/>
    <n v="0"/>
    <n v="0"/>
    <n v="0"/>
    <n v="0"/>
    <n v="0"/>
    <n v="0"/>
    <n v="0"/>
    <n v="0"/>
    <n v="0"/>
    <n v="0"/>
    <n v="0"/>
    <n v="0"/>
    <n v="5028.09"/>
    <n v="5028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0750000000000002"/>
    <n v="7"/>
    <n v="8.5000000000000006E-2"/>
    <n v="263605.86275000003"/>
    <n v="889272.79"/>
    <n v="10798.312450000001"/>
    <n v="2.0750000000000002"/>
    <n v="7"/>
    <n v="8.5000000000000006E-2"/>
    <x v="1"/>
    <x v="1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16666666666666666"/>
    <n v="5"/>
    <n v="7.85E-2"/>
    <n v="72923.73"/>
    <n v="2187711.9"/>
    <n v="34347.076829999998"/>
    <n v="0.16666666666666666"/>
    <n v="5"/>
    <n v="7.85E-2"/>
    <x v="1"/>
    <x v="1"/>
    <n v="0"/>
    <n v="17173.54"/>
    <n v="0"/>
    <n v="0"/>
    <n v="0"/>
    <n v="0"/>
    <n v="0"/>
    <n v="0"/>
    <n v="0"/>
    <n v="0"/>
    <n v="0"/>
    <n v="0"/>
    <n v="0"/>
    <n v="0"/>
    <n v="17173.54"/>
    <n v="17173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0750000000000002"/>
    <n v="7"/>
    <n v="8.5000000000000006E-2"/>
    <n v="907900.43850000005"/>
    <n v="3062796.66"/>
    <n v="37191.102300000006"/>
    <n v="2.0750000000000002"/>
    <n v="7"/>
    <n v="8.5000000000000006E-2"/>
    <x v="1"/>
    <x v="1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16666666666666666"/>
    <n v="5"/>
    <n v="7.85E-2"/>
    <n v="69623.276666666658"/>
    <n v="2088698.2999999998"/>
    <n v="32792.563309999998"/>
    <n v="0.16666666666666666"/>
    <n v="5"/>
    <n v="7.85E-2"/>
    <x v="1"/>
    <x v="1"/>
    <n v="0"/>
    <n v="16396.28"/>
    <n v="0"/>
    <n v="0"/>
    <n v="0"/>
    <n v="0"/>
    <n v="0"/>
    <n v="0"/>
    <n v="0"/>
    <n v="0"/>
    <n v="0"/>
    <n v="0"/>
    <n v="0"/>
    <n v="0"/>
    <n v="16396.28"/>
    <n v="16396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16666666666666666"/>
    <n v="5"/>
    <n v="7.85E-2"/>
    <n v="107506.50166666666"/>
    <n v="3225195.05"/>
    <n v="50635.562285"/>
    <n v="0.16666666666666666"/>
    <n v="5"/>
    <n v="7.85E-2"/>
    <x v="1"/>
    <x v="1"/>
    <n v="0"/>
    <n v="25317.78"/>
    <n v="0"/>
    <n v="0"/>
    <n v="0"/>
    <n v="0"/>
    <n v="0"/>
    <n v="0"/>
    <n v="0"/>
    <n v="0"/>
    <n v="0"/>
    <n v="0"/>
    <n v="0"/>
    <n v="0"/>
    <n v="25317.78"/>
    <n v="2531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16666666666666666"/>
    <n v="5"/>
    <n v="7.85E-2"/>
    <n v="462000"/>
    <n v="13860000"/>
    <n v="217602"/>
    <n v="0.16666666666666666"/>
    <n v="5"/>
    <n v="7.85E-2"/>
    <x v="1"/>
    <x v="1"/>
    <n v="0"/>
    <n v="108801"/>
    <n v="0"/>
    <n v="0"/>
    <n v="0"/>
    <n v="0"/>
    <n v="0"/>
    <n v="0"/>
    <n v="0"/>
    <n v="0"/>
    <n v="0"/>
    <n v="0"/>
    <n v="0"/>
    <n v="0"/>
    <n v="108801"/>
    <n v="1088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0750000000000002"/>
    <n v="7"/>
    <n v="8.5000000000000006E-2"/>
    <n v="5751900.0000000009"/>
    <n v="19404000"/>
    <n v="235620.00000000003"/>
    <n v="2.0750000000000002"/>
    <n v="7"/>
    <n v="8.5000000000000006E-2"/>
    <x v="1"/>
    <x v="1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16666666666666666"/>
    <n v="5"/>
    <n v="7.85E-2"/>
    <n v="330753.16666666663"/>
    <n v="9922595"/>
    <n v="155784.7415"/>
    <n v="0.16666666666666666"/>
    <n v="5"/>
    <n v="7.85E-2"/>
    <x v="1"/>
    <x v="1"/>
    <n v="0"/>
    <n v="77892.37"/>
    <n v="0"/>
    <n v="0"/>
    <n v="0"/>
    <n v="0"/>
    <n v="0"/>
    <n v="0"/>
    <n v="0"/>
    <n v="0"/>
    <n v="0"/>
    <n v="0"/>
    <n v="0"/>
    <n v="0"/>
    <n v="77892.37"/>
    <n v="77892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0750000000000002"/>
    <n v="7"/>
    <n v="8.5000000000000006E-2"/>
    <n v="4117876.9250000003"/>
    <n v="13891633"/>
    <n v="168684.11500000002"/>
    <n v="2.0750000000000002"/>
    <n v="7"/>
    <n v="8.5000000000000006E-2"/>
    <x v="1"/>
    <x v="1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16666666666666666"/>
    <n v="5"/>
    <n v="7.85E-2"/>
    <n v="391059.5"/>
    <n v="11731785"/>
    <n v="184189.0245"/>
    <n v="0.16666666666666666"/>
    <n v="5"/>
    <n v="7.85E-2"/>
    <x v="1"/>
    <x v="1"/>
    <n v="0"/>
    <n v="92094.51"/>
    <n v="0"/>
    <n v="0"/>
    <n v="0"/>
    <n v="0"/>
    <n v="0"/>
    <n v="0"/>
    <n v="0"/>
    <n v="0"/>
    <n v="0"/>
    <n v="0"/>
    <n v="0"/>
    <n v="0"/>
    <n v="92094.51"/>
    <n v="92094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0750000000000002"/>
    <n v="7"/>
    <n v="8.5000000000000006E-2"/>
    <n v="4868690.7750000004"/>
    <n v="16424499"/>
    <n v="199440.345"/>
    <n v="2.0750000000000002"/>
    <n v="7"/>
    <n v="8.5000000000000006E-2"/>
    <x v="1"/>
    <x v="1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16666666666666666"/>
    <n v="5"/>
    <n v="7.85E-2"/>
    <n v="38162.519999999997"/>
    <n v="1144875.6000000001"/>
    <n v="17974.546920000001"/>
    <n v="0.16666666666666666"/>
    <n v="5.0000000000000009"/>
    <n v="7.85E-2"/>
    <x v="1"/>
    <x v="1"/>
    <n v="0"/>
    <n v="8987.27"/>
    <n v="0"/>
    <n v="0"/>
    <n v="0"/>
    <n v="0"/>
    <n v="0"/>
    <n v="0"/>
    <n v="0"/>
    <n v="0"/>
    <n v="0"/>
    <n v="0"/>
    <n v="0"/>
    <n v="0"/>
    <n v="8987.27"/>
    <n v="8987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16666666666666666"/>
    <n v="5"/>
    <n v="7.85E-2"/>
    <n v="52000"/>
    <n v="1560000"/>
    <n v="24492"/>
    <n v="0.16666666666666666"/>
    <n v="5"/>
    <n v="7.85E-2"/>
    <x v="1"/>
    <x v="1"/>
    <n v="0"/>
    <n v="12246"/>
    <n v="0"/>
    <n v="0"/>
    <n v="0"/>
    <n v="0"/>
    <n v="0"/>
    <n v="0"/>
    <n v="0"/>
    <n v="0"/>
    <n v="0"/>
    <n v="0"/>
    <n v="0"/>
    <n v="0"/>
    <n v="12246"/>
    <n v="122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0750000000000002"/>
    <n v="7"/>
    <n v="8.5000000000000006E-2"/>
    <n v="647400"/>
    <n v="2184000"/>
    <n v="26520.000000000004"/>
    <n v="2.0750000000000002"/>
    <n v="7"/>
    <n v="8.5000000000000006E-2"/>
    <x v="1"/>
    <x v="1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16666666666666666"/>
    <n v="5"/>
    <n v="7.85E-2"/>
    <n v="488560.06833333336"/>
    <n v="14656802.050000001"/>
    <n v="230111.792185"/>
    <n v="0.16666666666666666"/>
    <n v="5"/>
    <n v="7.85E-2"/>
    <x v="1"/>
    <x v="1"/>
    <n v="0"/>
    <n v="115055.9"/>
    <n v="0"/>
    <n v="0"/>
    <n v="0"/>
    <n v="0"/>
    <n v="0"/>
    <n v="0"/>
    <n v="0"/>
    <n v="0"/>
    <n v="0"/>
    <n v="0"/>
    <n v="0"/>
    <n v="0"/>
    <n v="115055.9"/>
    <n v="115055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16666666666666666"/>
    <n v="5"/>
    <n v="7.85E-2"/>
    <n v="145267.41333333333"/>
    <n v="4358022.4000000004"/>
    <n v="68420.951679999998"/>
    <n v="0.16666666666666666"/>
    <n v="5.0000000000000009"/>
    <n v="7.85E-2"/>
    <x v="1"/>
    <x v="1"/>
    <n v="0"/>
    <n v="34210.480000000003"/>
    <n v="0"/>
    <n v="0"/>
    <n v="0"/>
    <n v="0"/>
    <n v="0"/>
    <n v="0"/>
    <n v="0"/>
    <n v="0"/>
    <n v="0"/>
    <n v="0"/>
    <n v="0"/>
    <n v="0"/>
    <n v="34210.480000000003"/>
    <n v="34210.48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16666666666666666"/>
    <n v="5"/>
    <n v="7.85E-2"/>
    <n v="39077.393333333326"/>
    <n v="1172321.7999999998"/>
    <n v="18405.452259999998"/>
    <n v="0.16666666666666666"/>
    <n v="4.9999999999999991"/>
    <n v="7.85E-2"/>
    <x v="1"/>
    <x v="1"/>
    <n v="0"/>
    <n v="9202.73"/>
    <n v="0"/>
    <n v="0"/>
    <n v="0"/>
    <n v="0"/>
    <n v="0"/>
    <n v="0"/>
    <n v="0"/>
    <n v="0"/>
    <n v="0"/>
    <n v="0"/>
    <n v="0"/>
    <n v="0"/>
    <n v="9202.73"/>
    <n v="9202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16666666666666666"/>
    <n v="5"/>
    <n v="7.85E-2"/>
    <n v="291783.70999999996"/>
    <n v="8753511.3000000007"/>
    <n v="137430.12741000002"/>
    <n v="0.16666666666666666"/>
    <n v="5"/>
    <n v="7.8500000000000014E-2"/>
    <x v="1"/>
    <x v="1"/>
    <n v="0"/>
    <n v="68715.06"/>
    <n v="0"/>
    <n v="0"/>
    <n v="0"/>
    <n v="0"/>
    <n v="0"/>
    <n v="0"/>
    <n v="0"/>
    <n v="0"/>
    <n v="0"/>
    <n v="0"/>
    <n v="0"/>
    <n v="0"/>
    <n v="68715.06"/>
    <n v="6871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0750000000000002"/>
    <n v="7"/>
    <n v="8.5000000000000006E-2"/>
    <n v="3632707.1895000003"/>
    <n v="12254915.82"/>
    <n v="148809.69210000001"/>
    <n v="2.0750000000000002"/>
    <n v="7"/>
    <n v="8.5000000000000006E-2"/>
    <x v="1"/>
    <x v="1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16666666666666666"/>
    <n v="5"/>
    <n v="7.85E-2"/>
    <n v="19807.285"/>
    <n v="594218.55000000005"/>
    <n v="9329.2312350000011"/>
    <n v="0.16666666666666666"/>
    <n v="5"/>
    <n v="7.85E-2"/>
    <x v="1"/>
    <x v="1"/>
    <n v="0"/>
    <n v="4664.62"/>
    <n v="0"/>
    <n v="0"/>
    <n v="0"/>
    <n v="0"/>
    <n v="0"/>
    <n v="0"/>
    <n v="0"/>
    <n v="0"/>
    <n v="0"/>
    <n v="0"/>
    <n v="0"/>
    <n v="0"/>
    <n v="4664.62"/>
    <n v="4664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16666666666666666"/>
    <n v="5"/>
    <n v="7.85E-2"/>
    <n v="75169.963333333333"/>
    <n v="2255098.9000000004"/>
    <n v="35405.052730000003"/>
    <n v="0.16666666666666666"/>
    <n v="5.0000000000000009"/>
    <n v="7.85E-2"/>
    <x v="1"/>
    <x v="1"/>
    <n v="0"/>
    <n v="17702.53"/>
    <n v="0"/>
    <n v="0"/>
    <n v="0"/>
    <n v="0"/>
    <n v="0"/>
    <n v="0"/>
    <n v="0"/>
    <n v="0"/>
    <n v="0"/>
    <n v="0"/>
    <n v="0"/>
    <n v="0"/>
    <n v="17702.53"/>
    <n v="17702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0750000000000002"/>
    <n v="7"/>
    <n v="8.5000000000000006E-2"/>
    <n v="935866.04350000015"/>
    <n v="3157138.46"/>
    <n v="38336.681300000004"/>
    <n v="2.0750000000000002"/>
    <n v="6.9999999999999991"/>
    <n v="8.5000000000000006E-2"/>
    <x v="1"/>
    <x v="1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16666666666666666"/>
    <n v="5"/>
    <n v="7.85E-2"/>
    <n v="260506.39166666666"/>
    <n v="7815191.75"/>
    <n v="122698.510475"/>
    <n v="0.16666666666666666"/>
    <n v="5"/>
    <n v="7.85E-2"/>
    <x v="1"/>
    <x v="1"/>
    <n v="0"/>
    <n v="61349.26"/>
    <n v="0"/>
    <n v="0"/>
    <n v="0"/>
    <n v="0"/>
    <n v="0"/>
    <n v="0"/>
    <n v="0"/>
    <n v="0"/>
    <n v="0"/>
    <n v="0"/>
    <n v="0"/>
    <n v="0"/>
    <n v="61349.26"/>
    <n v="61349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0750000000000002"/>
    <n v="7"/>
    <n v="8.5000000000000006E-2"/>
    <n v="3214241.9602500005"/>
    <n v="10843225.890000001"/>
    <n v="131667.74295000001"/>
    <n v="2.0750000000000002"/>
    <n v="7"/>
    <n v="8.5000000000000006E-2"/>
    <x v="1"/>
    <x v="1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16666666666666666"/>
    <n v="5"/>
    <n v="7.85E-2"/>
    <n v="68166.666666666657"/>
    <n v="2045000"/>
    <n v="32106.5"/>
    <n v="0.16666666666666663"/>
    <n v="5"/>
    <n v="7.85E-2"/>
    <x v="1"/>
    <x v="1"/>
    <n v="0"/>
    <n v="16053.25"/>
    <n v="0"/>
    <n v="0"/>
    <n v="0"/>
    <n v="0"/>
    <n v="0"/>
    <n v="0"/>
    <n v="0"/>
    <n v="0"/>
    <n v="0"/>
    <n v="0"/>
    <n v="0"/>
    <n v="0"/>
    <n v="16053.25"/>
    <n v="16053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0750000000000002"/>
    <n v="7"/>
    <n v="8.5000000000000006E-2"/>
    <n v="841101.25000000012"/>
    <n v="2837450"/>
    <n v="34454.75"/>
    <n v="2.0750000000000002"/>
    <n v="7"/>
    <n v="8.5000000000000006E-2"/>
    <x v="1"/>
    <x v="1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16666666666666666"/>
    <n v="5"/>
    <n v="7.85E-2"/>
    <n v="25886.75"/>
    <n v="776602.5"/>
    <n v="12192.659250000001"/>
    <n v="0.16666666666666666"/>
    <n v="5"/>
    <n v="7.85E-2"/>
    <x v="1"/>
    <x v="1"/>
    <n v="0"/>
    <n v="6096.33"/>
    <n v="0"/>
    <n v="0"/>
    <n v="0"/>
    <n v="0"/>
    <n v="0"/>
    <n v="0"/>
    <n v="0"/>
    <n v="0"/>
    <n v="0"/>
    <n v="0"/>
    <n v="0"/>
    <n v="0"/>
    <n v="6096.33"/>
    <n v="6096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16666666666666666"/>
    <n v="5"/>
    <n v="7.85E-2"/>
    <n v="182171.18166666667"/>
    <n v="5465135.4500000002"/>
    <n v="85802.626565000013"/>
    <n v="0.16666666666666666"/>
    <n v="5"/>
    <n v="7.85E-2"/>
    <x v="1"/>
    <x v="1"/>
    <n v="0"/>
    <n v="42901.31"/>
    <n v="0"/>
    <n v="0"/>
    <n v="0"/>
    <n v="0"/>
    <n v="0"/>
    <n v="0"/>
    <n v="0"/>
    <n v="0"/>
    <n v="0"/>
    <n v="0"/>
    <n v="0"/>
    <n v="0"/>
    <n v="42901.31"/>
    <n v="42901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16666666666666666"/>
    <n v="5"/>
    <n v="7.85E-2"/>
    <n v="66987.474999999991"/>
    <n v="2009624.25"/>
    <n v="31551.100724999997"/>
    <n v="0.16666666666666666"/>
    <n v="5"/>
    <n v="7.85E-2"/>
    <x v="1"/>
    <x v="1"/>
    <n v="0"/>
    <n v="15775.55"/>
    <n v="0"/>
    <n v="0"/>
    <n v="0"/>
    <n v="0"/>
    <n v="0"/>
    <n v="0"/>
    <n v="0"/>
    <n v="0"/>
    <n v="0"/>
    <n v="0"/>
    <n v="0"/>
    <n v="0"/>
    <n v="15775.55"/>
    <n v="15775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0750000000000002"/>
    <n v="7"/>
    <n v="8.5000000000000006E-2"/>
    <n v="833994.06374999997"/>
    <n v="2813473.9499999997"/>
    <n v="34163.612249999998"/>
    <n v="2.0750000000000002"/>
    <n v="7"/>
    <n v="8.5000000000000006E-2"/>
    <x v="1"/>
    <x v="1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16666666666666666"/>
    <n v="5"/>
    <n v="7.85E-2"/>
    <n v="174819.21166666667"/>
    <n v="5244576.3499999996"/>
    <n v="82339.848695000008"/>
    <n v="0.16666666666666666"/>
    <n v="5"/>
    <n v="7.85E-2"/>
    <x v="1"/>
    <x v="1"/>
    <n v="0"/>
    <n v="41169.919999999998"/>
    <n v="0"/>
    <n v="0"/>
    <n v="0"/>
    <n v="0"/>
    <n v="0"/>
    <n v="0"/>
    <n v="0"/>
    <n v="0"/>
    <n v="0"/>
    <n v="0"/>
    <n v="0"/>
    <n v="0"/>
    <n v="41169.919999999998"/>
    <n v="41169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0750000000000002"/>
    <n v="7"/>
    <n v="8.5000000000000006E-2"/>
    <n v="2156135.9652500004"/>
    <n v="7273711.6900000004"/>
    <n v="88323.641950000005"/>
    <n v="2.0750000000000002"/>
    <n v="7"/>
    <n v="8.5000000000000006E-2"/>
    <x v="1"/>
    <x v="1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16666666666666666"/>
    <n v="5"/>
    <n v="7.85E-2"/>
    <n v="44783.21666666666"/>
    <n v="1343496.5"/>
    <n v="21092.895049999999"/>
    <n v="0.16666666666666666"/>
    <n v="5"/>
    <n v="7.85E-2"/>
    <x v="1"/>
    <x v="1"/>
    <n v="0"/>
    <n v="10546.45"/>
    <n v="0"/>
    <n v="0"/>
    <n v="0"/>
    <n v="0"/>
    <n v="0"/>
    <n v="0"/>
    <n v="0"/>
    <n v="0"/>
    <n v="0"/>
    <n v="0"/>
    <n v="0"/>
    <n v="0"/>
    <n v="10546.45"/>
    <n v="10546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0750000000000002"/>
    <n v="7"/>
    <n v="8.5000000000000006E-2"/>
    <n v="552200.51474999997"/>
    <n v="1862845.1099999999"/>
    <n v="22620.262050000001"/>
    <n v="2.0750000000000002"/>
    <n v="7"/>
    <n v="8.5000000000000006E-2"/>
    <x v="1"/>
    <x v="1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16666666666666666"/>
    <n v="5"/>
    <n v="7.85E-2"/>
    <n v="22345.445"/>
    <n v="670363.35000000009"/>
    <n v="10524.704595000001"/>
    <n v="0.16666666666666666"/>
    <n v="5"/>
    <n v="7.85E-2"/>
    <x v="1"/>
    <x v="1"/>
    <n v="0"/>
    <n v="5262.35"/>
    <n v="0"/>
    <n v="0"/>
    <n v="0"/>
    <n v="0"/>
    <n v="0"/>
    <n v="0"/>
    <n v="0"/>
    <n v="0"/>
    <n v="0"/>
    <n v="0"/>
    <n v="0"/>
    <n v="0"/>
    <n v="5262.35"/>
    <n v="5262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0750000000000002"/>
    <n v="7"/>
    <n v="8.5000000000000006E-2"/>
    <n v="275474.13650000002"/>
    <n v="929310.34"/>
    <n v="11284.4827"/>
    <n v="2.0750000000000002"/>
    <n v="7"/>
    <n v="8.5000000000000006E-2"/>
    <x v="1"/>
    <x v="1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16666666666666666"/>
    <n v="5"/>
    <n v="7.85E-2"/>
    <n v="24500"/>
    <n v="735000"/>
    <n v="11539.5"/>
    <n v="0.16666666666666666"/>
    <n v="5"/>
    <n v="7.85E-2"/>
    <x v="1"/>
    <x v="1"/>
    <n v="0"/>
    <n v="5769.75"/>
    <n v="0"/>
    <n v="0"/>
    <n v="0"/>
    <n v="0"/>
    <n v="0"/>
    <n v="0"/>
    <n v="0"/>
    <n v="0"/>
    <n v="0"/>
    <n v="0"/>
    <n v="0"/>
    <n v="0"/>
    <n v="5769.75"/>
    <n v="5769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0750000000000002"/>
    <n v="7"/>
    <n v="8.5000000000000006E-2"/>
    <n v="305025"/>
    <n v="1029000"/>
    <n v="12495"/>
    <n v="2.0750000000000002"/>
    <n v="7"/>
    <n v="8.5000000000000006E-2"/>
    <x v="1"/>
    <x v="1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16666666666666666"/>
    <n v="5"/>
    <n v="7.85E-2"/>
    <n v="263893.03166666662"/>
    <n v="7916790.9499999993"/>
    <n v="124293.617915"/>
    <n v="0.16666666666666663"/>
    <n v="5"/>
    <n v="7.85E-2"/>
    <x v="1"/>
    <x v="1"/>
    <n v="0"/>
    <n v="62146.81"/>
    <n v="0"/>
    <n v="0"/>
    <n v="0"/>
    <n v="0"/>
    <n v="0"/>
    <n v="0"/>
    <n v="0"/>
    <n v="0"/>
    <n v="0"/>
    <n v="0"/>
    <n v="0"/>
    <n v="0"/>
    <n v="62146.81"/>
    <n v="62146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0750000000000002"/>
    <n v="7"/>
    <n v="8.5000000000000006E-2"/>
    <n v="3252359.2122500003"/>
    <n v="10971814.210000001"/>
    <n v="133229.17255000002"/>
    <n v="2.0750000000000002"/>
    <n v="7.0000000000000009"/>
    <n v="8.5000000000000006E-2"/>
    <x v="1"/>
    <x v="1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16666666666666666"/>
    <n v="5"/>
    <n v="7.85E-2"/>
    <n v="114537.89166666666"/>
    <n v="3436136.75"/>
    <n v="53947.346975"/>
    <n v="0.16666666666666666"/>
    <n v="5"/>
    <n v="7.85E-2"/>
    <x v="1"/>
    <x v="1"/>
    <n v="0"/>
    <n v="26973.67"/>
    <n v="0"/>
    <n v="0"/>
    <n v="0"/>
    <n v="0"/>
    <n v="0"/>
    <n v="0"/>
    <n v="0"/>
    <n v="0"/>
    <n v="0"/>
    <n v="0"/>
    <n v="0"/>
    <n v="0"/>
    <n v="26973.67"/>
    <n v="26973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0750000000000002"/>
    <n v="7"/>
    <n v="8.5000000000000006E-2"/>
    <n v="1411626.3802500002"/>
    <n v="4762113.09"/>
    <n v="57825.658950000005"/>
    <n v="2.0750000000000002"/>
    <n v="7"/>
    <n v="8.5000000000000006E-2"/>
    <x v="1"/>
    <x v="1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16666666666666666"/>
    <n v="5"/>
    <n v="7.85E-2"/>
    <n v="82173.37"/>
    <n v="2465201.0999999996"/>
    <n v="38703.657269999996"/>
    <n v="0.16666666666666666"/>
    <n v="4.9999999999999991"/>
    <n v="7.85E-2"/>
    <x v="1"/>
    <x v="1"/>
    <n v="0"/>
    <n v="19351.830000000002"/>
    <n v="0"/>
    <n v="0"/>
    <n v="0"/>
    <n v="0"/>
    <n v="0"/>
    <n v="0"/>
    <n v="0"/>
    <n v="0"/>
    <n v="0"/>
    <n v="0"/>
    <n v="0"/>
    <n v="0"/>
    <n v="19351.830000000002"/>
    <n v="19351.83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0750000000000002"/>
    <n v="7"/>
    <n v="8.5000000000000006E-2"/>
    <n v="1023058.4565000001"/>
    <n v="3451281.54"/>
    <n v="41908.418700000002"/>
    <n v="2.0750000000000002"/>
    <n v="7.0000000000000009"/>
    <n v="8.5000000000000006E-2"/>
    <x v="1"/>
    <x v="1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16666666666666666"/>
    <n v="5"/>
    <n v="7.85E-2"/>
    <n v="55223.59166666666"/>
    <n v="1656707.75"/>
    <n v="26010.311675000001"/>
    <n v="0.16666666666666666"/>
    <n v="5"/>
    <n v="7.85E-2"/>
    <x v="1"/>
    <x v="1"/>
    <n v="0"/>
    <n v="13005.16"/>
    <n v="0"/>
    <n v="0"/>
    <n v="0"/>
    <n v="0"/>
    <n v="0"/>
    <n v="0"/>
    <n v="0"/>
    <n v="0"/>
    <n v="0"/>
    <n v="0"/>
    <n v="0"/>
    <n v="0"/>
    <n v="13005.16"/>
    <n v="1300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16666666666666666"/>
    <n v="5"/>
    <n v="7.85E-2"/>
    <n v="1064304.5483333333"/>
    <n v="31929136.449999999"/>
    <n v="501287.44226500002"/>
    <n v="0.16666666666666666"/>
    <n v="5"/>
    <n v="7.85E-2"/>
    <x v="1"/>
    <x v="1"/>
    <n v="0"/>
    <n v="250643.72"/>
    <n v="0"/>
    <n v="0"/>
    <n v="0"/>
    <n v="0"/>
    <n v="0"/>
    <n v="0"/>
    <n v="0"/>
    <n v="0"/>
    <n v="0"/>
    <n v="0"/>
    <n v="0"/>
    <n v="0"/>
    <n v="250643.72"/>
    <n v="250643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0750000000000002"/>
    <n v="7"/>
    <n v="8.5000000000000006E-2"/>
    <n v="13668368.93125"/>
    <n v="46110160.25"/>
    <n v="559909.08875"/>
    <n v="2.0750000000000002"/>
    <n v="7"/>
    <n v="8.5000000000000006E-2"/>
    <x v="1"/>
    <x v="1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0.68611111111111112"/>
    <n v="5"/>
    <n v="7.1294999999999997E-2"/>
    <n v="1080002.4570833333"/>
    <n v="7870463.25"/>
    <n v="112224.93548174998"/>
    <n v="0.68611111111111112"/>
    <n v="5"/>
    <n v="7.1294999999999997E-2"/>
    <x v="1"/>
    <x v="1"/>
    <n v="0"/>
    <n v="0"/>
    <n v="56112.47"/>
    <n v="0"/>
    <n v="0"/>
    <n v="0"/>
    <n v="0"/>
    <n v="0"/>
    <n v="56112.47"/>
    <n v="0"/>
    <n v="0"/>
    <n v="0"/>
    <n v="0"/>
    <n v="0"/>
    <n v="112224.94"/>
    <n v="112224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2.6861111111111109"/>
    <n v="7"/>
    <n v="7.5481999999999994E-2"/>
    <n v="4228187.7570833331"/>
    <n v="11018648.549999999"/>
    <n v="118815.66140729998"/>
    <n v="2.6861111111111113"/>
    <n v="7"/>
    <n v="7.5481999999999994E-2"/>
    <x v="1"/>
    <x v="1"/>
    <n v="0"/>
    <n v="0"/>
    <n v="59407.83"/>
    <n v="0"/>
    <n v="0"/>
    <n v="0"/>
    <n v="0"/>
    <n v="0"/>
    <n v="59407.83"/>
    <n v="0"/>
    <n v="0"/>
    <n v="0"/>
    <n v="0"/>
    <n v="0"/>
    <n v="118815.66"/>
    <n v="118815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0.68611111111111112"/>
    <n v="5"/>
    <n v="7.1294999999999997E-2"/>
    <n v="344490.51577777776"/>
    <n v="2510457.2000000002"/>
    <n v="35796.609214799995"/>
    <n v="0.68611111111111112"/>
    <n v="5"/>
    <n v="7.1294999999999983E-2"/>
    <x v="1"/>
    <x v="1"/>
    <n v="0"/>
    <n v="0"/>
    <n v="17898.3"/>
    <n v="0"/>
    <n v="0"/>
    <n v="0"/>
    <n v="0"/>
    <n v="0"/>
    <n v="17898.3"/>
    <n v="0"/>
    <n v="0"/>
    <n v="0"/>
    <n v="0"/>
    <n v="0"/>
    <n v="35796.6"/>
    <n v="35796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2.6861111111111109"/>
    <n v="7"/>
    <n v="7.5481999999999994E-2"/>
    <n v="1348597.9160555555"/>
    <n v="3514443.3800000004"/>
    <n v="37896.745029879996"/>
    <n v="2.6861111111111109"/>
    <n v="7"/>
    <n v="7.5481999999999994E-2"/>
    <x v="1"/>
    <x v="1"/>
    <n v="0"/>
    <n v="0"/>
    <n v="18948.37"/>
    <n v="0"/>
    <n v="0"/>
    <n v="0"/>
    <n v="0"/>
    <n v="0"/>
    <n v="18948.37"/>
    <n v="0"/>
    <n v="0"/>
    <n v="0"/>
    <n v="0"/>
    <n v="0"/>
    <n v="37896.74"/>
    <n v="37896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0.68611111111111112"/>
    <n v="5"/>
    <n v="7.1294999999999997E-2"/>
    <n v="388666.52752777783"/>
    <n v="2832387.6500000004"/>
    <n v="40387.015501349997"/>
    <n v="0.68611111111111112"/>
    <n v="5"/>
    <n v="7.1294999999999997E-2"/>
    <x v="1"/>
    <x v="1"/>
    <n v="0"/>
    <n v="0"/>
    <n v="20193.509999999998"/>
    <n v="0"/>
    <n v="0"/>
    <n v="0"/>
    <n v="0"/>
    <n v="0"/>
    <n v="20193.509999999998"/>
    <n v="0"/>
    <n v="0"/>
    <n v="0"/>
    <n v="0"/>
    <n v="0"/>
    <n v="40387.019999999997"/>
    <n v="40387.01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2.6861111111111109"/>
    <n v="7"/>
    <n v="7.5481999999999994E-2"/>
    <n v="760708.35891666659"/>
    <n v="1982404.4100000001"/>
    <n v="21376.54995366"/>
    <n v="2.6861111111111109"/>
    <n v="7"/>
    <n v="7.5481999999999994E-2"/>
    <x v="1"/>
    <x v="1"/>
    <n v="0"/>
    <n v="0"/>
    <n v="10688.27"/>
    <n v="0"/>
    <n v="0"/>
    <n v="0"/>
    <n v="0"/>
    <n v="0"/>
    <n v="10688.27"/>
    <n v="0"/>
    <n v="0"/>
    <n v="0"/>
    <n v="0"/>
    <n v="0"/>
    <n v="21376.54"/>
    <n v="21376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0.68611111111111112"/>
    <n v="5"/>
    <n v="7.1294999999999997E-2"/>
    <n v="1226408.5166666666"/>
    <n v="8937390"/>
    <n v="127438.24400999999"/>
    <n v="0.68611111111111112"/>
    <n v="5"/>
    <n v="7.1294999999999997E-2"/>
    <x v="1"/>
    <x v="1"/>
    <n v="0"/>
    <n v="0"/>
    <n v="63719.12"/>
    <n v="0"/>
    <n v="0"/>
    <n v="0"/>
    <n v="0"/>
    <n v="0"/>
    <n v="63719.12"/>
    <n v="0"/>
    <n v="0"/>
    <n v="0"/>
    <n v="0"/>
    <n v="0"/>
    <n v="127438.24"/>
    <n v="127438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0.68611111111111112"/>
    <n v="5"/>
    <n v="7.1294999999999997E-2"/>
    <n v="2531315.3074444444"/>
    <n v="18446832.199999999"/>
    <n v="263033.38033979997"/>
    <n v="0.68611111111111112"/>
    <n v="5"/>
    <n v="7.1294999999999997E-2"/>
    <x v="1"/>
    <x v="1"/>
    <n v="0"/>
    <n v="0"/>
    <n v="131516.69"/>
    <n v="0"/>
    <n v="0"/>
    <n v="0"/>
    <n v="0"/>
    <n v="0"/>
    <n v="131516.69"/>
    <n v="0"/>
    <n v="0"/>
    <n v="0"/>
    <n v="0"/>
    <n v="0"/>
    <n v="263033.38"/>
    <n v="263033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2.6861111111111109"/>
    <n v="7"/>
    <n v="7.5481999999999994E-2"/>
    <n v="4949305.0676944442"/>
    <n v="12897878.770000001"/>
    <n v="139079.66933102001"/>
    <n v="2.6861111111111109"/>
    <n v="7"/>
    <n v="7.5481999999999994E-2"/>
    <x v="1"/>
    <x v="1"/>
    <n v="0"/>
    <n v="0"/>
    <n v="69539.83"/>
    <n v="0"/>
    <n v="0"/>
    <n v="0"/>
    <n v="0"/>
    <n v="0"/>
    <n v="69539.83"/>
    <n v="0"/>
    <n v="0"/>
    <n v="0"/>
    <n v="0"/>
    <n v="0"/>
    <n v="139079.66"/>
    <n v="139079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0.68611111111111112"/>
    <n v="5"/>
    <n v="7.1294999999999997E-2"/>
    <n v="328609.79486111115"/>
    <n v="2394727.25"/>
    <n v="34146.415857749998"/>
    <n v="0.68611111111111123"/>
    <n v="5"/>
    <n v="7.1294999999999997E-2"/>
    <x v="1"/>
    <x v="1"/>
    <n v="0"/>
    <n v="0"/>
    <n v="17073.21"/>
    <n v="0"/>
    <n v="0"/>
    <n v="0"/>
    <n v="0"/>
    <n v="0"/>
    <n v="17073.21"/>
    <n v="0"/>
    <n v="0"/>
    <n v="0"/>
    <n v="0"/>
    <n v="0"/>
    <n v="34146.42"/>
    <n v="3414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2.6861111111111109"/>
    <n v="7"/>
    <n v="7.5481999999999994E-2"/>
    <n v="643106.00924999989"/>
    <n v="1675932.93"/>
    <n v="18071.824203179996"/>
    <n v="2.6861111111111109"/>
    <n v="7"/>
    <n v="7.5481999999999994E-2"/>
    <x v="1"/>
    <x v="1"/>
    <n v="0"/>
    <n v="0"/>
    <n v="9035.91"/>
    <n v="0"/>
    <n v="0"/>
    <n v="0"/>
    <n v="0"/>
    <n v="0"/>
    <n v="9035.91"/>
    <n v="0"/>
    <n v="0"/>
    <n v="0"/>
    <n v="0"/>
    <n v="0"/>
    <n v="18071.82"/>
    <n v="18071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0.68611111111111112"/>
    <n v="5"/>
    <n v="7.1294999999999997E-2"/>
    <n v="362939.30941666669"/>
    <n v="2644901.85"/>
    <n v="37713.655479149995"/>
    <n v="0.68611111111111112"/>
    <n v="5"/>
    <n v="7.1294999999999997E-2"/>
    <x v="1"/>
    <x v="1"/>
    <n v="0"/>
    <n v="0"/>
    <n v="18856.830000000002"/>
    <n v="0"/>
    <n v="0"/>
    <n v="0"/>
    <n v="0"/>
    <n v="0"/>
    <n v="18856.830000000002"/>
    <n v="0"/>
    <n v="0"/>
    <n v="0"/>
    <n v="0"/>
    <n v="0"/>
    <n v="37713.660000000003"/>
    <n v="37713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2.6861111111111109"/>
    <n v="7"/>
    <n v="7.5481999999999994E-2"/>
    <n v="1420565.3331111111"/>
    <n v="3701990.3200000003"/>
    <n v="39919.090476319994"/>
    <n v="2.6861111111111109"/>
    <n v="7"/>
    <n v="7.5481999999999994E-2"/>
    <x v="1"/>
    <x v="1"/>
    <n v="0"/>
    <n v="0"/>
    <n v="19959.55"/>
    <n v="0"/>
    <n v="0"/>
    <n v="0"/>
    <n v="0"/>
    <n v="0"/>
    <n v="19959.55"/>
    <n v="0"/>
    <n v="0"/>
    <n v="0"/>
    <n v="0"/>
    <n v="0"/>
    <n v="39919.1"/>
    <n v="39919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0.68611111111111112"/>
    <n v="5"/>
    <n v="7.1294999999999997E-2"/>
    <n v="323969.00105555553"/>
    <n v="2360907.6999999997"/>
    <n v="33664.1828943"/>
    <n v="0.68611111111111112"/>
    <n v="5"/>
    <n v="7.1294999999999997E-2"/>
    <x v="1"/>
    <x v="1"/>
    <n v="0"/>
    <n v="0"/>
    <n v="16832.09"/>
    <n v="0"/>
    <n v="0"/>
    <n v="0"/>
    <n v="0"/>
    <n v="0"/>
    <n v="16832.09"/>
    <n v="0"/>
    <n v="0"/>
    <n v="0"/>
    <n v="0"/>
    <n v="0"/>
    <n v="33664.18"/>
    <n v="3366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2.6861111111111109"/>
    <n v="7"/>
    <n v="7.5481999999999994E-2"/>
    <n v="633981.26294444443"/>
    <n v="1652153.86"/>
    <n v="17815.411094359999"/>
    <n v="2.6861111111111109"/>
    <n v="7"/>
    <n v="7.5481999999999994E-2"/>
    <x v="1"/>
    <x v="1"/>
    <n v="0"/>
    <n v="0"/>
    <n v="8907.7099999999991"/>
    <n v="0"/>
    <n v="0"/>
    <n v="0"/>
    <n v="0"/>
    <n v="0"/>
    <n v="8907.7099999999991"/>
    <n v="0"/>
    <n v="0"/>
    <n v="0"/>
    <n v="0"/>
    <n v="0"/>
    <n v="17815.419999999998"/>
    <n v="17815.4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0.68611111111111112"/>
    <n v="5"/>
    <n v="7.1294999999999997E-2"/>
    <n v="70887.675805555555"/>
    <n v="516590.35000000003"/>
    <n v="7366.0618006499999"/>
    <n v="0.68611111111111101"/>
    <n v="5"/>
    <n v="7.1294999999999997E-2"/>
    <x v="1"/>
    <x v="1"/>
    <n v="0"/>
    <n v="0"/>
    <n v="3683.03"/>
    <n v="0"/>
    <n v="0"/>
    <n v="0"/>
    <n v="0"/>
    <n v="0"/>
    <n v="3683.03"/>
    <n v="0"/>
    <n v="0"/>
    <n v="0"/>
    <n v="0"/>
    <n v="0"/>
    <n v="7366.06"/>
    <n v="7366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2.6861111111111109"/>
    <n v="7"/>
    <n v="7.5481999999999994E-2"/>
    <n v="136810.16613888889"/>
    <n v="356527.01"/>
    <n v="3844.4816812599997"/>
    <n v="2.6861111111111109"/>
    <n v="7"/>
    <n v="7.5481999999999994E-2"/>
    <x v="1"/>
    <x v="1"/>
    <n v="0"/>
    <n v="0"/>
    <n v="1922.24"/>
    <n v="0"/>
    <n v="0"/>
    <n v="0"/>
    <n v="0"/>
    <n v="0"/>
    <n v="1922.24"/>
    <n v="0"/>
    <n v="0"/>
    <n v="0"/>
    <n v="0"/>
    <n v="0"/>
    <n v="3844.48"/>
    <n v="384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0.68611111111111112"/>
    <n v="5"/>
    <n v="7.1294999999999997E-2"/>
    <n v="40380.472527777776"/>
    <n v="294270.64999999997"/>
    <n v="4196.0051983499998"/>
    <n v="0.68611111111111112"/>
    <n v="5"/>
    <n v="7.1294999999999997E-2"/>
    <x v="1"/>
    <x v="1"/>
    <n v="0"/>
    <n v="0"/>
    <n v="2098"/>
    <n v="0"/>
    <n v="0"/>
    <n v="0"/>
    <n v="0"/>
    <n v="0"/>
    <n v="2098"/>
    <n v="0"/>
    <n v="0"/>
    <n v="0"/>
    <n v="0"/>
    <n v="0"/>
    <n v="4196"/>
    <n v="41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2.6861111111111109"/>
    <n v="7"/>
    <n v="7.5481999999999994E-2"/>
    <n v="79017.814055555544"/>
    <n v="205920.26"/>
    <n v="2220.4675807599997"/>
    <n v="2.6861111111111109"/>
    <n v="7"/>
    <n v="7.5481999999999994E-2"/>
    <x v="1"/>
    <x v="1"/>
    <n v="0"/>
    <n v="0"/>
    <n v="1110.23"/>
    <n v="0"/>
    <n v="0"/>
    <n v="0"/>
    <n v="0"/>
    <n v="0"/>
    <n v="1110.23"/>
    <n v="0"/>
    <n v="0"/>
    <n v="0"/>
    <n v="0"/>
    <n v="0"/>
    <n v="2220.46"/>
    <n v="2220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0.68611111111111112"/>
    <n v="5"/>
    <n v="7.1294999999999997E-2"/>
    <n v="48604.440444444444"/>
    <n v="354202.39999999997"/>
    <n v="5050.5720215999991"/>
    <n v="0.68611111111111112"/>
    <n v="5"/>
    <n v="7.1294999999999997E-2"/>
    <x v="1"/>
    <x v="1"/>
    <n v="0"/>
    <n v="0"/>
    <n v="2525.29"/>
    <n v="0"/>
    <n v="0"/>
    <n v="0"/>
    <n v="0"/>
    <n v="0"/>
    <n v="2525.29"/>
    <n v="0"/>
    <n v="0"/>
    <n v="0"/>
    <n v="0"/>
    <n v="0"/>
    <n v="5050.58"/>
    <n v="5050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2.6861111111111109"/>
    <n v="7"/>
    <n v="7.5481999999999994E-2"/>
    <n v="95109.634194444443"/>
    <n v="247855.51"/>
    <n v="2672.66137226"/>
    <n v="2.6861111111111109"/>
    <n v="7"/>
    <n v="7.5481999999999994E-2"/>
    <x v="1"/>
    <x v="1"/>
    <n v="0"/>
    <n v="0"/>
    <n v="1336.33"/>
    <n v="0"/>
    <n v="0"/>
    <n v="0"/>
    <n v="0"/>
    <n v="0"/>
    <n v="1336.33"/>
    <n v="0"/>
    <n v="0"/>
    <n v="0"/>
    <n v="0"/>
    <n v="0"/>
    <n v="2672.66"/>
    <n v="267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0.68611111111111112"/>
    <n v="5"/>
    <n v="7.1294999999999997E-2"/>
    <n v="302276.70633333334"/>
    <n v="2202826.2000000002"/>
    <n v="31410.098785799997"/>
    <n v="0.68611111111111112"/>
    <n v="5.0000000000000009"/>
    <n v="7.1294999999999997E-2"/>
    <x v="1"/>
    <x v="1"/>
    <n v="0"/>
    <n v="0"/>
    <n v="15705.05"/>
    <n v="0"/>
    <n v="0"/>
    <n v="0"/>
    <n v="0"/>
    <n v="0"/>
    <n v="15705.05"/>
    <n v="0"/>
    <n v="0"/>
    <n v="0"/>
    <n v="0"/>
    <n v="0"/>
    <n v="31410.1"/>
    <n v="31410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2.6861111111111109"/>
    <n v="7"/>
    <n v="7.5481999999999994E-2"/>
    <n v="580597.70561111101"/>
    <n v="1513036.42"/>
    <n v="16315.287864919999"/>
    <n v="2.6861111111111109"/>
    <n v="7"/>
    <n v="7.5481999999999994E-2"/>
    <x v="1"/>
    <x v="1"/>
    <n v="0"/>
    <n v="0"/>
    <n v="8157.64"/>
    <n v="0"/>
    <n v="0"/>
    <n v="0"/>
    <n v="0"/>
    <n v="0"/>
    <n v="8157.64"/>
    <n v="0"/>
    <n v="0"/>
    <n v="0"/>
    <n v="0"/>
    <n v="0"/>
    <n v="16315.28"/>
    <n v="1631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0.68611111111111112"/>
    <n v="5"/>
    <n v="7.1294999999999997E-2"/>
    <n v="411429.50549999997"/>
    <n v="2998271.6999999997"/>
    <n v="42752.356170299994"/>
    <n v="0.68611111111111112"/>
    <n v="5"/>
    <n v="7.1294999999999997E-2"/>
    <x v="1"/>
    <x v="1"/>
    <n v="0"/>
    <n v="0"/>
    <n v="21376.18"/>
    <n v="0"/>
    <n v="0"/>
    <n v="0"/>
    <n v="0"/>
    <n v="0"/>
    <n v="21376.18"/>
    <n v="0"/>
    <n v="0"/>
    <n v="0"/>
    <n v="0"/>
    <n v="0"/>
    <n v="42752.36"/>
    <n v="42752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2.6861111111111109"/>
    <n v="7"/>
    <n v="7.5481999999999994E-2"/>
    <n v="805369.09274999984"/>
    <n v="2098790.19"/>
    <n v="22631.554445939997"/>
    <n v="2.6861111111111109"/>
    <n v="7"/>
    <n v="7.5481999999999994E-2"/>
    <x v="1"/>
    <x v="1"/>
    <n v="0"/>
    <n v="0"/>
    <n v="11315.78"/>
    <n v="0"/>
    <n v="0"/>
    <n v="0"/>
    <n v="0"/>
    <n v="0"/>
    <n v="11315.78"/>
    <n v="0"/>
    <n v="0"/>
    <n v="0"/>
    <n v="0"/>
    <n v="0"/>
    <n v="22631.56"/>
    <n v="2263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0.68611111111111112"/>
    <n v="5"/>
    <n v="7.1294999999999997E-2"/>
    <n v="1369906.1718333333"/>
    <n v="9983121.8999999985"/>
    <n v="142349.33517209999"/>
    <n v="0.68611111111111112"/>
    <n v="4.9999999999999991"/>
    <n v="7.1294999999999997E-2"/>
    <x v="1"/>
    <x v="1"/>
    <n v="0"/>
    <n v="0"/>
    <n v="71174.67"/>
    <n v="0"/>
    <n v="0"/>
    <n v="0"/>
    <n v="0"/>
    <n v="0"/>
    <n v="71174.67"/>
    <n v="0"/>
    <n v="0"/>
    <n v="0"/>
    <n v="0"/>
    <n v="0"/>
    <n v="142349.34"/>
    <n v="142349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2.6861111111111109"/>
    <n v="7"/>
    <n v="7.5481999999999994E-2"/>
    <n v="2679986.6166111105"/>
    <n v="6984039.5800000001"/>
    <n v="75309.896511079991"/>
    <n v="2.6861111111111104"/>
    <n v="7.0000000000000009"/>
    <n v="7.5481999999999994E-2"/>
    <x v="1"/>
    <x v="1"/>
    <n v="0"/>
    <n v="0"/>
    <n v="37654.949999999997"/>
    <n v="0"/>
    <n v="0"/>
    <n v="0"/>
    <n v="0"/>
    <n v="0"/>
    <n v="37654.949999999997"/>
    <n v="0"/>
    <n v="0"/>
    <n v="0"/>
    <n v="0"/>
    <n v="0"/>
    <n v="75309.899999999994"/>
    <n v="75309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0.68611111111111112"/>
    <n v="5"/>
    <n v="7.1294999999999997E-2"/>
    <n v="299610.93138888892"/>
    <n v="2183399.5"/>
    <n v="31133.0934705"/>
    <n v="0.68611111111111112"/>
    <n v="5"/>
    <n v="7.1294999999999997E-2"/>
    <x v="1"/>
    <x v="1"/>
    <n v="0"/>
    <n v="0"/>
    <n v="15566.55"/>
    <n v="0"/>
    <n v="0"/>
    <n v="0"/>
    <n v="0"/>
    <n v="0"/>
    <n v="15566.55"/>
    <n v="0"/>
    <n v="0"/>
    <n v="0"/>
    <n v="0"/>
    <n v="0"/>
    <n v="31133.1"/>
    <n v="31133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0.68611111111111112"/>
    <n v="5"/>
    <n v="7.1294999999999997E-2"/>
    <n v="266088.1394166667"/>
    <n v="1939103.85"/>
    <n v="27649.681797149999"/>
    <n v="0.68611111111111112"/>
    <n v="5"/>
    <n v="7.1294999999999997E-2"/>
    <x v="1"/>
    <x v="1"/>
    <n v="0"/>
    <n v="0"/>
    <n v="13824.84"/>
    <n v="0"/>
    <n v="0"/>
    <n v="0"/>
    <n v="0"/>
    <n v="0"/>
    <n v="13824.84"/>
    <n v="0"/>
    <n v="0"/>
    <n v="0"/>
    <n v="0"/>
    <n v="0"/>
    <n v="27649.68"/>
    <n v="2764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0.68611111111111112"/>
    <n v="5"/>
    <n v="7.1294999999999997E-2"/>
    <n v="194421.25408333333"/>
    <n v="1416835.05"/>
    <n v="20202.650977950001"/>
    <n v="0.68611111111111112"/>
    <n v="5"/>
    <n v="7.1294999999999997E-2"/>
    <x v="1"/>
    <x v="1"/>
    <n v="0"/>
    <n v="0"/>
    <n v="10101.33"/>
    <n v="0"/>
    <n v="0"/>
    <n v="0"/>
    <n v="0"/>
    <n v="0"/>
    <n v="10101.33"/>
    <n v="0"/>
    <n v="0"/>
    <n v="0"/>
    <n v="0"/>
    <n v="0"/>
    <n v="20202.66"/>
    <n v="2020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0.68611111111111112"/>
    <n v="5"/>
    <n v="7.1294999999999997E-2"/>
    <n v="61852.614777777773"/>
    <n v="450747.8"/>
    <n v="6427.2128801999997"/>
    <n v="0.68611111111111112"/>
    <n v="5"/>
    <n v="7.1294999999999997E-2"/>
    <x v="1"/>
    <x v="1"/>
    <n v="0"/>
    <n v="0"/>
    <n v="3213.61"/>
    <n v="0"/>
    <n v="0"/>
    <n v="0"/>
    <n v="0"/>
    <n v="0"/>
    <n v="3213.61"/>
    <n v="0"/>
    <n v="0"/>
    <n v="0"/>
    <n v="0"/>
    <n v="0"/>
    <n v="6427.22"/>
    <n v="6427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0.68611111111111112"/>
    <n v="5"/>
    <n v="7.1294999999999997E-2"/>
    <n v="703009.73274999997"/>
    <n v="5123147.8499999996"/>
    <n v="73050.965193149998"/>
    <n v="0.68611111111111112"/>
    <n v="5"/>
    <n v="7.1294999999999997E-2"/>
    <x v="1"/>
    <x v="1"/>
    <n v="0"/>
    <n v="0"/>
    <n v="36525.480000000003"/>
    <n v="0"/>
    <n v="0"/>
    <n v="0"/>
    <n v="0"/>
    <n v="0"/>
    <n v="36525.480000000003"/>
    <n v="0"/>
    <n v="0"/>
    <n v="0"/>
    <n v="0"/>
    <n v="0"/>
    <n v="73050.960000000006"/>
    <n v="73050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2.6861111111111109"/>
    <n v="7"/>
    <n v="7.5481999999999994E-2"/>
    <n v="1375018.209472222"/>
    <n v="3583294.61"/>
    <n v="38639.177678859996"/>
    <n v="2.6861111111111109"/>
    <n v="7"/>
    <n v="7.5481999999999994E-2"/>
    <x v="1"/>
    <x v="1"/>
    <n v="0"/>
    <n v="0"/>
    <n v="19319.59"/>
    <n v="0"/>
    <n v="0"/>
    <n v="0"/>
    <n v="0"/>
    <n v="0"/>
    <n v="19319.59"/>
    <n v="0"/>
    <n v="0"/>
    <n v="0"/>
    <n v="0"/>
    <n v="0"/>
    <n v="38639.18"/>
    <n v="38639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0.68611111111111112"/>
    <n v="5"/>
    <n v="7.1294999999999997E-2"/>
    <n v="2315953.4208055553"/>
    <n v="16877393.350000001"/>
    <n v="240654.75177764997"/>
    <n v="0.68611111111111101"/>
    <n v="5.0000000000000009"/>
    <n v="7.1294999999999997E-2"/>
    <x v="1"/>
    <x v="1"/>
    <n v="0"/>
    <n v="0"/>
    <n v="120327.38"/>
    <n v="0"/>
    <n v="0"/>
    <n v="0"/>
    <n v="0"/>
    <n v="0"/>
    <n v="120327.38"/>
    <n v="0"/>
    <n v="0"/>
    <n v="0"/>
    <n v="0"/>
    <n v="0"/>
    <n v="240654.76"/>
    <n v="240654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2.6861111111111109"/>
    <n v="7"/>
    <n v="7.5481999999999994E-2"/>
    <n v="4529645.9779166663"/>
    <n v="11804248.049999999"/>
    <n v="127286.89304429998"/>
    <n v="2.6861111111111109"/>
    <n v="7"/>
    <n v="7.5481999999999994E-2"/>
    <x v="1"/>
    <x v="1"/>
    <n v="0"/>
    <n v="0"/>
    <n v="63643.45"/>
    <n v="0"/>
    <n v="0"/>
    <n v="0"/>
    <n v="0"/>
    <n v="0"/>
    <n v="63643.45"/>
    <n v="0"/>
    <n v="0"/>
    <n v="0"/>
    <n v="0"/>
    <n v="0"/>
    <n v="127286.9"/>
    <n v="127286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0.68611111111111112"/>
    <n v="5"/>
    <n v="7.1294999999999997E-2"/>
    <n v="483240.26147222228"/>
    <n v="3521588.95"/>
    <n v="50214.336838050003"/>
    <n v="0.68611111111111112"/>
    <n v="5"/>
    <n v="7.1294999999999997E-2"/>
    <x v="1"/>
    <x v="1"/>
    <n v="0"/>
    <n v="0"/>
    <n v="25107.17"/>
    <n v="0"/>
    <n v="0"/>
    <n v="0"/>
    <n v="0"/>
    <n v="0"/>
    <n v="25107.17"/>
    <n v="0"/>
    <n v="0"/>
    <n v="0"/>
    <n v="0"/>
    <n v="0"/>
    <n v="50214.34"/>
    <n v="5021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2.6861111111111109"/>
    <n v="7"/>
    <n v="7.5481999999999994E-2"/>
    <n v="934799.54466666654"/>
    <n v="2436085.6799999997"/>
    <n v="26268.659899679998"/>
    <n v="2.6861111111111109"/>
    <n v="6.9999999999999991"/>
    <n v="7.5481999999999994E-2"/>
    <x v="1"/>
    <x v="1"/>
    <n v="0"/>
    <n v="0"/>
    <n v="13134.33"/>
    <n v="0"/>
    <n v="0"/>
    <n v="0"/>
    <n v="0"/>
    <n v="0"/>
    <n v="13134.33"/>
    <n v="0"/>
    <n v="0"/>
    <n v="0"/>
    <n v="0"/>
    <n v="0"/>
    <n v="26268.66"/>
    <n v="2626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0.68611111111111112"/>
    <n v="5"/>
    <n v="7.1294999999999997E-2"/>
    <n v="78707.236111111109"/>
    <n v="573575"/>
    <n v="8178.6059249999998"/>
    <n v="0.68611111111111112"/>
    <n v="5"/>
    <n v="7.1294999999999997E-2"/>
    <x v="1"/>
    <x v="1"/>
    <n v="0"/>
    <n v="0"/>
    <n v="4089.3"/>
    <n v="0"/>
    <n v="0"/>
    <n v="0"/>
    <n v="0"/>
    <n v="0"/>
    <n v="4089.3"/>
    <n v="0"/>
    <n v="0"/>
    <n v="0"/>
    <n v="0"/>
    <n v="0"/>
    <n v="8178.6"/>
    <n v="8178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2.6861111111111109"/>
    <n v="7"/>
    <n v="7.5481999999999994E-2"/>
    <n v="307761.1805555555"/>
    <n v="802025"/>
    <n v="8648.3501499999984"/>
    <n v="2.6861111111111104"/>
    <n v="7"/>
    <n v="7.548199999999998E-2"/>
    <x v="1"/>
    <x v="1"/>
    <n v="0"/>
    <n v="0"/>
    <n v="4324.18"/>
    <n v="0"/>
    <n v="0"/>
    <n v="0"/>
    <n v="0"/>
    <n v="0"/>
    <n v="4324.18"/>
    <n v="0"/>
    <n v="0"/>
    <n v="0"/>
    <n v="0"/>
    <n v="0"/>
    <n v="8648.36"/>
    <n v="8648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0.68611111111111112"/>
    <n v="5"/>
    <n v="7.1294999999999997E-2"/>
    <n v="4316081.7324444447"/>
    <n v="31453227.200000003"/>
    <n v="448491.56664480001"/>
    <n v="0.68611111111111112"/>
    <n v="5"/>
    <n v="7.1294999999999997E-2"/>
    <x v="1"/>
    <x v="1"/>
    <n v="0"/>
    <n v="0"/>
    <n v="224245.78"/>
    <n v="0"/>
    <n v="0"/>
    <n v="0"/>
    <n v="0"/>
    <n v="0"/>
    <n v="224245.78"/>
    <n v="0"/>
    <n v="0"/>
    <n v="0"/>
    <n v="0"/>
    <n v="0"/>
    <n v="448491.56"/>
    <n v="44849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0083333333333333"/>
    <n v="5"/>
    <n v="7.1294999999999997E-2"/>
    <n v="2993513.9648333336"/>
    <n v="14843870.9"/>
    <n v="211658.7551631"/>
    <n v="1.0083333333333333"/>
    <n v="5"/>
    <n v="7.1294999999999997E-2"/>
    <x v="1"/>
    <x v="1"/>
    <n v="105829.38"/>
    <n v="0"/>
    <n v="0"/>
    <n v="0"/>
    <n v="0"/>
    <n v="0"/>
    <n v="105829.38"/>
    <n v="0"/>
    <n v="0"/>
    <n v="0"/>
    <n v="0"/>
    <n v="0"/>
    <n v="105829.38"/>
    <n v="105829.38"/>
    <n v="211658.76"/>
    <n v="317488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0.68611111111111112"/>
    <n v="5"/>
    <n v="7.1300000000000002E-2"/>
    <n v="70302.402444444437"/>
    <n v="512325.19999999995"/>
    <n v="7305.7573519999996"/>
    <n v="0.68611111111111112"/>
    <n v="5"/>
    <n v="7.1300000000000002E-2"/>
    <x v="1"/>
    <x v="1"/>
    <n v="0"/>
    <n v="0"/>
    <n v="3652.62"/>
    <n v="0"/>
    <n v="0"/>
    <n v="0"/>
    <n v="0"/>
    <n v="0"/>
    <n v="3652.62"/>
    <n v="0"/>
    <n v="0"/>
    <n v="0"/>
    <n v="0"/>
    <n v="0"/>
    <n v="7305.24"/>
    <n v="730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0.68611111111111112"/>
    <n v="5"/>
    <n v="7.1300000000000002E-2"/>
    <n v="146621.94444444444"/>
    <n v="1068500"/>
    <n v="15236.810000000001"/>
    <n v="0.68611111111111112"/>
    <n v="5"/>
    <n v="7.1300000000000002E-2"/>
    <x v="1"/>
    <x v="1"/>
    <n v="0"/>
    <n v="0"/>
    <n v="7617.87"/>
    <n v="0"/>
    <n v="0"/>
    <n v="0"/>
    <n v="0"/>
    <n v="0"/>
    <n v="7617.87"/>
    <n v="0"/>
    <n v="0"/>
    <n v="0"/>
    <n v="0"/>
    <n v="0"/>
    <n v="15235.74"/>
    <n v="15235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0.68611111111111112"/>
    <n v="5"/>
    <n v="7.1300000000000002E-2"/>
    <n v="163650.50180555557"/>
    <n v="1192594.75"/>
    <n v="17006.401135"/>
    <n v="0.68611111111111112"/>
    <n v="5"/>
    <n v="7.1300000000000002E-2"/>
    <x v="1"/>
    <x v="1"/>
    <n v="0"/>
    <n v="0"/>
    <n v="8502.6"/>
    <n v="0"/>
    <n v="0"/>
    <n v="0"/>
    <n v="0"/>
    <n v="0"/>
    <n v="8502.6"/>
    <n v="0"/>
    <n v="0"/>
    <n v="0"/>
    <n v="0"/>
    <n v="0"/>
    <n v="17005.2"/>
    <n v="17005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0083333333333333"/>
    <n v="5"/>
    <n v="7.1294999999999997E-2"/>
    <n v="2990602.7854999998"/>
    <n v="14829435.300000001"/>
    <n v="211452.91794270001"/>
    <n v="1.0083333333333333"/>
    <n v="5"/>
    <n v="7.1294999999999997E-2"/>
    <x v="1"/>
    <x v="1"/>
    <n v="105726.46"/>
    <n v="0"/>
    <n v="0"/>
    <n v="0"/>
    <n v="0"/>
    <n v="0"/>
    <n v="105726.46"/>
    <n v="0"/>
    <n v="0"/>
    <n v="0"/>
    <n v="0"/>
    <n v="0"/>
    <n v="105726.46"/>
    <n v="105726.46"/>
    <n v="211452.92"/>
    <n v="31717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0.68611111111111112"/>
    <n v="5"/>
    <n v="7.1300000000000002E-2"/>
    <n v="810365.19525000011"/>
    <n v="5905495.3500000006"/>
    <n v="84212.363691000006"/>
    <n v="0.68611111111111112"/>
    <n v="5"/>
    <n v="7.1300000000000002E-2"/>
    <x v="1"/>
    <x v="1"/>
    <n v="0"/>
    <n v="0"/>
    <n v="42103.23"/>
    <n v="0"/>
    <n v="0"/>
    <n v="0"/>
    <n v="0"/>
    <n v="0"/>
    <n v="42103.23"/>
    <n v="0"/>
    <n v="0"/>
    <n v="0"/>
    <n v="0"/>
    <n v="0"/>
    <n v="84206.46"/>
    <n v="8420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0.68611111111111112"/>
    <n v="5"/>
    <n v="7.1300000000000002E-2"/>
    <n v="604657.72900000005"/>
    <n v="4406412.5999999996"/>
    <n v="62835.443676000003"/>
    <n v="0.68611111111111112"/>
    <n v="4.9999999999999991"/>
    <n v="7.1300000000000002E-2"/>
    <x v="1"/>
    <x v="1"/>
    <n v="0"/>
    <n v="0"/>
    <n v="31415.52"/>
    <n v="0"/>
    <n v="0"/>
    <n v="0"/>
    <n v="0"/>
    <n v="0"/>
    <n v="31415.52"/>
    <n v="0"/>
    <n v="0"/>
    <n v="0"/>
    <n v="0"/>
    <n v="0"/>
    <n v="62831.040000000001"/>
    <n v="62831.04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0.68611111111111112"/>
    <n v="5"/>
    <n v="7.1300000000000002E-2"/>
    <n v="17803.81488888889"/>
    <n v="129744.40000000001"/>
    <n v="1850.1551440000001"/>
    <n v="0.68611111111111112"/>
    <n v="5"/>
    <n v="7.1300000000000002E-2"/>
    <x v="1"/>
    <x v="1"/>
    <n v="0"/>
    <n v="0"/>
    <n v="925.01"/>
    <n v="0"/>
    <n v="0"/>
    <n v="0"/>
    <n v="0"/>
    <n v="0"/>
    <n v="925.01"/>
    <n v="0"/>
    <n v="0"/>
    <n v="0"/>
    <n v="0"/>
    <n v="0"/>
    <n v="1850.02"/>
    <n v="1850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2.6861111111111109"/>
    <n v="7"/>
    <n v="7.5481999999999994E-2"/>
    <n v="34738.696027777776"/>
    <n v="90528.97"/>
    <n v="976.18681621999986"/>
    <n v="2.6861111111111113"/>
    <n v="7.0000000000000009"/>
    <n v="7.5481999999999994E-2"/>
    <x v="1"/>
    <x v="1"/>
    <n v="0"/>
    <n v="0"/>
    <n v="488.09"/>
    <n v="0"/>
    <n v="0"/>
    <n v="0"/>
    <n v="0"/>
    <n v="0"/>
    <n v="488.09"/>
    <n v="0"/>
    <n v="0"/>
    <n v="0"/>
    <n v="0"/>
    <n v="0"/>
    <n v="976.18"/>
    <n v="97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0.68611111111111112"/>
    <n v="5"/>
    <n v="7.1300000000000002E-2"/>
    <n v="62519.01391666667"/>
    <n v="455604.15"/>
    <n v="6496.9151790000005"/>
    <n v="0.68611111111111112"/>
    <n v="5"/>
    <n v="7.1300000000000002E-2"/>
    <x v="1"/>
    <x v="1"/>
    <n v="0"/>
    <n v="0"/>
    <n v="3248.23"/>
    <n v="0"/>
    <n v="0"/>
    <n v="0"/>
    <n v="0"/>
    <n v="0"/>
    <n v="3248.23"/>
    <n v="0"/>
    <n v="0"/>
    <n v="0"/>
    <n v="0"/>
    <n v="0"/>
    <n v="6496.46"/>
    <n v="649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0.68611111111111112"/>
    <n v="5"/>
    <n v="7.1294999999999997E-2"/>
    <n v="1081586.8728888889"/>
    <n v="7882009.5999999996"/>
    <n v="112389.57488639999"/>
    <n v="0.68611111111111112"/>
    <n v="5"/>
    <n v="7.1294999999999997E-2"/>
    <x v="1"/>
    <x v="1"/>
    <n v="0"/>
    <n v="0"/>
    <n v="56194.79"/>
    <n v="0"/>
    <n v="0"/>
    <n v="0"/>
    <n v="0"/>
    <n v="0"/>
    <n v="56194.79"/>
    <n v="0"/>
    <n v="0"/>
    <n v="0"/>
    <n v="0"/>
    <n v="0"/>
    <n v="112389.58"/>
    <n v="11238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2.6861111111111109"/>
    <n v="7"/>
    <n v="7.5481999999999994E-2"/>
    <n v="2114160.2657777779"/>
    <n v="5509497.2800000003"/>
    <n v="59409.696241279999"/>
    <n v="2.6861111111111109"/>
    <n v="7"/>
    <n v="7.5481999999999994E-2"/>
    <x v="1"/>
    <x v="1"/>
    <n v="0"/>
    <n v="0"/>
    <n v="29704.85"/>
    <n v="0"/>
    <n v="0"/>
    <n v="0"/>
    <n v="0"/>
    <n v="0"/>
    <n v="29704.85"/>
    <n v="0"/>
    <n v="0"/>
    <n v="0"/>
    <n v="0"/>
    <n v="0"/>
    <n v="59409.7"/>
    <n v="59409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0.68611111111111112"/>
    <n v="5"/>
    <n v="7.1294999999999997E-2"/>
    <n v="152453.88888888888"/>
    <n v="1111000"/>
    <n v="15841.749"/>
    <n v="0.68611111111111101"/>
    <n v="5"/>
    <n v="7.1294999999999997E-2"/>
    <x v="1"/>
    <x v="1"/>
    <n v="0"/>
    <n v="0"/>
    <n v="7920.87"/>
    <n v="0"/>
    <n v="0"/>
    <n v="0"/>
    <n v="0"/>
    <n v="0"/>
    <n v="7920.87"/>
    <n v="0"/>
    <n v="0"/>
    <n v="0"/>
    <n v="0"/>
    <n v="0"/>
    <n v="15841.74"/>
    <n v="15841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0.68611111111111112"/>
    <n v="5"/>
    <n v="7.1294999999999997E-2"/>
    <n v="905330.18405555561"/>
    <n v="6597547.9000000004"/>
    <n v="94074.435506099995"/>
    <n v="0.68611111111111112"/>
    <n v="5"/>
    <n v="7.1294999999999997E-2"/>
    <x v="1"/>
    <x v="1"/>
    <n v="0"/>
    <n v="0"/>
    <n v="47037.22"/>
    <n v="0"/>
    <n v="0"/>
    <n v="0"/>
    <n v="0"/>
    <n v="0"/>
    <n v="47037.22"/>
    <n v="0"/>
    <n v="0"/>
    <n v="0"/>
    <n v="0"/>
    <n v="0"/>
    <n v="94074.44"/>
    <n v="94074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0.68611111111111112"/>
    <n v="5"/>
    <n v="7.1294999999999997E-2"/>
    <n v="518933.36697222223"/>
    <n v="3781700.65"/>
    <n v="53923.269568349999"/>
    <n v="0.68611111111111112"/>
    <n v="5"/>
    <n v="7.1294999999999997E-2"/>
    <x v="1"/>
    <x v="1"/>
    <n v="0"/>
    <n v="0"/>
    <n v="26961.63"/>
    <n v="0"/>
    <n v="0"/>
    <n v="0"/>
    <n v="0"/>
    <n v="0"/>
    <n v="26961.63"/>
    <n v="0"/>
    <n v="0"/>
    <n v="0"/>
    <n v="0"/>
    <n v="0"/>
    <n v="53923.26"/>
    <n v="53923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2.6861111111111109"/>
    <n v="7"/>
    <n v="7.5481999999999994E-2"/>
    <n v="999915.87416666653"/>
    <n v="2605778.6999999997"/>
    <n v="28098.483976199997"/>
    <n v="2.6861111111111109"/>
    <n v="7"/>
    <n v="7.5481999999999994E-2"/>
    <x v="1"/>
    <x v="1"/>
    <n v="0"/>
    <n v="0"/>
    <n v="14049.24"/>
    <n v="0"/>
    <n v="0"/>
    <n v="0"/>
    <n v="0"/>
    <n v="0"/>
    <n v="14049.24"/>
    <n v="0"/>
    <n v="0"/>
    <n v="0"/>
    <n v="0"/>
    <n v="0"/>
    <n v="28098.48"/>
    <n v="28098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0.68611111111111112"/>
    <n v="5"/>
    <n v="7.1294999999999997E-2"/>
    <n v="106933.89525"/>
    <n v="779275.35000000009"/>
    <n v="11111.687215649999"/>
    <n v="0.68611111111111112"/>
    <n v="5"/>
    <n v="7.1294999999999997E-2"/>
    <x v="1"/>
    <x v="1"/>
    <n v="0"/>
    <n v="0"/>
    <n v="5555.84"/>
    <n v="0"/>
    <n v="0"/>
    <n v="0"/>
    <n v="0"/>
    <n v="0"/>
    <n v="5555.84"/>
    <n v="0"/>
    <n v="0"/>
    <n v="0"/>
    <n v="0"/>
    <n v="0"/>
    <n v="11111.68"/>
    <n v="11111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0.68611111111111112"/>
    <n v="5"/>
    <n v="7.1294999999999997E-2"/>
    <n v="161480.54505555556"/>
    <n v="1176781.3"/>
    <n v="16779.724556699999"/>
    <n v="0.68611111111111112"/>
    <n v="5"/>
    <n v="7.1294999999999997E-2"/>
    <x v="1"/>
    <x v="1"/>
    <n v="0"/>
    <n v="0"/>
    <n v="8389.86"/>
    <n v="0"/>
    <n v="0"/>
    <n v="0"/>
    <n v="0"/>
    <n v="0"/>
    <n v="8389.86"/>
    <n v="0"/>
    <n v="0"/>
    <n v="0"/>
    <n v="0"/>
    <n v="0"/>
    <n v="16779.72"/>
    <n v="16779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0.68611111111111112"/>
    <n v="5"/>
    <n v="7.1294999999999997E-2"/>
    <n v="222169.43991666668"/>
    <n v="1619048.55"/>
    <n v="23086.013274450001"/>
    <n v="0.68611111111111112"/>
    <n v="5"/>
    <n v="7.1294999999999997E-2"/>
    <x v="1"/>
    <x v="1"/>
    <n v="0"/>
    <n v="0"/>
    <n v="11543.01"/>
    <n v="0"/>
    <n v="0"/>
    <n v="0"/>
    <n v="0"/>
    <n v="0"/>
    <n v="11543.01"/>
    <n v="0"/>
    <n v="0"/>
    <n v="0"/>
    <n v="0"/>
    <n v="0"/>
    <n v="23086.02"/>
    <n v="23086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0.68611111111111112"/>
    <n v="5"/>
    <n v="7.1294999999999997E-2"/>
    <n v="376155.97752777778"/>
    <n v="2741217.6500000004"/>
    <n v="39087.022471349999"/>
    <n v="0.68611111111111112"/>
    <n v="5"/>
    <n v="7.1294999999999997E-2"/>
    <x v="1"/>
    <x v="1"/>
    <n v="0"/>
    <n v="0"/>
    <n v="19543.509999999998"/>
    <n v="0"/>
    <n v="0"/>
    <n v="0"/>
    <n v="0"/>
    <n v="0"/>
    <n v="19543.509999999998"/>
    <n v="0"/>
    <n v="0"/>
    <n v="0"/>
    <n v="0"/>
    <n v="0"/>
    <n v="39087.019999999997"/>
    <n v="39087.01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0.68611111111111112"/>
    <n v="5"/>
    <n v="7.1294999999999997E-2"/>
    <n v="414464.25041666662"/>
    <n v="3020387.25"/>
    <n v="43067.701797749993"/>
    <n v="0.68611111111111112"/>
    <n v="5"/>
    <n v="7.1294999999999997E-2"/>
    <x v="1"/>
    <x v="1"/>
    <n v="0"/>
    <n v="0"/>
    <n v="21533.85"/>
    <n v="0"/>
    <n v="0"/>
    <n v="0"/>
    <n v="0"/>
    <n v="0"/>
    <n v="21533.85"/>
    <n v="0"/>
    <n v="0"/>
    <n v="0"/>
    <n v="0"/>
    <n v="0"/>
    <n v="43067.7"/>
    <n v="43067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0.68611111111111112"/>
    <n v="5"/>
    <n v="7.1294999999999997E-2"/>
    <n v="891939.4975833334"/>
    <n v="6499963.9500000002"/>
    <n v="92682.98596305"/>
    <n v="0.68611111111111112"/>
    <n v="5"/>
    <n v="7.1294999999999997E-2"/>
    <x v="1"/>
    <x v="1"/>
    <n v="0"/>
    <n v="0"/>
    <n v="46341.49"/>
    <n v="0"/>
    <n v="0"/>
    <n v="0"/>
    <n v="0"/>
    <n v="0"/>
    <n v="46341.49"/>
    <n v="0"/>
    <n v="0"/>
    <n v="0"/>
    <n v="0"/>
    <n v="0"/>
    <n v="92682.98"/>
    <n v="92682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0.68611111111111112"/>
    <n v="5"/>
    <n v="7.1294999999999997E-2"/>
    <n v="568338.4510555556"/>
    <n v="4141737.7"/>
    <n v="59057.0378643"/>
    <n v="0.68611111111111112"/>
    <n v="5"/>
    <n v="7.1294999999999997E-2"/>
    <x v="1"/>
    <x v="1"/>
    <n v="0"/>
    <n v="0"/>
    <n v="29528.52"/>
    <n v="0"/>
    <n v="0"/>
    <n v="0"/>
    <n v="0"/>
    <n v="0"/>
    <n v="29528.52"/>
    <n v="0"/>
    <n v="0"/>
    <n v="0"/>
    <n v="0"/>
    <n v="0"/>
    <n v="59057.04"/>
    <n v="59057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0.68611111111111112"/>
    <n v="5"/>
    <n v="7.1294999999999997E-2"/>
    <n v="180648.80166666667"/>
    <n v="1316469"/>
    <n v="18771.531470999998"/>
    <n v="0.68611111111111112"/>
    <n v="5"/>
    <n v="7.1294999999999997E-2"/>
    <x v="1"/>
    <x v="1"/>
    <n v="0"/>
    <n v="0"/>
    <n v="9385.77"/>
    <n v="0"/>
    <n v="0"/>
    <n v="0"/>
    <n v="0"/>
    <n v="0"/>
    <n v="9385.77"/>
    <n v="0"/>
    <n v="0"/>
    <n v="0"/>
    <n v="0"/>
    <n v="0"/>
    <n v="18771.54"/>
    <n v="18771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0.68611111111111112"/>
    <n v="5"/>
    <n v="7.1294999999999997E-2"/>
    <n v="864210.31702777778"/>
    <n v="6297888.9500000002"/>
    <n v="89801.598538050006"/>
    <n v="0.68611111111111112"/>
    <n v="5"/>
    <n v="7.1294999999999997E-2"/>
    <x v="1"/>
    <x v="1"/>
    <n v="0"/>
    <n v="0"/>
    <n v="44900.800000000003"/>
    <n v="0"/>
    <n v="0"/>
    <n v="0"/>
    <n v="0"/>
    <n v="0"/>
    <n v="44900.800000000003"/>
    <n v="0"/>
    <n v="0"/>
    <n v="0"/>
    <n v="0"/>
    <n v="0"/>
    <n v="89801.600000000006"/>
    <n v="89801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0.68611111111111112"/>
    <n v="5"/>
    <n v="7.1294999999999997E-2"/>
    <n v="777997.21747222228"/>
    <n v="5669615.3500000006"/>
    <n v="80843.045275650002"/>
    <n v="0.68611111111111112"/>
    <n v="5"/>
    <n v="7.1294999999999997E-2"/>
    <x v="1"/>
    <x v="1"/>
    <n v="0"/>
    <n v="0"/>
    <n v="40421.519999999997"/>
    <n v="0"/>
    <n v="0"/>
    <n v="0"/>
    <n v="0"/>
    <n v="0"/>
    <n v="40421.519999999997"/>
    <n v="0"/>
    <n v="0"/>
    <n v="0"/>
    <n v="0"/>
    <n v="0"/>
    <n v="80843.039999999994"/>
    <n v="80843.03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n v="799844.34"/>
    <n v="0"/>
    <d v="2021-04-05T00:00:00"/>
    <d v="2026-04-05T00:00:00"/>
    <n v="799844.34"/>
    <n v="1.3472222222222223"/>
    <n v="5"/>
    <n v="7.1294999999999997E-2"/>
    <n v="1077568.0691666666"/>
    <n v="3999221.6999999997"/>
    <n v="57024.902220299999"/>
    <n v="1.3472222222222221"/>
    <n v="5"/>
    <n v="7.1294999999999997E-2"/>
    <x v="1"/>
    <x v="1"/>
    <n v="0"/>
    <n v="0"/>
    <n v="0"/>
    <n v="0"/>
    <n v="28512.45"/>
    <n v="0"/>
    <n v="0"/>
    <n v="0"/>
    <n v="0"/>
    <n v="0"/>
    <n v="28512.45"/>
    <n v="0"/>
    <n v="0"/>
    <n v="0"/>
    <n v="57024.9"/>
    <n v="57024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n v="579518.23"/>
    <n v="0"/>
    <d v="2021-04-05T00:00:00"/>
    <d v="2026-04-05T00:00:00"/>
    <n v="579518.23"/>
    <n v="1.3472222222222223"/>
    <n v="5"/>
    <n v="7.1294999999999997E-2"/>
    <n v="780739.83763888897"/>
    <n v="2897591.15"/>
    <n v="41316.752207849997"/>
    <n v="1.3472222222222223"/>
    <n v="5"/>
    <n v="7.1294999999999997E-2"/>
    <x v="1"/>
    <x v="1"/>
    <n v="0"/>
    <n v="0"/>
    <n v="0"/>
    <n v="0"/>
    <n v="20658.38"/>
    <n v="0"/>
    <n v="0"/>
    <n v="0"/>
    <n v="0"/>
    <n v="0"/>
    <n v="20658.38"/>
    <n v="0"/>
    <n v="0"/>
    <n v="0"/>
    <n v="41316.76"/>
    <n v="41316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n v="71000"/>
    <n v="0"/>
    <d v="2021-04-05T00:00:00"/>
    <d v="2026-04-05T00:00:00"/>
    <n v="71000"/>
    <n v="1.3472222222222223"/>
    <n v="5"/>
    <n v="7.1294999999999997E-2"/>
    <n v="95652.777777777781"/>
    <n v="355000"/>
    <n v="5061.9449999999997"/>
    <n v="1.3472222222222223"/>
    <n v="5"/>
    <n v="7.1294999999999997E-2"/>
    <x v="1"/>
    <x v="1"/>
    <n v="0"/>
    <n v="0"/>
    <n v="0"/>
    <n v="0"/>
    <n v="2530.9699999999998"/>
    <n v="0"/>
    <n v="0"/>
    <n v="0"/>
    <n v="0"/>
    <n v="0"/>
    <n v="2530.9699999999998"/>
    <n v="0"/>
    <n v="0"/>
    <n v="0"/>
    <n v="5061.9399999999996"/>
    <n v="5061.939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n v="195028.14"/>
    <n v="0"/>
    <d v="2021-04-05T00:00:00"/>
    <d v="2026-04-05T00:00:00"/>
    <n v="195028.14"/>
    <n v="1.3472222222222223"/>
    <n v="5"/>
    <n v="7.1294999999999997E-2"/>
    <n v="262746.2441666667"/>
    <n v="975140.70000000007"/>
    <n v="13904.531241300001"/>
    <n v="1.3472222222222223"/>
    <n v="5"/>
    <n v="7.1294999999999997E-2"/>
    <x v="1"/>
    <x v="1"/>
    <n v="0"/>
    <n v="0"/>
    <n v="0"/>
    <n v="0"/>
    <n v="6952.27"/>
    <n v="0"/>
    <n v="0"/>
    <n v="0"/>
    <n v="0"/>
    <n v="0"/>
    <n v="6952.27"/>
    <n v="0"/>
    <n v="0"/>
    <n v="0"/>
    <n v="13904.54"/>
    <n v="1390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n v="218389.96"/>
    <n v="0"/>
    <d v="2021-04-05T00:00:00"/>
    <d v="2026-04-05T00:00:00"/>
    <n v="218389.96"/>
    <n v="1.3472222222222223"/>
    <n v="5"/>
    <n v="7.1294999999999997E-2"/>
    <n v="294219.80722222221"/>
    <n v="1091949.8"/>
    <n v="15570.112198199999"/>
    <n v="1.3472222222222223"/>
    <n v="5"/>
    <n v="7.1294999999999997E-2"/>
    <x v="1"/>
    <x v="1"/>
    <n v="0"/>
    <n v="0"/>
    <n v="0"/>
    <n v="0"/>
    <n v="7785.06"/>
    <n v="0"/>
    <n v="0"/>
    <n v="0"/>
    <n v="0"/>
    <n v="0"/>
    <n v="7785.06"/>
    <n v="0"/>
    <n v="0"/>
    <n v="0"/>
    <n v="15570.12"/>
    <n v="15570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n v="226534.35"/>
    <n v="0"/>
    <d v="2021-04-05T00:00:00"/>
    <d v="2026-04-05T00:00:00"/>
    <n v="226534.35"/>
    <n v="1.3472222222222223"/>
    <n v="5"/>
    <n v="7.1294999999999997E-2"/>
    <n v="305192.11041666672"/>
    <n v="1132671.75"/>
    <n v="16150.76648325"/>
    <n v="1.3472222222222223"/>
    <n v="5"/>
    <n v="7.1294999999999997E-2"/>
    <x v="1"/>
    <x v="1"/>
    <n v="0"/>
    <n v="0"/>
    <n v="0"/>
    <n v="0"/>
    <n v="8075.38"/>
    <n v="0"/>
    <n v="0"/>
    <n v="0"/>
    <n v="0"/>
    <n v="0"/>
    <n v="8075.38"/>
    <n v="0"/>
    <n v="0"/>
    <n v="0"/>
    <n v="16150.76"/>
    <n v="16150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n v="1190816.8400000001"/>
    <n v="0"/>
    <d v="2021-04-05T00:00:00"/>
    <d v="2026-04-05T00:00:00"/>
    <n v="1190816.8400000001"/>
    <n v="1.3472222222222223"/>
    <n v="5"/>
    <n v="7.1294999999999997E-2"/>
    <n v="1604294.9094444446"/>
    <n v="5954084.2000000002"/>
    <n v="84899.286607800008"/>
    <n v="1.3472222222222223"/>
    <n v="5"/>
    <n v="7.1294999999999997E-2"/>
    <x v="1"/>
    <x v="1"/>
    <n v="0"/>
    <n v="0"/>
    <n v="0"/>
    <n v="0"/>
    <n v="42449.64"/>
    <n v="0"/>
    <n v="0"/>
    <n v="0"/>
    <n v="0"/>
    <n v="0"/>
    <n v="42449.64"/>
    <n v="0"/>
    <n v="0"/>
    <n v="0"/>
    <n v="84899.28"/>
    <n v="84899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n v="1964000"/>
    <n v="0"/>
    <d v="2021-04-05T00:00:00"/>
    <d v="2026-04-05T00:00:00"/>
    <n v="1964000"/>
    <n v="1.3472222222222223"/>
    <n v="5"/>
    <n v="7.1294999999999997E-2"/>
    <n v="2645944.4444444445"/>
    <n v="9820000"/>
    <n v="140023.38"/>
    <n v="1.3472222222222223"/>
    <n v="5"/>
    <n v="7.1294999999999997E-2"/>
    <x v="1"/>
    <x v="1"/>
    <n v="0"/>
    <n v="0"/>
    <n v="0"/>
    <n v="0"/>
    <n v="70011.69"/>
    <n v="0"/>
    <n v="0"/>
    <n v="0"/>
    <n v="0"/>
    <n v="0"/>
    <n v="70011.69"/>
    <n v="0"/>
    <n v="0"/>
    <n v="0"/>
    <n v="140023.38"/>
    <n v="140023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n v="1199513.1499999999"/>
    <n v="0"/>
    <d v="2021-04-05T00:00:00"/>
    <d v="2026-04-05T00:00:00"/>
    <n v="1199513.1499999999"/>
    <n v="1.3472222222222223"/>
    <n v="5"/>
    <n v="7.1294999999999997E-2"/>
    <n v="1616010.7715277777"/>
    <n v="5997565.75"/>
    <n v="85519.290029249983"/>
    <n v="1.3472222222222223"/>
    <n v="5"/>
    <n v="7.1294999999999997E-2"/>
    <x v="1"/>
    <x v="1"/>
    <n v="0"/>
    <n v="0"/>
    <n v="0"/>
    <n v="0"/>
    <n v="42759.65"/>
    <n v="0"/>
    <n v="0"/>
    <n v="0"/>
    <n v="0"/>
    <n v="0"/>
    <n v="42759.65"/>
    <n v="0"/>
    <n v="0"/>
    <n v="0"/>
    <n v="85519.3"/>
    <n v="85519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n v="872844.86"/>
    <n v="0"/>
    <d v="2021-04-05T00:00:00"/>
    <d v="2026-04-05T00:00:00"/>
    <n v="872844.86"/>
    <n v="1.3472222222222223"/>
    <n v="5"/>
    <n v="7.1294999999999997E-2"/>
    <n v="1175915.9919444446"/>
    <n v="4364224.3"/>
    <n v="62229.474293699997"/>
    <n v="1.3472222222222223"/>
    <n v="5"/>
    <n v="7.1294999999999997E-2"/>
    <x v="1"/>
    <x v="1"/>
    <n v="0"/>
    <n v="0"/>
    <n v="0"/>
    <n v="0"/>
    <n v="31114.74"/>
    <n v="0"/>
    <n v="0"/>
    <n v="0"/>
    <n v="0"/>
    <n v="0"/>
    <n v="31114.74"/>
    <n v="0"/>
    <n v="0"/>
    <n v="0"/>
    <n v="62229.48"/>
    <n v="62229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6-04-05T00:00:00"/>
    <n v="1295191.5900000001"/>
    <n v="1.3472222222222223"/>
    <n v="5"/>
    <n v="7.1294999999999997E-2"/>
    <n v="1744910.8920833336"/>
    <n v="6475957.9500000002"/>
    <n v="92340.684409050009"/>
    <n v="1.3472222222222223"/>
    <n v="5"/>
    <n v="7.1294999999999997E-2"/>
    <x v="1"/>
    <x v="1"/>
    <n v="0"/>
    <n v="0"/>
    <n v="0"/>
    <n v="0"/>
    <n v="46170.34"/>
    <n v="0"/>
    <n v="0"/>
    <n v="0"/>
    <n v="0"/>
    <n v="0"/>
    <n v="46170.34"/>
    <n v="0"/>
    <n v="0"/>
    <n v="0"/>
    <n v="92340.68"/>
    <n v="92340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n v="1239554.1299999999"/>
    <n v="0"/>
    <d v="2021-04-05T00:00:00"/>
    <d v="2026-04-05T00:00:00"/>
    <n v="1239554.1299999999"/>
    <n v="1.3472222222222223"/>
    <n v="5"/>
    <n v="7.1294999999999997E-2"/>
    <n v="1669954.8695833334"/>
    <n v="6197770.6499999994"/>
    <n v="88374.01169834999"/>
    <n v="1.3472222222222223"/>
    <n v="5"/>
    <n v="7.1294999999999997E-2"/>
    <x v="1"/>
    <x v="1"/>
    <n v="0"/>
    <n v="0"/>
    <n v="0"/>
    <n v="0"/>
    <n v="44187.01"/>
    <n v="0"/>
    <n v="0"/>
    <n v="0"/>
    <n v="0"/>
    <n v="0"/>
    <n v="44187.01"/>
    <n v="0"/>
    <n v="0"/>
    <n v="0"/>
    <n v="88374.02"/>
    <n v="88374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n v="160094.26999999999"/>
    <n v="0"/>
    <d v="2021-04-05T00:00:00"/>
    <d v="2026-04-05T00:00:00"/>
    <n v="160094.26999999999"/>
    <n v="1.3472222222222223"/>
    <n v="5"/>
    <n v="7.1294999999999997E-2"/>
    <n v="215682.55819444446"/>
    <n v="800471.35"/>
    <n v="11413.920979649998"/>
    <n v="1.3472222222222223"/>
    <n v="5"/>
    <n v="7.1294999999999997E-2"/>
    <x v="1"/>
    <x v="1"/>
    <n v="0"/>
    <n v="0"/>
    <n v="0"/>
    <n v="0"/>
    <n v="5706.96"/>
    <n v="0"/>
    <n v="0"/>
    <n v="0"/>
    <n v="0"/>
    <n v="0"/>
    <n v="5706.96"/>
    <n v="0"/>
    <n v="0"/>
    <n v="0"/>
    <n v="11413.92"/>
    <n v="1141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n v="310086.89"/>
    <n v="0"/>
    <d v="2021-04-05T00:00:00"/>
    <d v="2026-04-05T00:00:00"/>
    <n v="310086.89"/>
    <n v="1.3472222222222223"/>
    <n v="5"/>
    <n v="7.1294999999999997E-2"/>
    <n v="417755.94902777782"/>
    <n v="1550434.4500000002"/>
    <n v="22107.644822549999"/>
    <n v="1.3472222222222223"/>
    <n v="5"/>
    <n v="7.1294999999999997E-2"/>
    <x v="1"/>
    <x v="1"/>
    <n v="0"/>
    <n v="0"/>
    <n v="0"/>
    <n v="0"/>
    <n v="11053.82"/>
    <n v="0"/>
    <n v="0"/>
    <n v="0"/>
    <n v="0"/>
    <n v="0"/>
    <n v="11053.82"/>
    <n v="0"/>
    <n v="0"/>
    <n v="0"/>
    <n v="22107.64"/>
    <n v="2210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n v="665094.68000000005"/>
    <n v="0"/>
    <d v="2021-04-05T00:00:00"/>
    <d v="2026-04-05T00:00:00"/>
    <n v="665094.68000000005"/>
    <n v="1.3472222222222223"/>
    <n v="5"/>
    <n v="7.1294999999999997E-2"/>
    <n v="896030.33277777792"/>
    <n v="3325473.4000000004"/>
    <n v="47417.925210599999"/>
    <n v="1.3472222222222223"/>
    <n v="5"/>
    <n v="7.1294999999999997E-2"/>
    <x v="1"/>
    <x v="1"/>
    <n v="0"/>
    <n v="0"/>
    <n v="0"/>
    <n v="0"/>
    <n v="23708.959999999999"/>
    <n v="0"/>
    <n v="0"/>
    <n v="0"/>
    <n v="0"/>
    <n v="0"/>
    <n v="23708.959999999999"/>
    <n v="0"/>
    <n v="0"/>
    <n v="0"/>
    <n v="47417.919999999998"/>
    <n v="47417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n v="201501.13"/>
    <n v="0"/>
    <d v="2021-04-05T00:00:00"/>
    <d v="2026-04-05T00:00:00"/>
    <n v="201501.13"/>
    <n v="1.3472222222222223"/>
    <n v="5"/>
    <n v="7.1294999999999997E-2"/>
    <n v="271466.80013888894"/>
    <n v="1007505.65"/>
    <n v="14366.02306335"/>
    <n v="1.3472222222222225"/>
    <n v="5"/>
    <n v="7.1294999999999997E-2"/>
    <x v="1"/>
    <x v="1"/>
    <n v="0"/>
    <n v="0"/>
    <n v="0"/>
    <n v="0"/>
    <n v="7183.01"/>
    <n v="0"/>
    <n v="0"/>
    <n v="0"/>
    <n v="0"/>
    <n v="0"/>
    <n v="7183.01"/>
    <n v="0"/>
    <n v="0"/>
    <n v="0"/>
    <n v="14366.02"/>
    <n v="14366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n v="43897.66"/>
    <n v="0"/>
    <d v="2021-04-05T00:00:00"/>
    <d v="2026-04-05T00:00:00"/>
    <n v="43897.66"/>
    <n v="1.3472222222222223"/>
    <n v="5"/>
    <n v="7.1294999999999997E-2"/>
    <n v="59139.903055555566"/>
    <n v="219488.30000000002"/>
    <n v="3129.6836697000003"/>
    <n v="1.3472222222222223"/>
    <n v="5"/>
    <n v="7.1294999999999997E-2"/>
    <x v="1"/>
    <x v="1"/>
    <n v="0"/>
    <n v="0"/>
    <n v="0"/>
    <n v="0"/>
    <n v="1564.84"/>
    <n v="0"/>
    <n v="0"/>
    <n v="0"/>
    <n v="0"/>
    <n v="0"/>
    <n v="1564.84"/>
    <n v="0"/>
    <n v="0"/>
    <n v="0"/>
    <n v="3129.68"/>
    <n v="312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6-04-05T00:00:00"/>
    <n v="509133.41"/>
    <n v="1.3472222222222223"/>
    <n v="5"/>
    <n v="7.1294999999999997E-2"/>
    <n v="685915.84402777778"/>
    <n v="2545667.0499999998"/>
    <n v="36298.666465949995"/>
    <n v="1.3472222222222223"/>
    <n v="5"/>
    <n v="7.1294999999999997E-2"/>
    <x v="1"/>
    <x v="1"/>
    <n v="0"/>
    <n v="0"/>
    <n v="0"/>
    <n v="0"/>
    <n v="18149.330000000002"/>
    <n v="0"/>
    <n v="0"/>
    <n v="0"/>
    <n v="0"/>
    <n v="0"/>
    <n v="18149.330000000002"/>
    <n v="0"/>
    <n v="0"/>
    <n v="0"/>
    <n v="36298.660000000003"/>
    <n v="36298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n v="221256.76"/>
    <n v="0"/>
    <d v="2021-04-05T00:00:00"/>
    <d v="2026-04-05T00:00:00"/>
    <n v="221256.76"/>
    <n v="1.3472222222222223"/>
    <n v="5"/>
    <n v="7.1294999999999997E-2"/>
    <n v="298082.02388888894"/>
    <n v="1106283.8"/>
    <n v="15774.5007042"/>
    <n v="1.3472222222222223"/>
    <n v="5"/>
    <n v="7.1294999999999997E-2"/>
    <x v="1"/>
    <x v="1"/>
    <n v="0"/>
    <n v="0"/>
    <n v="0"/>
    <n v="0"/>
    <n v="7887.25"/>
    <n v="0"/>
    <n v="0"/>
    <n v="0"/>
    <n v="0"/>
    <n v="0"/>
    <n v="7887.25"/>
    <n v="0"/>
    <n v="0"/>
    <n v="0"/>
    <n v="15774.5"/>
    <n v="15774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n v="289932.76"/>
    <n v="0"/>
    <d v="2021-04-05T00:00:00"/>
    <d v="2026-04-05T00:00:00"/>
    <n v="289932.76"/>
    <n v="1.3472222222222223"/>
    <n v="5"/>
    <n v="7.1294999999999997E-2"/>
    <n v="390603.85722222226"/>
    <n v="1449663.8"/>
    <n v="20670.756124200001"/>
    <n v="1.3472222222222223"/>
    <n v="5"/>
    <n v="7.1294999999999997E-2"/>
    <x v="1"/>
    <x v="1"/>
    <n v="0"/>
    <n v="0"/>
    <n v="0"/>
    <n v="0"/>
    <n v="10335.379999999999"/>
    <n v="0"/>
    <n v="0"/>
    <n v="0"/>
    <n v="0"/>
    <n v="0"/>
    <n v="10335.379999999999"/>
    <n v="0"/>
    <n v="0"/>
    <n v="0"/>
    <n v="20670.759999999998"/>
    <n v="20670.7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n v="367760.08"/>
    <n v="0"/>
    <d v="2021-04-05T00:00:00"/>
    <d v="2026-04-05T00:00:00"/>
    <n v="367760.08"/>
    <n v="1.3472222222222223"/>
    <n v="5"/>
    <n v="7.1294999999999997E-2"/>
    <n v="495454.55222222226"/>
    <n v="1838800.4000000001"/>
    <n v="26219.454903599999"/>
    <n v="1.3472222222222223"/>
    <n v="5"/>
    <n v="7.1294999999999997E-2"/>
    <x v="1"/>
    <x v="1"/>
    <n v="0"/>
    <n v="0"/>
    <n v="0"/>
    <n v="0"/>
    <n v="13109.73"/>
    <n v="0"/>
    <n v="0"/>
    <n v="0"/>
    <n v="0"/>
    <n v="0"/>
    <n v="13109.73"/>
    <n v="0"/>
    <n v="0"/>
    <n v="0"/>
    <n v="26219.46"/>
    <n v="26219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n v="134391.94"/>
    <n v="0"/>
    <d v="2021-04-05T00:00:00"/>
    <d v="2026-04-05T00:00:00"/>
    <n v="134391.94"/>
    <n v="1.3472222222222223"/>
    <n v="5"/>
    <n v="7.1294999999999997E-2"/>
    <n v="181055.80805555556"/>
    <n v="671959.7"/>
    <n v="9581.4733622999993"/>
    <n v="1.3472222222222223"/>
    <n v="5"/>
    <n v="7.1294999999999997E-2"/>
    <x v="1"/>
    <x v="1"/>
    <n v="0"/>
    <n v="0"/>
    <n v="0"/>
    <n v="0"/>
    <n v="4790.74"/>
    <n v="0"/>
    <n v="0"/>
    <n v="0"/>
    <n v="0"/>
    <n v="0"/>
    <n v="4790.74"/>
    <n v="0"/>
    <n v="0"/>
    <n v="0"/>
    <n v="9581.48"/>
    <n v="9581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n v="59813"/>
    <n v="0"/>
    <d v="2021-04-05T00:00:00"/>
    <d v="2026-04-05T00:00:00"/>
    <n v="59813"/>
    <n v="1.3472222222222223"/>
    <n v="5"/>
    <n v="7.1294999999999997E-2"/>
    <n v="80581.402777777781"/>
    <n v="299065"/>
    <n v="4264.367835"/>
    <n v="1.3472222222222223"/>
    <n v="5"/>
    <n v="7.1294999999999997E-2"/>
    <x v="1"/>
    <x v="1"/>
    <n v="0"/>
    <n v="0"/>
    <n v="0"/>
    <n v="0"/>
    <n v="2132.1799999999998"/>
    <n v="0"/>
    <n v="0"/>
    <n v="0"/>
    <n v="0"/>
    <n v="0"/>
    <n v="2132.1799999999998"/>
    <n v="0"/>
    <n v="0"/>
    <n v="0"/>
    <n v="4264.3599999999997"/>
    <n v="4264.35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n v="883483.46"/>
    <n v="0"/>
    <d v="2021-04-05T00:00:00"/>
    <d v="2026-04-05T00:00:00"/>
    <n v="883483.46"/>
    <n v="1.3472222222222223"/>
    <n v="5"/>
    <n v="7.1294999999999997E-2"/>
    <n v="1190248.5502777777"/>
    <n v="4417417.3"/>
    <n v="62987.953280699992"/>
    <n v="1.3472222222222221"/>
    <n v="5"/>
    <n v="7.1294999999999997E-2"/>
    <x v="1"/>
    <x v="1"/>
    <n v="0"/>
    <n v="0"/>
    <n v="0"/>
    <n v="0"/>
    <n v="31493.98"/>
    <n v="0"/>
    <n v="0"/>
    <n v="0"/>
    <n v="0"/>
    <n v="0"/>
    <n v="31493.98"/>
    <n v="0"/>
    <n v="0"/>
    <n v="0"/>
    <n v="62987.96"/>
    <n v="62987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n v="937886.16"/>
    <n v="0"/>
    <d v="2021-04-05T00:00:00"/>
    <d v="2026-04-05T00:00:00"/>
    <n v="937886.16"/>
    <n v="1.3472222222222223"/>
    <n v="5"/>
    <n v="7.1294999999999997E-2"/>
    <n v="1263541.0766666669"/>
    <n v="4689430.8"/>
    <n v="66866.593777200003"/>
    <n v="1.3472222222222223"/>
    <n v="5"/>
    <n v="7.1294999999999997E-2"/>
    <x v="1"/>
    <x v="1"/>
    <n v="0"/>
    <n v="0"/>
    <n v="0"/>
    <n v="0"/>
    <n v="33433.300000000003"/>
    <n v="0"/>
    <n v="0"/>
    <n v="0"/>
    <n v="0"/>
    <n v="0"/>
    <n v="33433.300000000003"/>
    <n v="0"/>
    <n v="0"/>
    <n v="0"/>
    <n v="66866.600000000006"/>
    <n v="66866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n v="914591.86"/>
    <n v="0"/>
    <d v="2021-04-05T00:00:00"/>
    <d v="2026-04-05T00:00:00"/>
    <n v="914591.86"/>
    <n v="1.3472222222222223"/>
    <n v="5"/>
    <n v="7.1294999999999997E-2"/>
    <n v="1232158.4780555556"/>
    <n v="4572959.3"/>
    <n v="65205.826658699996"/>
    <n v="1.3472222222222223"/>
    <n v="5"/>
    <n v="7.1294999999999997E-2"/>
    <x v="1"/>
    <x v="1"/>
    <n v="0"/>
    <n v="0"/>
    <n v="0"/>
    <n v="0"/>
    <n v="32602.91"/>
    <n v="0"/>
    <n v="0"/>
    <n v="0"/>
    <n v="0"/>
    <n v="0"/>
    <n v="32602.91"/>
    <n v="0"/>
    <n v="0"/>
    <n v="0"/>
    <n v="65205.82"/>
    <n v="65205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n v="406652.05"/>
    <n v="0"/>
    <d v="2021-04-05T00:00:00"/>
    <d v="2026-04-05T00:00:00"/>
    <n v="406652.05"/>
    <n v="1.3472222222222223"/>
    <n v="5"/>
    <n v="7.1294999999999997E-2"/>
    <n v="547850.67847222229"/>
    <n v="2033260.25"/>
    <n v="28992.257904749997"/>
    <n v="1.3472222222222225"/>
    <n v="5"/>
    <n v="7.1294999999999997E-2"/>
    <x v="1"/>
    <x v="1"/>
    <n v="0"/>
    <n v="0"/>
    <n v="0"/>
    <n v="0"/>
    <n v="14496.13"/>
    <n v="0"/>
    <n v="0"/>
    <n v="0"/>
    <n v="0"/>
    <n v="0"/>
    <n v="14496.13"/>
    <n v="0"/>
    <n v="0"/>
    <n v="0"/>
    <n v="28992.26"/>
    <n v="28992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n v="731588.55"/>
    <n v="0"/>
    <d v="2021-04-05T00:00:00"/>
    <d v="2026-04-05T00:00:00"/>
    <n v="731588.55"/>
    <n v="1.3472222222222223"/>
    <n v="5"/>
    <n v="7.1294999999999997E-2"/>
    <n v="985612.35208333342"/>
    <n v="3657942.75"/>
    <n v="52158.60567225"/>
    <n v="1.3472222222222223"/>
    <n v="5"/>
    <n v="7.1294999999999997E-2"/>
    <x v="1"/>
    <x v="1"/>
    <n v="0"/>
    <n v="0"/>
    <n v="0"/>
    <n v="0"/>
    <n v="26079.3"/>
    <n v="0"/>
    <n v="0"/>
    <n v="0"/>
    <n v="0"/>
    <n v="0"/>
    <n v="26079.3"/>
    <n v="0"/>
    <n v="0"/>
    <n v="0"/>
    <n v="52158.6"/>
    <n v="52158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n v="576488.34"/>
    <n v="0"/>
    <d v="2021-04-05T00:00:00"/>
    <d v="2026-04-05T00:00:00"/>
    <n v="576488.34"/>
    <n v="1.3472222222222223"/>
    <n v="5"/>
    <n v="7.1294999999999997E-2"/>
    <n v="776657.90249999997"/>
    <n v="2882441.6999999997"/>
    <n v="41100.736200299994"/>
    <n v="1.3472222222222223"/>
    <n v="5"/>
    <n v="7.1294999999999997E-2"/>
    <x v="1"/>
    <x v="1"/>
    <n v="0"/>
    <n v="0"/>
    <n v="0"/>
    <n v="0"/>
    <n v="20550.37"/>
    <n v="0"/>
    <n v="0"/>
    <n v="0"/>
    <n v="0"/>
    <n v="0"/>
    <n v="20550.37"/>
    <n v="0"/>
    <n v="0"/>
    <n v="0"/>
    <n v="41100.74"/>
    <n v="4110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n v="609111.47"/>
    <n v="0"/>
    <d v="2021-04-05T00:00:00"/>
    <d v="2026-04-05T00:00:00"/>
    <n v="609111.47"/>
    <n v="1.3472222222222223"/>
    <n v="5"/>
    <n v="7.1294999999999997E-2"/>
    <n v="820608.50819444447"/>
    <n v="3045557.3499999996"/>
    <n v="43426.602253649995"/>
    <n v="1.3472222222222223"/>
    <n v="5"/>
    <n v="7.1294999999999997E-2"/>
    <x v="1"/>
    <x v="1"/>
    <n v="0"/>
    <n v="0"/>
    <n v="0"/>
    <n v="0"/>
    <n v="21713.3"/>
    <n v="0"/>
    <n v="0"/>
    <n v="0"/>
    <n v="0"/>
    <n v="0"/>
    <n v="21713.3"/>
    <n v="0"/>
    <n v="0"/>
    <n v="0"/>
    <n v="43426.6"/>
    <n v="43426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n v="366628.74"/>
    <n v="0"/>
    <d v="2021-04-05T00:00:00"/>
    <d v="2026-04-05T00:00:00"/>
    <n v="366628.74"/>
    <n v="1.3472222222222223"/>
    <n v="5"/>
    <n v="7.1294999999999997E-2"/>
    <n v="493930.38583333336"/>
    <n v="1833143.7"/>
    <n v="26138.7960183"/>
    <n v="1.3472222222222223"/>
    <n v="5"/>
    <n v="7.1294999999999997E-2"/>
    <x v="1"/>
    <x v="1"/>
    <n v="0"/>
    <n v="0"/>
    <n v="0"/>
    <n v="0"/>
    <n v="13069.4"/>
    <n v="0"/>
    <n v="0"/>
    <n v="0"/>
    <n v="0"/>
    <n v="0"/>
    <n v="13069.4"/>
    <n v="0"/>
    <n v="0"/>
    <n v="0"/>
    <n v="26138.799999999999"/>
    <n v="26138.7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n v="1177695.76"/>
    <n v="0"/>
    <d v="2021-04-05T00:00:00"/>
    <d v="2026-04-05T00:00:00"/>
    <n v="1177695.76"/>
    <n v="1.3472222222222223"/>
    <n v="5"/>
    <n v="7.1294999999999997E-2"/>
    <n v="1586617.898888889"/>
    <n v="5888478.7999999998"/>
    <n v="83963.819209199995"/>
    <n v="1.3472222222222223"/>
    <n v="5"/>
    <n v="7.1294999999999997E-2"/>
    <x v="1"/>
    <x v="1"/>
    <n v="0"/>
    <n v="0"/>
    <n v="0"/>
    <n v="0"/>
    <n v="41981.91"/>
    <n v="0"/>
    <n v="0"/>
    <n v="0"/>
    <n v="0"/>
    <n v="0"/>
    <n v="41981.91"/>
    <n v="0"/>
    <n v="0"/>
    <n v="0"/>
    <n v="83963.82"/>
    <n v="83963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6-04-05T00:00:00"/>
    <n v="825166.01"/>
    <n v="1.3472222222222223"/>
    <n v="5"/>
    <n v="7.1294999999999997E-2"/>
    <n v="1111681.9856944445"/>
    <n v="4125830.05"/>
    <n v="58830.210682949997"/>
    <n v="1.3472222222222223"/>
    <n v="5"/>
    <n v="7.1294999999999997E-2"/>
    <x v="1"/>
    <x v="1"/>
    <n v="0"/>
    <n v="0"/>
    <n v="0"/>
    <n v="0"/>
    <n v="29415.11"/>
    <n v="0"/>
    <n v="0"/>
    <n v="0"/>
    <n v="0"/>
    <n v="0"/>
    <n v="29415.11"/>
    <n v="0"/>
    <n v="0"/>
    <n v="0"/>
    <n v="58830.22"/>
    <n v="5883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71288.8500000006"/>
    <n v="0"/>
    <n v="5371288.8600000003"/>
    <n v="29094.48"/>
    <n v="0"/>
    <n v="0"/>
    <n v="0"/>
    <n v="-9.9999997764825821E-3"/>
    <n v="-0.01"/>
    <n v="2.2351741811588166E-10"/>
    <d v="2014-11-25T00:00:00"/>
    <d v="2024-11-25T00:00:00"/>
    <n v="26856444.289999999"/>
    <n v="0"/>
    <n v="0"/>
    <n v="6.5000000000000002E-2"/>
    <n v="0"/>
    <n v="0"/>
    <n v="-6.4999998547136788E-4"/>
    <n v="0"/>
    <n v="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0"/>
    <n v="0"/>
    <n v="0"/>
    <n v="0"/>
    <n v="613974.47"/>
    <n v="613974.47"/>
    <n v="0"/>
    <d v="2014-12-30T00:00:00"/>
    <d v="2024-12-30T00:00:00"/>
    <n v="3069872.43"/>
    <n v="8.3333333333333329E-2"/>
    <n v="10"/>
    <n v="6.5000000000000002E-2"/>
    <n v="51164.539166666662"/>
    <n v="6139744.6999999993"/>
    <n v="39908.340550000001"/>
    <n v="8.3333333333333329E-2"/>
    <n v="10"/>
    <n v="6.5000000000000002E-2"/>
    <x v="1"/>
    <x v="1"/>
    <n v="3325.7"/>
    <n v="0"/>
    <n v="0"/>
    <n v="0"/>
    <n v="0"/>
    <n v="0"/>
    <n v="0"/>
    <n v="0"/>
    <n v="0"/>
    <n v="0"/>
    <n v="0"/>
    <n v="0"/>
    <n v="0"/>
    <n v="3325.7"/>
    <n v="0"/>
    <n v="3325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7-31T00:00:00"/>
    <d v="2024-07-31T00:00:00"/>
    <n v="181985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0"/>
    <n v="0"/>
    <n v="0"/>
    <n v="0"/>
    <n v="3523627.5"/>
    <n v="3523627.5"/>
    <n v="0"/>
    <d v="2019-07-31T00:00:00"/>
    <d v="2025-07-31T00:00:00"/>
    <n v="3523627.5"/>
    <n v="0.66666666666666663"/>
    <n v="6"/>
    <n v="5.3600000000000002E-2"/>
    <n v="2349085"/>
    <n v="21141765"/>
    <n v="188866.43400000001"/>
    <n v="0.66666666666666663"/>
    <n v="6"/>
    <n v="5.3600000000000002E-2"/>
    <x v="1"/>
    <x v="1"/>
    <n v="15738.87"/>
    <n v="15738.87"/>
    <n v="7869.43"/>
    <n v="7869.43"/>
    <n v="7869.43"/>
    <n v="7869.43"/>
    <n v="7869.43"/>
    <n v="7869.43"/>
    <n v="0"/>
    <n v="0"/>
    <n v="0"/>
    <n v="0"/>
    <n v="0"/>
    <n v="15738.87"/>
    <n v="62955.450000000004"/>
    <n v="78694.32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0"/>
    <n v="0"/>
    <n v="0"/>
    <n v="0"/>
    <n v="4465267.5"/>
    <n v="4465267.5"/>
    <n v="0"/>
    <d v="2019-07-31T00:00:00"/>
    <d v="2026-07-31T00:00:00"/>
    <n v="4465267.5"/>
    <n v="1.6666666666666667"/>
    <n v="7"/>
    <n v="5.6399999999999999E-2"/>
    <n v="7442112.5"/>
    <n v="31256872.5"/>
    <n v="251841.087"/>
    <n v="1.6666666666666667"/>
    <n v="7"/>
    <n v="5.6399999999999999E-2"/>
    <x v="1"/>
    <x v="1"/>
    <n v="20986.76"/>
    <n v="20986.76"/>
    <n v="20986.76"/>
    <n v="20986.76"/>
    <n v="20986.76"/>
    <n v="20986.76"/>
    <n v="20986.76"/>
    <n v="20986.76"/>
    <n v="10493.38"/>
    <n v="10493.38"/>
    <n v="10493.38"/>
    <n v="10493.38"/>
    <n v="10493.38"/>
    <n v="20986.76"/>
    <n v="199374.22"/>
    <n v="220360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0"/>
    <n v="0"/>
    <n v="0"/>
    <n v="0"/>
    <n v="1534442.5"/>
    <n v="1534442.5"/>
    <n v="0"/>
    <d v="2019-07-31T00:00:00"/>
    <d v="2027-07-31T00:00:00"/>
    <n v="1534442.5"/>
    <n v="2.6666666666666665"/>
    <n v="8"/>
    <n v="5.9299999999999999E-2"/>
    <n v="4091846.6666666665"/>
    <n v="12275540"/>
    <n v="90992.44025"/>
    <n v="2.6666666666666665"/>
    <n v="8"/>
    <n v="5.9299999999999999E-2"/>
    <x v="1"/>
    <x v="1"/>
    <n v="7582.7"/>
    <n v="7582.7"/>
    <n v="7582.7"/>
    <n v="7582.7"/>
    <n v="7582.7"/>
    <n v="7582.7"/>
    <n v="7582.7"/>
    <n v="7582.7"/>
    <n v="5055.1400000000003"/>
    <n v="5055.1400000000003"/>
    <n v="5055.1400000000003"/>
    <n v="5055.1400000000003"/>
    <n v="5055.1400000000003"/>
    <n v="7582.7"/>
    <n v="78354.599999999991"/>
    <n v="85937.2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n v="106200"/>
    <n v="106200"/>
    <n v="0"/>
    <d v="2019-07-31T00:00:00"/>
    <d v="2028-07-31T00:00:00"/>
    <n v="106200"/>
    <n v="3.6666666666666665"/>
    <n v="9"/>
    <n v="6.2100000000000002E-2"/>
    <n v="389400"/>
    <n v="955800"/>
    <n v="6595.02"/>
    <n v="3.666666666666666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549.58000000000004"/>
    <n v="5908.0099999999984"/>
    <n v="6457.589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1T00:00:00"/>
    <d v="2024-08-01T00:00:00"/>
    <n v="3613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0.6694444444444444"/>
    <n v="6"/>
    <n v="5.3600000000000002E-2"/>
    <n v="1006784.1944444444"/>
    <n v="9023460"/>
    <n v="80609.576000000001"/>
    <n v="0.6694444444444444"/>
    <n v="6"/>
    <n v="5.3600000000000002E-2"/>
    <x v="1"/>
    <x v="1"/>
    <n v="6717.46"/>
    <n v="6717.46"/>
    <n v="6717.46"/>
    <n v="3358.73"/>
    <n v="3358.73"/>
    <n v="3358.73"/>
    <n v="3358.73"/>
    <n v="3358.73"/>
    <n v="3358.73"/>
    <n v="0"/>
    <n v="0"/>
    <n v="0"/>
    <n v="0"/>
    <n v="6717.46"/>
    <n v="33587.300000000003"/>
    <n v="40304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1.6694444444444445"/>
    <n v="7"/>
    <n v="5.6399999999999999E-2"/>
    <n v="2967475.0625"/>
    <n v="12442657.5"/>
    <n v="100252.269"/>
    <n v="1.6694444444444445"/>
    <n v="7"/>
    <n v="5.6399999999999999E-2"/>
    <x v="1"/>
    <x v="1"/>
    <n v="8354.36"/>
    <n v="8354.36"/>
    <n v="8354.36"/>
    <n v="8354.36"/>
    <n v="8354.36"/>
    <n v="8354.36"/>
    <n v="8354.36"/>
    <n v="8354.36"/>
    <n v="8354.36"/>
    <n v="4177.18"/>
    <n v="4177.18"/>
    <n v="4177.18"/>
    <n v="4177.18"/>
    <n v="8354.36"/>
    <n v="83543.599999999977"/>
    <n v="91897.9599999999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2.6694444444444443"/>
    <n v="8"/>
    <n v="5.9299999999999999E-2"/>
    <n v="1997458.5208333333"/>
    <n v="5986140"/>
    <n v="44372.262750000002"/>
    <n v="2.6694444444444443"/>
    <n v="8"/>
    <n v="5.9300000000000005E-2"/>
    <x v="1"/>
    <x v="1"/>
    <n v="3697.69"/>
    <n v="3697.69"/>
    <n v="3697.69"/>
    <n v="3697.69"/>
    <n v="3697.69"/>
    <n v="3697.69"/>
    <n v="3697.69"/>
    <n v="3697.69"/>
    <n v="3697.69"/>
    <n v="2465.13"/>
    <n v="2465.13"/>
    <n v="2465.13"/>
    <n v="2465.13"/>
    <n v="3697.69"/>
    <n v="39442.039999999994"/>
    <n v="43139.72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3.6694444444444443"/>
    <n v="9"/>
    <n v="6.2100000000000002E-2"/>
    <n v="389695"/>
    <n v="955800"/>
    <n v="6595.02"/>
    <n v="3.669444444444444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549.58000000000004"/>
    <n v="6045.3999999999987"/>
    <n v="6594.97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2T00:00:00"/>
    <d v="2024-08-02T00:00:00"/>
    <n v="8872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0.67222222222222228"/>
    <n v="6"/>
    <n v="5.3600000000000002E-2"/>
    <n v="740572.09722222225"/>
    <n v="6610065"/>
    <n v="59049.914000000004"/>
    <n v="0.67222222222222228"/>
    <n v="6"/>
    <n v="5.3600000000000002E-2"/>
    <x v="1"/>
    <x v="1"/>
    <n v="4920.83"/>
    <n v="4920.83"/>
    <n v="4920.83"/>
    <n v="2460.41"/>
    <n v="2460.41"/>
    <n v="2460.41"/>
    <n v="2460.41"/>
    <n v="2460.41"/>
    <n v="2460.41"/>
    <n v="0"/>
    <n v="0"/>
    <n v="0"/>
    <n v="0"/>
    <n v="4920.83"/>
    <n v="24604.12"/>
    <n v="29524.94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1.6722222222222223"/>
    <n v="7"/>
    <n v="5.6399999999999999E-2"/>
    <n v="2356767.2916666665"/>
    <n v="9865537.5"/>
    <n v="79488.044999999998"/>
    <n v="1.6722222222222221"/>
    <n v="7"/>
    <n v="5.6399999999999999E-2"/>
    <x v="1"/>
    <x v="1"/>
    <n v="6624"/>
    <n v="6624"/>
    <n v="6624"/>
    <n v="6624"/>
    <n v="6624"/>
    <n v="6624"/>
    <n v="6624"/>
    <n v="6624"/>
    <n v="6624"/>
    <n v="3312"/>
    <n v="3312"/>
    <n v="3312"/>
    <n v="3312"/>
    <n v="6624"/>
    <n v="66240"/>
    <n v="728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2.6722222222222221"/>
    <n v="8"/>
    <n v="5.9299999999999999E-2"/>
    <n v="1112299.1388888888"/>
    <n v="3329960"/>
    <n v="24683.3285"/>
    <n v="2.6722222222222221"/>
    <n v="8"/>
    <n v="5.9299999999999999E-2"/>
    <x v="1"/>
    <x v="1"/>
    <n v="2056.94"/>
    <n v="2056.94"/>
    <n v="2056.94"/>
    <n v="2056.94"/>
    <n v="2056.94"/>
    <n v="2056.94"/>
    <n v="2056.94"/>
    <n v="2056.94"/>
    <n v="2056.94"/>
    <n v="1371.3"/>
    <n v="1371.3"/>
    <n v="1371.3"/>
    <n v="1371.3"/>
    <n v="2056.94"/>
    <n v="21940.719999999998"/>
    <n v="23997.6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2T00:00:00"/>
    <d v="2024-08-02T00:00:00"/>
    <n v="36432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0.67222222222222228"/>
    <n v="6"/>
    <n v="5.3600000000000002E-2"/>
    <n v="624959.95833333337"/>
    <n v="5578155"/>
    <n v="49831.518000000004"/>
    <n v="0.67222222222222228"/>
    <n v="6"/>
    <n v="5.3600000000000002E-2"/>
    <x v="1"/>
    <x v="1"/>
    <n v="4152.63"/>
    <n v="4152.63"/>
    <n v="4152.63"/>
    <n v="2076.31"/>
    <n v="2076.31"/>
    <n v="2076.31"/>
    <n v="2076.31"/>
    <n v="2076.31"/>
    <n v="2076.31"/>
    <n v="0"/>
    <n v="0"/>
    <n v="0"/>
    <n v="0"/>
    <n v="4152.63"/>
    <n v="20763.120000000003"/>
    <n v="24915.7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1.6722222222222223"/>
    <n v="7"/>
    <n v="5.6399999999999999E-2"/>
    <n v="1385941.9583333335"/>
    <n v="5801617.5"/>
    <n v="46744.460999999996"/>
    <n v="1.6722222222222225"/>
    <n v="7"/>
    <n v="5.6399999999999992E-2"/>
    <x v="1"/>
    <x v="1"/>
    <n v="3895.37"/>
    <n v="3895.37"/>
    <n v="3895.37"/>
    <n v="3895.37"/>
    <n v="3895.37"/>
    <n v="3895.37"/>
    <n v="3895.37"/>
    <n v="3895.37"/>
    <n v="3895.37"/>
    <n v="1947.69"/>
    <n v="1947.69"/>
    <n v="1947.69"/>
    <n v="1947.69"/>
    <n v="3895.37"/>
    <n v="38953.72"/>
    <n v="42849.09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2.6722222222222221"/>
    <n v="8"/>
    <n v="5.9299999999999999E-2"/>
    <n v="833633.125"/>
    <n v="2495700"/>
    <n v="18499.376250000001"/>
    <n v="2.6722222222222221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1541.61"/>
    <n v="16443.84"/>
    <n v="17985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5T00:00:00"/>
    <d v="2024-08-05T00:00:00"/>
    <n v="1976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0.68055555555555558"/>
    <n v="6"/>
    <n v="5.3600000000000002E-2"/>
    <n v="323531.00694444444"/>
    <n v="2852355"/>
    <n v="25481.038"/>
    <n v="0.68055555555555558"/>
    <n v="6"/>
    <n v="5.3600000000000002E-2"/>
    <x v="1"/>
    <x v="1"/>
    <n v="2123.42"/>
    <n v="2123.42"/>
    <n v="2123.42"/>
    <n v="1061.71"/>
    <n v="1061.71"/>
    <n v="1061.71"/>
    <n v="1061.71"/>
    <n v="1061.71"/>
    <n v="1061.71"/>
    <n v="0"/>
    <n v="0"/>
    <n v="0"/>
    <n v="0"/>
    <n v="2123.42"/>
    <n v="10617.099999999999"/>
    <n v="12740.5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1.6805555555555556"/>
    <n v="7"/>
    <n v="5.6399999999999999E-2"/>
    <n v="1604044.0625"/>
    <n v="6681307.5"/>
    <n v="53832.248999999996"/>
    <n v="1.6805555555555556"/>
    <n v="7"/>
    <n v="5.6399999999999999E-2"/>
    <x v="1"/>
    <x v="1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4486.0200000000004"/>
    <n v="44860.200000000012"/>
    <n v="49346.22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2.6805555555555554"/>
    <n v="8"/>
    <n v="5.9299999999999999E-2"/>
    <n v="836232.81249999988"/>
    <n v="2495700"/>
    <n v="18499.376250000001"/>
    <n v="2.6805555555555554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1541.61"/>
    <n v="16443.84"/>
    <n v="17985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6T00:00:00"/>
    <d v="2024-08-06T00:00:00"/>
    <n v="4616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0.68333333333333335"/>
    <n v="6"/>
    <n v="5.3600000000000002E-2"/>
    <n v="349444.70833333331"/>
    <n v="3068295"/>
    <n v="27410.102000000003"/>
    <n v="0.68333333333333335"/>
    <n v="6"/>
    <n v="5.3600000000000002E-2"/>
    <x v="1"/>
    <x v="1"/>
    <n v="2284.1799999999998"/>
    <n v="2284.1799999999998"/>
    <n v="2284.1799999999998"/>
    <n v="1142.0899999999999"/>
    <n v="1142.0899999999999"/>
    <n v="1142.0899999999999"/>
    <n v="1142.0899999999999"/>
    <n v="1142.0899999999999"/>
    <n v="1142.0899999999999"/>
    <n v="0"/>
    <n v="0"/>
    <n v="0"/>
    <n v="0"/>
    <n v="2284.1799999999998"/>
    <n v="11420.9"/>
    <n v="13705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1.6833333333333333"/>
    <n v="7"/>
    <n v="5.6399999999999999E-2"/>
    <n v="1379260.2083333333"/>
    <n v="5735537.5"/>
    <n v="46212.044999999998"/>
    <n v="1.6833333333333333"/>
    <n v="7"/>
    <n v="5.6399999999999999E-2"/>
    <x v="1"/>
    <x v="1"/>
    <n v="3851"/>
    <n v="3851"/>
    <n v="3851"/>
    <n v="3851"/>
    <n v="3851"/>
    <n v="3851"/>
    <n v="3851"/>
    <n v="3851"/>
    <n v="3851"/>
    <n v="1925.5"/>
    <n v="1925.5"/>
    <n v="1925.5"/>
    <n v="1925.5"/>
    <n v="3851"/>
    <n v="38510"/>
    <n v="423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2.6833333333333331"/>
    <n v="8"/>
    <n v="5.9299999999999999E-2"/>
    <n v="817309.79166666663"/>
    <n v="2436700"/>
    <n v="18062.03875"/>
    <n v="2.6833333333333331"/>
    <n v="8"/>
    <n v="5.9299999999999999E-2"/>
    <x v="1"/>
    <x v="1"/>
    <n v="1505.17"/>
    <n v="1505.17"/>
    <n v="1505.17"/>
    <n v="1505.17"/>
    <n v="1505.17"/>
    <n v="1505.17"/>
    <n v="1505.17"/>
    <n v="1505.17"/>
    <n v="1505.17"/>
    <n v="1003.45"/>
    <n v="1003.45"/>
    <n v="1003.45"/>
    <n v="1003.45"/>
    <n v="1505.17"/>
    <n v="16055.160000000003"/>
    <n v="17560.3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4.6833333333333336"/>
    <n v="10"/>
    <n v="6.5000000000000002E-2"/>
    <n v="248685"/>
    <n v="531000"/>
    <n v="3451.5"/>
    <n v="4.6833333333333336"/>
    <n v="10"/>
    <n v="6.5000000000000002E-2"/>
    <x v="1"/>
    <x v="1"/>
    <n v="287.62"/>
    <n v="287.62"/>
    <n v="287.62"/>
    <n v="287.62"/>
    <n v="287.62"/>
    <n v="287.62"/>
    <n v="287.62"/>
    <n v="287.62"/>
    <n v="287.62"/>
    <n v="230.1"/>
    <n v="230.1"/>
    <n v="230.1"/>
    <n v="230.1"/>
    <n v="287.62"/>
    <n v="3221.3599999999992"/>
    <n v="3508.97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6T00:00:00"/>
    <d v="2024-08-06T00:00:00"/>
    <n v="29883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0.68333333333333335"/>
    <n v="6"/>
    <n v="5.3600000000000002E-2"/>
    <n v="602230.20833333337"/>
    <n v="5287875"/>
    <n v="47238.35"/>
    <n v="0.68333333333333335"/>
    <n v="6"/>
    <n v="5.3600000000000002E-2"/>
    <x v="1"/>
    <x v="1"/>
    <n v="3936.53"/>
    <n v="3936.53"/>
    <n v="3936.53"/>
    <n v="1968.26"/>
    <n v="1968.26"/>
    <n v="1968.26"/>
    <n v="1968.26"/>
    <n v="1968.26"/>
    <n v="1968.26"/>
    <n v="0"/>
    <n v="0"/>
    <n v="0"/>
    <n v="0"/>
    <n v="3936.53"/>
    <n v="19682.62"/>
    <n v="23619.14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1.6833333333333333"/>
    <n v="7"/>
    <n v="5.6399999999999999E-2"/>
    <n v="1813770.625"/>
    <n v="7542412.5"/>
    <n v="60770.294999999998"/>
    <n v="1.6833333333333333"/>
    <n v="7"/>
    <n v="5.6399999999999999E-2"/>
    <x v="1"/>
    <x v="1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2532.1"/>
    <n v="2532.1"/>
    <n v="2532.1"/>
    <n v="2532.1"/>
    <n v="5064.1899999999996"/>
    <n v="50641.919999999991"/>
    <n v="55706.10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2.6833333333333331"/>
    <n v="8"/>
    <n v="5.9299999999999999E-2"/>
    <n v="1117319.875"/>
    <n v="3331140"/>
    <n v="24692.075249999998"/>
    <n v="2.6833333333333331"/>
    <n v="8"/>
    <n v="5.9299999999999999E-2"/>
    <x v="1"/>
    <x v="1"/>
    <n v="2057.67"/>
    <n v="2057.67"/>
    <n v="2057.67"/>
    <n v="2057.67"/>
    <n v="2057.67"/>
    <n v="2057.67"/>
    <n v="2057.67"/>
    <n v="2057.67"/>
    <n v="2057.67"/>
    <n v="1371.78"/>
    <n v="1371.78"/>
    <n v="1371.78"/>
    <n v="1371.78"/>
    <n v="2057.67"/>
    <n v="21948.479999999996"/>
    <n v="24006.14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7T00:00:00"/>
    <d v="2024-08-07T00:00:00"/>
    <n v="83131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0.68611111111111112"/>
    <n v="6"/>
    <n v="5.3600000000000002E-2"/>
    <n v="825094.92361111112"/>
    <n v="7215405"/>
    <n v="64457.618000000002"/>
    <n v="0.68611111111111112"/>
    <n v="6"/>
    <n v="5.3600000000000002E-2"/>
    <x v="1"/>
    <x v="1"/>
    <n v="5371.47"/>
    <n v="5371.47"/>
    <n v="5371.47"/>
    <n v="2685.73"/>
    <n v="2685.73"/>
    <n v="2685.73"/>
    <n v="2685.73"/>
    <n v="2685.73"/>
    <n v="2685.73"/>
    <n v="0"/>
    <n v="0"/>
    <n v="0"/>
    <n v="0"/>
    <n v="5371.47"/>
    <n v="26857.32"/>
    <n v="32228.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1.6861111111111111"/>
    <n v="7"/>
    <n v="5.6399999999999999E-2"/>
    <n v="1760557.1319444445"/>
    <n v="7309067.5"/>
    <n v="58890.201000000001"/>
    <n v="1.6861111111111111"/>
    <n v="7"/>
    <n v="5.6399999999999999E-2"/>
    <x v="1"/>
    <x v="1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4907.5200000000004"/>
    <n v="49075.200000000012"/>
    <n v="53982.72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2.6861111111111109"/>
    <n v="8"/>
    <n v="5.9299999999999999E-2"/>
    <n v="830041.90972222213"/>
    <n v="2472100"/>
    <n v="18324.44125"/>
    <n v="2.6861111111111109"/>
    <n v="8"/>
    <n v="5.9299999999999999E-2"/>
    <x v="1"/>
    <x v="1"/>
    <n v="1527.04"/>
    <n v="1527.04"/>
    <n v="1527.04"/>
    <n v="1527.04"/>
    <n v="1527.04"/>
    <n v="1527.04"/>
    <n v="1527.04"/>
    <n v="1527.04"/>
    <n v="1527.04"/>
    <n v="1018.02"/>
    <n v="1018.02"/>
    <n v="1018.02"/>
    <n v="1018.02"/>
    <n v="1527.04"/>
    <n v="16288.400000000001"/>
    <n v="17815.4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3.6861111111111109"/>
    <n v="9"/>
    <n v="6.2100000000000002E-2"/>
    <n v="391465"/>
    <n v="955800"/>
    <n v="6595.02"/>
    <n v="3.686111111111110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549.58000000000004"/>
    <n v="6045.3999999999987"/>
    <n v="6594.97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8T00:00:00"/>
    <d v="2024-08-08T00:00:00"/>
    <n v="45739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0.68888888888888888"/>
    <n v="6"/>
    <n v="5.3600000000000002E-2"/>
    <n v="517302.16666666669"/>
    <n v="4505535"/>
    <n v="40249.446000000004"/>
    <n v="0.68888888888888888"/>
    <n v="6"/>
    <n v="5.3600000000000002E-2"/>
    <x v="1"/>
    <x v="1"/>
    <n v="3354.12"/>
    <n v="3354.12"/>
    <n v="3354.12"/>
    <n v="1677.06"/>
    <n v="1677.06"/>
    <n v="1677.06"/>
    <n v="1677.06"/>
    <n v="1677.06"/>
    <n v="1677.06"/>
    <n v="0"/>
    <n v="0"/>
    <n v="0"/>
    <n v="0"/>
    <n v="3354.12"/>
    <n v="16770.599999999999"/>
    <n v="20124.7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1.6888888888888889"/>
    <n v="7"/>
    <n v="5.6399999999999999E-2"/>
    <n v="1456801.7777777778"/>
    <n v="6038060"/>
    <n v="48649.512000000002"/>
    <n v="1.6888888888888889"/>
    <n v="7"/>
    <n v="5.6400000000000006E-2"/>
    <x v="1"/>
    <x v="1"/>
    <n v="4054.13"/>
    <n v="4054.13"/>
    <n v="4054.13"/>
    <n v="4054.13"/>
    <n v="4054.13"/>
    <n v="4054.13"/>
    <n v="4054.13"/>
    <n v="4054.13"/>
    <n v="4054.13"/>
    <n v="2027.06"/>
    <n v="2027.06"/>
    <n v="2027.06"/>
    <n v="2027.06"/>
    <n v="4054.13"/>
    <n v="40541.279999999999"/>
    <n v="44595.40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2.6888888888888891"/>
    <n v="8"/>
    <n v="5.9299999999999999E-2"/>
    <n v="1264792.8333333335"/>
    <n v="3763020"/>
    <n v="27893.385749999998"/>
    <n v="2.6888888888888891"/>
    <n v="8"/>
    <n v="5.9299999999999992E-2"/>
    <x v="1"/>
    <x v="1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549.63"/>
    <n v="1549.63"/>
    <n v="1549.63"/>
    <n v="1549.63"/>
    <n v="2324.4499999999998"/>
    <n v="24794.120000000006"/>
    <n v="27118.57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2T00:00:00"/>
    <d v="2024-08-12T00:00:00"/>
    <n v="8453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0.7"/>
    <n v="6"/>
    <n v="5.3600000000000002E-2"/>
    <n v="769935.25"/>
    <n v="6599445"/>
    <n v="58955.042000000001"/>
    <n v="0.7"/>
    <n v="6"/>
    <n v="5.3600000000000002E-2"/>
    <x v="1"/>
    <x v="1"/>
    <n v="4912.92"/>
    <n v="4912.92"/>
    <n v="4912.92"/>
    <n v="2456.46"/>
    <n v="2456.46"/>
    <n v="2456.46"/>
    <n v="2456.46"/>
    <n v="2456.46"/>
    <n v="2456.46"/>
    <n v="0"/>
    <n v="0"/>
    <n v="0"/>
    <n v="0"/>
    <n v="4912.92"/>
    <n v="24564.599999999995"/>
    <n v="29477.5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1.7"/>
    <n v="7"/>
    <n v="5.6399999999999999E-2"/>
    <n v="2122097.25"/>
    <n v="8738047.5"/>
    <n v="70403.697"/>
    <n v="1.7"/>
    <n v="7"/>
    <n v="5.6399999999999999E-2"/>
    <x v="1"/>
    <x v="1"/>
    <n v="5866.97"/>
    <n v="5866.97"/>
    <n v="5866.97"/>
    <n v="5866.97"/>
    <n v="5866.97"/>
    <n v="5866.97"/>
    <n v="5866.97"/>
    <n v="5866.97"/>
    <n v="5866.97"/>
    <n v="2933.49"/>
    <n v="2933.49"/>
    <n v="2933.49"/>
    <n v="2933.49"/>
    <n v="5866.97"/>
    <n v="58669.719999999994"/>
    <n v="64536.68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2.7"/>
    <n v="8"/>
    <n v="5.9299999999999999E-2"/>
    <n v="1409406.75"/>
    <n v="4176020"/>
    <n v="30954.748250000001"/>
    <n v="2.7"/>
    <n v="8"/>
    <n v="5.9299999999999999E-2"/>
    <x v="1"/>
    <x v="1"/>
    <n v="2579.56"/>
    <n v="2579.56"/>
    <n v="2579.56"/>
    <n v="2579.56"/>
    <n v="2579.56"/>
    <n v="2579.56"/>
    <n v="2579.56"/>
    <n v="2579.56"/>
    <n v="2579.56"/>
    <n v="1719.71"/>
    <n v="1719.71"/>
    <n v="1719.71"/>
    <n v="1719.71"/>
    <n v="2579.56"/>
    <n v="27515.319999999996"/>
    <n v="30094.8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3T00:00:00"/>
    <d v="2024-08-13T00:00:00"/>
    <n v="55076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0.70277777777777772"/>
    <n v="6"/>
    <n v="5.3600000000000002E-2"/>
    <n v="894790.72222222213"/>
    <n v="7639320"/>
    <n v="68244.592000000004"/>
    <n v="0.70277777777777772"/>
    <n v="6"/>
    <n v="5.3600000000000002E-2"/>
    <x v="1"/>
    <x v="1"/>
    <n v="5687.05"/>
    <n v="5687.05"/>
    <n v="5687.05"/>
    <n v="2843.52"/>
    <n v="2843.52"/>
    <n v="2843.52"/>
    <n v="2843.52"/>
    <n v="2843.52"/>
    <n v="2843.52"/>
    <n v="0"/>
    <n v="0"/>
    <n v="0"/>
    <n v="0"/>
    <n v="5687.05"/>
    <n v="28435.22"/>
    <n v="34122.27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1.7027777777777777"/>
    <n v="7"/>
    <n v="5.6399999999999999E-2"/>
    <n v="3177923.9652777775"/>
    <n v="13064222.5"/>
    <n v="105260.307"/>
    <n v="1.7027777777777777"/>
    <n v="7"/>
    <n v="5.6399999999999999E-2"/>
    <x v="1"/>
    <x v="1"/>
    <n v="8771.69"/>
    <n v="8771.69"/>
    <n v="8771.69"/>
    <n v="8771.69"/>
    <n v="8771.69"/>
    <n v="8771.69"/>
    <n v="8771.69"/>
    <n v="8771.69"/>
    <n v="8771.69"/>
    <n v="4385.8500000000004"/>
    <n v="4385.8500000000004"/>
    <n v="4385.8500000000004"/>
    <n v="4385.8500000000004"/>
    <n v="8771.69"/>
    <n v="87716.920000000027"/>
    <n v="96488.61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2.7027777777777779"/>
    <n v="8"/>
    <n v="5.9299999999999999E-2"/>
    <n v="1905194.8125000002"/>
    <n v="5639220"/>
    <n v="41800.718249999998"/>
    <n v="2.7027777777777779"/>
    <n v="8"/>
    <n v="5.9299999999999999E-2"/>
    <x v="1"/>
    <x v="1"/>
    <n v="3483.39"/>
    <n v="3483.39"/>
    <n v="3483.39"/>
    <n v="3483.39"/>
    <n v="3483.39"/>
    <n v="3483.39"/>
    <n v="3483.39"/>
    <n v="3483.39"/>
    <n v="3483.39"/>
    <n v="2322.2600000000002"/>
    <n v="2322.2600000000002"/>
    <n v="2322.2600000000002"/>
    <n v="2322.2600000000002"/>
    <n v="3483.39"/>
    <n v="37156.160000000003"/>
    <n v="40639.5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3.7027777777777779"/>
    <n v="9"/>
    <n v="6.2100000000000002E-2"/>
    <n v="192248.22222222222"/>
    <n v="467280"/>
    <n v="3224.232"/>
    <n v="3.7027777777777775"/>
    <n v="9"/>
    <n v="6.2100000000000002E-2"/>
    <x v="1"/>
    <x v="1"/>
    <n v="268.69"/>
    <n v="268.69"/>
    <n v="268.69"/>
    <n v="268.69"/>
    <n v="268.69"/>
    <n v="268.69"/>
    <n v="268.69"/>
    <n v="268.69"/>
    <n v="268.69"/>
    <n v="201.51"/>
    <n v="201.51"/>
    <n v="201.51"/>
    <n v="201.51"/>
    <n v="268.69"/>
    <n v="2955.5600000000004"/>
    <n v="3224.25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4T00:00:00"/>
    <d v="2024-08-14T00:00:00"/>
    <n v="46093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0.7055555555555556"/>
    <n v="6"/>
    <n v="5.3600000000000002E-2"/>
    <n v="806642.26388888899"/>
    <n v="6859635"/>
    <n v="61279.406000000003"/>
    <n v="0.7055555555555556"/>
    <n v="6"/>
    <n v="5.3600000000000002E-2"/>
    <x v="1"/>
    <x v="1"/>
    <n v="5106.62"/>
    <n v="5106.62"/>
    <n v="5106.62"/>
    <n v="2553.31"/>
    <n v="2553.31"/>
    <n v="2553.31"/>
    <n v="2553.31"/>
    <n v="2553.31"/>
    <n v="2553.31"/>
    <n v="0"/>
    <n v="0"/>
    <n v="0"/>
    <n v="0"/>
    <n v="5106.62"/>
    <n v="25533.100000000002"/>
    <n v="30639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1.7055555555555555"/>
    <n v="7"/>
    <n v="5.6399999999999999E-2"/>
    <n v="1274953.9444444445"/>
    <n v="5232710"/>
    <n v="42160.691999999995"/>
    <n v="1.7055555555555557"/>
    <n v="7"/>
    <n v="5.6399999999999992E-2"/>
    <x v="1"/>
    <x v="1"/>
    <n v="3513.39"/>
    <n v="3513.39"/>
    <n v="3513.39"/>
    <n v="3513.39"/>
    <n v="3513.39"/>
    <n v="3513.39"/>
    <n v="3513.39"/>
    <n v="3513.39"/>
    <n v="3513.39"/>
    <n v="1756.7"/>
    <n v="1756.7"/>
    <n v="1756.7"/>
    <n v="1756.7"/>
    <n v="3513.39"/>
    <n v="35133.919999999998"/>
    <n v="38647.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2.7055555555555557"/>
    <n v="8"/>
    <n v="5.9299999999999999E-2"/>
    <n v="1128169.3194444445"/>
    <n v="3335860"/>
    <n v="24727.062249999999"/>
    <n v="2.7055555555555557"/>
    <n v="8"/>
    <n v="5.9299999999999999E-2"/>
    <x v="1"/>
    <x v="1"/>
    <n v="2060.59"/>
    <n v="2060.59"/>
    <n v="2060.59"/>
    <n v="2060.59"/>
    <n v="2060.59"/>
    <n v="2060.59"/>
    <n v="2060.59"/>
    <n v="2060.59"/>
    <n v="2060.59"/>
    <n v="1373.73"/>
    <n v="1373.73"/>
    <n v="1373.73"/>
    <n v="1373.73"/>
    <n v="2060.59"/>
    <n v="21979.64"/>
    <n v="24040.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7055555555555557"/>
    <n v="9"/>
    <n v="6.2100000000000002E-2"/>
    <n v="196765"/>
    <n v="477900"/>
    <n v="3297.51"/>
    <n v="3.705555555555555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74.79000000000002"/>
    <n v="3022.6800000000007"/>
    <n v="3297.47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4T00:00:00"/>
    <d v="2024-08-14T00:00:00"/>
    <n v="86272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0.7055555555555556"/>
    <n v="6"/>
    <n v="5.3600000000000002E-2"/>
    <n v="591114.4444444445"/>
    <n v="5026800"/>
    <n v="44906.080000000002"/>
    <n v="0.7055555555555556"/>
    <n v="6"/>
    <n v="5.3600000000000002E-2"/>
    <x v="1"/>
    <x v="1"/>
    <n v="3742.17"/>
    <n v="3742.17"/>
    <n v="3742.17"/>
    <n v="1871.09"/>
    <n v="1871.09"/>
    <n v="1871.09"/>
    <n v="1871.09"/>
    <n v="1871.09"/>
    <n v="1871.09"/>
    <n v="0"/>
    <n v="0"/>
    <n v="0"/>
    <n v="0"/>
    <n v="3742.17"/>
    <n v="18710.88"/>
    <n v="22453.0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1.7055555555555555"/>
    <n v="7"/>
    <n v="5.6399999999999999E-2"/>
    <n v="2569278.736111111"/>
    <n v="10544922.5"/>
    <n v="84961.947"/>
    <n v="1.7055555555555555"/>
    <n v="7"/>
    <n v="5.6399999999999999E-2"/>
    <x v="1"/>
    <x v="1"/>
    <n v="7080.16"/>
    <n v="7080.16"/>
    <n v="7080.16"/>
    <n v="7080.16"/>
    <n v="7080.16"/>
    <n v="7080.16"/>
    <n v="7080.16"/>
    <n v="7080.16"/>
    <n v="7080.16"/>
    <n v="3540.08"/>
    <n v="3540.08"/>
    <n v="3540.08"/>
    <n v="3540.08"/>
    <n v="7080.16"/>
    <n v="70801.60000000002"/>
    <n v="77881.7600000000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2.7055555555555557"/>
    <n v="8"/>
    <n v="5.9299999999999999E-2"/>
    <n v="1091055.8611111112"/>
    <n v="3226120"/>
    <n v="23913.6145"/>
    <n v="2.7055555555555557"/>
    <n v="8"/>
    <n v="5.9299999999999999E-2"/>
    <x v="1"/>
    <x v="1"/>
    <n v="1992.8"/>
    <n v="1992.8"/>
    <n v="1992.8"/>
    <n v="1992.8"/>
    <n v="1992.8"/>
    <n v="1992.8"/>
    <n v="1992.8"/>
    <n v="1992.8"/>
    <n v="1992.8"/>
    <n v="1328.53"/>
    <n v="1328.53"/>
    <n v="1328.53"/>
    <n v="1328.53"/>
    <n v="1992.8"/>
    <n v="21256.519999999993"/>
    <n v="23249.31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7055555555555557"/>
    <n v="9"/>
    <n v="6.2100000000000002E-2"/>
    <n v="196765"/>
    <n v="477900"/>
    <n v="3297.51"/>
    <n v="3.705555555555555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74.79000000000002"/>
    <n v="3022.6800000000007"/>
    <n v="3297.47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6T00:00:00"/>
    <d v="2024-08-16T00:00:00"/>
    <n v="4044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0.71111111111111114"/>
    <n v="6"/>
    <n v="5.3600000000000002E-2"/>
    <n v="1139827.5555555555"/>
    <n v="9617295"/>
    <n v="85914.502000000008"/>
    <n v="0.71111111111111103"/>
    <n v="6"/>
    <n v="5.3600000000000002E-2"/>
    <x v="1"/>
    <x v="1"/>
    <n v="7159.54"/>
    <n v="7159.54"/>
    <n v="7159.54"/>
    <n v="3579.77"/>
    <n v="3579.77"/>
    <n v="3579.77"/>
    <n v="3579.77"/>
    <n v="3579.77"/>
    <n v="3579.77"/>
    <n v="0"/>
    <n v="0"/>
    <n v="0"/>
    <n v="0"/>
    <n v="7159.54"/>
    <n v="35797.699999999997"/>
    <n v="42957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1.711111111111111"/>
    <n v="7"/>
    <n v="5.6399999999999999E-2"/>
    <n v="2210674.2777777775"/>
    <n v="9043667.5"/>
    <n v="72866.120999999999"/>
    <n v="1.7111111111111108"/>
    <n v="7"/>
    <n v="5.6399999999999999E-2"/>
    <x v="1"/>
    <x v="1"/>
    <n v="6072.18"/>
    <n v="6072.18"/>
    <n v="6072.18"/>
    <n v="6072.18"/>
    <n v="6072.18"/>
    <n v="6072.18"/>
    <n v="6072.18"/>
    <n v="6072.18"/>
    <n v="6072.18"/>
    <n v="3036.09"/>
    <n v="3036.09"/>
    <n v="3036.09"/>
    <n v="3036.09"/>
    <n v="6072.18"/>
    <n v="60721.799999999988"/>
    <n v="66793.97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2.7111111111111112"/>
    <n v="8"/>
    <n v="5.9299999999999999E-2"/>
    <n v="1690330.3333333335"/>
    <n v="4987860"/>
    <n v="36972.51225"/>
    <n v="2.7111111111111112"/>
    <n v="8"/>
    <n v="5.9299999999999999E-2"/>
    <x v="1"/>
    <x v="1"/>
    <n v="3081.04"/>
    <n v="3081.04"/>
    <n v="3081.04"/>
    <n v="3081.04"/>
    <n v="3081.04"/>
    <n v="3081.04"/>
    <n v="3081.04"/>
    <n v="3081.04"/>
    <n v="3081.04"/>
    <n v="2054.0300000000002"/>
    <n v="2054.0300000000002"/>
    <n v="2054.0300000000002"/>
    <n v="2054.0300000000002"/>
    <n v="3081.04"/>
    <n v="32864.44"/>
    <n v="35945.4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9T00:00:00"/>
    <d v="2024-08-19T00:00:00"/>
    <n v="52406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0.71944444444444444"/>
    <n v="6"/>
    <n v="5.3600000000000002E-2"/>
    <n v="550540.47222222225"/>
    <n v="4591380"/>
    <n v="41016.328000000001"/>
    <n v="0.71944444444444444"/>
    <n v="6"/>
    <n v="5.3600000000000002E-2"/>
    <x v="1"/>
    <x v="1"/>
    <n v="3418.03"/>
    <n v="3418.03"/>
    <n v="3418.03"/>
    <n v="1709.01"/>
    <n v="1709.01"/>
    <n v="1709.01"/>
    <n v="1709.01"/>
    <n v="1709.01"/>
    <n v="1709.01"/>
    <n v="0"/>
    <n v="0"/>
    <n v="0"/>
    <n v="0"/>
    <n v="3418.03"/>
    <n v="17090.12"/>
    <n v="20508.14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1.7194444444444446"/>
    <n v="7"/>
    <n v="5.6399999999999999E-2"/>
    <n v="1782681.3125"/>
    <n v="7257442.5"/>
    <n v="58474.250999999997"/>
    <n v="1.7194444444444446"/>
    <n v="7"/>
    <n v="5.6399999999999999E-2"/>
    <x v="1"/>
    <x v="1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4872.8500000000004"/>
    <n v="48728.52"/>
    <n v="53601.36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2.7194444444444446"/>
    <n v="8"/>
    <n v="5.9299999999999999E-2"/>
    <n v="429196.31944444444"/>
    <n v="1262600"/>
    <n v="9359.0224999999991"/>
    <n v="2.7194444444444446"/>
    <n v="8"/>
    <n v="5.9299999999999992E-2"/>
    <x v="1"/>
    <x v="1"/>
    <n v="779.92"/>
    <n v="779.92"/>
    <n v="779.92"/>
    <n v="779.92"/>
    <n v="779.92"/>
    <n v="779.92"/>
    <n v="779.92"/>
    <n v="779.92"/>
    <n v="779.92"/>
    <n v="519.95000000000005"/>
    <n v="519.95000000000005"/>
    <n v="519.95000000000005"/>
    <n v="519.95000000000005"/>
    <n v="779.92"/>
    <n v="8319.16"/>
    <n v="9099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0T00:00:00"/>
    <d v="2024-08-20T00:00:00"/>
    <n v="7574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0.72222222222222221"/>
    <n v="6"/>
    <n v="5.3600000000000002E-2"/>
    <n v="468189.58333333331"/>
    <n v="3889575"/>
    <n v="34746.870000000003"/>
    <n v="0.72222222222222221"/>
    <n v="6"/>
    <n v="5.3600000000000002E-2"/>
    <x v="1"/>
    <x v="1"/>
    <n v="2895.57"/>
    <n v="2895.57"/>
    <n v="2895.57"/>
    <n v="1447.79"/>
    <n v="1447.79"/>
    <n v="1447.79"/>
    <n v="1447.79"/>
    <n v="1447.79"/>
    <n v="1447.79"/>
    <n v="0"/>
    <n v="0"/>
    <n v="0"/>
    <n v="0"/>
    <n v="2895.57"/>
    <n v="14477.880000000005"/>
    <n v="17373.4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1.7222222222222223"/>
    <n v="7"/>
    <n v="5.6399999999999999E-2"/>
    <n v="1862531.6666666667"/>
    <n v="7570290"/>
    <n v="60994.907999999996"/>
    <n v="1.7222222222222223"/>
    <n v="7"/>
    <n v="5.6399999999999999E-2"/>
    <x v="1"/>
    <x v="1"/>
    <n v="5082.91"/>
    <n v="5082.91"/>
    <n v="5082.91"/>
    <n v="5082.91"/>
    <n v="5082.91"/>
    <n v="5082.91"/>
    <n v="5082.91"/>
    <n v="5082.91"/>
    <n v="5082.91"/>
    <n v="2541.4499999999998"/>
    <n v="2541.4499999999998"/>
    <n v="2541.4499999999998"/>
    <n v="2541.4499999999998"/>
    <n v="5082.91"/>
    <n v="50829.079999999987"/>
    <n v="55911.98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2.7222222222222223"/>
    <n v="8"/>
    <n v="5.9299999999999999E-2"/>
    <n v="858867.91666666674"/>
    <n v="2524020"/>
    <n v="18709.29825"/>
    <n v="2.7222222222222223"/>
    <n v="8"/>
    <n v="5.9299999999999999E-2"/>
    <x v="1"/>
    <x v="1"/>
    <n v="1559.11"/>
    <n v="1559.11"/>
    <n v="1559.11"/>
    <n v="1559.11"/>
    <n v="1559.11"/>
    <n v="1559.11"/>
    <n v="1559.11"/>
    <n v="1559.11"/>
    <n v="1559.11"/>
    <n v="1039.4100000000001"/>
    <n v="1039.4100000000001"/>
    <n v="1039.4100000000001"/>
    <n v="1039.4100000000001"/>
    <n v="1559.11"/>
    <n v="16630.52"/>
    <n v="18189.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4.7222222222222223"/>
    <n v="10"/>
    <n v="6.5000000000000002E-2"/>
    <n v="250750"/>
    <n v="531000"/>
    <n v="3451.5"/>
    <n v="4.722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30.1"/>
    <n v="230.1"/>
    <n v="230.1"/>
    <n v="230.1"/>
    <n v="287.62"/>
    <n v="3221.3599999999992"/>
    <n v="3508.97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1T00:00:00"/>
    <d v="2024-08-21T00:00:00"/>
    <n v="64988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0.72499999999999998"/>
    <n v="6"/>
    <n v="5.3600000000000002E-2"/>
    <n v="1106482.3125"/>
    <n v="9157095"/>
    <n v="81803.381999999998"/>
    <n v="0.72499999999999998"/>
    <n v="6"/>
    <n v="5.3600000000000002E-2"/>
    <x v="1"/>
    <x v="1"/>
    <n v="6816.95"/>
    <n v="6816.95"/>
    <n v="6816.95"/>
    <n v="3408.47"/>
    <n v="3408.47"/>
    <n v="3408.47"/>
    <n v="3408.47"/>
    <n v="3408.47"/>
    <n v="3408.47"/>
    <n v="0"/>
    <n v="0"/>
    <n v="0"/>
    <n v="0"/>
    <n v="6816.95"/>
    <n v="34084.720000000001"/>
    <n v="40901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1.7250000000000001"/>
    <n v="7"/>
    <n v="5.6399999999999999E-2"/>
    <n v="2531907.5625"/>
    <n v="10274407.5"/>
    <n v="82782.368999999992"/>
    <n v="1.7250000000000001"/>
    <n v="7"/>
    <n v="5.6399999999999992E-2"/>
    <x v="1"/>
    <x v="1"/>
    <n v="6898.53"/>
    <n v="6898.53"/>
    <n v="6898.53"/>
    <n v="6898.53"/>
    <n v="6898.53"/>
    <n v="6898.53"/>
    <n v="6898.53"/>
    <n v="6898.53"/>
    <n v="6898.53"/>
    <n v="3449.27"/>
    <n v="3449.27"/>
    <n v="3449.27"/>
    <n v="3449.27"/>
    <n v="6898.53"/>
    <n v="68985.319999999992"/>
    <n v="75883.84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2.7250000000000001"/>
    <n v="8"/>
    <n v="5.9299999999999999E-2"/>
    <n v="860146.25"/>
    <n v="2525200"/>
    <n v="18718.044999999998"/>
    <n v="2.7250000000000001"/>
    <n v="8"/>
    <n v="5.9299999999999992E-2"/>
    <x v="1"/>
    <x v="1"/>
    <n v="1559.84"/>
    <n v="1559.84"/>
    <n v="1559.84"/>
    <n v="1559.84"/>
    <n v="1559.84"/>
    <n v="1559.84"/>
    <n v="1559.84"/>
    <n v="1559.84"/>
    <n v="1559.84"/>
    <n v="1039.8900000000001"/>
    <n v="1039.8900000000001"/>
    <n v="1039.8900000000001"/>
    <n v="1039.8900000000001"/>
    <n v="1559.84"/>
    <n v="16638.28"/>
    <n v="18198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3.7250000000000001"/>
    <n v="9"/>
    <n v="6.2100000000000002E-2"/>
    <n v="395595"/>
    <n v="955800"/>
    <n v="6595.02"/>
    <n v="3.725000000000000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549.58000000000004"/>
    <n v="6045.3999999999987"/>
    <n v="6594.97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4.7249999999999996"/>
    <n v="10"/>
    <n v="6.5000000000000002E-2"/>
    <n v="250897.49999999997"/>
    <n v="531000"/>
    <n v="3451.5"/>
    <n v="4.7249999999999996"/>
    <n v="10"/>
    <n v="6.5000000000000002E-2"/>
    <x v="1"/>
    <x v="1"/>
    <n v="287.62"/>
    <n v="287.62"/>
    <n v="287.62"/>
    <n v="287.62"/>
    <n v="287.62"/>
    <n v="287.62"/>
    <n v="287.62"/>
    <n v="287.62"/>
    <n v="287.62"/>
    <n v="230.1"/>
    <n v="230.1"/>
    <n v="230.1"/>
    <n v="230.1"/>
    <n v="287.62"/>
    <n v="3221.3599999999992"/>
    <n v="3508.97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2T00:00:00"/>
    <d v="2024-08-22T00:00:00"/>
    <n v="60681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0.72777777777777775"/>
    <n v="6"/>
    <n v="5.3600000000000002E-2"/>
    <n v="901394.625"/>
    <n v="7431345"/>
    <n v="66386.682000000001"/>
    <n v="0.72777777777777775"/>
    <n v="6"/>
    <n v="5.3600000000000002E-2"/>
    <x v="1"/>
    <x v="1"/>
    <n v="5532.22"/>
    <n v="5532.22"/>
    <n v="5532.22"/>
    <n v="2766.11"/>
    <n v="2766.11"/>
    <n v="2766.11"/>
    <n v="2766.11"/>
    <n v="2766.11"/>
    <n v="2766.11"/>
    <n v="0"/>
    <n v="0"/>
    <n v="0"/>
    <n v="0"/>
    <n v="5532.22"/>
    <n v="27661.100000000002"/>
    <n v="33193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1.7277777777777779"/>
    <n v="7"/>
    <n v="5.6399999999999999E-2"/>
    <n v="2661879.236111111"/>
    <n v="10784462.5"/>
    <n v="86891.955000000002"/>
    <n v="1.7277777777777776"/>
    <n v="7"/>
    <n v="5.6399999999999999E-2"/>
    <x v="1"/>
    <x v="1"/>
    <n v="7241"/>
    <n v="7241"/>
    <n v="7241"/>
    <n v="7241"/>
    <n v="7241"/>
    <n v="7241"/>
    <n v="7241"/>
    <n v="7241"/>
    <n v="7241"/>
    <n v="3620.5"/>
    <n v="3620.5"/>
    <n v="3620.5"/>
    <n v="3620.5"/>
    <n v="7241"/>
    <n v="72410"/>
    <n v="796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2.7277777777777779"/>
    <n v="8"/>
    <n v="5.9299999999999999E-2"/>
    <n v="1047712.1666666667"/>
    <n v="3072720"/>
    <n v="22776.537"/>
    <n v="2.7277777777777779"/>
    <n v="8"/>
    <n v="5.9299999999999999E-2"/>
    <x v="1"/>
    <x v="1"/>
    <n v="1898.04"/>
    <n v="1898.04"/>
    <n v="1898.04"/>
    <n v="1898.04"/>
    <n v="1898.04"/>
    <n v="1898.04"/>
    <n v="1898.04"/>
    <n v="1898.04"/>
    <n v="1898.04"/>
    <n v="1265.3599999999999"/>
    <n v="1265.3599999999999"/>
    <n v="1265.3599999999999"/>
    <n v="1265.3599999999999"/>
    <n v="1898.04"/>
    <n v="20245.760000000006"/>
    <n v="22143.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3.7277777777777779"/>
    <n v="9"/>
    <n v="6.2100000000000002E-2"/>
    <n v="197945"/>
    <n v="477900"/>
    <n v="3297.51"/>
    <n v="3.727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74.79000000000002"/>
    <n v="3022.6800000000007"/>
    <n v="3297.47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3T00:00:00"/>
    <d v="2024-08-23T00:00:00"/>
    <n v="53100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0.73055555555555551"/>
    <n v="6"/>
    <n v="5.3600000000000002E-2"/>
    <n v="900093.75694444438"/>
    <n v="7392405"/>
    <n v="66038.817999999999"/>
    <n v="0.73055555555555551"/>
    <n v="6"/>
    <n v="5.3600000000000002E-2"/>
    <x v="1"/>
    <x v="1"/>
    <n v="5503.23"/>
    <n v="5503.23"/>
    <n v="5503.23"/>
    <n v="2751.62"/>
    <n v="2751.62"/>
    <n v="2751.62"/>
    <n v="2751.62"/>
    <n v="2751.62"/>
    <n v="2751.62"/>
    <n v="0"/>
    <n v="0"/>
    <n v="0"/>
    <n v="0"/>
    <n v="5503.23"/>
    <n v="27516.179999999993"/>
    <n v="33019.40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1.7305555555555556"/>
    <n v="7"/>
    <n v="5.6399999999999999E-2"/>
    <n v="1888901.388888889"/>
    <n v="7640500"/>
    <n v="61560.6"/>
    <n v="1.7305555555555556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2565.02"/>
    <n v="2565.02"/>
    <n v="2565.02"/>
    <n v="2565.02"/>
    <n v="5130.05"/>
    <n v="51300.479999999989"/>
    <n v="56430.52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2.7305555555555556"/>
    <n v="8"/>
    <n v="5.9299999999999999E-2"/>
    <n v="1142621.451388889"/>
    <n v="3347660"/>
    <n v="24814.529749999998"/>
    <n v="2.7305555555555556"/>
    <n v="8"/>
    <n v="5.9299999999999992E-2"/>
    <x v="1"/>
    <x v="1"/>
    <n v="2067.88"/>
    <n v="2067.88"/>
    <n v="2067.88"/>
    <n v="2067.88"/>
    <n v="2067.88"/>
    <n v="2067.88"/>
    <n v="2067.88"/>
    <n v="2067.88"/>
    <n v="2067.88"/>
    <n v="1378.59"/>
    <n v="1378.59"/>
    <n v="1378.59"/>
    <n v="1378.59"/>
    <n v="2067.88"/>
    <n v="22057.400000000005"/>
    <n v="24125.28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6T00:00:00"/>
    <d v="2024-08-26T00:00:00"/>
    <n v="5991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0.73888888888888893"/>
    <n v="6"/>
    <n v="5.3600000000000002E-2"/>
    <n v="652281.875"/>
    <n v="5296725"/>
    <n v="47317.41"/>
    <n v="0.73888888888888893"/>
    <n v="6"/>
    <n v="5.3600000000000002E-2"/>
    <x v="1"/>
    <x v="1"/>
    <n v="3943.12"/>
    <n v="3943.12"/>
    <n v="3943.12"/>
    <n v="1971.56"/>
    <n v="1971.56"/>
    <n v="1971.56"/>
    <n v="1971.56"/>
    <n v="1971.56"/>
    <n v="1971.56"/>
    <n v="0"/>
    <n v="0"/>
    <n v="0"/>
    <n v="0"/>
    <n v="3943.12"/>
    <n v="19715.599999999999"/>
    <n v="23658.7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1.7388888888888889"/>
    <n v="7"/>
    <n v="5.6399999999999999E-2"/>
    <n v="2811600.75"/>
    <n v="11318265"/>
    <n v="91192.877999999997"/>
    <n v="1.7388888888888889"/>
    <n v="7"/>
    <n v="5.6399999999999999E-2"/>
    <x v="1"/>
    <x v="1"/>
    <n v="7599.41"/>
    <n v="7599.41"/>
    <n v="7599.41"/>
    <n v="7599.41"/>
    <n v="7599.41"/>
    <n v="7599.41"/>
    <n v="7599.41"/>
    <n v="7599.41"/>
    <n v="7599.41"/>
    <n v="3799.7"/>
    <n v="3799.7"/>
    <n v="3799.7"/>
    <n v="3799.7"/>
    <n v="7599.41"/>
    <n v="75994.080000000002"/>
    <n v="83593.49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2.7388888888888889"/>
    <n v="8"/>
    <n v="5.9299999999999999E-2"/>
    <n v="1943173.1944444445"/>
    <n v="5675800"/>
    <n v="42071.8675"/>
    <n v="2.7388888888888889"/>
    <n v="8"/>
    <n v="5.9299999999999999E-2"/>
    <x v="1"/>
    <x v="1"/>
    <n v="3505.99"/>
    <n v="3505.99"/>
    <n v="3505.99"/>
    <n v="3505.99"/>
    <n v="3505.99"/>
    <n v="3505.99"/>
    <n v="3505.99"/>
    <n v="3505.99"/>
    <n v="3505.99"/>
    <n v="2337.33"/>
    <n v="2337.33"/>
    <n v="2337.33"/>
    <n v="2337.33"/>
    <n v="3505.99"/>
    <n v="37397.24"/>
    <n v="40903.22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7T00:00:00"/>
    <d v="2024-08-27T00:00:00"/>
    <n v="67245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0.7416666666666667"/>
    <n v="6"/>
    <n v="5.3600000000000002E-2"/>
    <n v="1237813.8541666667"/>
    <n v="10013775"/>
    <n v="89456.39"/>
    <n v="0.7416666666666667"/>
    <n v="6"/>
    <n v="5.3600000000000002E-2"/>
    <x v="1"/>
    <x v="1"/>
    <n v="7454.7"/>
    <n v="7454.7"/>
    <n v="7454.7"/>
    <n v="3727.35"/>
    <n v="3727.35"/>
    <n v="3727.35"/>
    <n v="3727.35"/>
    <n v="3727.35"/>
    <n v="3727.35"/>
    <n v="0"/>
    <n v="0"/>
    <n v="0"/>
    <n v="0"/>
    <n v="7454.7"/>
    <n v="37273.499999999993"/>
    <n v="44728.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1.7416666666666667"/>
    <n v="7"/>
    <n v="5.6399999999999999E-2"/>
    <n v="2830221.3958333335"/>
    <n v="11375052.5"/>
    <n v="91650.422999999995"/>
    <n v="1.7416666666666667"/>
    <n v="7"/>
    <n v="5.6399999999999999E-2"/>
    <x v="1"/>
    <x v="1"/>
    <n v="7637.54"/>
    <n v="7637.54"/>
    <n v="7637.54"/>
    <n v="7637.54"/>
    <n v="7637.54"/>
    <n v="7637.54"/>
    <n v="7637.54"/>
    <n v="7637.54"/>
    <n v="7637.54"/>
    <n v="3818.77"/>
    <n v="3818.77"/>
    <n v="3818.77"/>
    <n v="3818.77"/>
    <n v="7637.54"/>
    <n v="76375.400000000009"/>
    <n v="84012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2.7416666666666667"/>
    <n v="8"/>
    <n v="5.9299999999999999E-2"/>
    <n v="2620485"/>
    <n v="7646400"/>
    <n v="56678.939999999995"/>
    <n v="2.7416666666666667"/>
    <n v="8"/>
    <n v="5.9299999999999992E-2"/>
    <x v="1"/>
    <x v="1"/>
    <n v="4723.24"/>
    <n v="4723.24"/>
    <n v="4723.24"/>
    <n v="4723.24"/>
    <n v="4723.24"/>
    <n v="4723.24"/>
    <n v="4723.24"/>
    <n v="4723.24"/>
    <n v="4723.24"/>
    <n v="3148.83"/>
    <n v="3148.83"/>
    <n v="3148.83"/>
    <n v="3148.83"/>
    <n v="4723.24"/>
    <n v="50381.24"/>
    <n v="55104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8T00:00:00"/>
    <d v="2024-08-28T00:00:00"/>
    <n v="4041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0.74444444444444446"/>
    <n v="6"/>
    <n v="5.3600000000000002E-2"/>
    <n v="615020.91666666663"/>
    <n v="4956885"/>
    <n v="44281.506000000001"/>
    <n v="0.74444444444444435"/>
    <n v="6"/>
    <n v="5.3600000000000002E-2"/>
    <x v="1"/>
    <x v="1"/>
    <n v="3690.13"/>
    <n v="3690.13"/>
    <n v="3690.13"/>
    <n v="1845.06"/>
    <n v="1845.06"/>
    <n v="1845.06"/>
    <n v="1845.06"/>
    <n v="1845.06"/>
    <n v="1845.06"/>
    <n v="0"/>
    <n v="0"/>
    <n v="0"/>
    <n v="0"/>
    <n v="3690.13"/>
    <n v="18450.62"/>
    <n v="22140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1.7444444444444445"/>
    <n v="7"/>
    <n v="5.6399999999999999E-2"/>
    <n v="2103472.9166666665"/>
    <n v="8440687.5"/>
    <n v="68007.824999999997"/>
    <n v="1.7444444444444442"/>
    <n v="7"/>
    <n v="5.6399999999999999E-2"/>
    <x v="1"/>
    <x v="1"/>
    <n v="5667.32"/>
    <n v="5667.32"/>
    <n v="5667.32"/>
    <n v="5667.32"/>
    <n v="5667.32"/>
    <n v="5667.32"/>
    <n v="5667.32"/>
    <n v="5667.32"/>
    <n v="5667.32"/>
    <n v="2833.66"/>
    <n v="2833.66"/>
    <n v="2833.66"/>
    <n v="2833.66"/>
    <n v="5667.32"/>
    <n v="56673.200000000012"/>
    <n v="62340.52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2.7444444444444445"/>
    <n v="8"/>
    <n v="5.9299999999999999E-2"/>
    <n v="1160172.7222222222"/>
    <n v="3381880"/>
    <n v="25068.1855"/>
    <n v="2.7444444444444445"/>
    <n v="8"/>
    <n v="5.9299999999999999E-2"/>
    <x v="1"/>
    <x v="1"/>
    <n v="2089.02"/>
    <n v="2089.02"/>
    <n v="2089.02"/>
    <n v="2089.02"/>
    <n v="2089.02"/>
    <n v="2089.02"/>
    <n v="2089.02"/>
    <n v="2089.02"/>
    <n v="2089.02"/>
    <n v="1392.68"/>
    <n v="1392.68"/>
    <n v="1392.68"/>
    <n v="1392.68"/>
    <n v="2089.02"/>
    <n v="22282.880000000001"/>
    <n v="24371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3.7444444444444445"/>
    <n v="9"/>
    <n v="6.2100000000000002E-2"/>
    <n v="198830"/>
    <n v="477900"/>
    <n v="3297.51"/>
    <n v="3.74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74.79000000000002"/>
    <n v="3022.6800000000007"/>
    <n v="3297.47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9T00:00:00"/>
    <d v="2024-08-29T00:00:00"/>
    <n v="7214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n v="1217612.5"/>
    <n v="0"/>
    <d v="2019-08-29T00:00:00"/>
    <d v="2025-08-29T00:00:00"/>
    <n v="1217612.5"/>
    <n v="0.74722222222222223"/>
    <n v="6"/>
    <n v="5.3600000000000002E-2"/>
    <n v="909827.11805555562"/>
    <n v="7305675"/>
    <n v="65264.03"/>
    <n v="0.74722222222222223"/>
    <n v="6"/>
    <n v="5.3600000000000002E-2"/>
    <x v="1"/>
    <x v="1"/>
    <n v="5438.67"/>
    <n v="5438.67"/>
    <n v="5438.67"/>
    <n v="2719.33"/>
    <n v="2719.33"/>
    <n v="2719.33"/>
    <n v="2719.33"/>
    <n v="2719.33"/>
    <n v="2719.33"/>
    <n v="0"/>
    <n v="0"/>
    <n v="0"/>
    <n v="0"/>
    <n v="5438.67"/>
    <n v="27193.320000000007"/>
    <n v="32631.99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n v="1126752.5"/>
    <n v="0"/>
    <d v="2019-08-29T00:00:00"/>
    <d v="2026-08-29T00:00:00"/>
    <n v="1126752.5"/>
    <n v="1.7472222222222222"/>
    <n v="7"/>
    <n v="5.6399999999999999E-2"/>
    <n v="1968687.0069444445"/>
    <n v="7887267.5"/>
    <n v="63548.841"/>
    <n v="1.7472222222222222"/>
    <n v="7"/>
    <n v="5.6399999999999999E-2"/>
    <x v="1"/>
    <x v="1"/>
    <n v="5295.74"/>
    <n v="5295.74"/>
    <n v="5295.74"/>
    <n v="5295.74"/>
    <n v="5295.74"/>
    <n v="5295.74"/>
    <n v="5295.74"/>
    <n v="5295.74"/>
    <n v="5295.74"/>
    <n v="2647.87"/>
    <n v="2647.87"/>
    <n v="2647.87"/>
    <n v="2647.87"/>
    <n v="5295.74"/>
    <n v="52957.4"/>
    <n v="58253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n v="312995"/>
    <n v="0"/>
    <d v="2019-08-29T00:00:00"/>
    <d v="2027-08-29T00:00:00"/>
    <n v="312995"/>
    <n v="2.7472222222222222"/>
    <n v="8"/>
    <n v="5.9299999999999999E-2"/>
    <n v="859866.8194444445"/>
    <n v="2503960"/>
    <n v="18560.603500000001"/>
    <n v="2.7472222222222222"/>
    <n v="8"/>
    <n v="5.9300000000000005E-2"/>
    <x v="1"/>
    <x v="1"/>
    <n v="1546.72"/>
    <n v="1546.72"/>
    <n v="1546.72"/>
    <n v="1546.72"/>
    <n v="1546.72"/>
    <n v="1546.72"/>
    <n v="1546.72"/>
    <n v="1546.72"/>
    <n v="1546.72"/>
    <n v="1031.1400000000001"/>
    <n v="1031.1400000000001"/>
    <n v="1031.1400000000001"/>
    <n v="1031.1400000000001"/>
    <n v="1546.72"/>
    <n v="16498.319999999996"/>
    <n v="18045.0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n v="45872.5"/>
    <n v="0"/>
    <d v="2019-08-29T00:00:00"/>
    <d v="2028-08-29T00:00:00"/>
    <n v="45872.5"/>
    <n v="3.7472222222222222"/>
    <n v="9"/>
    <n v="6.2100000000000002E-2"/>
    <n v="171894.45138888888"/>
    <n v="412852.5"/>
    <n v="2848.6822500000003"/>
    <n v="3.7472222222222218"/>
    <n v="9"/>
    <n v="6.2100000000000009E-2"/>
    <x v="1"/>
    <x v="1"/>
    <n v="237.39"/>
    <n v="237.39"/>
    <n v="237.39"/>
    <n v="237.39"/>
    <n v="237.39"/>
    <n v="237.39"/>
    <n v="237.39"/>
    <n v="237.39"/>
    <n v="237.39"/>
    <n v="178.04"/>
    <n v="178.04"/>
    <n v="178.04"/>
    <n v="178.04"/>
    <n v="237.39"/>
    <n v="2611.2799999999993"/>
    <n v="2848.66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30T00:00:00"/>
    <d v="2024-08-30T00:00:00"/>
    <n v="71640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0"/>
    <n v="0"/>
    <n v="0"/>
    <n v="0"/>
    <n v="1425882.5"/>
    <n v="1425882.5"/>
    <n v="0"/>
    <d v="2019-08-30T00:00:00"/>
    <d v="2025-08-30T00:00:00"/>
    <n v="1425882.5"/>
    <n v="0.75"/>
    <n v="6"/>
    <n v="5.3600000000000002E-2"/>
    <n v="1069411.875"/>
    <n v="8555295"/>
    <n v="76427.301999999996"/>
    <n v="0.75"/>
    <n v="6"/>
    <n v="5.3599999999999995E-2"/>
    <x v="1"/>
    <x v="1"/>
    <n v="6368.94"/>
    <n v="6368.94"/>
    <n v="6368.94"/>
    <n v="3184.47"/>
    <n v="3184.47"/>
    <n v="3184.47"/>
    <n v="3184.47"/>
    <n v="3184.47"/>
    <n v="3184.47"/>
    <n v="0"/>
    <n v="0"/>
    <n v="0"/>
    <n v="0"/>
    <n v="6368.94"/>
    <n v="31844.700000000004"/>
    <n v="38213.64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0"/>
    <n v="0"/>
    <n v="0"/>
    <n v="0"/>
    <n v="1110232.5"/>
    <n v="1110232.5"/>
    <n v="0"/>
    <d v="2019-08-30T00:00:00"/>
    <d v="2026-08-30T00:00:00"/>
    <n v="1110232.5"/>
    <n v="1.75"/>
    <n v="7"/>
    <n v="5.6399999999999999E-2"/>
    <n v="1942906.875"/>
    <n v="7771627.5"/>
    <n v="62617.112999999998"/>
    <n v="1.75"/>
    <n v="7"/>
    <n v="5.6399999999999999E-2"/>
    <x v="1"/>
    <x v="1"/>
    <n v="5218.09"/>
    <n v="5218.09"/>
    <n v="5218.09"/>
    <n v="5218.09"/>
    <n v="5218.09"/>
    <n v="5218.09"/>
    <n v="5218.09"/>
    <n v="5218.09"/>
    <n v="5218.09"/>
    <n v="2609.0500000000002"/>
    <n v="2609.0500000000002"/>
    <n v="2609.0500000000002"/>
    <n v="2609.0500000000002"/>
    <n v="5218.09"/>
    <n v="52180.920000000013"/>
    <n v="57399.01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620"/>
    <n v="0"/>
    <n v="0"/>
    <n v="0"/>
    <n v="0"/>
    <n v="0"/>
    <n v="0"/>
    <n v="364620"/>
    <n v="364620"/>
    <n v="0"/>
    <d v="2019-08-30T00:00:00"/>
    <d v="2027-08-30T00:00:00"/>
    <n v="364620"/>
    <n v="2.75"/>
    <n v="8"/>
    <n v="5.9299999999999999E-2"/>
    <n v="1002705"/>
    <n v="2916960"/>
    <n v="21621.966"/>
    <n v="2.75"/>
    <n v="8"/>
    <n v="5.9299999999999999E-2"/>
    <x v="1"/>
    <x v="1"/>
    <n v="1801.83"/>
    <n v="1801.83"/>
    <n v="1801.83"/>
    <n v="1801.83"/>
    <n v="1801.83"/>
    <n v="1801.83"/>
    <n v="1801.83"/>
    <n v="1801.83"/>
    <n v="1801.83"/>
    <n v="1201.22"/>
    <n v="1201.22"/>
    <n v="1201.22"/>
    <n v="1201.22"/>
    <n v="1801.83"/>
    <n v="19219.52"/>
    <n v="21021.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n v="53100"/>
    <n v="53100"/>
    <n v="0"/>
    <d v="2019-08-30T00:00:00"/>
    <d v="2028-08-30T00:00:00"/>
    <n v="53100"/>
    <n v="3.75"/>
    <n v="9"/>
    <n v="6.2100000000000002E-2"/>
    <n v="199125"/>
    <n v="477900"/>
    <n v="3297.51"/>
    <n v="3.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74.79000000000002"/>
    <n v="3022.6800000000007"/>
    <n v="3297.47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06T00:00:00"/>
    <d v="2024-09-06T00:00:00"/>
    <n v="225217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0.76666666666666672"/>
    <n v="6"/>
    <n v="5.3600000000000002E-2"/>
    <n v="2669332.0833333335"/>
    <n v="20890425"/>
    <n v="186621.13"/>
    <n v="0.76666666666666672"/>
    <n v="6"/>
    <n v="5.3600000000000002E-2"/>
    <x v="1"/>
    <x v="1"/>
    <n v="15551.76"/>
    <n v="15551.76"/>
    <n v="15551.76"/>
    <n v="15551.76"/>
    <n v="7775.88"/>
    <n v="7775.88"/>
    <n v="7775.88"/>
    <n v="7775.88"/>
    <n v="7775.88"/>
    <n v="7775.88"/>
    <n v="0"/>
    <n v="0"/>
    <n v="0"/>
    <n v="15551.76"/>
    <n v="93310.560000000012"/>
    <n v="108862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1.7666666666666666"/>
    <n v="7"/>
    <n v="5.6399999999999999E-2"/>
    <n v="6953666.25"/>
    <n v="27552262.5"/>
    <n v="221992.51499999998"/>
    <n v="1.7666666666666666"/>
    <n v="7"/>
    <n v="5.6399999999999999E-2"/>
    <x v="1"/>
    <x v="1"/>
    <n v="18499.38"/>
    <n v="18499.38"/>
    <n v="18499.38"/>
    <n v="18499.38"/>
    <n v="18499.38"/>
    <n v="18499.38"/>
    <n v="18499.38"/>
    <n v="18499.38"/>
    <n v="18499.38"/>
    <n v="18499.38"/>
    <n v="9249.69"/>
    <n v="9249.69"/>
    <n v="9249.69"/>
    <n v="18499.38"/>
    <n v="194243.49000000002"/>
    <n v="212742.87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2.7666666666666666"/>
    <n v="8"/>
    <n v="5.9299999999999999E-2"/>
    <n v="6830498.833333333"/>
    <n v="19750840"/>
    <n v="146403.10149999999"/>
    <n v="2.7666666666666666"/>
    <n v="8"/>
    <n v="5.9299999999999999E-2"/>
    <x v="1"/>
    <x v="1"/>
    <n v="12200.26"/>
    <n v="12200.26"/>
    <n v="12200.26"/>
    <n v="12200.26"/>
    <n v="12200.26"/>
    <n v="12200.26"/>
    <n v="12200.26"/>
    <n v="12200.26"/>
    <n v="12200.26"/>
    <n v="12200.26"/>
    <n v="8133.51"/>
    <n v="8133.51"/>
    <n v="8133.51"/>
    <n v="12200.26"/>
    <n v="134202.86999999997"/>
    <n v="146403.12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3.7666666666666666"/>
    <n v="9"/>
    <n v="6.2100000000000002E-2"/>
    <n v="1000050"/>
    <n v="2389500"/>
    <n v="16487.55"/>
    <n v="3.7666666666666666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373.96"/>
    <n v="15457.049999999997"/>
    <n v="16831.0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06T00:00:00"/>
    <d v="2024-09-06T00:00:00"/>
    <n v="4410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0.76666666666666672"/>
    <n v="6"/>
    <n v="5.3600000000000002E-2"/>
    <n v="32568.000000000004"/>
    <n v="254880"/>
    <n v="2276.9279999999999"/>
    <n v="0.76666666666666672"/>
    <n v="6"/>
    <n v="5.3599999999999995E-2"/>
    <x v="1"/>
    <x v="1"/>
    <n v="189.74"/>
    <n v="189.74"/>
    <n v="189.74"/>
    <n v="189.74"/>
    <n v="94.87"/>
    <n v="94.87"/>
    <n v="94.87"/>
    <n v="94.87"/>
    <n v="94.87"/>
    <n v="94.87"/>
    <n v="0"/>
    <n v="0"/>
    <n v="0"/>
    <n v="189.74"/>
    <n v="1138.44"/>
    <n v="1328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2.7666666666666666"/>
    <n v="8"/>
    <n v="5.9299999999999999E-2"/>
    <n v="146910"/>
    <n v="424800"/>
    <n v="3148.83"/>
    <n v="2.766666666666666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262.39999999999998"/>
    <n v="2886.39"/>
    <n v="3148.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13T00:00:00"/>
    <d v="2024-09-13T00:00:00"/>
    <n v="447662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0.78611111111111109"/>
    <n v="6"/>
    <n v="5.3600000000000002E-2"/>
    <n v="6493857.534722222"/>
    <n v="49564425"/>
    <n v="442775.53"/>
    <n v="0.78611111111111109"/>
    <n v="6"/>
    <n v="5.3600000000000002E-2"/>
    <x v="1"/>
    <x v="1"/>
    <n v="36897.96"/>
    <n v="36897.96"/>
    <n v="36897.96"/>
    <n v="36897.96"/>
    <n v="18448.98"/>
    <n v="18448.98"/>
    <n v="18448.98"/>
    <n v="18448.98"/>
    <n v="18448.98"/>
    <n v="18448.98"/>
    <n v="0"/>
    <n v="0"/>
    <n v="0"/>
    <n v="36897.96"/>
    <n v="221387.76000000004"/>
    <n v="258285.72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1.7861111111111112"/>
    <n v="7"/>
    <n v="5.6399999999999999E-2"/>
    <n v="15643480.020833334"/>
    <n v="61308817.5"/>
    <n v="493973.90100000001"/>
    <n v="1.7861111111111112"/>
    <n v="7"/>
    <n v="5.6399999999999999E-2"/>
    <x v="1"/>
    <x v="1"/>
    <n v="41164.49"/>
    <n v="41164.49"/>
    <n v="41164.49"/>
    <n v="41164.49"/>
    <n v="41164.49"/>
    <n v="41164.49"/>
    <n v="41164.49"/>
    <n v="41164.49"/>
    <n v="41164.49"/>
    <n v="41164.49"/>
    <n v="20582.25"/>
    <n v="20582.25"/>
    <n v="20582.25"/>
    <n v="41164.49"/>
    <n v="432227.16"/>
    <n v="473391.64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2.786111111111111"/>
    <n v="8"/>
    <n v="5.9299999999999999E-2"/>
    <n v="9681603.7708333321"/>
    <n v="27799620"/>
    <n v="206064.68325"/>
    <n v="2.7861111111111105"/>
    <n v="8"/>
    <n v="5.9299999999999999E-2"/>
    <x v="1"/>
    <x v="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1448.04"/>
    <n v="11448.04"/>
    <n v="11448.04"/>
    <n v="17172.060000000001"/>
    <n v="188892.66000000003"/>
    <n v="206064.72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3.786111111111111"/>
    <n v="9"/>
    <n v="6.2100000000000002E-2"/>
    <n v="1005212.5"/>
    <n v="2389500"/>
    <n v="16487.55"/>
    <n v="3.786111111111111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373.96"/>
    <n v="15457.049999999997"/>
    <n v="16831.0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4.7861111111111114"/>
    <n v="10"/>
    <n v="6.5000000000000002E-2"/>
    <n v="229434.20138888891"/>
    <n v="479375"/>
    <n v="3115.9375"/>
    <n v="4.7861111111111114"/>
    <n v="10"/>
    <n v="6.5000000000000002E-2"/>
    <x v="1"/>
    <x v="1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07.73"/>
    <n v="207.73"/>
    <n v="207.73"/>
    <n v="259.66000000000003"/>
    <n v="2960.13"/>
    <n v="3219.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17T00:00:00"/>
    <d v="2024-09-17T00:00:00"/>
    <n v="4248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0.79722222222222228"/>
    <n v="6"/>
    <n v="5.3600000000000002E-2"/>
    <n v="30455.881944444445"/>
    <n v="229215"/>
    <n v="2047.654"/>
    <n v="0.79722222222222228"/>
    <n v="6"/>
    <n v="5.3600000000000002E-2"/>
    <x v="1"/>
    <x v="1"/>
    <n v="170.64"/>
    <n v="170.64"/>
    <n v="170.64"/>
    <n v="170.64"/>
    <n v="85.32"/>
    <n v="85.32"/>
    <n v="85.32"/>
    <n v="85.32"/>
    <n v="85.32"/>
    <n v="85.32"/>
    <n v="0"/>
    <n v="0"/>
    <n v="0"/>
    <n v="170.64"/>
    <n v="1023.8399999999997"/>
    <n v="1194.4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1.7972222222222223"/>
    <n v="7"/>
    <n v="5.6399999999999999E-2"/>
    <n v="190865"/>
    <n v="743400"/>
    <n v="5989.68"/>
    <n v="1.7972222222222223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249.57"/>
    <n v="249.57"/>
    <n v="249.57"/>
    <n v="499.14"/>
    <n v="5240.9699999999984"/>
    <n v="5740.10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2.7972222222222221"/>
    <n v="8"/>
    <n v="5.9299999999999999E-2"/>
    <n v="375869.74305555556"/>
    <n v="1074980"/>
    <n v="7968.2892499999998"/>
    <n v="2.7972222222222221"/>
    <n v="8"/>
    <n v="5.9299999999999999E-2"/>
    <x v="1"/>
    <x v="1"/>
    <n v="664.02"/>
    <n v="664.02"/>
    <n v="664.02"/>
    <n v="664.02"/>
    <n v="664.02"/>
    <n v="664.02"/>
    <n v="664.02"/>
    <n v="664.02"/>
    <n v="664.02"/>
    <n v="664.02"/>
    <n v="442.68"/>
    <n v="442.68"/>
    <n v="442.68"/>
    <n v="664.02"/>
    <n v="7304.2200000000012"/>
    <n v="7968.240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3.7972222222222221"/>
    <n v="9"/>
    <n v="6.2100000000000002E-2"/>
    <n v="201632.5"/>
    <n v="477900"/>
    <n v="3297.51"/>
    <n v="3.797222222222222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74.79000000000002"/>
    <n v="3091.3800000000006"/>
    <n v="3366.17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20T00:00:00"/>
    <d v="2024-09-20T00:00:00"/>
    <n v="383426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0.80555555555555558"/>
    <n v="6"/>
    <n v="5.3600000000000002E-2"/>
    <n v="4936353.819444445"/>
    <n v="36767325"/>
    <n v="328454.77"/>
    <n v="0.80555555555555569"/>
    <n v="6"/>
    <n v="5.3600000000000002E-2"/>
    <x v="1"/>
    <x v="1"/>
    <n v="27371.23"/>
    <n v="27371.23"/>
    <n v="27371.23"/>
    <n v="27371.23"/>
    <n v="13685.62"/>
    <n v="13685.62"/>
    <n v="13685.62"/>
    <n v="13685.62"/>
    <n v="13685.62"/>
    <n v="13685.62"/>
    <n v="0"/>
    <n v="0"/>
    <n v="0"/>
    <n v="27371.23"/>
    <n v="164227.40999999997"/>
    <n v="191598.63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1.8055555555555556"/>
    <n v="7"/>
    <n v="5.6399999999999999E-2"/>
    <n v="13666714.930555556"/>
    <n v="52984802.5"/>
    <n v="426906.12299999996"/>
    <n v="1.8055555555555556"/>
    <n v="7"/>
    <n v="5.6399999999999992E-2"/>
    <x v="1"/>
    <x v="1"/>
    <n v="35575.51"/>
    <n v="35575.51"/>
    <n v="35575.51"/>
    <n v="35575.51"/>
    <n v="35575.51"/>
    <n v="35575.51"/>
    <n v="35575.51"/>
    <n v="35575.51"/>
    <n v="35575.51"/>
    <n v="35575.51"/>
    <n v="17787.759999999998"/>
    <n v="17787.759999999998"/>
    <n v="17787.759999999998"/>
    <n v="35575.51"/>
    <n v="373542.87000000005"/>
    <n v="409118.38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2.8055555555555554"/>
    <n v="8"/>
    <n v="5.9299999999999999E-2"/>
    <n v="10956697.430555554"/>
    <n v="31242860"/>
    <n v="231587.69975"/>
    <n v="2.8055555555555554"/>
    <n v="8"/>
    <n v="5.9299999999999999E-2"/>
    <x v="1"/>
    <x v="1"/>
    <n v="19298.97"/>
    <n v="19298.97"/>
    <n v="19298.97"/>
    <n v="19298.97"/>
    <n v="19298.97"/>
    <n v="19298.97"/>
    <n v="19298.97"/>
    <n v="19298.97"/>
    <n v="19298.97"/>
    <n v="19298.97"/>
    <n v="12865.98"/>
    <n v="12865.98"/>
    <n v="12865.98"/>
    <n v="19298.97"/>
    <n v="212288.67000000004"/>
    <n v="231587.64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3.8055555555555554"/>
    <n v="9"/>
    <n v="6.2100000000000002E-2"/>
    <n v="760026.52777777775"/>
    <n v="1797435"/>
    <n v="12402.3015"/>
    <n v="3.8055555555555554"/>
    <n v="9"/>
    <n v="6.2099999999999995E-2"/>
    <x v="1"/>
    <x v="1"/>
    <n v="1033.53"/>
    <n v="1033.53"/>
    <n v="1033.53"/>
    <n v="1033.53"/>
    <n v="1033.53"/>
    <n v="1033.53"/>
    <n v="1033.53"/>
    <n v="1033.53"/>
    <n v="1033.53"/>
    <n v="1033.53"/>
    <n v="775.14"/>
    <n v="775.14"/>
    <n v="775.14"/>
    <n v="1033.53"/>
    <n v="11627.189999999999"/>
    <n v="12660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4.8055555555555554"/>
    <n v="10"/>
    <n v="6.5000000000000002E-2"/>
    <n v="255175"/>
    <n v="531000"/>
    <n v="3451.5"/>
    <n v="4.805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30.1"/>
    <n v="230.1"/>
    <n v="230.1"/>
    <n v="287.62"/>
    <n v="3278.8799999999992"/>
    <n v="3566.49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0.80555555555555558"/>
    <n v="6"/>
    <n v="5.3600000000000002E-2"/>
    <n v="42775"/>
    <n v="318600"/>
    <n v="2846.1600000000003"/>
    <n v="0.80555555555555558"/>
    <n v="6"/>
    <n v="5.3600000000000009E-2"/>
    <x v="1"/>
    <x v="1"/>
    <n v="237.18"/>
    <n v="237.18"/>
    <n v="237.18"/>
    <n v="237.18"/>
    <n v="118.59"/>
    <n v="118.59"/>
    <n v="118.59"/>
    <n v="118.59"/>
    <n v="118.59"/>
    <n v="118.59"/>
    <n v="0"/>
    <n v="0"/>
    <n v="0"/>
    <n v="237.18"/>
    <n v="1423.0799999999997"/>
    <n v="1660.25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1.8055555555555556"/>
    <n v="7"/>
    <n v="5.6399999999999999E-2"/>
    <n v="95875"/>
    <n v="371700"/>
    <n v="2994.84"/>
    <n v="1.8055555555555556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124.78"/>
    <n v="124.78"/>
    <n v="124.78"/>
    <n v="249.57"/>
    <n v="2620.4700000000003"/>
    <n v="2870.04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2.8055555555555554"/>
    <n v="8"/>
    <n v="5.9299999999999999E-2"/>
    <n v="437820.97222222219"/>
    <n v="1248440"/>
    <n v="9254.0614999999998"/>
    <n v="2.8055555555555554"/>
    <n v="8"/>
    <n v="5.9299999999999999E-2"/>
    <x v="1"/>
    <x v="1"/>
    <n v="771.17"/>
    <n v="771.17"/>
    <n v="771.17"/>
    <n v="771.17"/>
    <n v="771.17"/>
    <n v="771.17"/>
    <n v="771.17"/>
    <n v="771.17"/>
    <n v="771.17"/>
    <n v="771.17"/>
    <n v="514.11"/>
    <n v="514.11"/>
    <n v="514.11"/>
    <n v="771.17"/>
    <n v="8482.8599999999988"/>
    <n v="9254.02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2.8250000000000002"/>
    <n v="8"/>
    <n v="5.9299999999999999E-2"/>
    <n v="295431.4375"/>
    <n v="836620"/>
    <n v="6201.4457499999999"/>
    <n v="2.8250000000000002"/>
    <n v="8"/>
    <n v="5.9299999999999999E-2"/>
    <x v="1"/>
    <x v="1"/>
    <n v="516.79"/>
    <n v="516.79"/>
    <n v="516.79"/>
    <n v="516.79"/>
    <n v="516.79"/>
    <n v="516.79"/>
    <n v="516.79"/>
    <n v="516.79"/>
    <n v="516.79"/>
    <n v="516.79"/>
    <n v="344.52"/>
    <n v="344.52"/>
    <n v="344.52"/>
    <n v="516.79"/>
    <n v="5684.67"/>
    <n v="6201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27T00:00:00"/>
    <d v="2024-09-27T00:00:00"/>
    <n v="238758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0.82499999999999996"/>
    <n v="6"/>
    <n v="5.3600000000000002E-2"/>
    <n v="1917064.875"/>
    <n v="13942290"/>
    <n v="124551.12400000001"/>
    <n v="0.82499999999999996"/>
    <n v="6"/>
    <n v="5.3600000000000002E-2"/>
    <x v="1"/>
    <x v="1"/>
    <n v="10379.26"/>
    <n v="10379.26"/>
    <n v="10379.26"/>
    <n v="10379.26"/>
    <n v="5189.63"/>
    <n v="5189.63"/>
    <n v="5189.63"/>
    <n v="5189.63"/>
    <n v="5189.63"/>
    <n v="5189.63"/>
    <n v="0"/>
    <n v="0"/>
    <n v="0"/>
    <n v="10379.26"/>
    <n v="62275.559999999983"/>
    <n v="72654.8199999999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1.825"/>
    <n v="7"/>
    <n v="5.6399999999999999E-2"/>
    <n v="5671242.25"/>
    <n v="21752710"/>
    <n v="175264.69200000001"/>
    <n v="1.825"/>
    <n v="7"/>
    <n v="5.6400000000000006E-2"/>
    <x v="1"/>
    <x v="1"/>
    <n v="14605.39"/>
    <n v="14605.39"/>
    <n v="14605.39"/>
    <n v="14605.39"/>
    <n v="14605.39"/>
    <n v="14605.39"/>
    <n v="14605.39"/>
    <n v="14605.39"/>
    <n v="14605.39"/>
    <n v="14605.39"/>
    <n v="7302.7"/>
    <n v="7302.7"/>
    <n v="7302.7"/>
    <n v="14605.39"/>
    <n v="153356.61000000004"/>
    <n v="167962.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2.8250000000000002"/>
    <n v="8"/>
    <n v="5.9299999999999999E-2"/>
    <n v="3562678.125"/>
    <n v="10089000"/>
    <n v="74784.712499999994"/>
    <n v="2.8250000000000002"/>
    <n v="8"/>
    <n v="5.9299999999999999E-2"/>
    <x v="1"/>
    <x v="1"/>
    <n v="6232.06"/>
    <n v="6232.06"/>
    <n v="6232.06"/>
    <n v="6232.06"/>
    <n v="6232.06"/>
    <n v="6232.06"/>
    <n v="6232.06"/>
    <n v="6232.06"/>
    <n v="6232.06"/>
    <n v="6232.06"/>
    <n v="4154.71"/>
    <n v="4154.71"/>
    <n v="4154.71"/>
    <n v="6232.06"/>
    <n v="68552.67"/>
    <n v="74784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3.8250000000000002"/>
    <n v="9"/>
    <n v="6.2100000000000002E-2"/>
    <n v="609322.5"/>
    <n v="1433700"/>
    <n v="9892.5300000000007"/>
    <n v="3.8250000000000002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618.28"/>
    <n v="618.28"/>
    <n v="618.28"/>
    <n v="824.38"/>
    <n v="9274.26"/>
    <n v="10098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10-04T00:00:00"/>
    <d v="2024-10-04T00:00:00"/>
    <n v="235896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0.84444444444444444"/>
    <n v="6"/>
    <n v="5.3600000000000002E-2"/>
    <n v="2618531.4444444445"/>
    <n v="18605355"/>
    <n v="166207.83800000002"/>
    <n v="0.84444444444444444"/>
    <n v="6"/>
    <n v="5.3600000000000009E-2"/>
    <x v="1"/>
    <x v="1"/>
    <n v="13850.65"/>
    <n v="13850.65"/>
    <n v="13850.65"/>
    <n v="13850.65"/>
    <n v="13850.65"/>
    <n v="6925.33"/>
    <n v="6925.33"/>
    <n v="6925.33"/>
    <n v="6925.33"/>
    <n v="6925.33"/>
    <n v="6925.33"/>
    <n v="0"/>
    <n v="0"/>
    <n v="13850.65"/>
    <n v="96954.58"/>
    <n v="110805.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1.8444444444444446"/>
    <n v="7"/>
    <n v="5.6399999999999999E-2"/>
    <n v="5066218.555555556"/>
    <n v="19227215"/>
    <n v="154916.41800000001"/>
    <n v="1.8444444444444446"/>
    <n v="7"/>
    <n v="5.6399999999999999E-2"/>
    <x v="1"/>
    <x v="1"/>
    <n v="12909.7"/>
    <n v="12909.7"/>
    <n v="12909.7"/>
    <n v="12909.7"/>
    <n v="12909.7"/>
    <n v="12909.7"/>
    <n v="12909.7"/>
    <n v="12909.7"/>
    <n v="12909.7"/>
    <n v="12909.7"/>
    <n v="12909.7"/>
    <n v="6454.85"/>
    <n v="6454.85"/>
    <n v="12909.7"/>
    <n v="142006.69999999998"/>
    <n v="154916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2.8444444444444446"/>
    <n v="8"/>
    <n v="5.9299999999999999E-2"/>
    <n v="4307157.333333334"/>
    <n v="12113880"/>
    <n v="89794.135500000004"/>
    <n v="2.844444444444445"/>
    <n v="8"/>
    <n v="5.9300000000000005E-2"/>
    <x v="1"/>
    <x v="1"/>
    <n v="7482.84"/>
    <n v="7482.84"/>
    <n v="7482.84"/>
    <n v="7482.84"/>
    <n v="7482.84"/>
    <n v="7482.84"/>
    <n v="7482.84"/>
    <n v="7482.84"/>
    <n v="7482.84"/>
    <n v="7482.84"/>
    <n v="7482.84"/>
    <n v="4988.5600000000004"/>
    <n v="4988.5600000000004"/>
    <n v="7482.84"/>
    <n v="84805.519999999975"/>
    <n v="92288.35999999997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4.8444444444444441"/>
    <n v="10"/>
    <n v="6.5000000000000002E-2"/>
    <n v="257239.99999999997"/>
    <n v="531000"/>
    <n v="3451.5"/>
    <n v="4.844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30.1"/>
    <n v="230.1"/>
    <n v="287.62"/>
    <n v="3336.3999999999992"/>
    <n v="3624.01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10-15T00:00:00"/>
    <d v="2024-10-15T00:00:00"/>
    <n v="251517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0.875"/>
    <n v="6"/>
    <n v="5.3600000000000002E-2"/>
    <n v="2851119.6875"/>
    <n v="19550535"/>
    <n v="174651.446"/>
    <n v="0.875"/>
    <n v="6"/>
    <n v="5.3600000000000002E-2"/>
    <x v="1"/>
    <x v="1"/>
    <n v="14554.29"/>
    <n v="14554.29"/>
    <n v="14554.29"/>
    <n v="14554.29"/>
    <n v="14554.29"/>
    <n v="7277.14"/>
    <n v="7277.14"/>
    <n v="7277.14"/>
    <n v="7277.14"/>
    <n v="7277.14"/>
    <n v="7277.14"/>
    <n v="0"/>
    <n v="0"/>
    <n v="14554.29"/>
    <n v="101880"/>
    <n v="116434.29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1.875"/>
    <n v="7"/>
    <n v="5.6399999999999999E-2"/>
    <n v="5427815.625"/>
    <n v="20263845"/>
    <n v="163268.69399999999"/>
    <n v="1.875"/>
    <n v="7"/>
    <n v="5.6399999999999999E-2"/>
    <x v="1"/>
    <x v="1"/>
    <n v="13605.72"/>
    <n v="13605.72"/>
    <n v="13605.72"/>
    <n v="13605.72"/>
    <n v="13605.72"/>
    <n v="13605.72"/>
    <n v="13605.72"/>
    <n v="13605.72"/>
    <n v="13605.72"/>
    <n v="13605.72"/>
    <n v="13605.72"/>
    <n v="6802.86"/>
    <n v="6802.86"/>
    <n v="13605.72"/>
    <n v="149662.91999999995"/>
    <n v="163268.63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2.875"/>
    <n v="8"/>
    <n v="5.9299999999999999E-2"/>
    <n v="4555703.4375"/>
    <n v="12676740"/>
    <n v="93966.335250000004"/>
    <n v="2.875"/>
    <n v="8"/>
    <n v="5.9300000000000005E-2"/>
    <x v="1"/>
    <x v="1"/>
    <n v="7830.53"/>
    <n v="7830.53"/>
    <n v="7830.53"/>
    <n v="7830.53"/>
    <n v="7830.53"/>
    <n v="7830.53"/>
    <n v="7830.53"/>
    <n v="7830.53"/>
    <n v="7830.53"/>
    <n v="7830.53"/>
    <n v="7830.53"/>
    <n v="5220.3500000000004"/>
    <n v="5220.3500000000004"/>
    <n v="7830.53"/>
    <n v="88746.000000000015"/>
    <n v="96576.53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3.875"/>
    <n v="9"/>
    <n v="6.2100000000000002E-2"/>
    <n v="205762.5"/>
    <n v="477900"/>
    <n v="3297.51"/>
    <n v="3.8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74.79000000000002"/>
    <n v="3160.0800000000004"/>
    <n v="3434.87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10-21T00:00:00"/>
    <d v="2024-10-21T00:00:00"/>
    <n v="119121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0.89166666666666672"/>
    <n v="6"/>
    <n v="5.3600000000000002E-2"/>
    <n v="1688464.4583333335"/>
    <n v="11361630"/>
    <n v="101497.228"/>
    <n v="0.89166666666666672"/>
    <n v="6"/>
    <n v="5.3600000000000002E-2"/>
    <x v="1"/>
    <x v="1"/>
    <n v="8458.1"/>
    <n v="8458.1"/>
    <n v="8458.1"/>
    <n v="8458.1"/>
    <n v="8458.1"/>
    <n v="4229.05"/>
    <n v="4229.05"/>
    <n v="4229.05"/>
    <n v="4229.05"/>
    <n v="4229.05"/>
    <n v="4229.05"/>
    <n v="0"/>
    <n v="0"/>
    <n v="8458.1"/>
    <n v="59206.700000000019"/>
    <n v="67664.8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1.8916666666666666"/>
    <n v="7"/>
    <n v="5.6399999999999999E-2"/>
    <n v="2567270.6875"/>
    <n v="9500032.5"/>
    <n v="76543.118999999992"/>
    <n v="1.8916666666666666"/>
    <n v="7"/>
    <n v="5.6399999999999992E-2"/>
    <x v="1"/>
    <x v="1"/>
    <n v="6378.59"/>
    <n v="6378.59"/>
    <n v="6378.59"/>
    <n v="6378.59"/>
    <n v="6378.59"/>
    <n v="6378.59"/>
    <n v="6378.59"/>
    <n v="6378.59"/>
    <n v="6378.59"/>
    <n v="6378.59"/>
    <n v="6378.59"/>
    <n v="3189.3"/>
    <n v="3189.3"/>
    <n v="6378.59"/>
    <n v="70164.5"/>
    <n v="76543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2.8916666666666666"/>
    <n v="8"/>
    <n v="5.9299999999999999E-2"/>
    <n v="2019149.625"/>
    <n v="5586120"/>
    <n v="41407.114499999996"/>
    <n v="2.8916666666666666"/>
    <n v="8"/>
    <n v="5.9299999999999992E-2"/>
    <x v="1"/>
    <x v="1"/>
    <n v="3450.59"/>
    <n v="3450.59"/>
    <n v="3450.59"/>
    <n v="3450.59"/>
    <n v="3450.59"/>
    <n v="3450.59"/>
    <n v="3450.59"/>
    <n v="3450.59"/>
    <n v="3450.59"/>
    <n v="3450.59"/>
    <n v="3450.59"/>
    <n v="2300.4"/>
    <n v="2300.4"/>
    <n v="3450.59"/>
    <n v="39106.700000000004"/>
    <n v="42557.29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3.8916666666666666"/>
    <n v="9"/>
    <n v="6.2100000000000002E-2"/>
    <n v="206647.5"/>
    <n v="477900"/>
    <n v="3297.51"/>
    <n v="3.891666666666666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74.79000000000002"/>
    <n v="3160.0800000000004"/>
    <n v="3434.87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10-28T00:00:00"/>
    <d v="2024-10-28T00:00:00"/>
    <n v="435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0.91111111111111109"/>
    <n v="6"/>
    <n v="5.3600000000000002E-2"/>
    <n v="48380"/>
    <n v="318600"/>
    <n v="2846.1600000000003"/>
    <n v="0.91111111111111109"/>
    <n v="6"/>
    <n v="5.3600000000000009E-2"/>
    <x v="1"/>
    <x v="1"/>
    <n v="237.18"/>
    <n v="237.18"/>
    <n v="237.18"/>
    <n v="237.18"/>
    <n v="237.18"/>
    <n v="118.59"/>
    <n v="118.59"/>
    <n v="118.59"/>
    <n v="118.59"/>
    <n v="118.59"/>
    <n v="118.59"/>
    <n v="0"/>
    <n v="0"/>
    <n v="237.18"/>
    <n v="1660.2599999999995"/>
    <n v="1897.43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3.911111111111111"/>
    <n v="9"/>
    <n v="6.2100000000000002E-2"/>
    <n v="608040.88888888888"/>
    <n v="1399185"/>
    <n v="9654.3765000000003"/>
    <n v="3.911111111111111"/>
    <n v="9"/>
    <n v="6.2100000000000002E-2"/>
    <x v="1"/>
    <x v="1"/>
    <n v="804.53"/>
    <n v="804.53"/>
    <n v="804.53"/>
    <n v="804.53"/>
    <n v="804.53"/>
    <n v="804.53"/>
    <n v="804.53"/>
    <n v="804.53"/>
    <n v="804.53"/>
    <n v="804.53"/>
    <n v="804.53"/>
    <n v="603.4"/>
    <n v="603.4"/>
    <n v="804.53"/>
    <n v="9252.0999999999985"/>
    <n v="10056.62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4.9111111111111114"/>
    <n v="10"/>
    <n v="6.5000000000000002E-2"/>
    <n v="212970.33333333334"/>
    <n v="433650"/>
    <n v="2818.7249999999999"/>
    <n v="4.9111111111111114"/>
    <n v="10"/>
    <n v="6.5000000000000002E-2"/>
    <x v="1"/>
    <x v="1"/>
    <n v="234.89"/>
    <n v="234.89"/>
    <n v="234.89"/>
    <n v="234.89"/>
    <n v="234.89"/>
    <n v="234.89"/>
    <n v="234.89"/>
    <n v="234.89"/>
    <n v="234.89"/>
    <n v="234.89"/>
    <n v="234.89"/>
    <n v="187.91"/>
    <n v="187.91"/>
    <n v="234.89"/>
    <n v="2724.7199999999989"/>
    <n v="2959.60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10-28T00:00:00"/>
    <d v="2024-10-28T00:00:00"/>
    <n v="112085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0.91111111111111109"/>
    <n v="6"/>
    <n v="5.3600000000000002E-2"/>
    <n v="1416324.5"/>
    <n v="9327015"/>
    <n v="83321.334000000003"/>
    <n v="0.91111111111111109"/>
    <n v="6"/>
    <n v="5.3600000000000002E-2"/>
    <x v="1"/>
    <x v="1"/>
    <n v="6943.44"/>
    <n v="6943.44"/>
    <n v="6943.44"/>
    <n v="6943.44"/>
    <n v="6943.44"/>
    <n v="3471.72"/>
    <n v="3471.72"/>
    <n v="3471.72"/>
    <n v="3471.72"/>
    <n v="3471.72"/>
    <n v="3471.72"/>
    <n v="0"/>
    <n v="0"/>
    <n v="6943.44"/>
    <n v="48604.08"/>
    <n v="55547.5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1.9111111111111112"/>
    <n v="7"/>
    <n v="5.6399999999999999E-2"/>
    <n v="3263709.5555555555"/>
    <n v="11954285"/>
    <n v="96317.381999999998"/>
    <n v="1.911111111111111"/>
    <n v="7"/>
    <n v="5.6399999999999999E-2"/>
    <x v="1"/>
    <x v="1"/>
    <n v="8026.45"/>
    <n v="8026.45"/>
    <n v="8026.45"/>
    <n v="8026.45"/>
    <n v="8026.45"/>
    <n v="8026.45"/>
    <n v="8026.45"/>
    <n v="8026.45"/>
    <n v="8026.45"/>
    <n v="8026.45"/>
    <n v="8026.45"/>
    <n v="4013.22"/>
    <n v="4013.22"/>
    <n v="8026.45"/>
    <n v="88290.939999999988"/>
    <n v="96317.38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2.911111111111111"/>
    <n v="8"/>
    <n v="5.9299999999999999E-2"/>
    <n v="3143985.4444444445"/>
    <n v="8639960"/>
    <n v="64043.703499999996"/>
    <n v="2.911111111111111"/>
    <n v="8"/>
    <n v="5.9299999999999999E-2"/>
    <x v="1"/>
    <x v="1"/>
    <n v="5336.98"/>
    <n v="5336.98"/>
    <n v="5336.98"/>
    <n v="5336.98"/>
    <n v="5336.98"/>
    <n v="5336.98"/>
    <n v="5336.98"/>
    <n v="5336.98"/>
    <n v="5336.98"/>
    <n v="5336.98"/>
    <n v="5336.98"/>
    <n v="3557.98"/>
    <n v="3557.98"/>
    <n v="5336.98"/>
    <n v="60485.759999999995"/>
    <n v="65822.7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3.911111111111111"/>
    <n v="9"/>
    <n v="6.2100000000000002E-2"/>
    <n v="415360"/>
    <n v="955800"/>
    <n v="6595.02"/>
    <n v="3.91111111111111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549.58000000000004"/>
    <n v="6320.1799999999994"/>
    <n v="6869.75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1570"/>
    <n v="0"/>
    <n v="131570"/>
    <n v="555.88"/>
    <n v="0"/>
    <n v="0"/>
    <n v="0"/>
    <n v="0"/>
    <n v="0"/>
    <n v="0"/>
    <d v="2019-11-07T00:00:00"/>
    <d v="2024-11-07T00:00:00"/>
    <n v="26314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0.93611111111111112"/>
    <n v="6"/>
    <n v="5.3600000000000002E-2"/>
    <n v="840747.1319444445"/>
    <n v="5388765"/>
    <n v="48139.633999999998"/>
    <n v="0.93611111111111112"/>
    <n v="6"/>
    <n v="5.3599999999999995E-2"/>
    <x v="1"/>
    <x v="1"/>
    <n v="4011.64"/>
    <n v="4011.64"/>
    <n v="4011.64"/>
    <n v="4011.64"/>
    <n v="4011.64"/>
    <n v="4011.64"/>
    <n v="2005.82"/>
    <n v="2005.82"/>
    <n v="2005.82"/>
    <n v="2005.82"/>
    <n v="2005.82"/>
    <n v="2005.82"/>
    <n v="0"/>
    <n v="4011.64"/>
    <n v="32093.119999999999"/>
    <n v="36104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1.9361111111111111"/>
    <n v="7"/>
    <n v="5.6399999999999999E-2"/>
    <n v="2015312.576388889"/>
    <n v="7286352.5"/>
    <n v="58707.182999999997"/>
    <n v="1.9361111111111111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4892.2700000000004"/>
    <n v="56261.100000000013"/>
    <n v="61153.3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2.9361111111111109"/>
    <n v="8"/>
    <n v="5.9299999999999999E-2"/>
    <n v="1464664.347222222"/>
    <n v="3990760"/>
    <n v="29581.5085"/>
    <n v="2.9361111111111109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2465.13"/>
    <n v="1643.42"/>
    <n v="2465.13"/>
    <n v="28759.850000000006"/>
    <n v="31224.98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4.9361111111111109"/>
    <n v="10"/>
    <n v="6.5000000000000002E-2"/>
    <n v="262107.5"/>
    <n v="531000"/>
    <n v="3451.5"/>
    <n v="4.936111111111110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30.1"/>
    <n v="287.62"/>
    <n v="3393.9199999999992"/>
    <n v="3681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168.75"/>
    <n v="0"/>
    <n v="71168.75"/>
    <n v="300.69"/>
    <n v="0"/>
    <n v="0"/>
    <n v="0"/>
    <n v="0"/>
    <n v="0"/>
    <n v="0"/>
    <d v="2019-11-11T00:00:00"/>
    <d v="2024-11-11T00:00:00"/>
    <n v="14233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1.9472222222222222"/>
    <n v="7"/>
    <n v="5.6399999999999999E-2"/>
    <n v="708560.09027777775"/>
    <n v="2547177.5"/>
    <n v="20522.972999999998"/>
    <n v="1.9472222222222222"/>
    <n v="7"/>
    <n v="5.6399999999999992E-2"/>
    <x v="1"/>
    <x v="1"/>
    <n v="1710.25"/>
    <n v="1710.25"/>
    <n v="1710.25"/>
    <n v="1710.25"/>
    <n v="1710.25"/>
    <n v="1710.25"/>
    <n v="1710.25"/>
    <n v="1710.25"/>
    <n v="1710.25"/>
    <n v="1710.25"/>
    <n v="1710.25"/>
    <n v="1710.25"/>
    <n v="855.12"/>
    <n v="1710.25"/>
    <n v="19667.87"/>
    <n v="21378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2.9472222222222224"/>
    <n v="8"/>
    <n v="5.9299999999999999E-2"/>
    <n v="2325292.0208333335"/>
    <n v="6311820"/>
    <n v="46786.365749999997"/>
    <n v="2.9472222222222224"/>
    <n v="8"/>
    <n v="5.9299999999999999E-2"/>
    <x v="1"/>
    <x v="1"/>
    <n v="3898.86"/>
    <n v="3898.86"/>
    <n v="3898.86"/>
    <n v="3898.86"/>
    <n v="3898.86"/>
    <n v="3898.86"/>
    <n v="3898.86"/>
    <n v="3898.86"/>
    <n v="3898.86"/>
    <n v="3898.86"/>
    <n v="3898.86"/>
    <n v="3898.86"/>
    <n v="2599.2399999999998"/>
    <n v="3898.86"/>
    <n v="45486.7"/>
    <n v="49385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3.9472222222222224"/>
    <n v="9"/>
    <n v="6.2100000000000002E-2"/>
    <n v="1467182.5"/>
    <n v="3345300"/>
    <n v="23082.57"/>
    <n v="3.9472222222222224"/>
    <n v="9"/>
    <n v="6.2100000000000002E-2"/>
    <x v="1"/>
    <x v="1"/>
    <n v="1923.55"/>
    <n v="1923.55"/>
    <n v="1923.55"/>
    <n v="1923.55"/>
    <n v="1923.55"/>
    <n v="1923.55"/>
    <n v="1923.55"/>
    <n v="1923.55"/>
    <n v="1923.55"/>
    <n v="1923.55"/>
    <n v="1923.55"/>
    <n v="1923.55"/>
    <n v="1442.66"/>
    <n v="1923.55"/>
    <n v="22601.709999999995"/>
    <n v="24525.25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4.947222222222222"/>
    <n v="10"/>
    <n v="6.5000000000000002E-2"/>
    <n v="2101580"/>
    <n v="4248000"/>
    <n v="27612"/>
    <n v="4.947222222222222"/>
    <n v="10"/>
    <n v="6.5000000000000002E-2"/>
    <x v="1"/>
    <x v="1"/>
    <n v="2301"/>
    <n v="2301"/>
    <n v="2301"/>
    <n v="2301"/>
    <n v="2301"/>
    <n v="2301"/>
    <n v="2301"/>
    <n v="2301"/>
    <n v="2301"/>
    <n v="2301"/>
    <n v="2301"/>
    <n v="2301"/>
    <n v="1840.8"/>
    <n v="2301"/>
    <n v="27151.8"/>
    <n v="29452.7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112.17"/>
    <n v="0"/>
    <n v="0"/>
    <n v="0"/>
    <n v="0"/>
    <n v="0"/>
    <n v="0"/>
    <d v="2019-11-15T00:00:00"/>
    <d v="2024-11-15T00:00:00"/>
    <n v="5310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0.95833333333333337"/>
    <n v="6"/>
    <n v="5.3600000000000002E-2"/>
    <n v="84812.5"/>
    <n v="531000"/>
    <n v="4743.6000000000004"/>
    <n v="0.95833333333333337"/>
    <n v="6"/>
    <n v="5.3600000000000002E-2"/>
    <x v="1"/>
    <x v="1"/>
    <n v="395.3"/>
    <n v="395.3"/>
    <n v="395.3"/>
    <n v="395.3"/>
    <n v="395.3"/>
    <n v="395.3"/>
    <n v="197.65"/>
    <n v="197.65"/>
    <n v="197.65"/>
    <n v="197.65"/>
    <n v="197.65"/>
    <n v="197.65"/>
    <n v="0"/>
    <n v="395.3"/>
    <n v="3162.4000000000005"/>
    <n v="3557.7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1.9583333333333333"/>
    <n v="7"/>
    <n v="5.6399999999999999E-2"/>
    <n v="287409.89583333331"/>
    <n v="1027337.5"/>
    <n v="8277.4050000000007"/>
    <n v="1.9583333333333333"/>
    <n v="7"/>
    <n v="5.6400000000000006E-2"/>
    <x v="1"/>
    <x v="1"/>
    <n v="689.78"/>
    <n v="689.78"/>
    <n v="689.78"/>
    <n v="689.78"/>
    <n v="689.78"/>
    <n v="689.78"/>
    <n v="689.78"/>
    <n v="689.78"/>
    <n v="689.78"/>
    <n v="689.78"/>
    <n v="689.78"/>
    <n v="689.78"/>
    <n v="344.89"/>
    <n v="689.78"/>
    <n v="7932.4699999999984"/>
    <n v="8622.24999999999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2.9583333333333335"/>
    <n v="8"/>
    <n v="5.9299999999999999E-2"/>
    <n v="424572.60416666669"/>
    <n v="1148140"/>
    <n v="8510.5877500000006"/>
    <n v="2.9583333333333335"/>
    <n v="8"/>
    <n v="5.9300000000000005E-2"/>
    <x v="1"/>
    <x v="1"/>
    <n v="709.22"/>
    <n v="709.22"/>
    <n v="709.22"/>
    <n v="709.22"/>
    <n v="709.22"/>
    <n v="709.22"/>
    <n v="709.22"/>
    <n v="709.22"/>
    <n v="709.22"/>
    <n v="709.22"/>
    <n v="709.22"/>
    <n v="709.22"/>
    <n v="472.81"/>
    <n v="709.22"/>
    <n v="8274.2300000000014"/>
    <n v="8983.45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3.9583333333333335"/>
    <n v="9"/>
    <n v="6.2100000000000002E-2"/>
    <n v="745581.77083333337"/>
    <n v="1695217.5"/>
    <n v="11697.000750000001"/>
    <n v="3.9583333333333335"/>
    <n v="9"/>
    <n v="6.2100000000000002E-2"/>
    <x v="1"/>
    <x v="1"/>
    <n v="974.75"/>
    <n v="974.75"/>
    <n v="974.75"/>
    <n v="974.75"/>
    <n v="974.75"/>
    <n v="974.75"/>
    <n v="974.75"/>
    <n v="974.75"/>
    <n v="974.75"/>
    <n v="974.75"/>
    <n v="974.75"/>
    <n v="974.75"/>
    <n v="731.06"/>
    <n v="974.75"/>
    <n v="11453.31"/>
    <n v="12428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4.958333333333333"/>
    <n v="10"/>
    <n v="6.5000000000000002E-2"/>
    <n v="526575"/>
    <n v="1062000"/>
    <n v="6903"/>
    <n v="4.958333333333333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460.2"/>
    <n v="575.25"/>
    <n v="6787.95"/>
    <n v="7363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0.97499999999999998"/>
    <n v="6"/>
    <n v="5.3600000000000002E-2"/>
    <n v="46307.625"/>
    <n v="284970"/>
    <n v="2545.732"/>
    <n v="0.97499999999999998"/>
    <n v="6"/>
    <n v="5.3600000000000002E-2"/>
    <x v="1"/>
    <x v="1"/>
    <n v="212.14"/>
    <n v="212.14"/>
    <n v="212.14"/>
    <n v="212.14"/>
    <n v="212.14"/>
    <n v="212.14"/>
    <n v="106.07"/>
    <n v="106.07"/>
    <n v="106.07"/>
    <n v="106.07"/>
    <n v="106.07"/>
    <n v="106.07"/>
    <n v="0"/>
    <n v="212.14"/>
    <n v="1697.1199999999994"/>
    <n v="1909.25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1.9750000000000001"/>
    <n v="7"/>
    <n v="5.6399999999999999E-2"/>
    <n v="307043.375"/>
    <n v="1088255"/>
    <n v="8768.2260000000006"/>
    <n v="1.9750000000000001"/>
    <n v="7"/>
    <n v="5.6400000000000006E-2"/>
    <x v="1"/>
    <x v="1"/>
    <n v="730.69"/>
    <n v="730.69"/>
    <n v="730.69"/>
    <n v="730.69"/>
    <n v="730.69"/>
    <n v="730.69"/>
    <n v="730.69"/>
    <n v="730.69"/>
    <n v="730.69"/>
    <n v="730.69"/>
    <n v="730.69"/>
    <n v="730.69"/>
    <n v="365.34"/>
    <n v="730.69"/>
    <n v="8402.9300000000021"/>
    <n v="9133.62000000000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2.9750000000000001"/>
    <n v="8"/>
    <n v="5.9299999999999999E-2"/>
    <n v="615215.125"/>
    <n v="1654360"/>
    <n v="12262.943499999999"/>
    <n v="2.9750000000000001"/>
    <n v="8"/>
    <n v="5.9299999999999999E-2"/>
    <x v="1"/>
    <x v="1"/>
    <n v="1021.91"/>
    <n v="1021.91"/>
    <n v="1021.91"/>
    <n v="1021.91"/>
    <n v="1021.91"/>
    <n v="1021.91"/>
    <n v="1021.91"/>
    <n v="1021.91"/>
    <n v="1021.91"/>
    <n v="1021.91"/>
    <n v="1021.91"/>
    <n v="1021.91"/>
    <n v="681.27"/>
    <n v="1021.91"/>
    <n v="11922.28"/>
    <n v="12944.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3.9750000000000001"/>
    <n v="9"/>
    <n v="6.2100000000000002E-2"/>
    <n v="685399.3125"/>
    <n v="1551847.5"/>
    <n v="10707.74775"/>
    <n v="3.9750000000000001"/>
    <n v="9"/>
    <n v="6.2100000000000002E-2"/>
    <x v="1"/>
    <x v="1"/>
    <n v="892.31"/>
    <n v="892.31"/>
    <n v="892.31"/>
    <n v="892.31"/>
    <n v="892.31"/>
    <n v="892.31"/>
    <n v="892.31"/>
    <n v="892.31"/>
    <n v="892.31"/>
    <n v="892.31"/>
    <n v="892.31"/>
    <n v="892.31"/>
    <n v="669.23"/>
    <n v="892.31"/>
    <n v="10484.639999999996"/>
    <n v="11376.94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4.9749999999999996"/>
    <n v="10"/>
    <n v="6.5000000000000002E-2"/>
    <n v="264172.5"/>
    <n v="531000"/>
    <n v="3451.5"/>
    <n v="4.974999999999999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30.1"/>
    <n v="287.62"/>
    <n v="3393.9199999999992"/>
    <n v="3681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1.1111111111111112E-2"/>
    <n v="5"/>
    <n v="5.0700000000000002E-2"/>
    <n v="295"/>
    <n v="132750"/>
    <n v="1346.085"/>
    <n v="1.1111111111111112E-2"/>
    <n v="5"/>
    <n v="5.0700000000000002E-2"/>
    <x v="1"/>
    <x v="1"/>
    <n v="112.17"/>
    <n v="0"/>
    <n v="0"/>
    <n v="0"/>
    <n v="0"/>
    <n v="0"/>
    <n v="0"/>
    <n v="0"/>
    <n v="0"/>
    <n v="0"/>
    <n v="0"/>
    <n v="0"/>
    <n v="0"/>
    <n v="112.17"/>
    <n v="0"/>
    <n v="112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0111111111111111"/>
    <n v="7"/>
    <n v="5.6399999999999999E-2"/>
    <n v="106790"/>
    <n v="371700"/>
    <n v="2994.84"/>
    <n v="2.0111111111111111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0111111111111111"/>
    <n v="8"/>
    <n v="5.9299999999999999E-2"/>
    <n v="150118.94444444444"/>
    <n v="398840"/>
    <n v="2956.4014999999999"/>
    <n v="3.0111111111111111"/>
    <n v="8"/>
    <n v="5.9299999999999999E-2"/>
    <x v="1"/>
    <x v="1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956.4399999999991"/>
    <n v="3202.80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050"/>
    <n v="0"/>
    <n v="0"/>
    <n v="148.09"/>
    <n v="0"/>
    <n v="0"/>
    <n v="0"/>
    <n v="35050"/>
    <n v="35050"/>
    <n v="0"/>
    <d v="2019-12-04T00:00:00"/>
    <d v="2024-12-04T00:00:00"/>
    <n v="70100"/>
    <n v="1.1111111111111112E-2"/>
    <n v="5"/>
    <n v="5.0700000000000002E-2"/>
    <n v="389.44444444444446"/>
    <n v="175250"/>
    <n v="1777.0350000000001"/>
    <n v="1.1111111111111112E-2"/>
    <n v="5"/>
    <n v="5.0700000000000002E-2"/>
    <x v="1"/>
    <x v="1"/>
    <n v="148.09"/>
    <n v="0"/>
    <n v="0"/>
    <n v="0"/>
    <n v="0"/>
    <n v="0"/>
    <n v="0"/>
    <n v="0"/>
    <n v="0"/>
    <n v="0"/>
    <n v="0"/>
    <n v="0"/>
    <n v="0"/>
    <n v="148.09"/>
    <n v="0"/>
    <n v="148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0111111111111111"/>
    <n v="6"/>
    <n v="5.3600000000000002E-2"/>
    <n v="46978.75"/>
    <n v="278775"/>
    <n v="2490.39"/>
    <n v="1.0111111111111111"/>
    <n v="6"/>
    <n v="5.3599999999999995E-2"/>
    <x v="1"/>
    <x v="1"/>
    <n v="207.53"/>
    <n v="207.53"/>
    <n v="207.53"/>
    <n v="207.53"/>
    <n v="207.53"/>
    <n v="207.53"/>
    <n v="207.53"/>
    <n v="103.77"/>
    <n v="103.77"/>
    <n v="103.77"/>
    <n v="103.77"/>
    <n v="103.77"/>
    <n v="103.77"/>
    <n v="207.53"/>
    <n v="1867.8"/>
    <n v="2075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0111111111111111"/>
    <n v="7"/>
    <n v="5.6399999999999999E-2"/>
    <n v="288926.27777777775"/>
    <n v="1005655"/>
    <n v="8102.7060000000001"/>
    <n v="2.0111111111111111"/>
    <n v="7"/>
    <n v="5.6399999999999999E-2"/>
    <x v="1"/>
    <x v="1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8102.7599999999984"/>
    <n v="8777.9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0111111111111111"/>
    <n v="8"/>
    <n v="5.9299999999999999E-2"/>
    <n v="302014.44444444444"/>
    <n v="802400"/>
    <n v="5947.79"/>
    <n v="3.0111111111111111"/>
    <n v="8"/>
    <n v="5.9299999999999999E-2"/>
    <x v="1"/>
    <x v="1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5947.7999999999993"/>
    <n v="6443.44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.25"/>
    <n v="0"/>
    <n v="0"/>
    <n v="105.63"/>
    <n v="0"/>
    <n v="0"/>
    <n v="0"/>
    <n v="25001.25"/>
    <n v="25001.25"/>
    <n v="0"/>
    <d v="2019-12-04T00:00:00"/>
    <d v="2024-12-04T00:00:00"/>
    <n v="50002.5"/>
    <n v="1.1111111111111112E-2"/>
    <n v="5"/>
    <n v="5.0700000000000002E-2"/>
    <n v="277.79166666666669"/>
    <n v="125006.25"/>
    <n v="1267.563375"/>
    <n v="1.1111111111111112E-2"/>
    <n v="5"/>
    <n v="5.0699999999999995E-2"/>
    <x v="1"/>
    <x v="1"/>
    <n v="105.63"/>
    <n v="0"/>
    <n v="0"/>
    <n v="0"/>
    <n v="0"/>
    <n v="0"/>
    <n v="0"/>
    <n v="0"/>
    <n v="0"/>
    <n v="0"/>
    <n v="0"/>
    <n v="0"/>
    <n v="0"/>
    <n v="105.63"/>
    <n v="0"/>
    <n v="105.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0111111111111111"/>
    <n v="8"/>
    <n v="5.9299999999999999E-2"/>
    <n v="159890"/>
    <n v="424800"/>
    <n v="3148.83"/>
    <n v="3.011111111111111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0111111111111111"/>
    <n v="9"/>
    <n v="6.2100000000000002E-2"/>
    <n v="946030.58333333337"/>
    <n v="2122672.5"/>
    <n v="14646.440250000001"/>
    <n v="4.0111111111111111"/>
    <n v="9"/>
    <n v="6.2100000000000009E-2"/>
    <x v="1"/>
    <x v="1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4646.480000000003"/>
    <n v="15867.0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1.1111111111111112E-2"/>
    <n v="5"/>
    <n v="5.0700000000000002E-2"/>
    <n v="295"/>
    <n v="132750"/>
    <n v="1346.085"/>
    <n v="1.1111111111111112E-2"/>
    <n v="5"/>
    <n v="5.0700000000000002E-2"/>
    <x v="1"/>
    <x v="1"/>
    <n v="112.17"/>
    <n v="0"/>
    <n v="0"/>
    <n v="0"/>
    <n v="0"/>
    <n v="0"/>
    <n v="0"/>
    <n v="0"/>
    <n v="0"/>
    <n v="0"/>
    <n v="0"/>
    <n v="0"/>
    <n v="0"/>
    <n v="112.17"/>
    <n v="0"/>
    <n v="112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106200"/>
    <n v="1.1111111111111112E-2"/>
    <n v="5"/>
    <n v="5.0700000000000002E-2"/>
    <n v="590"/>
    <n v="265500"/>
    <n v="2692.17"/>
    <n v="1.1111111111111112E-2"/>
    <n v="5"/>
    <n v="5.0700000000000002E-2"/>
    <x v="1"/>
    <x v="1"/>
    <n v="224.35"/>
    <n v="0"/>
    <n v="0"/>
    <n v="0"/>
    <n v="0"/>
    <n v="0"/>
    <n v="0"/>
    <n v="0"/>
    <n v="0"/>
    <n v="0"/>
    <n v="0"/>
    <n v="0"/>
    <n v="0"/>
    <n v="224.35"/>
    <n v="0"/>
    <n v="224.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0111111111111111"/>
    <n v="6"/>
    <n v="5.3600000000000002E-2"/>
    <n v="311700.27777777775"/>
    <n v="1849650"/>
    <n v="16523.54"/>
    <n v="1.0111111111111111"/>
    <n v="6"/>
    <n v="5.3600000000000002E-2"/>
    <x v="1"/>
    <x v="1"/>
    <n v="1376.96"/>
    <n v="1376.96"/>
    <n v="1376.96"/>
    <n v="1376.96"/>
    <n v="1376.96"/>
    <n v="1376.96"/>
    <n v="1376.96"/>
    <n v="688.48"/>
    <n v="688.48"/>
    <n v="688.48"/>
    <n v="688.48"/>
    <n v="688.48"/>
    <n v="688.48"/>
    <n v="1376.96"/>
    <n v="12392.639999999998"/>
    <n v="13769.5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0111111111111111"/>
    <n v="7"/>
    <n v="5.6399999999999999E-2"/>
    <n v="614932.41666666663"/>
    <n v="2140372.5"/>
    <n v="17245.287"/>
    <n v="2.0111111111111111"/>
    <n v="7"/>
    <n v="5.6399999999999999E-2"/>
    <x v="1"/>
    <x v="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7245.320000000003"/>
    <n v="18682.43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0111111111111111"/>
    <n v="8"/>
    <n v="5.9299999999999999E-2"/>
    <n v="775466.5"/>
    <n v="2060280"/>
    <n v="15271.825499999999"/>
    <n v="3.0111111111111111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5271.799999999997"/>
    <n v="16544.44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111111111111111"/>
    <n v="9"/>
    <n v="6.2100000000000002E-2"/>
    <n v="212990"/>
    <n v="477900"/>
    <n v="3297.51"/>
    <n v="4.01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1.1111111111111112E-2"/>
    <n v="5"/>
    <n v="5.0700000000000002E-2"/>
    <n v="295"/>
    <n v="132750"/>
    <n v="1346.085"/>
    <n v="1.1111111111111112E-2"/>
    <n v="5"/>
    <n v="5.0700000000000002E-2"/>
    <x v="1"/>
    <x v="1"/>
    <n v="112.17"/>
    <n v="0"/>
    <n v="0"/>
    <n v="0"/>
    <n v="0"/>
    <n v="0"/>
    <n v="0"/>
    <n v="0"/>
    <n v="0"/>
    <n v="0"/>
    <n v="0"/>
    <n v="0"/>
    <n v="0"/>
    <n v="112.17"/>
    <n v="0"/>
    <n v="112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0111111111111111"/>
    <n v="6"/>
    <n v="5.3600000000000002E-2"/>
    <n v="53690"/>
    <n v="318600"/>
    <n v="2846.1600000000003"/>
    <n v="1.0111111111111111"/>
    <n v="6"/>
    <n v="5.3600000000000009E-2"/>
    <x v="1"/>
    <x v="1"/>
    <n v="237.18"/>
    <n v="237.18"/>
    <n v="237.18"/>
    <n v="237.18"/>
    <n v="237.18"/>
    <n v="237.18"/>
    <n v="237.18"/>
    <n v="118.59"/>
    <n v="118.59"/>
    <n v="118.59"/>
    <n v="118.59"/>
    <n v="118.59"/>
    <n v="118.59"/>
    <n v="237.18"/>
    <n v="2134.62"/>
    <n v="2371.79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0111111111111111"/>
    <n v="7"/>
    <n v="5.6399999999999999E-2"/>
    <n v="522381.08333333331"/>
    <n v="1818232.5"/>
    <n v="14649.759"/>
    <n v="2.0111111111111111"/>
    <n v="7"/>
    <n v="5.6399999999999999E-2"/>
    <x v="1"/>
    <x v="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4649.719999999996"/>
    <n v="15870.52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0111111111111111"/>
    <n v="8"/>
    <n v="5.9299999999999999E-2"/>
    <n v="295796.5"/>
    <n v="785880"/>
    <n v="5825.3355000000001"/>
    <n v="3.0111111111111111"/>
    <n v="8"/>
    <n v="5.9299999999999999E-2"/>
    <x v="1"/>
    <x v="1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5825.2799999999988"/>
    <n v="6310.719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111111111111111"/>
    <n v="9"/>
    <n v="6.2100000000000002E-2"/>
    <n v="212990"/>
    <n v="477900"/>
    <n v="3297.51"/>
    <n v="4.01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0111111111111111"/>
    <n v="10"/>
    <n v="6.5000000000000002E-2"/>
    <n v="266090"/>
    <n v="531000"/>
    <n v="3451.5"/>
    <n v="5.011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0111111111111111"/>
    <n v="8"/>
    <n v="5.9299999999999999E-2"/>
    <n v="155892.75"/>
    <n v="414180"/>
    <n v="3070.10925"/>
    <n v="3.0111111111111111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3070.0800000000004"/>
    <n v="3325.92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111111111111111"/>
    <n v="9"/>
    <n v="6.2100000000000002E-2"/>
    <n v="212990"/>
    <n v="477900"/>
    <n v="3297.51"/>
    <n v="4.01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0138888888888888"/>
    <n v="6"/>
    <n v="5.3600000000000002E-2"/>
    <n v="53837.5"/>
    <n v="318600"/>
    <n v="2846.1600000000003"/>
    <n v="1.0138888888888888"/>
    <n v="6"/>
    <n v="5.3600000000000009E-2"/>
    <x v="1"/>
    <x v="1"/>
    <n v="237.18"/>
    <n v="237.18"/>
    <n v="237.18"/>
    <n v="237.18"/>
    <n v="237.18"/>
    <n v="237.18"/>
    <n v="237.18"/>
    <n v="118.59"/>
    <n v="118.59"/>
    <n v="118.59"/>
    <n v="118.59"/>
    <n v="118.59"/>
    <n v="118.59"/>
    <n v="237.18"/>
    <n v="2134.62"/>
    <n v="2371.79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0138888888888888"/>
    <n v="8"/>
    <n v="5.9299999999999999E-2"/>
    <n v="320075"/>
    <n v="849600"/>
    <n v="6297.66"/>
    <n v="3.013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0138888888888893"/>
    <n v="9"/>
    <n v="6.2100000000000002E-2"/>
    <n v="402593.05555555562"/>
    <n v="902700"/>
    <n v="6228.63"/>
    <n v="4.0138888888888893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6228.6000000000013"/>
    <n v="6747.65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155"/>
    <n v="0"/>
    <n v="0"/>
    <n v="883.68"/>
    <n v="0"/>
    <n v="0"/>
    <n v="0"/>
    <n v="209155"/>
    <n v="209155"/>
    <n v="0"/>
    <d v="2019-12-05T00:00:00"/>
    <d v="2024-12-05T00:00:00"/>
    <n v="418310"/>
    <n v="1.3888888888888888E-2"/>
    <n v="5"/>
    <n v="5.0700000000000002E-2"/>
    <n v="2904.9305555555552"/>
    <n v="1045775"/>
    <n v="10604.1585"/>
    <n v="1.3888888888888886E-2"/>
    <n v="5"/>
    <n v="5.0699999999999995E-2"/>
    <x v="1"/>
    <x v="1"/>
    <n v="883.68"/>
    <n v="0"/>
    <n v="0"/>
    <n v="0"/>
    <n v="0"/>
    <n v="0"/>
    <n v="0"/>
    <n v="0"/>
    <n v="0"/>
    <n v="0"/>
    <n v="0"/>
    <n v="0"/>
    <n v="0"/>
    <n v="883.68"/>
    <n v="0"/>
    <n v="883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0138888888888888"/>
    <n v="6"/>
    <n v="5.3600000000000002E-2"/>
    <n v="210115.79861111109"/>
    <n v="1243425"/>
    <n v="11107.93"/>
    <n v="1.0138888888888888"/>
    <n v="6"/>
    <n v="5.3600000000000002E-2"/>
    <x v="1"/>
    <x v="1"/>
    <n v="925.66"/>
    <n v="925.66"/>
    <n v="925.66"/>
    <n v="925.66"/>
    <n v="925.66"/>
    <n v="925.66"/>
    <n v="925.66"/>
    <n v="462.83"/>
    <n v="462.83"/>
    <n v="462.83"/>
    <n v="462.83"/>
    <n v="462.83"/>
    <n v="462.83"/>
    <n v="925.66"/>
    <n v="8330.94"/>
    <n v="9256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0138888888888888"/>
    <n v="7"/>
    <n v="5.6399999999999999E-2"/>
    <n v="506170.83333333331"/>
    <n v="1759380"/>
    <n v="14175.575999999999"/>
    <n v="2.0138888888888888"/>
    <n v="7"/>
    <n v="5.6399999999999999E-2"/>
    <x v="1"/>
    <x v="1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4175.599999999997"/>
    <n v="15356.8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0138888888888888"/>
    <n v="8"/>
    <n v="5.9299999999999999E-2"/>
    <n v="1554586.4930555555"/>
    <n v="4126460"/>
    <n v="30587.384749999997"/>
    <n v="3.0138888888888888"/>
    <n v="8"/>
    <n v="5.9299999999999992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30587.400000000005"/>
    <n v="33136.35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0138888888888893"/>
    <n v="9"/>
    <n v="6.2100000000000002E-2"/>
    <n v="1047333.9930555556"/>
    <n v="2348347.5"/>
    <n v="16203.597750000001"/>
    <n v="4.0138888888888893"/>
    <n v="9"/>
    <n v="6.2100000000000002E-2"/>
    <x v="1"/>
    <x v="1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6203.599999999997"/>
    <n v="17553.8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0138888888888893"/>
    <n v="10"/>
    <n v="6.5000000000000002E-2"/>
    <n v="798712.50000000012"/>
    <n v="1593000"/>
    <n v="10354.5"/>
    <n v="5.0138888888888893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0354.440000000002"/>
    <n v="11217.31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14.08999999999997"/>
    <n v="0"/>
    <n v="0"/>
    <n v="0"/>
    <n v="74340"/>
    <n v="74340"/>
    <n v="0"/>
    <d v="2019-12-09T00:00:00"/>
    <d v="2024-12-09T00:00:00"/>
    <n v="148680"/>
    <n v="2.5000000000000001E-2"/>
    <n v="5"/>
    <n v="5.0700000000000002E-2"/>
    <n v="1858.5"/>
    <n v="371700"/>
    <n v="3769.038"/>
    <n v="2.5000000000000001E-2"/>
    <n v="5"/>
    <n v="5.0700000000000002E-2"/>
    <x v="1"/>
    <x v="1"/>
    <n v="314.08999999999997"/>
    <n v="0"/>
    <n v="0"/>
    <n v="0"/>
    <n v="0"/>
    <n v="0"/>
    <n v="0"/>
    <n v="0"/>
    <n v="0"/>
    <n v="0"/>
    <n v="0"/>
    <n v="0"/>
    <n v="0"/>
    <n v="314.08999999999997"/>
    <n v="0"/>
    <n v="314.089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0249999999999999"/>
    <n v="6"/>
    <n v="5.3600000000000002E-2"/>
    <n v="334124.375"/>
    <n v="1955850"/>
    <n v="17472.260000000002"/>
    <n v="1.0249999999999999"/>
    <n v="6"/>
    <n v="5.3600000000000009E-2"/>
    <x v="1"/>
    <x v="1"/>
    <n v="1456.02"/>
    <n v="1456.02"/>
    <n v="1456.02"/>
    <n v="1456.02"/>
    <n v="1456.02"/>
    <n v="1456.02"/>
    <n v="1456.02"/>
    <n v="728.01"/>
    <n v="728.01"/>
    <n v="728.01"/>
    <n v="728.01"/>
    <n v="728.01"/>
    <n v="728.01"/>
    <n v="1456.02"/>
    <n v="13104.180000000002"/>
    <n v="14560.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0249999999999999"/>
    <n v="7"/>
    <n v="5.6399999999999999E-2"/>
    <n v="311232.375"/>
    <n v="1075865"/>
    <n v="8668.3979999999992"/>
    <n v="2.0249999999999999"/>
    <n v="7"/>
    <n v="5.6399999999999992E-2"/>
    <x v="1"/>
    <x v="1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8668.44"/>
    <n v="9390.81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0249999999999999"/>
    <n v="8"/>
    <n v="5.9299999999999999E-2"/>
    <n v="2487941.5"/>
    <n v="6579680"/>
    <n v="48771.877999999997"/>
    <n v="3.0249999999999999"/>
    <n v="8"/>
    <n v="5.9299999999999999E-2"/>
    <x v="1"/>
    <x v="1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8771.840000000004"/>
    <n v="52836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0250000000000004"/>
    <n v="9"/>
    <n v="6.2100000000000002E-2"/>
    <n v="2177645.75"/>
    <n v="4869270"/>
    <n v="33597.963000000003"/>
    <n v="4.0250000000000004"/>
    <n v="9"/>
    <n v="6.2100000000000009E-2"/>
    <x v="1"/>
    <x v="1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33597.960000000006"/>
    <n v="36397.79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0250000000000004"/>
    <n v="10"/>
    <n v="6.5000000000000002E-2"/>
    <n v="1269654.1875"/>
    <n v="2526675"/>
    <n v="16423.387500000001"/>
    <n v="5.0250000000000004"/>
    <n v="10"/>
    <n v="6.5000000000000002E-2"/>
    <x v="1"/>
    <x v="1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6423.439999999995"/>
    <n v="17792.05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97.53"/>
    <n v="0"/>
    <n v="0"/>
    <n v="0"/>
    <n v="23083.75"/>
    <n v="23083.75"/>
    <n v="0"/>
    <d v="2019-12-10T00:00:00"/>
    <d v="2024-12-10T00:00:00"/>
    <n v="46167.5"/>
    <n v="2.7777777777777776E-2"/>
    <n v="5"/>
    <n v="5.0700000000000002E-2"/>
    <n v="641.21527777777771"/>
    <n v="115418.75"/>
    <n v="1170.346125"/>
    <n v="2.7777777777777776E-2"/>
    <n v="5"/>
    <n v="5.0700000000000002E-2"/>
    <x v="1"/>
    <x v="1"/>
    <n v="97.53"/>
    <n v="0"/>
    <n v="0"/>
    <n v="0"/>
    <n v="0"/>
    <n v="0"/>
    <n v="0"/>
    <n v="0"/>
    <n v="0"/>
    <n v="0"/>
    <n v="0"/>
    <n v="0"/>
    <n v="0"/>
    <n v="97.53"/>
    <n v="0"/>
    <n v="97.5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0277777777777777"/>
    <n v="6"/>
    <n v="5.3600000000000002E-2"/>
    <n v="109149.99999999999"/>
    <n v="637200"/>
    <n v="5692.3200000000006"/>
    <n v="1.0277777777777777"/>
    <n v="6"/>
    <n v="5.3600000000000009E-2"/>
    <x v="1"/>
    <x v="1"/>
    <n v="474.36"/>
    <n v="474.36"/>
    <n v="474.36"/>
    <n v="474.36"/>
    <n v="474.36"/>
    <n v="474.36"/>
    <n v="474.36"/>
    <n v="237.18"/>
    <n v="237.18"/>
    <n v="237.18"/>
    <n v="237.18"/>
    <n v="237.18"/>
    <n v="237.18"/>
    <n v="474.36"/>
    <n v="4269.24"/>
    <n v="4743.5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0277777777777777"/>
    <n v="7"/>
    <n v="5.6399999999999999E-2"/>
    <n v="107675"/>
    <n v="371700"/>
    <n v="2994.84"/>
    <n v="2.0277777777777777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0277777777777777"/>
    <n v="8"/>
    <n v="5.9299999999999999E-2"/>
    <n v="482325"/>
    <n v="1274400"/>
    <n v="9446.49"/>
    <n v="3.0277777777777777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9446.52"/>
    <n v="10233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0277777777777777"/>
    <n v="9"/>
    <n v="6.2100000000000002E-2"/>
    <n v="1024223.6111111111"/>
    <n v="2288610"/>
    <n v="15791.409000000001"/>
    <n v="4.0277777777777777"/>
    <n v="9"/>
    <n v="6.2100000000000002E-2"/>
    <x v="1"/>
    <x v="1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5791.400000000003"/>
    <n v="17107.35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0T00:00:00"/>
    <d v="2024-12-10T00:00:00"/>
    <n v="53100"/>
    <n v="2.7777777777777776E-2"/>
    <n v="5"/>
    <n v="5.0700000000000002E-2"/>
    <n v="737.5"/>
    <n v="132750"/>
    <n v="1346.085"/>
    <n v="2.7777777777777776E-2"/>
    <n v="5"/>
    <n v="5.0700000000000002E-2"/>
    <x v="1"/>
    <x v="1"/>
    <n v="112.17"/>
    <n v="0"/>
    <n v="0"/>
    <n v="0"/>
    <n v="0"/>
    <n v="0"/>
    <n v="0"/>
    <n v="0"/>
    <n v="0"/>
    <n v="0"/>
    <n v="0"/>
    <n v="0"/>
    <n v="0"/>
    <n v="112.17"/>
    <n v="0"/>
    <n v="112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0277777777777777"/>
    <n v="6"/>
    <n v="5.3600000000000002E-2"/>
    <n v="54574.999999999993"/>
    <n v="318600"/>
    <n v="2846.1600000000003"/>
    <n v="1.0277777777777777"/>
    <n v="6"/>
    <n v="5.3600000000000009E-2"/>
    <x v="1"/>
    <x v="1"/>
    <n v="237.18"/>
    <n v="237.18"/>
    <n v="237.18"/>
    <n v="237.18"/>
    <n v="237.18"/>
    <n v="237.18"/>
    <n v="237.18"/>
    <n v="118.59"/>
    <n v="118.59"/>
    <n v="118.59"/>
    <n v="118.59"/>
    <n v="118.59"/>
    <n v="118.59"/>
    <n v="237.18"/>
    <n v="2134.62"/>
    <n v="2371.79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0277777777777777"/>
    <n v="9"/>
    <n v="6.2100000000000002E-2"/>
    <n v="855500"/>
    <n v="1911600"/>
    <n v="13190.04"/>
    <n v="4.0277777777777777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  <n v="14289.21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0277777777777777"/>
    <n v="7"/>
    <n v="5.6399999999999999E-2"/>
    <n v="104085.83333333333"/>
    <n v="359310"/>
    <n v="2895.0119999999997"/>
    <n v="2.0277777777777777"/>
    <n v="7"/>
    <n v="5.6399999999999992E-2"/>
    <x v="1"/>
    <x v="1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895"/>
    <n v="31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0277777777777777"/>
    <n v="8"/>
    <n v="5.9299999999999999E-2"/>
    <n v="160775"/>
    <n v="424800"/>
    <n v="3148.83"/>
    <n v="3.0277777777777777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0277777777777777"/>
    <n v="9"/>
    <n v="6.2100000000000002E-2"/>
    <n v="454484.375"/>
    <n v="1015537.5"/>
    <n v="7007.2087500000007"/>
    <n v="4.0277777777777777"/>
    <n v="9"/>
    <n v="6.2100000000000009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7007.1600000000008"/>
    <n v="7591.09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726.25"/>
    <n v="0"/>
    <n v="0"/>
    <n v="548.09"/>
    <n v="0"/>
    <n v="0"/>
    <n v="0"/>
    <n v="129726.25"/>
    <n v="129726.25"/>
    <n v="0"/>
    <d v="2019-12-11T00:00:00"/>
    <d v="2024-12-11T00:00:00"/>
    <n v="259452.5"/>
    <n v="3.0555555555555555E-2"/>
    <n v="5"/>
    <n v="5.0700000000000002E-2"/>
    <n v="3963.8576388888887"/>
    <n v="648631.25"/>
    <n v="6577.1208750000005"/>
    <n v="3.0555555555555555E-2"/>
    <n v="5"/>
    <n v="5.0700000000000002E-2"/>
    <x v="1"/>
    <x v="1"/>
    <n v="548.09"/>
    <n v="0"/>
    <n v="0"/>
    <n v="0"/>
    <n v="0"/>
    <n v="0"/>
    <n v="0"/>
    <n v="0"/>
    <n v="0"/>
    <n v="0"/>
    <n v="0"/>
    <n v="0"/>
    <n v="0"/>
    <n v="548.09"/>
    <n v="0"/>
    <n v="548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0305555555555554"/>
    <n v="6"/>
    <n v="5.3600000000000002E-2"/>
    <n v="534760.4305555555"/>
    <n v="3113430"/>
    <n v="27813.308000000001"/>
    <n v="1.0305555555555554"/>
    <n v="6"/>
    <n v="5.3600000000000002E-2"/>
    <x v="1"/>
    <x v="1"/>
    <n v="2317.7800000000002"/>
    <n v="2317.7800000000002"/>
    <n v="2317.7800000000002"/>
    <n v="2317.7800000000002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2317.7800000000002"/>
    <n v="20860.02"/>
    <n v="23177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0305555555555554"/>
    <n v="7"/>
    <n v="5.6399999999999999E-2"/>
    <n v="1635906.9305555555"/>
    <n v="5639515"/>
    <n v="45438.377999999997"/>
    <n v="2.0305555555555554"/>
    <n v="7"/>
    <n v="5.6399999999999999E-2"/>
    <x v="1"/>
    <x v="1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45438.359999999993"/>
    <n v="49224.88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0305555555555554"/>
    <n v="8"/>
    <n v="5.9299999999999999E-2"/>
    <n v="1704884.486111111"/>
    <n v="4500520"/>
    <n v="33360.104500000001"/>
    <n v="3.0305555555555554"/>
    <n v="8"/>
    <n v="5.9300000000000005E-2"/>
    <x v="1"/>
    <x v="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33360.12000000001"/>
    <n v="36140.13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0305555555555559"/>
    <n v="9"/>
    <n v="6.2100000000000002E-2"/>
    <n v="642067.5"/>
    <n v="1433700"/>
    <n v="9892.5300000000007"/>
    <n v="4.0305555555555559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9892.5599999999977"/>
    <n v="10716.9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0305555555555559"/>
    <n v="10"/>
    <n v="6.5000000000000002E-2"/>
    <n v="801367.5"/>
    <n v="1593000"/>
    <n v="10354.5"/>
    <n v="5.0305555555555559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0354.440000000002"/>
    <n v="11217.31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3.0555555555555555E-2"/>
    <n v="5"/>
    <n v="5.0700000000000002E-2"/>
    <n v="811.25"/>
    <n v="132750"/>
    <n v="1346.085"/>
    <n v="3.0555555555555555E-2"/>
    <n v="5"/>
    <n v="5.0700000000000002E-2"/>
    <x v="1"/>
    <x v="1"/>
    <n v="112.17"/>
    <n v="0"/>
    <n v="0"/>
    <n v="0"/>
    <n v="0"/>
    <n v="0"/>
    <n v="0"/>
    <n v="0"/>
    <n v="0"/>
    <n v="0"/>
    <n v="0"/>
    <n v="0"/>
    <n v="0"/>
    <n v="112.17"/>
    <n v="0"/>
    <n v="112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0305555555555554"/>
    <n v="6"/>
    <n v="5.3600000000000002E-2"/>
    <n v="420147.19444444438"/>
    <n v="2446140"/>
    <n v="21852.184000000001"/>
    <n v="1.0305555555555554"/>
    <n v="6"/>
    <n v="5.3600000000000002E-2"/>
    <x v="1"/>
    <x v="1"/>
    <n v="1821.02"/>
    <n v="1821.02"/>
    <n v="1821.02"/>
    <n v="1821.02"/>
    <n v="1821.02"/>
    <n v="1821.02"/>
    <n v="1821.02"/>
    <n v="910.51"/>
    <n v="910.51"/>
    <n v="910.51"/>
    <n v="910.51"/>
    <n v="910.51"/>
    <n v="910.51"/>
    <n v="1821.02"/>
    <n v="16389.18"/>
    <n v="18210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0305555555555554"/>
    <n v="7"/>
    <n v="5.6399999999999999E-2"/>
    <n v="740680.67361111112"/>
    <n v="2553372.5"/>
    <n v="20572.886999999999"/>
    <n v="2.0305555555555554"/>
    <n v="7"/>
    <n v="5.6399999999999999E-2"/>
    <x v="1"/>
    <x v="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20572.920000000002"/>
    <n v="22287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0305555555555554"/>
    <n v="8"/>
    <n v="5.9299999999999999E-2"/>
    <n v="2937282.6319444445"/>
    <n v="7753780"/>
    <n v="57474.894249999998"/>
    <n v="3.0305555555555554"/>
    <n v="8"/>
    <n v="5.9299999999999999E-2"/>
    <x v="1"/>
    <x v="1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57474.84"/>
    <n v="62264.40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0305555555555559"/>
    <n v="9"/>
    <n v="6.2100000000000002E-2"/>
    <n v="6368358.388888889"/>
    <n v="14220180"/>
    <n v="98119.241999999998"/>
    <n v="4.0305555555555559"/>
    <n v="9"/>
    <n v="6.2100000000000002E-2"/>
    <x v="1"/>
    <x v="1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98119.200000000012"/>
    <n v="106295.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0305555555555559"/>
    <n v="10"/>
    <n v="6.5000000000000002E-2"/>
    <n v="1601250.9861111112"/>
    <n v="3183050"/>
    <n v="20689.825000000001"/>
    <n v="5.0305555555555559"/>
    <n v="10"/>
    <n v="6.5000000000000002E-2"/>
    <x v="1"/>
    <x v="1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20689.800000000003"/>
    <n v="22413.9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0305555555555554"/>
    <n v="7"/>
    <n v="5.6399999999999999E-2"/>
    <n v="101233.34722222222"/>
    <n v="348985"/>
    <n v="2811.8220000000001"/>
    <n v="2.0305555555555554"/>
    <n v="7"/>
    <n v="5.6400000000000006E-2"/>
    <x v="1"/>
    <x v="1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811.84"/>
    <n v="3046.16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0305555555555554"/>
    <n v="8"/>
    <n v="5.9299999999999999E-2"/>
    <n v="307987.78472222219"/>
    <n v="813020"/>
    <n v="6026.5107499999995"/>
    <n v="3.0305555555555554"/>
    <n v="8"/>
    <n v="5.9299999999999992E-2"/>
    <x v="1"/>
    <x v="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6026.5199999999995"/>
    <n v="6528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0305555555555559"/>
    <n v="9"/>
    <n v="6.2100000000000002E-2"/>
    <n v="196187.29166666669"/>
    <n v="438075"/>
    <n v="3022.7175000000002"/>
    <n v="4.0305555555555559"/>
    <n v="9"/>
    <n v="6.2100000000000002E-2"/>
    <x v="1"/>
    <x v="1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3022.6799999999989"/>
    <n v="3274.56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0305555555555559"/>
    <n v="10"/>
    <n v="6.5000000000000002E-2"/>
    <n v="261186.44444444447"/>
    <n v="519200"/>
    <n v="3374.8"/>
    <n v="5.030555555555555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3374.76"/>
    <n v="3655.99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0305555555555554"/>
    <n v="7"/>
    <n v="5.6399999999999999E-2"/>
    <n v="52713.222222222219"/>
    <n v="181720"/>
    <n v="1464.144"/>
    <n v="2.0305555555555554"/>
    <n v="7"/>
    <n v="5.6399999999999999E-2"/>
    <x v="1"/>
    <x v="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464.1200000000001"/>
    <n v="1586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0305555555555554"/>
    <n v="6"/>
    <n v="5.3600000000000002E-2"/>
    <n v="54722.499999999993"/>
    <n v="318600"/>
    <n v="2846.1600000000003"/>
    <n v="1.0305555555555554"/>
    <n v="6"/>
    <n v="5.3600000000000009E-2"/>
    <x v="1"/>
    <x v="1"/>
    <n v="237.18"/>
    <n v="237.18"/>
    <n v="237.18"/>
    <n v="237.18"/>
    <n v="237.18"/>
    <n v="237.18"/>
    <n v="237.18"/>
    <n v="118.59"/>
    <n v="118.59"/>
    <n v="118.59"/>
    <n v="118.59"/>
    <n v="118.59"/>
    <n v="118.59"/>
    <n v="237.18"/>
    <n v="2134.62"/>
    <n v="2371.79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0305555555555554"/>
    <n v="7"/>
    <n v="5.6399999999999999E-2"/>
    <n v="519345.04166666663"/>
    <n v="1790355"/>
    <n v="14425.145999999999"/>
    <n v="2.0305555555555554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4425.200000000003"/>
    <n v="15627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0305555555555554"/>
    <n v="8"/>
    <n v="5.9299999999999999E-2"/>
    <n v="321845"/>
    <n v="849600"/>
    <n v="6297.66"/>
    <n v="3.03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3.0555555555555555E-2"/>
    <n v="5"/>
    <n v="5.0700000000000002E-2"/>
    <n v="811.25"/>
    <n v="132750"/>
    <n v="1346.085"/>
    <n v="3.0555555555555555E-2"/>
    <n v="5"/>
    <n v="5.0700000000000002E-2"/>
    <x v="1"/>
    <x v="1"/>
    <n v="112.17"/>
    <n v="0"/>
    <n v="0"/>
    <n v="0"/>
    <n v="0"/>
    <n v="0"/>
    <n v="0"/>
    <n v="0"/>
    <n v="0"/>
    <n v="0"/>
    <n v="0"/>
    <n v="0"/>
    <n v="0"/>
    <n v="112.17"/>
    <n v="0"/>
    <n v="112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0305555555555554"/>
    <n v="6"/>
    <n v="5.3600000000000002E-2"/>
    <n v="54418.486111111102"/>
    <n v="316830"/>
    <n v="2830.348"/>
    <n v="1.0305555555555554"/>
    <n v="6"/>
    <n v="5.3600000000000002E-2"/>
    <x v="1"/>
    <x v="1"/>
    <n v="235.86"/>
    <n v="235.86"/>
    <n v="235.86"/>
    <n v="235.86"/>
    <n v="235.86"/>
    <n v="235.86"/>
    <n v="235.86"/>
    <n v="117.93"/>
    <n v="117.93"/>
    <n v="117.93"/>
    <n v="117.93"/>
    <n v="117.93"/>
    <n v="117.93"/>
    <n v="235.86"/>
    <n v="2122.7400000000007"/>
    <n v="2358.60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0333333333333332"/>
    <n v="8"/>
    <n v="5.9299999999999999E-2"/>
    <n v="126171.5"/>
    <n v="332760"/>
    <n v="2466.5834999999997"/>
    <n v="3.0333333333333332"/>
    <n v="8"/>
    <n v="5.9299999999999992E-2"/>
    <x v="1"/>
    <x v="1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466.6000000000004"/>
    <n v="2672.15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0333333333333332"/>
    <n v="9"/>
    <n v="6.2100000000000002E-2"/>
    <n v="20227.166666666668"/>
    <n v="45135"/>
    <n v="311.43150000000003"/>
    <n v="4.0333333333333332"/>
    <n v="9"/>
    <n v="6.2100000000000002E-2"/>
    <x v="1"/>
    <x v="1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311.39999999999992"/>
    <n v="337.349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735"/>
    <n v="0"/>
    <n v="0"/>
    <n v="290.41000000000003"/>
    <n v="0"/>
    <n v="0"/>
    <n v="0"/>
    <n v="68735"/>
    <n v="68735"/>
    <n v="0"/>
    <d v="2019-12-12T00:00:00"/>
    <d v="2024-12-12T00:00:00"/>
    <n v="137470"/>
    <n v="3.3333333333333333E-2"/>
    <n v="5"/>
    <n v="5.0700000000000002E-2"/>
    <n v="2291.1666666666665"/>
    <n v="343675"/>
    <n v="3484.8645000000001"/>
    <n v="3.3333333333333333E-2"/>
    <n v="5"/>
    <n v="5.0700000000000002E-2"/>
    <x v="1"/>
    <x v="1"/>
    <n v="290.41000000000003"/>
    <n v="0"/>
    <n v="0"/>
    <n v="0"/>
    <n v="0"/>
    <n v="0"/>
    <n v="0"/>
    <n v="0"/>
    <n v="0"/>
    <n v="0"/>
    <n v="0"/>
    <n v="0"/>
    <n v="0"/>
    <n v="290.41000000000003"/>
    <n v="0"/>
    <n v="290.41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0333333333333334"/>
    <n v="6"/>
    <n v="5.3600000000000002E-2"/>
    <n v="105624.75000000001"/>
    <n v="613305"/>
    <n v="5478.8580000000002"/>
    <n v="1.0333333333333334"/>
    <n v="6"/>
    <n v="5.3600000000000002E-2"/>
    <x v="1"/>
    <x v="1"/>
    <n v="456.57"/>
    <n v="456.57"/>
    <n v="456.57"/>
    <n v="456.57"/>
    <n v="456.57"/>
    <n v="456.57"/>
    <n v="456.57"/>
    <n v="228.29"/>
    <n v="228.29"/>
    <n v="228.29"/>
    <n v="228.29"/>
    <n v="228.29"/>
    <n v="228.29"/>
    <n v="456.57"/>
    <n v="4109.16"/>
    <n v="4565.72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0333333333333332"/>
    <n v="7"/>
    <n v="5.6399999999999999E-2"/>
    <n v="526053.83333333326"/>
    <n v="1811005"/>
    <n v="14591.526"/>
    <n v="2.0333333333333332"/>
    <n v="7"/>
    <n v="5.6399999999999999E-2"/>
    <x v="1"/>
    <x v="1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4591.519999999997"/>
    <n v="15807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0333333333333332"/>
    <n v="8"/>
    <n v="5.9299999999999999E-2"/>
    <n v="1002213.3333333333"/>
    <n v="2643200"/>
    <n v="19592.72"/>
    <n v="3.0333333333333332"/>
    <n v="8"/>
    <n v="5.9300000000000005E-2"/>
    <x v="1"/>
    <x v="1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9592.759999999998"/>
    <n v="21225.4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0333333333333332"/>
    <n v="9"/>
    <n v="6.2100000000000002E-2"/>
    <n v="2189888.25"/>
    <n v="4886527.5"/>
    <n v="33717.039750000004"/>
    <n v="4.0333333333333332"/>
    <n v="9"/>
    <n v="6.2100000000000009E-2"/>
    <x v="1"/>
    <x v="1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33717"/>
    <n v="36526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0333333333333332"/>
    <n v="10"/>
    <n v="6.5000000000000002E-2"/>
    <n v="801810"/>
    <n v="1593000"/>
    <n v="10354.5"/>
    <n v="5.0333333333333332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0354.440000000002"/>
    <n v="11217.31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181.25"/>
    <n v="0"/>
    <n v="0"/>
    <n v="110.62"/>
    <n v="0"/>
    <n v="0"/>
    <n v="0"/>
    <n v="26181.25"/>
    <n v="26181.25"/>
    <n v="0"/>
    <d v="2019-12-16T00:00:00"/>
    <d v="2024-12-16T00:00:00"/>
    <n v="52362.5"/>
    <n v="4.4444444444444446E-2"/>
    <n v="5"/>
    <n v="5.0700000000000002E-2"/>
    <n v="1163.6111111111111"/>
    <n v="130906.25"/>
    <n v="1327.389375"/>
    <n v="4.4444444444444446E-2"/>
    <n v="5"/>
    <n v="5.0700000000000002E-2"/>
    <x v="1"/>
    <x v="1"/>
    <n v="110.62"/>
    <n v="0"/>
    <n v="0"/>
    <n v="0"/>
    <n v="0"/>
    <n v="0"/>
    <n v="0"/>
    <n v="0"/>
    <n v="0"/>
    <n v="0"/>
    <n v="0"/>
    <n v="0"/>
    <n v="0"/>
    <n v="110.62"/>
    <n v="0"/>
    <n v="110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0444444444444445"/>
    <n v="6"/>
    <n v="5.3600000000000002E-2"/>
    <n v="261124.16666666669"/>
    <n v="1500075"/>
    <n v="13400.67"/>
    <n v="1.0444444444444445"/>
    <n v="6"/>
    <n v="5.3600000000000002E-2"/>
    <x v="1"/>
    <x v="1"/>
    <n v="1116.72"/>
    <n v="1116.72"/>
    <n v="1116.72"/>
    <n v="1116.72"/>
    <n v="1116.72"/>
    <n v="1116.72"/>
    <n v="1116.72"/>
    <n v="558.36"/>
    <n v="558.36"/>
    <n v="558.36"/>
    <n v="558.36"/>
    <n v="558.36"/>
    <n v="558.36"/>
    <n v="1116.72"/>
    <n v="10050.480000000001"/>
    <n v="11167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0444444444444443"/>
    <n v="7"/>
    <n v="5.6399999999999999E-2"/>
    <n v="203248.44444444444"/>
    <n v="695905"/>
    <n v="5607.0060000000003"/>
    <n v="2.0444444444444443"/>
    <n v="7"/>
    <n v="5.6400000000000006E-2"/>
    <x v="1"/>
    <x v="1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5607"/>
    <n v="6074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0444444444444443"/>
    <n v="8"/>
    <n v="5.9299999999999999E-2"/>
    <n v="625534.38888888888"/>
    <n v="1643740"/>
    <n v="12184.222749999999"/>
    <n v="3.0444444444444443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2184.200000000003"/>
    <n v="13199.5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0444444444444443"/>
    <n v="9"/>
    <n v="6.2100000000000002E-2"/>
    <n v="859040"/>
    <n v="1911600"/>
    <n v="13190.04"/>
    <n v="4.0444444444444443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  <n v="14289.21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0444444444444443"/>
    <n v="10"/>
    <n v="6.5000000000000002E-2"/>
    <n v="1153286.111111111"/>
    <n v="2286250"/>
    <n v="14860.625"/>
    <n v="5.0444444444444443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4860.679999999998"/>
    <n v="16099.06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4.4444444444444446E-2"/>
    <n v="5"/>
    <n v="5.0700000000000002E-2"/>
    <n v="1180"/>
    <n v="132750"/>
    <n v="1346.085"/>
    <n v="4.4444444444444446E-2"/>
    <n v="5"/>
    <n v="5.0700000000000002E-2"/>
    <x v="1"/>
    <x v="1"/>
    <n v="112.17"/>
    <n v="0"/>
    <n v="0"/>
    <n v="0"/>
    <n v="0"/>
    <n v="0"/>
    <n v="0"/>
    <n v="0"/>
    <n v="0"/>
    <n v="0"/>
    <n v="0"/>
    <n v="0"/>
    <n v="0"/>
    <n v="112.17"/>
    <n v="0"/>
    <n v="112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0444444444444443"/>
    <n v="7"/>
    <n v="5.6399999999999999E-2"/>
    <n v="94688.444444444438"/>
    <n v="324205"/>
    <n v="2612.1660000000002"/>
    <n v="2.0444444444444443"/>
    <n v="7"/>
    <n v="5.6400000000000006E-2"/>
    <x v="1"/>
    <x v="1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612.16"/>
    <n v="2829.8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0444444444444443"/>
    <n v="8"/>
    <n v="5.9299999999999999E-2"/>
    <n v="460731"/>
    <n v="1210680"/>
    <n v="8974.1654999999992"/>
    <n v="3.0444444444444443"/>
    <n v="8"/>
    <n v="5.9299999999999992E-2"/>
    <x v="1"/>
    <x v="1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8974.2000000000025"/>
    <n v="9722.05000000000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0444444444444443"/>
    <n v="9"/>
    <n v="6.2100000000000002E-2"/>
    <n v="403271.55555555556"/>
    <n v="897390"/>
    <n v="6191.991"/>
    <n v="4.0444444444444443"/>
    <n v="9"/>
    <n v="6.2100000000000002E-2"/>
    <x v="1"/>
    <x v="1"/>
    <n v="516"/>
    <n v="516"/>
    <n v="516"/>
    <n v="516"/>
    <n v="516"/>
    <n v="516"/>
    <n v="516"/>
    <n v="516"/>
    <n v="516"/>
    <n v="516"/>
    <n v="516"/>
    <n v="516"/>
    <n v="516"/>
    <n v="516"/>
    <n v="6192"/>
    <n v="67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4.4444444444444446E-2"/>
    <n v="5"/>
    <n v="5.0700000000000002E-2"/>
    <n v="1180"/>
    <n v="132750"/>
    <n v="1346.085"/>
    <n v="4.4444444444444446E-2"/>
    <n v="5"/>
    <n v="5.0700000000000002E-2"/>
    <x v="1"/>
    <x v="1"/>
    <n v="112.17"/>
    <n v="0"/>
    <n v="0"/>
    <n v="0"/>
    <n v="0"/>
    <n v="0"/>
    <n v="0"/>
    <n v="0"/>
    <n v="0"/>
    <n v="0"/>
    <n v="0"/>
    <n v="0"/>
    <n v="0"/>
    <n v="112.17"/>
    <n v="0"/>
    <n v="112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0444444444444445"/>
    <n v="6"/>
    <n v="5.3600000000000002E-2"/>
    <n v="104295.61111111112"/>
    <n v="599145"/>
    <n v="5352.3620000000001"/>
    <n v="1.0444444444444445"/>
    <n v="6"/>
    <n v="5.3600000000000002E-2"/>
    <x v="1"/>
    <x v="1"/>
    <n v="446.03"/>
    <n v="446.03"/>
    <n v="446.03"/>
    <n v="446.03"/>
    <n v="446.03"/>
    <n v="446.03"/>
    <n v="446.03"/>
    <n v="223.02"/>
    <n v="223.02"/>
    <n v="223.02"/>
    <n v="223.02"/>
    <n v="223.02"/>
    <n v="223.02"/>
    <n v="446.03"/>
    <n v="4014.2999999999993"/>
    <n v="4460.32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0444444444444443"/>
    <n v="7"/>
    <n v="5.6399999999999999E-2"/>
    <n v="108559.99999999999"/>
    <n v="371700"/>
    <n v="2994.84"/>
    <n v="2.0444444444444443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0444444444444443"/>
    <n v="8"/>
    <n v="5.9299999999999999E-2"/>
    <n v="157618.5"/>
    <n v="414180"/>
    <n v="3070.10925"/>
    <n v="3.0444444444444443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3070.0800000000004"/>
    <n v="3325.92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275"/>
    <n v="0"/>
    <n v="0"/>
    <n v="56.09"/>
    <n v="0"/>
    <n v="0"/>
    <n v="0"/>
    <n v="13275"/>
    <n v="13275"/>
    <n v="0"/>
    <d v="2019-12-17T00:00:00"/>
    <d v="2024-12-17T00:00:00"/>
    <n v="26550"/>
    <n v="4.7222222222222221E-2"/>
    <n v="5"/>
    <n v="5.0700000000000002E-2"/>
    <n v="626.875"/>
    <n v="66375"/>
    <n v="673.04250000000002"/>
    <n v="4.7222222222222221E-2"/>
    <n v="5"/>
    <n v="5.0700000000000002E-2"/>
    <x v="1"/>
    <x v="1"/>
    <n v="56.09"/>
    <n v="0"/>
    <n v="0"/>
    <n v="0"/>
    <n v="0"/>
    <n v="0"/>
    <n v="0"/>
    <n v="0"/>
    <n v="0"/>
    <n v="0"/>
    <n v="0"/>
    <n v="0"/>
    <n v="0"/>
    <n v="56.09"/>
    <n v="0"/>
    <n v="56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0472222222222225"/>
    <n v="10"/>
    <n v="6.5000000000000002E-2"/>
    <n v="268007.5"/>
    <n v="531000"/>
    <n v="3451.5"/>
    <n v="5.047222222222222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n v="103323.75"/>
    <n v="103323.75"/>
    <n v="0"/>
    <d v="2019-12-17T00:00:00"/>
    <d v="2024-12-17T00:00:00"/>
    <n v="206647.5"/>
    <n v="4.7222222222222221E-2"/>
    <n v="5"/>
    <n v="5.0700000000000002E-2"/>
    <n v="4879.177083333333"/>
    <n v="516618.75"/>
    <n v="5238.5141250000006"/>
    <n v="4.7222222222222221E-2"/>
    <n v="5"/>
    <n v="5.0700000000000009E-2"/>
    <x v="1"/>
    <x v="1"/>
    <n v="436.54"/>
    <n v="0"/>
    <n v="0"/>
    <n v="0"/>
    <n v="0"/>
    <n v="0"/>
    <n v="0"/>
    <n v="0"/>
    <n v="0"/>
    <n v="0"/>
    <n v="0"/>
    <n v="0"/>
    <n v="0"/>
    <n v="436.54"/>
    <n v="0"/>
    <n v="436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0472222222222223"/>
    <n v="6"/>
    <n v="5.3600000000000002E-2"/>
    <n v="107662.29861111111"/>
    <n v="616845"/>
    <n v="5510.482"/>
    <n v="1.0472222222222223"/>
    <n v="6"/>
    <n v="5.3600000000000002E-2"/>
    <x v="1"/>
    <x v="1"/>
    <n v="459.21"/>
    <n v="459.21"/>
    <n v="459.21"/>
    <n v="459.21"/>
    <n v="459.21"/>
    <n v="459.21"/>
    <n v="459.21"/>
    <n v="229.6"/>
    <n v="229.6"/>
    <n v="229.6"/>
    <n v="229.6"/>
    <n v="229.6"/>
    <n v="229.6"/>
    <n v="459.21"/>
    <n v="4132.8599999999997"/>
    <n v="4592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0472222222222221"/>
    <n v="7"/>
    <n v="5.6399999999999999E-2"/>
    <n v="918276.40972222213"/>
    <n v="3139832.5"/>
    <n v="25298.078999999998"/>
    <n v="2.0472222222222221"/>
    <n v="7"/>
    <n v="5.6399999999999999E-2"/>
    <x v="1"/>
    <x v="1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5298.039999999994"/>
    <n v="27406.20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0472222222222221"/>
    <n v="8"/>
    <n v="5.9299999999999999E-2"/>
    <n v="626105.13194444438"/>
    <n v="1643740"/>
    <n v="12184.222749999999"/>
    <n v="3.0472222222222221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2184.200000000003"/>
    <n v="13199.5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0472222222222225"/>
    <n v="9"/>
    <n v="6.2100000000000002E-2"/>
    <n v="859630.00000000012"/>
    <n v="1911600"/>
    <n v="13190.04"/>
    <n v="4.0472222222222225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  <n v="14289.21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0499999999999998"/>
    <n v="7"/>
    <n v="5.6399999999999999E-2"/>
    <n v="108854.99999999999"/>
    <n v="371700"/>
    <n v="2994.84"/>
    <n v="2.049999999999999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0499999999999998"/>
    <n v="7"/>
    <n v="5.6399999999999999E-2"/>
    <n v="201381.74999999997"/>
    <n v="687645"/>
    <n v="5540.4539999999997"/>
    <n v="2.0499999999999998"/>
    <n v="7"/>
    <n v="5.6399999999999999E-2"/>
    <x v="1"/>
    <x v="1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5540.3999999999987"/>
    <n v="6002.0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05"/>
    <n v="8"/>
    <n v="5.9299999999999999E-2"/>
    <n v="161955"/>
    <n v="424800"/>
    <n v="3148.83"/>
    <n v="3.0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05"/>
    <n v="9"/>
    <n v="6.2100000000000002E-2"/>
    <n v="213860.25"/>
    <n v="475245"/>
    <n v="3279.1905000000002"/>
    <n v="4.05"/>
    <n v="9"/>
    <n v="6.2100000000000002E-2"/>
    <x v="1"/>
    <x v="1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3279.24"/>
    <n v="3552.50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05"/>
    <n v="6"/>
    <n v="5.3600000000000002E-2"/>
    <n v="383625.375"/>
    <n v="2192145"/>
    <n v="19583.162"/>
    <n v="1.05"/>
    <n v="6"/>
    <n v="5.3600000000000002E-2"/>
    <x v="1"/>
    <x v="1"/>
    <n v="1631.93"/>
    <n v="1631.93"/>
    <n v="1631.93"/>
    <n v="1631.93"/>
    <n v="1631.93"/>
    <n v="1631.93"/>
    <n v="1631.93"/>
    <n v="815.97"/>
    <n v="815.97"/>
    <n v="815.97"/>
    <n v="815.97"/>
    <n v="815.97"/>
    <n v="815.97"/>
    <n v="1631.93"/>
    <n v="14687.399999999996"/>
    <n v="16319.32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0499999999999998"/>
    <n v="7"/>
    <n v="5.6399999999999999E-2"/>
    <n v="961854.87499999988"/>
    <n v="3284382.5"/>
    <n v="26462.738999999998"/>
    <n v="2.0499999999999998"/>
    <n v="7"/>
    <n v="5.6399999999999992E-2"/>
    <x v="1"/>
    <x v="1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6462.76"/>
    <n v="28667.9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05"/>
    <n v="8"/>
    <n v="5.9299999999999999E-2"/>
    <n v="1781505"/>
    <n v="4672800"/>
    <n v="34637.129999999997"/>
    <n v="3.05"/>
    <n v="8"/>
    <n v="5.9299999999999999E-2"/>
    <x v="1"/>
    <x v="1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34637.159999999996"/>
    <n v="37523.58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05"/>
    <n v="9"/>
    <n v="6.2100000000000002E-2"/>
    <n v="2319009.75"/>
    <n v="5153355"/>
    <n v="35558.1495"/>
    <n v="4.05"/>
    <n v="9"/>
    <n v="6.2100000000000002E-2"/>
    <x v="1"/>
    <x v="1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35558.159999999996"/>
    <n v="38521.3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05"/>
    <n v="10"/>
    <n v="6.5000000000000002E-2"/>
    <n v="2143750.25"/>
    <n v="4245050"/>
    <n v="27592.825000000001"/>
    <n v="5.05"/>
    <n v="10"/>
    <n v="6.5000000000000002E-2"/>
    <x v="1"/>
    <x v="1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7592.800000000007"/>
    <n v="29892.2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0499999999999998"/>
    <n v="7"/>
    <n v="5.6399999999999999E-2"/>
    <n v="214686.24999999997"/>
    <n v="733075"/>
    <n v="5906.49"/>
    <n v="2.0499999999999998"/>
    <n v="7"/>
    <n v="5.6399999999999999E-2"/>
    <x v="1"/>
    <x v="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5906.5199999999995"/>
    <n v="6398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05"/>
    <n v="9"/>
    <n v="6.2100000000000002E-2"/>
    <n v="157707"/>
    <n v="350460"/>
    <n v="2418.174"/>
    <n v="4.05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418.12"/>
    <n v="2619.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8T00:00:00"/>
    <d v="2024-12-18T00:00:00"/>
    <n v="53100"/>
    <n v="0.05"/>
    <n v="5"/>
    <n v="5.0700000000000002E-2"/>
    <n v="1327.5"/>
    <n v="132750"/>
    <n v="1346.085"/>
    <n v="0.05"/>
    <n v="5"/>
    <n v="5.0700000000000002E-2"/>
    <x v="1"/>
    <x v="1"/>
    <n v="112.17"/>
    <n v="0"/>
    <n v="0"/>
    <n v="0"/>
    <n v="0"/>
    <n v="0"/>
    <n v="0"/>
    <n v="0"/>
    <n v="0"/>
    <n v="0"/>
    <n v="0"/>
    <n v="0"/>
    <n v="0"/>
    <n v="112.17"/>
    <n v="0"/>
    <n v="112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05"/>
    <n v="8"/>
    <n v="5.9299999999999999E-2"/>
    <n v="161955"/>
    <n v="424800"/>
    <n v="3148.83"/>
    <n v="3.0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9518.75"/>
    <n v="0"/>
    <n v="0"/>
    <n v="2955.47"/>
    <n v="0"/>
    <n v="0"/>
    <n v="0"/>
    <n v="699518.75"/>
    <n v="699518.75"/>
    <n v="0"/>
    <d v="2019-12-18T00:00:00"/>
    <d v="2024-12-18T00:00:00"/>
    <n v="1399037.5"/>
    <n v="0.05"/>
    <n v="5"/>
    <n v="5.0700000000000002E-2"/>
    <n v="34975.9375"/>
    <n v="3497593.75"/>
    <n v="35465.600624999999"/>
    <n v="0.05"/>
    <n v="5"/>
    <n v="5.0700000000000002E-2"/>
    <x v="1"/>
    <x v="1"/>
    <n v="2955.47"/>
    <n v="0"/>
    <n v="0"/>
    <n v="0"/>
    <n v="0"/>
    <n v="0"/>
    <n v="0"/>
    <n v="0"/>
    <n v="0"/>
    <n v="0"/>
    <n v="0"/>
    <n v="0"/>
    <n v="0"/>
    <n v="2955.47"/>
    <n v="0"/>
    <n v="2955.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05"/>
    <n v="6"/>
    <n v="5.3600000000000002E-2"/>
    <n v="3198478.5"/>
    <n v="18277020"/>
    <n v="163274.712"/>
    <n v="1.05"/>
    <n v="6"/>
    <n v="5.3600000000000002E-2"/>
    <x v="1"/>
    <x v="1"/>
    <n v="13606.23"/>
    <n v="13606.23"/>
    <n v="13606.23"/>
    <n v="13606.23"/>
    <n v="13606.23"/>
    <n v="13606.23"/>
    <n v="13606.23"/>
    <n v="6803.11"/>
    <n v="6803.11"/>
    <n v="6803.11"/>
    <n v="6803.11"/>
    <n v="6803.11"/>
    <n v="6803.11"/>
    <n v="13606.23"/>
    <n v="122456.04"/>
    <n v="136062.26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0499999999999998"/>
    <n v="7"/>
    <n v="5.6399999999999999E-2"/>
    <n v="5631734.3749999991"/>
    <n v="19230312.5"/>
    <n v="154941.375"/>
    <n v="2.0499999999999998"/>
    <n v="7"/>
    <n v="5.6399999999999999E-2"/>
    <x v="1"/>
    <x v="1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54941.36000000002"/>
    <n v="167853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05"/>
    <n v="8"/>
    <n v="5.9299999999999999E-2"/>
    <n v="5404798.25"/>
    <n v="14176520"/>
    <n v="105083.45449999999"/>
    <n v="3.05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105083.39999999998"/>
    <n v="113840.34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05"/>
    <n v="9"/>
    <n v="6.2100000000000002E-2"/>
    <n v="8592642"/>
    <n v="19094760"/>
    <n v="131753.84400000001"/>
    <n v="4.05"/>
    <n v="9"/>
    <n v="6.2100000000000002E-2"/>
    <x v="1"/>
    <x v="1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31753.88000000003"/>
    <n v="142733.37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05"/>
    <n v="10"/>
    <n v="6.5000000000000002E-2"/>
    <n v="4482657.75"/>
    <n v="8876550"/>
    <n v="57697.575000000004"/>
    <n v="5.05"/>
    <n v="10"/>
    <n v="6.5000000000000002E-2"/>
    <x v="1"/>
    <x v="1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57697.55999999999"/>
    <n v="62505.68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11.25"/>
    <n v="0"/>
    <n v="0"/>
    <n v="103.14"/>
    <n v="0"/>
    <n v="0"/>
    <n v="0"/>
    <n v="24411.25"/>
    <n v="24411.25"/>
    <n v="0"/>
    <d v="2019-12-20T00:00:00"/>
    <d v="2024-12-20T00:00:00"/>
    <n v="48822.5"/>
    <n v="5.5555555555555552E-2"/>
    <n v="5"/>
    <n v="5.0700000000000002E-2"/>
    <n v="1356.1805555555554"/>
    <n v="122056.25"/>
    <n v="1237.6503749999999"/>
    <n v="5.5555555555555552E-2"/>
    <n v="5"/>
    <n v="5.0699999999999995E-2"/>
    <x v="1"/>
    <x v="1"/>
    <n v="103.14"/>
    <n v="0"/>
    <n v="0"/>
    <n v="0"/>
    <n v="0"/>
    <n v="0"/>
    <n v="0"/>
    <n v="0"/>
    <n v="0"/>
    <n v="0"/>
    <n v="0"/>
    <n v="0"/>
    <n v="0"/>
    <n v="103.14"/>
    <n v="0"/>
    <n v="103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0555555555555556"/>
    <n v="6"/>
    <n v="5.3600000000000002E-2"/>
    <n v="55427.222222222226"/>
    <n v="315060"/>
    <n v="2814.5360000000001"/>
    <n v="1.0555555555555556"/>
    <n v="6"/>
    <n v="5.3600000000000002E-2"/>
    <x v="1"/>
    <x v="1"/>
    <n v="234.54"/>
    <n v="234.54"/>
    <n v="234.54"/>
    <n v="234.54"/>
    <n v="234.54"/>
    <n v="234.54"/>
    <n v="234.54"/>
    <n v="117.27"/>
    <n v="117.27"/>
    <n v="117.27"/>
    <n v="117.27"/>
    <n v="117.27"/>
    <n v="117.27"/>
    <n v="234.54"/>
    <n v="2110.86"/>
    <n v="2345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0555555555555554"/>
    <n v="7"/>
    <n v="5.6399999999999999E-2"/>
    <n v="109149.99999999999"/>
    <n v="371700"/>
    <n v="2994.84"/>
    <n v="2.0555555555555554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06.25"/>
    <n v="0"/>
    <n v="0"/>
    <n v="104.38"/>
    <n v="0"/>
    <n v="0"/>
    <n v="0"/>
    <n v="24706.25"/>
    <n v="24706.25"/>
    <n v="0"/>
    <d v="2019-12-20T00:00:00"/>
    <d v="2024-12-20T00:00:00"/>
    <n v="49412.5"/>
    <n v="5.5555555555555552E-2"/>
    <n v="5"/>
    <n v="5.0700000000000002E-2"/>
    <n v="1372.5694444444443"/>
    <n v="123531.25"/>
    <n v="1252.6068749999999"/>
    <n v="5.5555555555555552E-2"/>
    <n v="5"/>
    <n v="5.0699999999999995E-2"/>
    <x v="1"/>
    <x v="1"/>
    <n v="104.38"/>
    <n v="0"/>
    <n v="0"/>
    <n v="0"/>
    <n v="0"/>
    <n v="0"/>
    <n v="0"/>
    <n v="0"/>
    <n v="0"/>
    <n v="0"/>
    <n v="0"/>
    <n v="0"/>
    <n v="0"/>
    <n v="104.38"/>
    <n v="0"/>
    <n v="104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0555555555555554"/>
    <n v="7"/>
    <n v="5.6399999999999999E-2"/>
    <n v="81862.499999999985"/>
    <n v="278775"/>
    <n v="2246.13"/>
    <n v="2.0555555555555554"/>
    <n v="7"/>
    <n v="5.6400000000000006E-2"/>
    <x v="1"/>
    <x v="1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2246.1600000000003"/>
    <n v="243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0555555555555554"/>
    <n v="8"/>
    <n v="5.9299999999999999E-2"/>
    <n v="324500"/>
    <n v="849600"/>
    <n v="6297.66"/>
    <n v="3.055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20T00:00:00"/>
    <d v="2024-12-20T00:00:00"/>
    <n v="53100"/>
    <n v="5.5555555555555552E-2"/>
    <n v="5"/>
    <n v="5.0700000000000002E-2"/>
    <n v="1475"/>
    <n v="132750"/>
    <n v="1346.085"/>
    <n v="5.5555555555555552E-2"/>
    <n v="5"/>
    <n v="5.0700000000000002E-2"/>
    <x v="1"/>
    <x v="1"/>
    <n v="112.17"/>
    <n v="0"/>
    <n v="0"/>
    <n v="0"/>
    <n v="0"/>
    <n v="0"/>
    <n v="0"/>
    <n v="0"/>
    <n v="0"/>
    <n v="0"/>
    <n v="0"/>
    <n v="0"/>
    <n v="0"/>
    <n v="112.17"/>
    <n v="0"/>
    <n v="112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0555555555555554"/>
    <n v="7"/>
    <n v="5.6399999999999999E-2"/>
    <n v="142804.58333333331"/>
    <n v="486307.5"/>
    <n v="3918.2489999999998"/>
    <n v="2.0555555555555554"/>
    <n v="7"/>
    <n v="5.6399999999999999E-2"/>
    <x v="1"/>
    <x v="1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918.24"/>
    <n v="4244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0555555555555554"/>
    <n v="9"/>
    <n v="6.2100000000000002E-2"/>
    <n v="215350"/>
    <n v="477900"/>
    <n v="3297.51"/>
    <n v="4.055555555555555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3.75"/>
    <n v="0"/>
    <n v="0"/>
    <n v="40.200000000000003"/>
    <n v="0"/>
    <n v="0"/>
    <n v="0"/>
    <n v="9513.75"/>
    <n v="9513.75"/>
    <n v="0"/>
    <d v="2019-12-24T00:00:00"/>
    <d v="2024-12-24T00:00:00"/>
    <n v="19027.5"/>
    <n v="6.6666666666666666E-2"/>
    <n v="5"/>
    <n v="5.0700000000000002E-2"/>
    <n v="634.25"/>
    <n v="47568.75"/>
    <n v="482.34712500000001"/>
    <n v="6.6666666666666666E-2"/>
    <n v="5"/>
    <n v="5.0700000000000002E-2"/>
    <x v="1"/>
    <x v="1"/>
    <n v="40.200000000000003"/>
    <n v="0"/>
    <n v="0"/>
    <n v="0"/>
    <n v="0"/>
    <n v="0"/>
    <n v="0"/>
    <n v="0"/>
    <n v="0"/>
    <n v="0"/>
    <n v="0"/>
    <n v="0"/>
    <n v="0"/>
    <n v="40.200000000000003"/>
    <n v="0"/>
    <n v="40.200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0666666666666669"/>
    <n v="8"/>
    <n v="5.9299999999999999E-2"/>
    <n v="162840"/>
    <n v="424800"/>
    <n v="3148.83"/>
    <n v="3.066666666666666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0666666666666664"/>
    <n v="9"/>
    <n v="6.2100000000000002E-2"/>
    <n v="215940"/>
    <n v="477900"/>
    <n v="3297.51"/>
    <n v="4.066666666666666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0666666666666667"/>
    <n v="6"/>
    <n v="5.3600000000000002E-2"/>
    <n v="40434.666666666664"/>
    <n v="227445"/>
    <n v="2031.8420000000001"/>
    <n v="1.0666666666666667"/>
    <n v="6"/>
    <n v="5.3600000000000002E-2"/>
    <x v="1"/>
    <x v="1"/>
    <n v="169.32"/>
    <n v="169.32"/>
    <n v="169.32"/>
    <n v="169.32"/>
    <n v="169.32"/>
    <n v="169.32"/>
    <n v="169.32"/>
    <n v="84.66"/>
    <n v="84.66"/>
    <n v="84.66"/>
    <n v="84.66"/>
    <n v="84.66"/>
    <n v="84.66"/>
    <n v="169.32"/>
    <n v="1523.8800000000003"/>
    <n v="1693.2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0666666666666669"/>
    <n v="7"/>
    <n v="5.6399999999999999E-2"/>
    <n v="368848.33333333337"/>
    <n v="1249325"/>
    <n v="10065.99"/>
    <n v="2.0666666666666669"/>
    <n v="7"/>
    <n v="5.6399999999999999E-2"/>
    <x v="1"/>
    <x v="1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10065.960000000001"/>
    <n v="10904.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0666666666666669"/>
    <n v="8"/>
    <n v="5.9299999999999999E-2"/>
    <n v="162840"/>
    <n v="424800"/>
    <n v="3148.83"/>
    <n v="3.066666666666666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4T00:00:00"/>
    <d v="2024-12-24T00:00:00"/>
    <n v="106200"/>
    <n v="6.6666666666666666E-2"/>
    <n v="5"/>
    <n v="5.0700000000000002E-2"/>
    <n v="3540"/>
    <n v="265500"/>
    <n v="2692.17"/>
    <n v="6.6666666666666666E-2"/>
    <n v="5"/>
    <n v="5.0700000000000002E-2"/>
    <x v="1"/>
    <x v="1"/>
    <n v="224.35"/>
    <n v="0"/>
    <n v="0"/>
    <n v="0"/>
    <n v="0"/>
    <n v="0"/>
    <n v="0"/>
    <n v="0"/>
    <n v="0"/>
    <n v="0"/>
    <n v="0"/>
    <n v="0"/>
    <n v="0"/>
    <n v="224.35"/>
    <n v="0"/>
    <n v="224.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0666666666666667"/>
    <n v="6"/>
    <n v="5.3600000000000002E-2"/>
    <n v="56640"/>
    <n v="318600"/>
    <n v="2846.1600000000003"/>
    <n v="1.0666666666666667"/>
    <n v="6"/>
    <n v="5.3600000000000009E-2"/>
    <x v="1"/>
    <x v="1"/>
    <n v="237.18"/>
    <n v="237.18"/>
    <n v="237.18"/>
    <n v="237.18"/>
    <n v="237.18"/>
    <n v="237.18"/>
    <n v="237.18"/>
    <n v="118.59"/>
    <n v="118.59"/>
    <n v="118.59"/>
    <n v="118.59"/>
    <n v="118.59"/>
    <n v="118.59"/>
    <n v="237.18"/>
    <n v="2134.62"/>
    <n v="2371.79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0666666666666669"/>
    <n v="7"/>
    <n v="5.6399999999999999E-2"/>
    <n v="219480.00000000003"/>
    <n v="743400"/>
    <n v="5989.68"/>
    <n v="2.0666666666666669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5989.68"/>
    <n v="6488.8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0666666666666669"/>
    <n v="8"/>
    <n v="5.9299999999999999E-2"/>
    <n v="250592.66666666669"/>
    <n v="653720"/>
    <n v="4845.6994999999997"/>
    <n v="3.0666666666666669"/>
    <n v="8"/>
    <n v="5.9299999999999999E-2"/>
    <x v="1"/>
    <x v="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845.72"/>
    <n v="5249.53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0722222222222224"/>
    <n v="8"/>
    <n v="5.9299999999999999E-2"/>
    <n v="163135"/>
    <n v="424800"/>
    <n v="3148.83"/>
    <n v="3.072222222222222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73.75"/>
    <n v="0"/>
    <n v="0"/>
    <n v="498.86"/>
    <n v="0"/>
    <n v="0"/>
    <n v="0"/>
    <n v="118073.75"/>
    <n v="118073.75"/>
    <n v="0"/>
    <d v="2019-12-26T00:00:00"/>
    <d v="2024-12-26T00:00:00"/>
    <n v="236147.5"/>
    <n v="7.2222222222222215E-2"/>
    <n v="5"/>
    <n v="5.0700000000000002E-2"/>
    <n v="8527.5486111111095"/>
    <n v="590368.75"/>
    <n v="5986.3391250000004"/>
    <n v="7.2222222222222215E-2"/>
    <n v="5"/>
    <n v="5.0700000000000002E-2"/>
    <x v="1"/>
    <x v="1"/>
    <n v="498.86"/>
    <n v="0"/>
    <n v="0"/>
    <n v="0"/>
    <n v="0"/>
    <n v="0"/>
    <n v="0"/>
    <n v="0"/>
    <n v="0"/>
    <n v="0"/>
    <n v="0"/>
    <n v="0"/>
    <n v="0"/>
    <n v="498.86"/>
    <n v="0"/>
    <n v="498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0722222222222222"/>
    <n v="6"/>
    <n v="5.3600000000000002E-2"/>
    <n v="405978.18055555556"/>
    <n v="2271795"/>
    <n v="20294.702000000001"/>
    <n v="1.0722222222222222"/>
    <n v="6"/>
    <n v="5.3600000000000002E-2"/>
    <x v="1"/>
    <x v="1"/>
    <n v="1691.23"/>
    <n v="1691.23"/>
    <n v="1691.23"/>
    <n v="1691.23"/>
    <n v="1691.23"/>
    <n v="1691.23"/>
    <n v="1691.23"/>
    <n v="845.61"/>
    <n v="845.61"/>
    <n v="845.61"/>
    <n v="845.61"/>
    <n v="845.61"/>
    <n v="845.61"/>
    <n v="1691.23"/>
    <n v="15221.040000000003"/>
    <n v="16912.27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0722222222222224"/>
    <n v="7"/>
    <n v="5.6399999999999999E-2"/>
    <n v="1076509.0833333335"/>
    <n v="3636465"/>
    <n v="29299.518"/>
    <n v="2.0722222222222224"/>
    <n v="7"/>
    <n v="5.6399999999999999E-2"/>
    <x v="1"/>
    <x v="1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9299.560000000009"/>
    <n v="31741.19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0722222222222224"/>
    <n v="8"/>
    <n v="5.9299999999999999E-2"/>
    <n v="144102.58333333334"/>
    <n v="375240"/>
    <n v="2781.4665"/>
    <n v="3.0722222222222224"/>
    <n v="8"/>
    <n v="5.9299999999999999E-2"/>
    <x v="1"/>
    <x v="1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781.48"/>
    <n v="3013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072222222222222"/>
    <n v="9"/>
    <n v="6.2100000000000002E-2"/>
    <n v="840913.88888888888"/>
    <n v="1858500"/>
    <n v="12823.65"/>
    <n v="4.072222222222222"/>
    <n v="9"/>
    <n v="6.2099999999999995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2823.679999999998"/>
    <n v="13892.3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0722222222222224"/>
    <n v="7"/>
    <n v="5.6399999999999999E-2"/>
    <n v="110035.00000000001"/>
    <n v="371700"/>
    <n v="2994.84"/>
    <n v="2.0722222222222224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0722222222222224"/>
    <n v="7"/>
    <n v="5.6399999999999999E-2"/>
    <n v="95363.666666666672"/>
    <n v="322140"/>
    <n v="2595.5279999999998"/>
    <n v="2.0722222222222224"/>
    <n v="7"/>
    <n v="5.6399999999999999E-2"/>
    <x v="1"/>
    <x v="1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595.48"/>
    <n v="2811.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0722222222222224"/>
    <n v="8"/>
    <n v="5.9299999999999999E-2"/>
    <n v="131414.30555555556"/>
    <n v="342200"/>
    <n v="2536.5574999999999"/>
    <n v="3.0722222222222224"/>
    <n v="8"/>
    <n v="5.9299999999999999E-2"/>
    <x v="1"/>
    <x v="1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536.5600000000009"/>
    <n v="2747.94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072222222222222"/>
    <n v="9"/>
    <n v="6.2100000000000002E-2"/>
    <n v="331560.33333333331"/>
    <n v="732780"/>
    <n v="5056.1819999999998"/>
    <n v="4.072222222222222"/>
    <n v="9"/>
    <n v="6.2099999999999995E-2"/>
    <x v="1"/>
    <x v="1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5056.2000000000007"/>
    <n v="5477.55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6592.5"/>
    <n v="0"/>
    <n v="0"/>
    <n v="3703.6"/>
    <n v="0"/>
    <n v="0"/>
    <n v="0"/>
    <n v="876592.5"/>
    <n v="876592.5"/>
    <n v="0"/>
    <d v="2019-12-27T00:00:00"/>
    <d v="2024-12-27T00:00:00"/>
    <n v="1753185"/>
    <n v="7.4999999999999997E-2"/>
    <n v="5"/>
    <n v="5.0700000000000002E-2"/>
    <n v="65744.4375"/>
    <n v="4382962.5"/>
    <n v="44443.239750000001"/>
    <n v="7.4999999999999997E-2"/>
    <n v="5"/>
    <n v="5.0700000000000002E-2"/>
    <x v="1"/>
    <x v="1"/>
    <n v="3703.6"/>
    <n v="0"/>
    <n v="0"/>
    <n v="0"/>
    <n v="0"/>
    <n v="0"/>
    <n v="0"/>
    <n v="0"/>
    <n v="0"/>
    <n v="0"/>
    <n v="0"/>
    <n v="0"/>
    <n v="0"/>
    <n v="3703.6"/>
    <n v="0"/>
    <n v="3703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075"/>
    <n v="6"/>
    <n v="5.3600000000000002E-2"/>
    <n v="3350267.0625"/>
    <n v="18699165"/>
    <n v="167045.87400000001"/>
    <n v="1.075"/>
    <n v="6"/>
    <n v="5.3600000000000002E-2"/>
    <x v="1"/>
    <x v="1"/>
    <n v="13920.49"/>
    <n v="13920.49"/>
    <n v="13920.49"/>
    <n v="13920.49"/>
    <n v="13920.49"/>
    <n v="13920.49"/>
    <n v="13920.49"/>
    <n v="6960.24"/>
    <n v="6960.24"/>
    <n v="6960.24"/>
    <n v="6960.24"/>
    <n v="6960.24"/>
    <n v="6960.24"/>
    <n v="13920.49"/>
    <n v="125284.38000000003"/>
    <n v="139204.87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0750000000000002"/>
    <n v="7"/>
    <n v="5.6399999999999999E-2"/>
    <n v="5094716.375"/>
    <n v="17186995"/>
    <n v="138478.07399999999"/>
    <n v="2.0750000000000002"/>
    <n v="7"/>
    <n v="5.6399999999999999E-2"/>
    <x v="1"/>
    <x v="1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38478.07999999999"/>
    <n v="150017.91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0750000000000002"/>
    <n v="8"/>
    <n v="5.9299999999999999E-2"/>
    <n v="3335498.625"/>
    <n v="8677720"/>
    <n v="64323.599499999997"/>
    <n v="3.0750000000000002"/>
    <n v="8"/>
    <n v="5.9299999999999999E-2"/>
    <x v="1"/>
    <x v="1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64323.600000000013"/>
    <n v="69683.9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0750000000000002"/>
    <n v="9"/>
    <n v="6.2100000000000002E-2"/>
    <n v="216382.5"/>
    <n v="477900"/>
    <n v="3297.51"/>
    <n v="4.07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4282.5"/>
    <n v="0"/>
    <n v="0"/>
    <n v="5426.09"/>
    <n v="0"/>
    <n v="0"/>
    <n v="0"/>
    <n v="1284282.5"/>
    <n v="1284282.5"/>
    <n v="0"/>
    <d v="2020-01-22T00:00:00"/>
    <d v="2025-01-22T00:00:00"/>
    <n v="2568565"/>
    <n v="0.14444444444444443"/>
    <n v="5"/>
    <n v="5.0700000000000002E-2"/>
    <n v="185507.47222222222"/>
    <n v="6421412.5"/>
    <n v="65113.122750000002"/>
    <n v="0.14444444444444443"/>
    <n v="5"/>
    <n v="5.0700000000000002E-2"/>
    <x v="1"/>
    <x v="1"/>
    <n v="5426.09"/>
    <n v="5426.09"/>
    <n v="0"/>
    <n v="0"/>
    <n v="0"/>
    <n v="0"/>
    <n v="0"/>
    <n v="0"/>
    <n v="0"/>
    <n v="0"/>
    <n v="0"/>
    <n v="0"/>
    <n v="0"/>
    <n v="5426.09"/>
    <n v="5426.09"/>
    <n v="10852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1444444444444444"/>
    <n v="6"/>
    <n v="5.3600000000000002E-2"/>
    <n v="3587286.861111111"/>
    <n v="18807135"/>
    <n v="168010.40600000002"/>
    <n v="1.1444444444444444"/>
    <n v="6"/>
    <n v="5.3600000000000009E-2"/>
    <x v="1"/>
    <x v="1"/>
    <n v="14000.87"/>
    <n v="14000.87"/>
    <n v="14000.87"/>
    <n v="14000.87"/>
    <n v="14000.87"/>
    <n v="14000.87"/>
    <n v="14000.87"/>
    <n v="14000.87"/>
    <n v="7000.43"/>
    <n v="7000.43"/>
    <n v="7000.43"/>
    <n v="7000.43"/>
    <n v="7000.43"/>
    <n v="14000.87"/>
    <n v="133008.23999999996"/>
    <n v="147009.10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1444444444444444"/>
    <n v="7"/>
    <n v="5.6399999999999999E-2"/>
    <n v="6684801.611111111"/>
    <n v="21820855"/>
    <n v="175813.74599999998"/>
    <n v="2.1444444444444444"/>
    <n v="7"/>
    <n v="5.6399999999999992E-2"/>
    <x v="1"/>
    <x v="1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75813.79999999996"/>
    <n v="190464.94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1444444444444444"/>
    <n v="8"/>
    <n v="5.9299999999999999E-2"/>
    <n v="2150666.361111111"/>
    <n v="5471660"/>
    <n v="40558.679749999996"/>
    <n v="3.1444444444444444"/>
    <n v="8"/>
    <n v="5.9299999999999992E-2"/>
    <x v="1"/>
    <x v="1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40558.68"/>
    <n v="43938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1444444444444448"/>
    <n v="9"/>
    <n v="6.2100000000000002E-2"/>
    <n v="440140.00000000006"/>
    <n v="955800"/>
    <n v="6595.02"/>
    <n v="4.144444444444444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5998.75"/>
    <n v="0"/>
    <n v="0"/>
    <n v="4630.59"/>
    <n v="0"/>
    <n v="0"/>
    <n v="0"/>
    <n v="1095998.75"/>
    <n v="1095998.75"/>
    <n v="0"/>
    <d v="2020-01-28T00:00:00"/>
    <d v="2025-01-28T00:00:00"/>
    <n v="2191997.5"/>
    <n v="0.16111111111111112"/>
    <n v="5"/>
    <n v="5.0700000000000002E-2"/>
    <n v="176577.57638888891"/>
    <n v="5479993.75"/>
    <n v="55567.136624999999"/>
    <n v="0.16111111111111112"/>
    <n v="5"/>
    <n v="5.0700000000000002E-2"/>
    <x v="1"/>
    <x v="1"/>
    <n v="4630.59"/>
    <n v="4630.59"/>
    <n v="0"/>
    <n v="0"/>
    <n v="0"/>
    <n v="0"/>
    <n v="0"/>
    <n v="0"/>
    <n v="0"/>
    <n v="0"/>
    <n v="0"/>
    <n v="0"/>
    <n v="0"/>
    <n v="4630.59"/>
    <n v="4630.59"/>
    <n v="9261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1611111111111112"/>
    <n v="6"/>
    <n v="5.3600000000000002E-2"/>
    <n v="4775522.277777778"/>
    <n v="24677340"/>
    <n v="220450.90400000001"/>
    <n v="1.1611111111111112"/>
    <n v="6"/>
    <n v="5.3600000000000002E-2"/>
    <x v="1"/>
    <x v="1"/>
    <n v="18370.91"/>
    <n v="18370.91"/>
    <n v="18370.91"/>
    <n v="18370.91"/>
    <n v="18370.91"/>
    <n v="18370.91"/>
    <n v="18370.91"/>
    <n v="18370.91"/>
    <n v="9185.4500000000007"/>
    <n v="9185.4500000000007"/>
    <n v="9185.4500000000007"/>
    <n v="9185.4500000000007"/>
    <n v="9185.4500000000007"/>
    <n v="18370.91"/>
    <n v="174523.62000000005"/>
    <n v="192894.53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161111111111111"/>
    <n v="7"/>
    <n v="5.6399999999999999E-2"/>
    <n v="4565336.416666666"/>
    <n v="14787465"/>
    <n v="119144.71799999999"/>
    <n v="2.161111111111111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119144.75999999997"/>
    <n v="129073.48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161111111111111"/>
    <n v="8"/>
    <n v="5.9299999999999999E-2"/>
    <n v="1449148.1666666665"/>
    <n v="3667440"/>
    <n v="27184.898999999998"/>
    <n v="3.161111111111111"/>
    <n v="8"/>
    <n v="5.9299999999999992E-2"/>
    <x v="1"/>
    <x v="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7184.92"/>
    <n v="29450.32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1611111111111114"/>
    <n v="9"/>
    <n v="6.2100000000000002E-2"/>
    <n v="441910.00000000006"/>
    <n v="955800"/>
    <n v="6595.02"/>
    <n v="4.161111111111111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1611111111111114"/>
    <n v="10"/>
    <n v="6.5000000000000002E-2"/>
    <n v="506240.48611111112"/>
    <n v="980875"/>
    <n v="6375.6875"/>
    <n v="5.1611111111111114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6375.7199999999975"/>
    <n v="6907.02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42667.5"/>
    <n v="0"/>
    <n v="0"/>
    <n v="3560.27"/>
    <n v="0"/>
    <n v="0"/>
    <n v="0"/>
    <n v="842667.5"/>
    <n v="842667.5"/>
    <n v="0"/>
    <d v="2020-02-05T00:00:00"/>
    <d v="2025-02-05T00:00:00"/>
    <n v="1685335"/>
    <n v="0.18055555555555555"/>
    <n v="5"/>
    <n v="5.0700000000000002E-2"/>
    <n v="152148.29861111109"/>
    <n v="4213337.5"/>
    <n v="42723.242250000003"/>
    <n v="0.18055555555555552"/>
    <n v="5"/>
    <n v="5.0700000000000002E-2"/>
    <x v="1"/>
    <x v="1"/>
    <n v="3560.27"/>
    <n v="3560.27"/>
    <n v="3560.27"/>
    <n v="0"/>
    <n v="0"/>
    <n v="0"/>
    <n v="0"/>
    <n v="0"/>
    <n v="0"/>
    <n v="0"/>
    <n v="0"/>
    <n v="0"/>
    <n v="0"/>
    <n v="3560.27"/>
    <n v="7120.54"/>
    <n v="10680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1805555555555556"/>
    <n v="6"/>
    <n v="5.3600000000000002E-2"/>
    <n v="3250869.2708333335"/>
    <n v="16522065"/>
    <n v="147597.114"/>
    <n v="1.1805555555555556"/>
    <n v="6"/>
    <n v="5.3600000000000002E-2"/>
    <x v="1"/>
    <x v="1"/>
    <n v="12299.76"/>
    <n v="12299.76"/>
    <n v="12299.76"/>
    <n v="12299.76"/>
    <n v="12299.76"/>
    <n v="12299.76"/>
    <n v="12299.76"/>
    <n v="12299.76"/>
    <n v="12299.76"/>
    <n v="6149.88"/>
    <n v="6149.88"/>
    <n v="6149.88"/>
    <n v="6149.88"/>
    <n v="12299.76"/>
    <n v="122997.6"/>
    <n v="135297.3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1805555555555554"/>
    <n v="7"/>
    <n v="5.6399999999999999E-2"/>
    <n v="2726473.9930555555"/>
    <n v="8752502.5"/>
    <n v="70520.163"/>
    <n v="2.1805555555555554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70520.160000000003"/>
    <n v="76396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1805555555555554"/>
    <n v="8"/>
    <n v="5.9299999999999999E-2"/>
    <n v="337775"/>
    <n v="849600"/>
    <n v="6297.66"/>
    <n v="3.18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1805555555555554"/>
    <n v="10"/>
    <n v="6.5000000000000002E-2"/>
    <n v="275087.5"/>
    <n v="531000"/>
    <n v="3451.5"/>
    <n v="5.180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9850"/>
    <n v="0"/>
    <n v="0"/>
    <n v="4773.62"/>
    <n v="0"/>
    <n v="0"/>
    <n v="0"/>
    <n v="1129850"/>
    <n v="1129850"/>
    <n v="0"/>
    <d v="2020-02-11T00:00:00"/>
    <d v="2025-02-11T00:00:00"/>
    <n v="2259700"/>
    <n v="0.19722222222222222"/>
    <n v="5"/>
    <n v="5.0700000000000002E-2"/>
    <n v="222831.52777777778"/>
    <n v="5649250"/>
    <n v="57283.395000000004"/>
    <n v="0.19722222222222222"/>
    <n v="5"/>
    <n v="5.0700000000000002E-2"/>
    <x v="1"/>
    <x v="1"/>
    <n v="4773.62"/>
    <n v="4773.62"/>
    <n v="4773.62"/>
    <n v="0"/>
    <n v="0"/>
    <n v="0"/>
    <n v="0"/>
    <n v="0"/>
    <n v="0"/>
    <n v="0"/>
    <n v="0"/>
    <n v="0"/>
    <n v="0"/>
    <n v="4773.62"/>
    <n v="9547.24"/>
    <n v="14320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1972222222222222"/>
    <n v="6"/>
    <n v="5.3600000000000002E-2"/>
    <n v="4148988.576388889"/>
    <n v="20793075"/>
    <n v="185751.47"/>
    <n v="1.1972222222222222"/>
    <n v="6"/>
    <n v="5.3600000000000002E-2"/>
    <x v="1"/>
    <x v="1"/>
    <n v="15479.29"/>
    <n v="15479.29"/>
    <n v="15479.29"/>
    <n v="15479.29"/>
    <n v="15479.29"/>
    <n v="15479.29"/>
    <n v="15479.29"/>
    <n v="15479.29"/>
    <n v="15479.29"/>
    <n v="7739.64"/>
    <n v="7739.64"/>
    <n v="7739.64"/>
    <n v="7739.64"/>
    <n v="15479.29"/>
    <n v="154792.88000000009"/>
    <n v="170272.17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1972222222222224"/>
    <n v="7"/>
    <n v="5.6399999999999999E-2"/>
    <n v="7056741.708333334"/>
    <n v="22481655"/>
    <n v="181137.90599999999"/>
    <n v="2.1972222222222224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81137.95999999996"/>
    <n v="196232.78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1972222222222224"/>
    <n v="8"/>
    <n v="5.9299999999999999E-2"/>
    <n v="669186.60416666674"/>
    <n v="1674420"/>
    <n v="12411.63825"/>
    <n v="3.1972222222222224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2411.599999999997"/>
    <n v="13445.8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4010"/>
    <n v="0"/>
    <n v="0"/>
    <n v="4833.4399999999996"/>
    <n v="0"/>
    <n v="0"/>
    <n v="0"/>
    <n v="1144010"/>
    <n v="1144010"/>
    <n v="0"/>
    <d v="2020-02-18T00:00:00"/>
    <d v="2025-02-18T00:00:00"/>
    <n v="2288020"/>
    <n v="0.21666666666666667"/>
    <n v="5"/>
    <n v="5.0700000000000002E-2"/>
    <n v="247868.83333333334"/>
    <n v="5720050"/>
    <n v="58001.307000000001"/>
    <n v="0.21666666666666667"/>
    <n v="5"/>
    <n v="5.0700000000000002E-2"/>
    <x v="1"/>
    <x v="1"/>
    <n v="4833.4399999999996"/>
    <n v="4833.4399999999996"/>
    <n v="4833.4399999999996"/>
    <n v="0"/>
    <n v="0"/>
    <n v="0"/>
    <n v="0"/>
    <n v="0"/>
    <n v="0"/>
    <n v="0"/>
    <n v="0"/>
    <n v="0"/>
    <n v="0"/>
    <n v="4833.4399999999996"/>
    <n v="9666.8799999999992"/>
    <n v="14500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2166666666666666"/>
    <n v="6"/>
    <n v="5.3600000000000002E-2"/>
    <n v="3158287.208333333"/>
    <n v="15575115"/>
    <n v="139137.69400000002"/>
    <n v="1.2166666666666666"/>
    <n v="6"/>
    <n v="5.3600000000000009E-2"/>
    <x v="1"/>
    <x v="1"/>
    <n v="11594.81"/>
    <n v="11594.81"/>
    <n v="11594.81"/>
    <n v="11594.81"/>
    <n v="11594.81"/>
    <n v="11594.81"/>
    <n v="11594.81"/>
    <n v="11594.81"/>
    <n v="11594.81"/>
    <n v="5797.4"/>
    <n v="5797.4"/>
    <n v="5797.4"/>
    <n v="5797.4"/>
    <n v="11594.81"/>
    <n v="115948.07999999997"/>
    <n v="127542.88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2166666666666668"/>
    <n v="7"/>
    <n v="5.6399999999999999E-2"/>
    <n v="3714246.666666667"/>
    <n v="11729200"/>
    <n v="94503.84"/>
    <n v="2.2166666666666668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94503.840000000026"/>
    <n v="102379.16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2166666666666668"/>
    <n v="8"/>
    <n v="5.9299999999999999E-2"/>
    <n v="662818.29166666674"/>
    <n v="1648460"/>
    <n v="12219.20975"/>
    <n v="3.2166666666666672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2219.240000000003"/>
    <n v="13237.51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5061.25"/>
    <n v="0"/>
    <n v="0"/>
    <n v="2683.13"/>
    <n v="0"/>
    <n v="0"/>
    <n v="0"/>
    <n v="635061.25"/>
    <n v="635061.25"/>
    <n v="0"/>
    <d v="2020-02-27T00:00:00"/>
    <d v="2025-02-27T00:00:00"/>
    <n v="1270122.5"/>
    <n v="0.24166666666666667"/>
    <n v="5"/>
    <n v="5.0700000000000002E-2"/>
    <n v="153473.13541666666"/>
    <n v="3175306.25"/>
    <n v="32197.605375000003"/>
    <n v="0.24166666666666664"/>
    <n v="5"/>
    <n v="5.0700000000000002E-2"/>
    <x v="1"/>
    <x v="1"/>
    <n v="2683.13"/>
    <n v="2683.13"/>
    <n v="2683.13"/>
    <n v="0"/>
    <n v="0"/>
    <n v="0"/>
    <n v="0"/>
    <n v="0"/>
    <n v="0"/>
    <n v="0"/>
    <n v="0"/>
    <n v="0"/>
    <n v="0"/>
    <n v="2683.13"/>
    <n v="5366.26"/>
    <n v="8049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2416666666666667"/>
    <n v="6"/>
    <n v="5.3600000000000002E-2"/>
    <n v="1571574.3958333333"/>
    <n v="7594185"/>
    <n v="67841.385999999999"/>
    <n v="1.2416666666666667"/>
    <n v="6"/>
    <n v="5.3600000000000002E-2"/>
    <x v="1"/>
    <x v="1"/>
    <n v="5653.45"/>
    <n v="5653.45"/>
    <n v="5653.45"/>
    <n v="5653.45"/>
    <n v="5653.45"/>
    <n v="5653.45"/>
    <n v="5653.45"/>
    <n v="5653.45"/>
    <n v="5653.45"/>
    <n v="2826.72"/>
    <n v="2826.72"/>
    <n v="2826.72"/>
    <n v="2826.72"/>
    <n v="5653.45"/>
    <n v="56534.479999999996"/>
    <n v="62187.92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2416666666666667"/>
    <n v="7"/>
    <n v="5.6399999999999999E-2"/>
    <n v="3046570.7083333335"/>
    <n v="9513455"/>
    <n v="76651.266000000003"/>
    <n v="2.2416666666666667"/>
    <n v="7"/>
    <n v="5.6400000000000006E-2"/>
    <x v="1"/>
    <x v="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76651.319999999992"/>
    <n v="83038.92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2416666666666667"/>
    <n v="8"/>
    <n v="5.9299999999999999E-2"/>
    <n v="1341199.0625"/>
    <n v="3309900"/>
    <n v="24534.633750000001"/>
    <n v="3.2416666666666667"/>
    <n v="8"/>
    <n v="5.9300000000000005E-2"/>
    <x v="1"/>
    <x v="1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4534.599999999995"/>
    <n v="26579.14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4080"/>
    <n v="0"/>
    <n v="0"/>
    <n v="8255.99"/>
    <n v="0"/>
    <n v="0"/>
    <n v="0"/>
    <n v="1954080"/>
    <n v="1954080"/>
    <n v="0"/>
    <d v="2020-03-10T00:00:00"/>
    <d v="2025-03-10T00:00:00"/>
    <n v="3908160"/>
    <n v="0.27777777777777779"/>
    <n v="5"/>
    <n v="5.0700000000000002E-2"/>
    <n v="542800"/>
    <n v="9770400"/>
    <n v="99071.856"/>
    <n v="0.27777777777777779"/>
    <n v="5"/>
    <n v="5.0700000000000002E-2"/>
    <x v="1"/>
    <x v="1"/>
    <n v="8255.99"/>
    <n v="8255.99"/>
    <n v="8255.99"/>
    <n v="8255.99"/>
    <n v="0"/>
    <n v="0"/>
    <n v="0"/>
    <n v="0"/>
    <n v="0"/>
    <n v="0"/>
    <n v="0"/>
    <n v="0"/>
    <n v="0"/>
    <n v="8255.99"/>
    <n v="24767.97"/>
    <n v="33023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2777777777777777"/>
    <n v="6"/>
    <n v="5.3600000000000002E-2"/>
    <n v="3704798.472222222"/>
    <n v="17396445"/>
    <n v="155408.242"/>
    <n v="1.2777777777777777"/>
    <n v="6"/>
    <n v="5.3600000000000002E-2"/>
    <x v="1"/>
    <x v="1"/>
    <n v="12950.69"/>
    <n v="12950.69"/>
    <n v="12950.69"/>
    <n v="12950.69"/>
    <n v="12950.69"/>
    <n v="12950.69"/>
    <n v="12950.69"/>
    <n v="12950.69"/>
    <n v="12950.69"/>
    <n v="12950.69"/>
    <n v="6475.34"/>
    <n v="6475.34"/>
    <n v="6475.34"/>
    <n v="12950.69"/>
    <n v="135982.23000000001"/>
    <n v="148932.9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2777777777777777"/>
    <n v="7"/>
    <n v="5.6399999999999999E-2"/>
    <n v="1945615.1388888888"/>
    <n v="5979207.5"/>
    <n v="48175.328999999998"/>
    <n v="2.2777777777777777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8175.32"/>
    <n v="52189.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2777777777777777"/>
    <n v="9"/>
    <n v="6.2100000000000002E-2"/>
    <n v="213899.58333333331"/>
    <n v="450022.5"/>
    <n v="3105.1552500000003"/>
    <n v="4.2777777777777777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3105.1200000000008"/>
    <n v="3363.8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8315"/>
    <n v="0"/>
    <n v="0"/>
    <n v="4682.63"/>
    <n v="0"/>
    <n v="0"/>
    <n v="0"/>
    <n v="1108315"/>
    <n v="1108315"/>
    <n v="0"/>
    <d v="2020-03-18T00:00:00"/>
    <d v="2025-03-18T00:00:00"/>
    <n v="2216630"/>
    <n v="0.3"/>
    <n v="5"/>
    <n v="5.0700000000000002E-2"/>
    <n v="332494.5"/>
    <n v="5541575"/>
    <n v="56191.570500000002"/>
    <n v="0.3"/>
    <n v="5"/>
    <n v="5.0700000000000002E-2"/>
    <x v="1"/>
    <x v="1"/>
    <n v="4682.63"/>
    <n v="4682.63"/>
    <n v="4682.63"/>
    <n v="4682.63"/>
    <n v="0"/>
    <n v="0"/>
    <n v="0"/>
    <n v="0"/>
    <n v="0"/>
    <n v="0"/>
    <n v="0"/>
    <n v="0"/>
    <n v="0"/>
    <n v="4682.63"/>
    <n v="14047.89"/>
    <n v="18730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3"/>
    <n v="6"/>
    <n v="5.3600000000000002E-2"/>
    <n v="5055297"/>
    <n v="23332140"/>
    <n v="208433.78400000001"/>
    <n v="1.3"/>
    <n v="6"/>
    <n v="5.3600000000000002E-2"/>
    <x v="1"/>
    <x v="1"/>
    <n v="17369.48"/>
    <n v="17369.48"/>
    <n v="17369.48"/>
    <n v="17369.48"/>
    <n v="17369.48"/>
    <n v="17369.48"/>
    <n v="17369.48"/>
    <n v="17369.48"/>
    <n v="17369.48"/>
    <n v="17369.48"/>
    <n v="8684.74"/>
    <n v="8684.74"/>
    <n v="8684.74"/>
    <n v="17369.48"/>
    <n v="182379.53999999998"/>
    <n v="199749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2999999999999998"/>
    <n v="7"/>
    <n v="5.6399999999999999E-2"/>
    <n v="7473677.4999999991"/>
    <n v="22745975"/>
    <n v="183267.57"/>
    <n v="2.2999999999999998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83267.59999999998"/>
    <n v="198539.8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821.25"/>
    <n v="0"/>
    <n v="0"/>
    <n v="599.19000000000005"/>
    <n v="0"/>
    <n v="0"/>
    <n v="0"/>
    <n v="141821.25"/>
    <n v="141821.25"/>
    <n v="0"/>
    <d v="2020-03-27T00:00:00"/>
    <d v="2025-03-27T00:00:00"/>
    <n v="283642.5"/>
    <n v="0.32500000000000001"/>
    <n v="5"/>
    <n v="5.0700000000000002E-2"/>
    <n v="46091.90625"/>
    <n v="709106.25"/>
    <n v="7190.3373750000001"/>
    <n v="0.32500000000000001"/>
    <n v="5"/>
    <n v="5.0700000000000002E-2"/>
    <x v="1"/>
    <x v="1"/>
    <n v="599.19000000000005"/>
    <n v="599.19000000000005"/>
    <n v="599.19000000000005"/>
    <n v="599.19000000000005"/>
    <n v="0"/>
    <n v="0"/>
    <n v="0"/>
    <n v="0"/>
    <n v="0"/>
    <n v="0"/>
    <n v="0"/>
    <n v="0"/>
    <n v="0"/>
    <n v="599.19000000000005"/>
    <n v="1797.5700000000002"/>
    <n v="2396.7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325"/>
    <n v="6"/>
    <n v="5.3600000000000002E-2"/>
    <n v="2561599.3125"/>
    <n v="11599695"/>
    <n v="103623.94200000001"/>
    <n v="1.325"/>
    <n v="6"/>
    <n v="5.3600000000000002E-2"/>
    <x v="1"/>
    <x v="1"/>
    <n v="8635.33"/>
    <n v="8635.33"/>
    <n v="8635.33"/>
    <n v="8635.33"/>
    <n v="8635.33"/>
    <n v="8635.33"/>
    <n v="8635.33"/>
    <n v="8635.33"/>
    <n v="8635.33"/>
    <n v="8635.33"/>
    <n v="4317.66"/>
    <n v="4317.66"/>
    <n v="4317.66"/>
    <n v="8635.33"/>
    <n v="90670.950000000012"/>
    <n v="99306.28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3250000000000002"/>
    <n v="7"/>
    <n v="5.6399999999999999E-2"/>
    <n v="12241154.062500002"/>
    <n v="36855087.5"/>
    <n v="296946.70500000002"/>
    <n v="2.3250000000000002"/>
    <n v="7"/>
    <n v="5.6400000000000006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96946.72000000003"/>
    <n v="321692.2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3250000000000002"/>
    <n v="8"/>
    <n v="5.9299999999999999E-2"/>
    <n v="6515462.1875"/>
    <n v="15676300"/>
    <n v="116200.57375"/>
    <n v="3.3250000000000002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116200.56000000001"/>
    <n v="125883.9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3250000000000002"/>
    <n v="9"/>
    <n v="6.2100000000000002E-2"/>
    <n v="1148287.5"/>
    <n v="2389500"/>
    <n v="16487.55"/>
    <n v="4.3250000000000002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3250000000000002"/>
    <n v="10"/>
    <n v="6.5000000000000002E-2"/>
    <n v="494040.1875"/>
    <n v="927775"/>
    <n v="6030.5375000000004"/>
    <n v="5.3250000000000002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6030.4800000000005"/>
    <n v="6533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363.75"/>
    <n v="0"/>
    <n v="0"/>
    <n v="1074.69"/>
    <n v="0"/>
    <n v="0"/>
    <n v="0"/>
    <n v="254363.75"/>
    <n v="254363.75"/>
    <n v="0"/>
    <d v="2020-04-03T00:00:00"/>
    <d v="2025-04-03T00:00:00"/>
    <n v="508727.5"/>
    <n v="0.34166666666666667"/>
    <n v="5"/>
    <n v="5.0700000000000002E-2"/>
    <n v="86907.614583333328"/>
    <n v="1271818.75"/>
    <n v="12896.242125000001"/>
    <n v="0.34166666666666667"/>
    <n v="5"/>
    <n v="5.0700000000000002E-2"/>
    <x v="1"/>
    <x v="1"/>
    <n v="1074.69"/>
    <n v="1074.69"/>
    <n v="1074.69"/>
    <n v="1074.69"/>
    <n v="1074.69"/>
    <n v="0"/>
    <n v="0"/>
    <n v="0"/>
    <n v="0"/>
    <n v="0"/>
    <n v="0"/>
    <n v="0"/>
    <n v="0"/>
    <n v="1074.69"/>
    <n v="4298.76"/>
    <n v="5373.45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3416666666666666"/>
    <n v="6"/>
    <n v="5.3600000000000002E-2"/>
    <n v="2187738.4375"/>
    <n v="9783675"/>
    <n v="87400.83"/>
    <n v="1.3416666666666666"/>
    <n v="6"/>
    <n v="5.3600000000000002E-2"/>
    <x v="1"/>
    <x v="1"/>
    <n v="7283.4"/>
    <n v="7283.4"/>
    <n v="7283.4"/>
    <n v="7283.4"/>
    <n v="7283.4"/>
    <n v="7283.4"/>
    <n v="7283.4"/>
    <n v="7283.4"/>
    <n v="7283.4"/>
    <n v="7283.4"/>
    <n v="7283.4"/>
    <n v="3641.7"/>
    <n v="3641.7"/>
    <n v="7283.4"/>
    <n v="80117.399999999994"/>
    <n v="87400.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3416666666666668"/>
    <n v="7"/>
    <n v="5.6399999999999999E-2"/>
    <n v="10807781.020833334"/>
    <n v="32307957.5"/>
    <n v="260309.829"/>
    <n v="2.3416666666666668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60309.87999999998"/>
    <n v="282002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3416666666666668"/>
    <n v="8"/>
    <n v="5.9299999999999999E-2"/>
    <n v="9517325.645833334"/>
    <n v="22784620"/>
    <n v="168890.99575"/>
    <n v="3.3416666666666668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68891"/>
    <n v="182965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3416666666666668"/>
    <n v="9"/>
    <n v="6.2100000000000002E-2"/>
    <n v="1152712.5"/>
    <n v="2389500"/>
    <n v="16487.55"/>
    <n v="4.3416666666666668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3416666666666668"/>
    <n v="10"/>
    <n v="6.5000000000000002E-2"/>
    <n v="283642.5"/>
    <n v="531000"/>
    <n v="3451.5"/>
    <n v="5.341666666666666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5851.25"/>
    <n v="0"/>
    <n v="0"/>
    <n v="2137.2199999999998"/>
    <n v="0"/>
    <n v="0"/>
    <n v="0"/>
    <n v="505851.25"/>
    <n v="505851.25"/>
    <n v="0"/>
    <d v="2020-04-20T00:00:00"/>
    <d v="2025-04-20T00:00:00"/>
    <n v="1011702.5"/>
    <n v="0.3888888888888889"/>
    <n v="5"/>
    <n v="5.0700000000000002E-2"/>
    <n v="196719.93055555556"/>
    <n v="2529256.25"/>
    <n v="25646.658375000003"/>
    <n v="0.3888888888888889"/>
    <n v="5"/>
    <n v="5.0700000000000002E-2"/>
    <x v="1"/>
    <x v="1"/>
    <n v="2137.2199999999998"/>
    <n v="2137.2199999999998"/>
    <n v="2137.2199999999998"/>
    <n v="2137.2199999999998"/>
    <n v="2137.2199999999998"/>
    <n v="0"/>
    <n v="0"/>
    <n v="0"/>
    <n v="0"/>
    <n v="0"/>
    <n v="0"/>
    <n v="0"/>
    <n v="0"/>
    <n v="2137.2199999999998"/>
    <n v="8548.8799999999992"/>
    <n v="10686.0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3888888888888888"/>
    <n v="6"/>
    <n v="5.3600000000000002E-2"/>
    <n v="2643118.0555555555"/>
    <n v="11418270"/>
    <n v="102003.212"/>
    <n v="1.3888888888888888"/>
    <n v="6"/>
    <n v="5.3600000000000002E-2"/>
    <x v="1"/>
    <x v="1"/>
    <n v="8500.27"/>
    <n v="8500.27"/>
    <n v="8500.27"/>
    <n v="8500.27"/>
    <n v="8500.27"/>
    <n v="8500.27"/>
    <n v="8500.27"/>
    <n v="8500.27"/>
    <n v="8500.27"/>
    <n v="8500.27"/>
    <n v="8500.27"/>
    <n v="4250.13"/>
    <n v="4250.13"/>
    <n v="8500.27"/>
    <n v="93502.960000000036"/>
    <n v="102003.23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3888888888888888"/>
    <n v="7"/>
    <n v="5.6399999999999999E-2"/>
    <n v="9231861.1111111101"/>
    <n v="27051500"/>
    <n v="217957.8"/>
    <n v="2.3888888888888888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217957.79999999996"/>
    <n v="236120.94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3888888888888888"/>
    <n v="8"/>
    <n v="5.9299999999999999E-2"/>
    <n v="8531129.583333334"/>
    <n v="20139060"/>
    <n v="149280.78224999999"/>
    <n v="3.3888888888888893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49280.84000000003"/>
    <n v="161720.91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3888888888888893"/>
    <n v="9"/>
    <n v="6.2100000000000002E-2"/>
    <n v="466100.00000000006"/>
    <n v="955800"/>
    <n v="6595.02"/>
    <n v="4.388888888888889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3888888888888893"/>
    <n v="10"/>
    <n v="6.5000000000000002E-2"/>
    <n v="286150"/>
    <n v="531000"/>
    <n v="3451.5"/>
    <n v="5.388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5200"/>
    <n v="0"/>
    <n v="672600"/>
    <n v="5683.47"/>
    <n v="0"/>
    <n v="0"/>
    <n v="0"/>
    <n v="672600"/>
    <n v="672600"/>
    <n v="0"/>
    <d v="2020-05-11T00:00:00"/>
    <d v="2025-05-11T00:00:00"/>
    <n v="1345200"/>
    <n v="0.44722222222222224"/>
    <n v="5"/>
    <n v="5.0700000000000002E-2"/>
    <n v="300801.66666666669"/>
    <n v="3363000"/>
    <n v="34100.82"/>
    <n v="0.44722222222222224"/>
    <n v="5"/>
    <n v="5.0700000000000002E-2"/>
    <x v="1"/>
    <x v="1"/>
    <n v="2841.73"/>
    <n v="2841.73"/>
    <n v="2841.73"/>
    <n v="2841.73"/>
    <n v="2841.73"/>
    <n v="2841.73"/>
    <n v="0"/>
    <n v="0"/>
    <n v="0"/>
    <n v="0"/>
    <n v="0"/>
    <n v="0"/>
    <n v="0"/>
    <n v="2841.73"/>
    <n v="14208.65"/>
    <n v="17050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1.4472222222222222"/>
    <n v="6"/>
    <n v="5.3600000000000002E-2"/>
    <n v="2936214.8958333335"/>
    <n v="12173175"/>
    <n v="108747.03"/>
    <n v="1.4472222222222224"/>
    <n v="6"/>
    <n v="5.3600000000000002E-2"/>
    <x v="1"/>
    <x v="1"/>
    <n v="9062.25"/>
    <n v="9062.25"/>
    <n v="9062.25"/>
    <n v="9062.25"/>
    <n v="9062.25"/>
    <n v="9062.25"/>
    <n v="9062.25"/>
    <n v="9062.25"/>
    <n v="9062.25"/>
    <n v="9062.25"/>
    <n v="9062.25"/>
    <n v="9062.25"/>
    <n v="4531.13"/>
    <n v="9062.25"/>
    <n v="104215.88"/>
    <n v="113278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2.4472222222222224"/>
    <n v="7"/>
    <n v="5.6399999999999999E-2"/>
    <n v="7741983.277777778"/>
    <n v="22145060"/>
    <n v="178425.91199999998"/>
    <n v="2.4472222222222224"/>
    <n v="7"/>
    <n v="5.6399999999999992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78425.95999999996"/>
    <n v="193294.78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3.4472222222222224"/>
    <n v="8"/>
    <n v="5.9299999999999999E-2"/>
    <n v="9368472.743055556"/>
    <n v="21741500"/>
    <n v="161158.86874999999"/>
    <n v="3.4472222222222224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61158.92000000001"/>
    <n v="174588.83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4.447222222222222"/>
    <n v="9"/>
    <n v="6.2100000000000002E-2"/>
    <n v="236147.5"/>
    <n v="477900"/>
    <n v="3297.51"/>
    <n v="4.44722222222222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1T00:00:00"/>
    <d v="2024-07-01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1.586111111111111"/>
    <n v="6"/>
    <n v="5.3600000000000002E-2"/>
    <n v="575754.3680555555"/>
    <n v="2177985"/>
    <n v="19456.666000000001"/>
    <n v="1.586111111111111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9456.679999999997"/>
    <n v="21078.06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2.5861111111111112"/>
    <n v="7"/>
    <n v="5.6399999999999999E-2"/>
    <n v="4384402.263888889"/>
    <n v="11867555"/>
    <n v="95618.585999999996"/>
    <n v="2.5861111111111112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95618.64"/>
    <n v="103586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3.5861111111111112"/>
    <n v="8"/>
    <n v="5.9299999999999999E-2"/>
    <n v="948409.84027777787"/>
    <n v="2115740"/>
    <n v="15682.92275"/>
    <n v="3.5861111111111112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5682.92"/>
    <n v="16989.8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9T00:00:00"/>
    <d v="2024-07-09T00:00:00"/>
    <n v="39721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0.60833333333333328"/>
    <n v="5"/>
    <n v="5.0700000000000002E-2"/>
    <n v="202698.18749999997"/>
    <n v="1666012.5"/>
    <n v="16893.366750000001"/>
    <n v="0.60833333333333328"/>
    <n v="5"/>
    <n v="5.0700000000000002E-2"/>
    <x v="1"/>
    <x v="1"/>
    <n v="1407.78"/>
    <n v="1407.78"/>
    <n v="703.89"/>
    <n v="703.89"/>
    <n v="703.89"/>
    <n v="703.89"/>
    <n v="703.89"/>
    <n v="703.89"/>
    <n v="0"/>
    <n v="0"/>
    <n v="0"/>
    <n v="0"/>
    <n v="0"/>
    <n v="1407.78"/>
    <n v="5631.1200000000008"/>
    <n v="7038.9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1.6083333333333334"/>
    <n v="6"/>
    <n v="5.3600000000000002E-2"/>
    <n v="1568559.25"/>
    <n v="5851620"/>
    <n v="52274.472000000002"/>
    <n v="1.6083333333333334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52274.52"/>
    <n v="56630.72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2.6083333333333334"/>
    <n v="7"/>
    <n v="5.6399999999999999E-2"/>
    <n v="819857.85416666663"/>
    <n v="2200257.5"/>
    <n v="17727.789000000001"/>
    <n v="2.6083333333333334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7727.84"/>
    <n v="19205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3.6083333333333334"/>
    <n v="8"/>
    <n v="5.9299999999999999E-2"/>
    <n v="953754.66666666663"/>
    <n v="2114560"/>
    <n v="15674.175999999999"/>
    <n v="3.6083333333333334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5674.160000000002"/>
    <n v="16980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1.6305555555555555"/>
    <n v="6"/>
    <n v="5.3600000000000002E-2"/>
    <n v="812672.96527777775"/>
    <n v="2990415"/>
    <n v="26714.374"/>
    <n v="1.6305555555555555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6714.400000000005"/>
    <n v="28940.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2.6305555555555555"/>
    <n v="7"/>
    <n v="5.6399999999999999E-2"/>
    <n v="4767829.333333333"/>
    <n v="12687360"/>
    <n v="102223.872"/>
    <n v="2.6305555555555555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102223.92000000003"/>
    <n v="110742.5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3.6305555555555555"/>
    <n v="8"/>
    <n v="5.9299999999999999E-2"/>
    <n v="569243.8819444445"/>
    <n v="1254340"/>
    <n v="9297.7952499999992"/>
    <n v="3.630555555555556"/>
    <n v="8"/>
    <n v="5.9299999999999992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9297.8399999999983"/>
    <n v="10072.6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2.661111111111111"/>
    <n v="7"/>
    <n v="5.6399999999999999E-2"/>
    <n v="642545.23611111112"/>
    <n v="1690202.5"/>
    <n v="13618.203"/>
    <n v="2.661111111111111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3618.200000000003"/>
    <n v="14753.0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3.661111111111111"/>
    <n v="8"/>
    <n v="5.9299999999999999E-2"/>
    <n v="8271392.736111111"/>
    <n v="18074060"/>
    <n v="133973.96974999999"/>
    <n v="3.661111111111111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33974"/>
    <n v="145138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4.6611111111111114"/>
    <n v="9"/>
    <n v="6.2100000000000002E-2"/>
    <n v="247505.00000000003"/>
    <n v="477900"/>
    <n v="3297.51"/>
    <n v="4.661111111111111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07T00:00:00"/>
    <d v="2024-08-07T00:00:00"/>
    <n v="30930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0.68611111111111112"/>
    <n v="5"/>
    <n v="5.0700000000000002E-2"/>
    <n v="434761.16666666669"/>
    <n v="3168300"/>
    <n v="32126.562000000002"/>
    <n v="0.68611111111111112"/>
    <n v="5"/>
    <n v="5.0700000000000002E-2"/>
    <x v="1"/>
    <x v="1"/>
    <n v="2677.21"/>
    <n v="2677.21"/>
    <n v="2677.21"/>
    <n v="1338.61"/>
    <n v="1338.61"/>
    <n v="1338.61"/>
    <n v="1338.61"/>
    <n v="1338.61"/>
    <n v="1338.61"/>
    <n v="0"/>
    <n v="0"/>
    <n v="0"/>
    <n v="0"/>
    <n v="2677.21"/>
    <n v="13386.080000000002"/>
    <n v="16063.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1.6861111111111111"/>
    <n v="6"/>
    <n v="5.3600000000000002E-2"/>
    <n v="778435.34722222225"/>
    <n v="2770050"/>
    <n v="24745.780000000002"/>
    <n v="1.6861111111111111"/>
    <n v="6"/>
    <n v="5.3600000000000009E-2"/>
    <x v="1"/>
    <x v="1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4745.800000000007"/>
    <n v="26807.95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2.6861111111111109"/>
    <n v="7"/>
    <n v="5.6399999999999999E-2"/>
    <n v="2248839.083333333"/>
    <n v="5860470"/>
    <n v="47218.644"/>
    <n v="2.6861111111111109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47218.68"/>
    <n v="51153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3.6861111111111109"/>
    <n v="8"/>
    <n v="5.9299999999999999E-2"/>
    <n v="391465"/>
    <n v="849600"/>
    <n v="6297.66"/>
    <n v="3.686111111111110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4.6861111111111109"/>
    <n v="9"/>
    <n v="6.2100000000000002E-2"/>
    <n v="248832.5"/>
    <n v="477900"/>
    <n v="3297.51"/>
    <n v="4.686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20T00:00:00"/>
    <d v="2024-08-20T00:00:00"/>
    <n v="1039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0.72222222222222221"/>
    <n v="5"/>
    <n v="5.0700000000000002E-2"/>
    <n v="260566.94444444444"/>
    <n v="1803925"/>
    <n v="18291.799500000001"/>
    <n v="0.72222222222222221"/>
    <n v="5"/>
    <n v="5.0700000000000002E-2"/>
    <x v="1"/>
    <x v="1"/>
    <n v="1524.32"/>
    <n v="1524.32"/>
    <n v="1524.32"/>
    <n v="762.16"/>
    <n v="762.16"/>
    <n v="762.16"/>
    <n v="762.16"/>
    <n v="762.16"/>
    <n v="762.16"/>
    <n v="0"/>
    <n v="0"/>
    <n v="0"/>
    <n v="0"/>
    <n v="1524.32"/>
    <n v="7621.5999999999995"/>
    <n v="9145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1.7222222222222223"/>
    <n v="6"/>
    <n v="5.3600000000000002E-2"/>
    <n v="1217809.1666666667"/>
    <n v="4242690"/>
    <n v="37901.364000000001"/>
    <n v="1.7222222222222223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7901.4"/>
    <n v="41059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2.7222222222222223"/>
    <n v="7"/>
    <n v="5.6399999999999999E-2"/>
    <n v="2953638.3333333335"/>
    <n v="7595070"/>
    <n v="61194.563999999998"/>
    <n v="2.7222222222222223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61194.600000000013"/>
    <n v="66294.15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3.7222222222222223"/>
    <n v="8"/>
    <n v="5.9299999999999999E-2"/>
    <n v="395300"/>
    <n v="849600"/>
    <n v="6297.66"/>
    <n v="3.722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28T00:00:00"/>
    <d v="2024-08-28T00:00:00"/>
    <n v="2529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0.74444444444444446"/>
    <n v="5"/>
    <n v="5.0700000000000002E-2"/>
    <n v="169210.36111111112"/>
    <n v="1136487.5"/>
    <n v="11523.983250000001"/>
    <n v="0.74444444444444446"/>
    <n v="5"/>
    <n v="5.0700000000000002E-2"/>
    <x v="1"/>
    <x v="1"/>
    <n v="960.33"/>
    <n v="960.33"/>
    <n v="960.33"/>
    <n v="480.17"/>
    <n v="480.17"/>
    <n v="480.17"/>
    <n v="480.17"/>
    <n v="480.17"/>
    <n v="480.17"/>
    <n v="0"/>
    <n v="0"/>
    <n v="0"/>
    <n v="0"/>
    <n v="960.33"/>
    <n v="4801.68"/>
    <n v="5762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1.7444444444444445"/>
    <n v="6"/>
    <n v="5.3600000000000002E-2"/>
    <n v="618819.86111111112"/>
    <n v="2128425"/>
    <n v="19013.93"/>
    <n v="1.7444444444444445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9013.88"/>
    <n v="20598.37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2.7444444444444445"/>
    <n v="7"/>
    <n v="5.6399999999999999E-2"/>
    <n v="1289710.5"/>
    <n v="3289545"/>
    <n v="26504.333999999999"/>
    <n v="2.7444444444444445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6504.279999999995"/>
    <n v="28712.96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3.7444444444444445"/>
    <n v="8"/>
    <n v="5.9299999999999999E-2"/>
    <n v="3611526.027777778"/>
    <n v="7716020"/>
    <n v="57194.998249999997"/>
    <n v="3.7444444444444445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57195"/>
    <n v="619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4.7444444444444445"/>
    <n v="9"/>
    <n v="6.2100000000000002E-2"/>
    <n v="5231046.527777778"/>
    <n v="9923062.5"/>
    <n v="68469.131250000006"/>
    <n v="4.7444444444444445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68469.12000000001"/>
    <n v="74174.8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5.7444444444444445"/>
    <n v="10"/>
    <n v="6.5000000000000002E-2"/>
    <n v="1525150"/>
    <n v="2655000"/>
    <n v="17257.5"/>
    <n v="5.7444444444444445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7257.439999999995"/>
    <n v="18695.55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9-11T00:00:00"/>
    <d v="2024-09-11T00:00:00"/>
    <n v="31815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0.78055555555555556"/>
    <n v="5"/>
    <n v="5.0700000000000002E-2"/>
    <n v="261004.11805555556"/>
    <n v="1671912.5"/>
    <n v="16953.192750000002"/>
    <n v="0.78055555555555556"/>
    <n v="5"/>
    <n v="5.0700000000000009E-2"/>
    <x v="1"/>
    <x v="1"/>
    <n v="1412.77"/>
    <n v="1412.77"/>
    <n v="1412.77"/>
    <n v="1412.77"/>
    <n v="706.38"/>
    <n v="706.38"/>
    <n v="706.38"/>
    <n v="706.38"/>
    <n v="706.38"/>
    <n v="706.38"/>
    <n v="0"/>
    <n v="0"/>
    <n v="0"/>
    <n v="1412.77"/>
    <n v="8476.59"/>
    <n v="9889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1.7805555555555554"/>
    <n v="6"/>
    <n v="5.3600000000000002E-2"/>
    <n v="1137196.3194444443"/>
    <n v="3832050"/>
    <n v="34232.980000000003"/>
    <n v="1.7805555555555552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34233"/>
    <n v="37085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2.7805555555555554"/>
    <n v="7"/>
    <n v="5.6399999999999999E-2"/>
    <n v="3034976.388888889"/>
    <n v="7640500"/>
    <n v="61560.6"/>
    <n v="2.7805555555555554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61560.600000000013"/>
    <n v="66690.65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3.7805555555555554"/>
    <n v="8"/>
    <n v="5.9299999999999999E-2"/>
    <n v="2640387.2569444445"/>
    <n v="5587300"/>
    <n v="41415.861250000002"/>
    <n v="3.7805555555555554"/>
    <n v="8"/>
    <n v="5.9300000000000005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41415.840000000004"/>
    <n v="44867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4.7805555555555559"/>
    <n v="9"/>
    <n v="6.2100000000000002E-2"/>
    <n v="5820864.201388889"/>
    <n v="10958512.5"/>
    <n v="75613.736250000002"/>
    <n v="4.7805555555555559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75613.680000000008"/>
    <n v="81914.82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5.7805555555555559"/>
    <n v="10"/>
    <n v="6.5000000000000002E-2"/>
    <n v="2962896.0069444445"/>
    <n v="5125625"/>
    <n v="33316.5625"/>
    <n v="5.7805555555555559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33316.560000000005"/>
    <n v="36092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126481.25"/>
    <n v="496.44"/>
    <n v="0"/>
    <n v="0"/>
    <n v="0"/>
    <n v="0"/>
    <n v="0"/>
    <n v="0"/>
    <d v="2020-11-24T00:00:00"/>
    <d v="2024-11-24T00:00:00"/>
    <n v="2529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0.98333333333333328"/>
    <n v="5"/>
    <n v="5.0700000000000002E-2"/>
    <n v="296030.04166666663"/>
    <n v="1505237.5"/>
    <n v="15263.108250000001"/>
    <n v="0.98333333333333317"/>
    <n v="5"/>
    <n v="5.0700000000000002E-2"/>
    <x v="1"/>
    <x v="1"/>
    <n v="1271.93"/>
    <n v="1271.93"/>
    <n v="1271.93"/>
    <n v="1271.93"/>
    <n v="1271.93"/>
    <n v="1271.93"/>
    <n v="635.96"/>
    <n v="635.96"/>
    <n v="635.96"/>
    <n v="635.96"/>
    <n v="635.96"/>
    <n v="635.96"/>
    <n v="0"/>
    <n v="1271.93"/>
    <n v="10175.41"/>
    <n v="11447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1.9833333333333334"/>
    <n v="6"/>
    <n v="5.3600000000000002E-2"/>
    <n v="1231892.9583333333"/>
    <n v="3726735"/>
    <n v="33292.166000000005"/>
    <n v="1.9833333333333332"/>
    <n v="6"/>
    <n v="5.3600000000000009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33292.19999999999"/>
    <n v="36066.54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2.9833333333333334"/>
    <n v="7"/>
    <n v="5.6399999999999999E-2"/>
    <n v="603737.16666666663"/>
    <n v="1416590"/>
    <n v="11413.668"/>
    <n v="2.9833333333333329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11413.679999999998"/>
    <n v="12364.8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3.9833333333333334"/>
    <n v="8"/>
    <n v="5.9299999999999999E-2"/>
    <n v="1269090"/>
    <n v="2548800"/>
    <n v="18892.98"/>
    <n v="3.9833333333333334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8892.920000000002"/>
    <n v="20467.3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578.75"/>
    <n v="0"/>
    <n v="247578.75"/>
    <n v="971.75"/>
    <n v="0"/>
    <n v="0"/>
    <n v="0"/>
    <n v="0"/>
    <n v="0"/>
    <n v="0"/>
    <d v="2020-11-27T00:00:00"/>
    <d v="2024-11-27T00:00:00"/>
    <n v="49515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0.9916666666666667"/>
    <n v="5"/>
    <n v="5.0700000000000002E-2"/>
    <n v="670944.3125"/>
    <n v="3382912.5"/>
    <n v="34302.732750000003"/>
    <n v="0.9916666666666667"/>
    <n v="5"/>
    <n v="5.0700000000000002E-2"/>
    <x v="1"/>
    <x v="1"/>
    <n v="2858.56"/>
    <n v="2858.56"/>
    <n v="2858.56"/>
    <n v="2858.56"/>
    <n v="2858.56"/>
    <n v="2858.56"/>
    <n v="1429.28"/>
    <n v="1429.28"/>
    <n v="1429.28"/>
    <n v="1429.28"/>
    <n v="1429.28"/>
    <n v="1429.28"/>
    <n v="0"/>
    <n v="2858.56"/>
    <n v="22868.479999999996"/>
    <n v="25727.0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1.9916666666666667"/>
    <n v="6"/>
    <n v="5.3600000000000002E-2"/>
    <n v="3817258.2083333335"/>
    <n v="11499690"/>
    <n v="102730.564"/>
    <n v="1.9916666666666667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102730.56000000001"/>
    <n v="111291.4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2.9916666666666667"/>
    <n v="7"/>
    <n v="5.6399999999999999E-2"/>
    <n v="6280607.770833333"/>
    <n v="14695572.5"/>
    <n v="118404.32699999999"/>
    <n v="2.9916666666666667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118404.36"/>
    <n v="128271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3.9916666666666667"/>
    <n v="8"/>
    <n v="5.9299999999999999E-2"/>
    <n v="4412837.395833333"/>
    <n v="8844100"/>
    <n v="65556.891250000001"/>
    <n v="3.9916666666666663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65556.84"/>
    <n v="71019.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7483.75"/>
    <n v="0"/>
    <n v="0"/>
    <n v="461.12"/>
    <n v="0"/>
    <n v="0"/>
    <n v="0"/>
    <n v="117483.75"/>
    <n v="117483.75"/>
    <n v="0"/>
    <d v="2020-12-04T00:00:00"/>
    <d v="2024-12-04T00:00:00"/>
    <n v="234967.5"/>
    <n v="1.1111111111111112E-2"/>
    <n v="4"/>
    <n v="4.7100000000000003E-2"/>
    <n v="1305.375"/>
    <n v="469935"/>
    <n v="5533.4846250000001"/>
    <n v="1.1111111111111112E-2"/>
    <n v="4"/>
    <n v="4.7100000000000003E-2"/>
    <x v="1"/>
    <x v="1"/>
    <n v="461.12"/>
    <n v="0"/>
    <n v="0"/>
    <n v="0"/>
    <n v="0"/>
    <n v="0"/>
    <n v="0"/>
    <n v="0"/>
    <n v="0"/>
    <n v="0"/>
    <n v="0"/>
    <n v="0"/>
    <n v="0"/>
    <n v="461.12"/>
    <n v="0"/>
    <n v="461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0111111111111111"/>
    <n v="5"/>
    <n v="5.0700000000000002E-2"/>
    <n v="39074.388888888891"/>
    <n v="193225"/>
    <n v="1959.3015"/>
    <n v="1.0111111111111111"/>
    <n v="5"/>
    <n v="5.0700000000000002E-2"/>
    <x v="1"/>
    <x v="1"/>
    <n v="163.28"/>
    <n v="163.28"/>
    <n v="163.28"/>
    <n v="163.28"/>
    <n v="163.28"/>
    <n v="163.28"/>
    <n v="163.28"/>
    <n v="81.64"/>
    <n v="81.64"/>
    <n v="81.64"/>
    <n v="81.64"/>
    <n v="81.64"/>
    <n v="81.64"/>
    <n v="163.28"/>
    <n v="1469.5200000000004"/>
    <n v="1632.8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0111111111111111"/>
    <n v="6"/>
    <n v="5.3600000000000002E-2"/>
    <n v="729731.66666666663"/>
    <n v="2177100"/>
    <n v="19448.760000000002"/>
    <n v="2.0111111111111111"/>
    <n v="6"/>
    <n v="5.3600000000000009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9448.759999999998"/>
    <n v="21069.4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0111111111111111"/>
    <n v="7"/>
    <n v="5.6399999999999999E-2"/>
    <n v="7696482.805555555"/>
    <n v="17892192.5"/>
    <n v="144159.951"/>
    <n v="3.0111111111111111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44159.96"/>
    <n v="156173.28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0111111111111111"/>
    <n v="8"/>
    <n v="5.9299999999999999E-2"/>
    <n v="6209841.777777778"/>
    <n v="12385280"/>
    <n v="91805.887999999992"/>
    <n v="4.0111111111111111"/>
    <n v="8"/>
    <n v="5.9299999999999992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91805.88"/>
    <n v="99456.3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0111111111111111"/>
    <n v="9"/>
    <n v="6.2100000000000002E-2"/>
    <n v="1737715.5277777778"/>
    <n v="3120952.5"/>
    <n v="21534.572250000001"/>
    <n v="5.0111111111111111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21534.599999999995"/>
    <n v="23329.14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0111111111111111"/>
    <n v="10"/>
    <n v="6.5000000000000002E-2"/>
    <n v="553262.66666666663"/>
    <n v="920400"/>
    <n v="5982.6"/>
    <n v="6.0111111111111111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5982.6000000000013"/>
    <n v="6481.15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091.25"/>
    <n v="0"/>
    <n v="0"/>
    <n v="1605.68"/>
    <n v="0"/>
    <n v="0"/>
    <n v="0"/>
    <n v="409091.25"/>
    <n v="409091.25"/>
    <n v="0"/>
    <d v="2020-12-23T00:00:00"/>
    <d v="2024-12-23T00:00:00"/>
    <n v="818182.5"/>
    <n v="6.3888888888888884E-2"/>
    <n v="4"/>
    <n v="4.7100000000000003E-2"/>
    <n v="26136.385416666664"/>
    <n v="1636365"/>
    <n v="19268.197875000002"/>
    <n v="6.3888888888888884E-2"/>
    <n v="4"/>
    <n v="4.7100000000000003E-2"/>
    <x v="1"/>
    <x v="1"/>
    <n v="1605.68"/>
    <n v="0"/>
    <n v="0"/>
    <n v="0"/>
    <n v="0"/>
    <n v="0"/>
    <n v="0"/>
    <n v="0"/>
    <n v="0"/>
    <n v="0"/>
    <n v="0"/>
    <n v="0"/>
    <n v="0"/>
    <n v="1605.68"/>
    <n v="0"/>
    <n v="1605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0638888888888889"/>
    <n v="5"/>
    <n v="5.0700000000000002E-2"/>
    <n v="277127.09722222225"/>
    <n v="1302425"/>
    <n v="13206.5895"/>
    <n v="1.0638888888888889"/>
    <n v="5"/>
    <n v="5.0700000000000002E-2"/>
    <x v="1"/>
    <x v="1"/>
    <n v="1100.55"/>
    <n v="1100.55"/>
    <n v="1100.55"/>
    <n v="1100.55"/>
    <n v="1100.55"/>
    <n v="1100.55"/>
    <n v="1100.55"/>
    <n v="550.27"/>
    <n v="550.27"/>
    <n v="550.27"/>
    <n v="550.27"/>
    <n v="550.27"/>
    <n v="550.27"/>
    <n v="1100.55"/>
    <n v="9904.9200000000019"/>
    <n v="11005.47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0638888888888891"/>
    <n v="6"/>
    <n v="5.3600000000000002E-2"/>
    <n v="5666845.520833334"/>
    <n v="16474275"/>
    <n v="147170.19"/>
    <n v="2.0638888888888891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47170.15999999997"/>
    <n v="159434.33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0638888888888891"/>
    <n v="7"/>
    <n v="5.6399999999999999E-2"/>
    <n v="29270188.444444448"/>
    <n v="66872960"/>
    <n v="538804.99199999997"/>
    <n v="3.0638888888888891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538805.03999999992"/>
    <n v="583705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0638888888888891"/>
    <n v="8"/>
    <n v="5.9299999999999999E-2"/>
    <n v="18902224.15277778"/>
    <n v="37210120"/>
    <n v="275820.01449999999"/>
    <n v="4.0638888888888891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75820"/>
    <n v="2988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0638888888888891"/>
    <n v="9"/>
    <n v="6.2100000000000002E-2"/>
    <n v="268892.5"/>
    <n v="477900"/>
    <n v="3297.51"/>
    <n v="5.063888888888889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950"/>
    <n v="0"/>
    <n v="0"/>
    <n v="3485.2"/>
    <n v="0"/>
    <n v="0"/>
    <n v="0"/>
    <n v="887950"/>
    <n v="887950"/>
    <n v="0"/>
    <d v="2021-04-15T00:00:00"/>
    <d v="2025-04-15T00:00:00"/>
    <n v="1775900"/>
    <n v="0.375"/>
    <n v="4"/>
    <n v="4.7100000000000003E-2"/>
    <n v="332981.25"/>
    <n v="3551800"/>
    <n v="41822.445"/>
    <n v="0.375"/>
    <n v="4"/>
    <n v="4.7100000000000003E-2"/>
    <x v="1"/>
    <x v="1"/>
    <n v="3485.2"/>
    <n v="3485.2"/>
    <n v="3485.2"/>
    <n v="3485.2"/>
    <n v="3485.2"/>
    <n v="0"/>
    <n v="0"/>
    <n v="0"/>
    <n v="0"/>
    <n v="0"/>
    <n v="0"/>
    <n v="0"/>
    <n v="0"/>
    <n v="3485.2"/>
    <n v="13940.8"/>
    <n v="174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375"/>
    <n v="5"/>
    <n v="5.0700000000000002E-2"/>
    <n v="1013656.875"/>
    <n v="3686025"/>
    <n v="37376.2935"/>
    <n v="1.375"/>
    <n v="5"/>
    <n v="5.0700000000000002E-2"/>
    <x v="1"/>
    <x v="1"/>
    <n v="3114.69"/>
    <n v="3114.69"/>
    <n v="3114.69"/>
    <n v="3114.69"/>
    <n v="3114.69"/>
    <n v="3114.69"/>
    <n v="3114.69"/>
    <n v="3114.69"/>
    <n v="3114.69"/>
    <n v="3114.69"/>
    <n v="3114.69"/>
    <n v="1557.35"/>
    <n v="1557.35"/>
    <n v="3114.69"/>
    <n v="34261.599999999991"/>
    <n v="37376.28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375"/>
    <n v="6"/>
    <n v="5.3600000000000002E-2"/>
    <n v="1785893.125"/>
    <n v="4511730"/>
    <n v="40304.788"/>
    <n v="2.375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40304.760000000009"/>
    <n v="43663.49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375"/>
    <n v="7"/>
    <n v="5.6399999999999999E-2"/>
    <n v="358425"/>
    <n v="743400"/>
    <n v="5989.68"/>
    <n v="3.37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5989.68"/>
    <n v="6488.8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375"/>
    <n v="8"/>
    <n v="5.9299999999999999E-2"/>
    <n v="232312.5"/>
    <n v="424800"/>
    <n v="3148.83"/>
    <n v="4.37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60"/>
    <n v="0"/>
    <n v="7080"/>
    <n v="55.58"/>
    <n v="0"/>
    <n v="0"/>
    <n v="0"/>
    <n v="7080"/>
    <n v="7080"/>
    <n v="0"/>
    <d v="2021-05-05T00:00:00"/>
    <d v="2025-05-05T00:00:00"/>
    <n v="14160"/>
    <n v="0.43055555555555558"/>
    <n v="4"/>
    <n v="4.7100000000000003E-2"/>
    <n v="3048.3333333333335"/>
    <n v="28320"/>
    <n v="333.46800000000002"/>
    <n v="0.43055555555555558"/>
    <n v="4"/>
    <n v="4.7100000000000003E-2"/>
    <x v="1"/>
    <x v="1"/>
    <n v="27.79"/>
    <n v="27.79"/>
    <n v="27.79"/>
    <n v="27.79"/>
    <n v="27.79"/>
    <n v="27.79"/>
    <n v="0"/>
    <n v="0"/>
    <n v="0"/>
    <n v="0"/>
    <n v="0"/>
    <n v="0"/>
    <n v="0"/>
    <n v="27.79"/>
    <n v="138.94999999999999"/>
    <n v="166.739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1.4305555555555556"/>
    <n v="5"/>
    <n v="5.0700000000000002E-2"/>
    <n v="623314.51388888888"/>
    <n v="2178575"/>
    <n v="22090.750500000002"/>
    <n v="1.4305555555555556"/>
    <n v="5"/>
    <n v="5.0700000000000002E-2"/>
    <x v="1"/>
    <x v="1"/>
    <n v="1840.9"/>
    <n v="1840.9"/>
    <n v="1840.9"/>
    <n v="1840.9"/>
    <n v="1840.9"/>
    <n v="1840.9"/>
    <n v="1840.9"/>
    <n v="1840.9"/>
    <n v="1840.9"/>
    <n v="1840.9"/>
    <n v="1840.9"/>
    <n v="1840.9"/>
    <n v="920.45"/>
    <n v="1840.9"/>
    <n v="21170.350000000002"/>
    <n v="23011.2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2.4305555555555554"/>
    <n v="6"/>
    <n v="5.3600000000000002E-2"/>
    <n v="4203135.416666666"/>
    <n v="10375740"/>
    <n v="92689.944000000003"/>
    <n v="2.4305555555555554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92689.920000000027"/>
    <n v="100414.0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3.4305555555555554"/>
    <n v="7"/>
    <n v="5.6399999999999999E-2"/>
    <n v="23135143.506944444"/>
    <n v="47206932.5"/>
    <n v="380352.99900000001"/>
    <n v="3.4305555555555554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80352.96000000014"/>
    <n v="412049.04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4.4305555555555554"/>
    <n v="8"/>
    <n v="5.9299999999999999E-2"/>
    <n v="235262.5"/>
    <n v="424800"/>
    <n v="3148.83"/>
    <n v="4.430555555555555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6.4305555555555554"/>
    <n v="10"/>
    <n v="6.5000000000000002E-2"/>
    <n v="341462.5"/>
    <n v="531000"/>
    <n v="3451.5"/>
    <n v="6.430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4367.5"/>
    <n v="0"/>
    <n v="312183.75"/>
    <n v="2450.64"/>
    <n v="0"/>
    <n v="0"/>
    <n v="0"/>
    <n v="312183.75"/>
    <n v="312183.75"/>
    <n v="0"/>
    <d v="2021-05-12T00:00:00"/>
    <d v="2025-05-12T00:00:00"/>
    <n v="624367.5"/>
    <n v="0.45"/>
    <n v="4"/>
    <n v="4.7100000000000003E-2"/>
    <n v="140482.6875"/>
    <n v="1248735"/>
    <n v="14703.854625000002"/>
    <n v="0.45"/>
    <n v="4"/>
    <n v="4.7100000000000003E-2"/>
    <x v="1"/>
    <x v="1"/>
    <n v="1225.32"/>
    <n v="1225.32"/>
    <n v="1225.32"/>
    <n v="1225.32"/>
    <n v="1225.32"/>
    <n v="1225.32"/>
    <n v="0"/>
    <n v="0"/>
    <n v="0"/>
    <n v="0"/>
    <n v="0"/>
    <n v="0"/>
    <n v="0"/>
    <n v="1225.32"/>
    <n v="6126.5999999999995"/>
    <n v="7351.91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1.45"/>
    <n v="5"/>
    <n v="5.0700000000000002E-2"/>
    <n v="1340354.625"/>
    <n v="4621912.5"/>
    <n v="46866.192750000002"/>
    <n v="1.45"/>
    <n v="5"/>
    <n v="5.0700000000000002E-2"/>
    <x v="1"/>
    <x v="1"/>
    <n v="3905.52"/>
    <n v="3905.52"/>
    <n v="3905.52"/>
    <n v="3905.52"/>
    <n v="3905.52"/>
    <n v="3905.52"/>
    <n v="3905.52"/>
    <n v="3905.52"/>
    <n v="3905.52"/>
    <n v="3905.52"/>
    <n v="3905.52"/>
    <n v="3905.52"/>
    <n v="1952.76"/>
    <n v="3905.52"/>
    <n v="44913.479999999996"/>
    <n v="48818.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2.4500000000000002"/>
    <n v="6"/>
    <n v="5.3600000000000002E-2"/>
    <n v="4761477"/>
    <n v="11660760"/>
    <n v="104169.45600000001"/>
    <n v="2.4500000000000002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104169.48000000004"/>
    <n v="112850.27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3.45"/>
    <n v="7"/>
    <n v="5.6399999999999999E-2"/>
    <n v="2954019.375"/>
    <n v="5993662.5"/>
    <n v="48291.794999999998"/>
    <n v="3.45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8291.840000000004"/>
    <n v="52316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0542.5"/>
    <n v="0"/>
    <n v="705271.25"/>
    <n v="5536.38"/>
    <n v="0"/>
    <n v="0"/>
    <n v="0"/>
    <n v="705271.25"/>
    <n v="705271.25"/>
    <n v="0"/>
    <d v="2021-05-12T00:00:00"/>
    <d v="2025-05-12T00:00:00"/>
    <n v="1410542.5"/>
    <n v="0.45"/>
    <n v="4"/>
    <n v="4.7100000000000003E-2"/>
    <n v="317372.0625"/>
    <n v="2821085"/>
    <n v="33218.275874999999"/>
    <n v="0.45"/>
    <n v="4"/>
    <n v="4.7099999999999996E-2"/>
    <x v="1"/>
    <x v="1"/>
    <n v="2768.19"/>
    <n v="2768.19"/>
    <n v="2768.19"/>
    <n v="2768.19"/>
    <n v="2768.19"/>
    <n v="2768.19"/>
    <n v="0"/>
    <n v="0"/>
    <n v="0"/>
    <n v="0"/>
    <n v="0"/>
    <n v="0"/>
    <n v="0"/>
    <n v="2768.19"/>
    <n v="13840.95"/>
    <n v="16609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1.45"/>
    <n v="5"/>
    <n v="5.0700000000000002E-2"/>
    <n v="1261434.75"/>
    <n v="4349775"/>
    <n v="44106.718500000003"/>
    <n v="1.45"/>
    <n v="5"/>
    <n v="5.0700000000000002E-2"/>
    <x v="1"/>
    <x v="1"/>
    <n v="3675.56"/>
    <n v="3675.56"/>
    <n v="3675.56"/>
    <n v="3675.56"/>
    <n v="3675.56"/>
    <n v="3675.56"/>
    <n v="3675.56"/>
    <n v="3675.56"/>
    <n v="3675.56"/>
    <n v="3675.56"/>
    <n v="3675.56"/>
    <n v="3675.56"/>
    <n v="1837.78"/>
    <n v="3675.56"/>
    <n v="42268.939999999995"/>
    <n v="45944.4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2.4500000000000002"/>
    <n v="6"/>
    <n v="5.3600000000000002E-2"/>
    <n v="3717103.2500000005"/>
    <n v="9103110"/>
    <n v="81321.116000000009"/>
    <n v="2.4500000000000002"/>
    <n v="6"/>
    <n v="5.3600000000000009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81321.119999999995"/>
    <n v="88097.8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3.45"/>
    <n v="7"/>
    <n v="5.6399999999999999E-2"/>
    <n v="8025976.5"/>
    <n v="16284590"/>
    <n v="131207.26800000001"/>
    <n v="3.45"/>
    <n v="7"/>
    <n v="5.6400000000000006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31207.28"/>
    <n v="142141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4.45"/>
    <n v="8"/>
    <n v="5.9299999999999999E-2"/>
    <n v="13361825.875"/>
    <n v="24021260"/>
    <n v="178057.58974999998"/>
    <n v="4.45"/>
    <n v="8"/>
    <n v="5.9299999999999992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78057.56000000003"/>
    <n v="192895.69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5.45"/>
    <n v="9"/>
    <n v="6.2100000000000002E-2"/>
    <n v="13474552.75"/>
    <n v="22251555"/>
    <n v="153535.72950000002"/>
    <n v="5.45"/>
    <n v="9"/>
    <n v="6.2100000000000009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53535.67999999999"/>
    <n v="166330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6.45"/>
    <n v="10"/>
    <n v="6.5000000000000002E-2"/>
    <n v="631713"/>
    <n v="979400"/>
    <n v="6366.1"/>
    <n v="6.45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6366.1200000000017"/>
    <n v="6896.63000000000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59025"/>
    <n v="0"/>
    <n v="279512.5"/>
    <n v="2194.17"/>
    <n v="0"/>
    <n v="0"/>
    <n v="0"/>
    <n v="279512.5"/>
    <n v="279512.5"/>
    <n v="0"/>
    <d v="2021-05-17T00:00:00"/>
    <d v="2025-05-17T00:00:00"/>
    <n v="559025"/>
    <n v="0.46388888888888891"/>
    <n v="4"/>
    <n v="4.7100000000000003E-2"/>
    <n v="129662.74305555556"/>
    <n v="1118050"/>
    <n v="13165.038750000002"/>
    <n v="0.46388888888888891"/>
    <n v="4"/>
    <n v="4.7100000000000003E-2"/>
    <x v="1"/>
    <x v="1"/>
    <n v="1097.0899999999999"/>
    <n v="1097.0899999999999"/>
    <n v="1097.0899999999999"/>
    <n v="1097.0899999999999"/>
    <n v="1097.0899999999999"/>
    <n v="1097.0899999999999"/>
    <n v="0"/>
    <n v="0"/>
    <n v="0"/>
    <n v="0"/>
    <n v="0"/>
    <n v="0"/>
    <n v="0"/>
    <n v="1097.0899999999999"/>
    <n v="5485.45"/>
    <n v="6582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1.4638888888888888"/>
    <n v="5"/>
    <n v="5.0700000000000002E-2"/>
    <n v="1354704.736111111"/>
    <n v="4627075"/>
    <n v="46918.540500000003"/>
    <n v="1.4638888888888888"/>
    <n v="5"/>
    <n v="5.0700000000000002E-2"/>
    <x v="1"/>
    <x v="1"/>
    <n v="3909.88"/>
    <n v="3909.88"/>
    <n v="3909.88"/>
    <n v="3909.88"/>
    <n v="3909.88"/>
    <n v="3909.88"/>
    <n v="3909.88"/>
    <n v="3909.88"/>
    <n v="3909.88"/>
    <n v="3909.88"/>
    <n v="3909.88"/>
    <n v="3909.88"/>
    <n v="1954.94"/>
    <n v="3909.88"/>
    <n v="44963.62"/>
    <n v="4887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2.463888888888889"/>
    <n v="6"/>
    <n v="5.3600000000000002E-2"/>
    <n v="16532866.916666668"/>
    <n v="40260420"/>
    <n v="359659.75200000004"/>
    <n v="2.463888888888889"/>
    <n v="6"/>
    <n v="5.3600000000000009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359659.80000000005"/>
    <n v="389631.45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3.463888888888889"/>
    <n v="7"/>
    <n v="5.6399999999999999E-2"/>
    <n v="54546204.722222224"/>
    <n v="110229700"/>
    <n v="888136.44"/>
    <n v="3.463888888888889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888136.44"/>
    <n v="962147.80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4.4638888888888886"/>
    <n v="8"/>
    <n v="5.9299999999999999E-2"/>
    <n v="15349829.645833332"/>
    <n v="27509340"/>
    <n v="203912.98275"/>
    <n v="4.4638888888888886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203913"/>
    <n v="220905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5.4638888888888886"/>
    <n v="9"/>
    <n v="6.2100000000000002E-2"/>
    <n v="1158112.2291666665"/>
    <n v="1907617.5"/>
    <n v="13162.560750000001"/>
    <n v="5.4638888888888886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3162.560000000005"/>
    <n v="14259.44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77.5"/>
    <n v="0"/>
    <n v="69988.75"/>
    <n v="549.41"/>
    <n v="0"/>
    <n v="0"/>
    <n v="0"/>
    <n v="69988.75"/>
    <n v="69988.75"/>
    <n v="0"/>
    <d v="2021-05-19T00:00:00"/>
    <d v="2025-05-19T00:00:00"/>
    <n v="139977.5"/>
    <n v="0.46944444444444444"/>
    <n v="4"/>
    <n v="4.7100000000000003E-2"/>
    <n v="32855.829861111109"/>
    <n v="279955"/>
    <n v="3296.4701250000003"/>
    <n v="0.46944444444444444"/>
    <n v="4"/>
    <n v="4.7100000000000003E-2"/>
    <x v="1"/>
    <x v="1"/>
    <n v="274.70999999999998"/>
    <n v="274.70999999999998"/>
    <n v="274.70999999999998"/>
    <n v="274.70999999999998"/>
    <n v="274.70999999999998"/>
    <n v="274.70999999999998"/>
    <n v="0"/>
    <n v="0"/>
    <n v="0"/>
    <n v="0"/>
    <n v="0"/>
    <n v="0"/>
    <n v="0"/>
    <n v="274.70999999999998"/>
    <n v="1373.55"/>
    <n v="1648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1.4694444444444446"/>
    <n v="5"/>
    <n v="5.0700000000000002E-2"/>
    <n v="344404.71527777781"/>
    <n v="1171887.5"/>
    <n v="11882.939250000001"/>
    <n v="1.4694444444444446"/>
    <n v="5"/>
    <n v="5.0700000000000002E-2"/>
    <x v="1"/>
    <x v="1"/>
    <n v="990.24"/>
    <n v="990.24"/>
    <n v="990.24"/>
    <n v="990.24"/>
    <n v="990.24"/>
    <n v="990.24"/>
    <n v="990.24"/>
    <n v="990.24"/>
    <n v="990.24"/>
    <n v="990.24"/>
    <n v="990.24"/>
    <n v="990.24"/>
    <n v="495.12"/>
    <n v="990.24"/>
    <n v="11387.76"/>
    <n v="123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2.4694444444444446"/>
    <n v="6"/>
    <n v="5.3600000000000002E-2"/>
    <n v="2913944.4444444445"/>
    <n v="7080000"/>
    <n v="63248"/>
    <n v="2.4694444444444446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63248.039999999986"/>
    <n v="68518.70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3.4694444444444446"/>
    <n v="7"/>
    <n v="5.6399999999999999E-2"/>
    <n v="9641750.909722222"/>
    <n v="19453332.5"/>
    <n v="156738.27900000001"/>
    <n v="3.4694444444444446"/>
    <n v="7"/>
    <n v="5.6400000000000006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56738.24000000002"/>
    <n v="169799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4.4694444444444441"/>
    <n v="8"/>
    <n v="5.9299999999999999E-2"/>
    <n v="3055591.5625"/>
    <n v="5469300"/>
    <n v="40541.186249999999"/>
    <n v="4.4694444444444441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40541.159999999996"/>
    <n v="43919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5.4694444444444441"/>
    <n v="9"/>
    <n v="6.2100000000000002E-2"/>
    <n v="580855"/>
    <n v="955800"/>
    <n v="6595.02"/>
    <n v="5.469444444444444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6.4694444444444441"/>
    <n v="10"/>
    <n v="6.5000000000000002E-2"/>
    <n v="343527.5"/>
    <n v="531000"/>
    <n v="3451.5"/>
    <n v="6.469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6-16T00:00:00"/>
    <d v="2024-06-16T00:00:00"/>
    <n v="28467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0.5444444444444444"/>
    <n v="4"/>
    <n v="4.7100000000000003E-2"/>
    <n v="133387.52777777775"/>
    <n v="979990"/>
    <n v="11539.382250000001"/>
    <n v="0.54444444444444429"/>
    <n v="4"/>
    <n v="4.7100000000000003E-2"/>
    <x v="1"/>
    <x v="1"/>
    <n v="961.62"/>
    <n v="480.81"/>
    <n v="480.81"/>
    <n v="480.81"/>
    <n v="480.81"/>
    <n v="480.81"/>
    <n v="480.81"/>
    <n v="0"/>
    <n v="0"/>
    <n v="0"/>
    <n v="0"/>
    <n v="0"/>
    <n v="0"/>
    <n v="961.62"/>
    <n v="2884.86"/>
    <n v="3846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1.5444444444444445"/>
    <n v="5"/>
    <n v="5.0700000000000002E-2"/>
    <n v="319155.58333333337"/>
    <n v="1033237.5"/>
    <n v="10477.028250000001"/>
    <n v="1.5444444444444447"/>
    <n v="5"/>
    <n v="5.0700000000000009E-2"/>
    <x v="1"/>
    <x v="1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10477.08"/>
    <n v="11350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2.5444444444444443"/>
    <n v="6"/>
    <n v="5.3600000000000002E-2"/>
    <n v="551323.86111111112"/>
    <n v="1300065"/>
    <n v="11613.914000000001"/>
    <n v="2.5444444444444443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11613.960000000001"/>
    <n v="12581.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3.5444444444444443"/>
    <n v="7"/>
    <n v="5.6399999999999999E-2"/>
    <n v="1945359.4722222222"/>
    <n v="3841932.5"/>
    <n v="30954.999"/>
    <n v="3.5444444444444443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30954.960000000006"/>
    <n v="33534.5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4.5444444444444443"/>
    <n v="8"/>
    <n v="5.9299999999999999E-2"/>
    <n v="1829263.861111111"/>
    <n v="3220220"/>
    <n v="23869.88075"/>
    <n v="4.5444444444444443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23869.920000000002"/>
    <n v="25859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5.5444444444444443"/>
    <n v="9"/>
    <n v="6.2100000000000002E-2"/>
    <n v="412174"/>
    <n v="669060"/>
    <n v="4616.5140000000001"/>
    <n v="5.5444444444444443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4616.5199999999995"/>
    <n v="5001.22999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90909.0999999903"/>
    <n v="0"/>
    <n v="9090909.0999999996"/>
    <n v="340909.09"/>
    <n v="0"/>
    <n v="0"/>
    <n v="0"/>
    <n v="0"/>
    <n v="0"/>
    <n v="0"/>
    <d v="2012-11-15T00:00:00"/>
    <d v="2024-11-15T00:00:00"/>
    <n v="100000000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4999999972"/>
    <n v="0"/>
    <n v="4545454.5"/>
    <n v="170454.54"/>
    <n v="0"/>
    <n v="0"/>
    <n v="0"/>
    <n v="0"/>
    <n v="0"/>
    <n v="0"/>
    <d v="2012-11-23T00:00:00"/>
    <d v="2024-11-23T00:00:00"/>
    <n v="50000000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03T00:00:00"/>
    <d v="2024-12-03T00:00:00"/>
    <n v="25000000"/>
    <n v="8.3333333333333332E-3"/>
    <n v="12"/>
    <n v="7.4999999999999997E-2"/>
    <n v="18939.394166666683"/>
    <n v="27272727.600000024"/>
    <n v="170454.54750000016"/>
    <n v="8.3333333333333332E-3"/>
    <n v="12"/>
    <n v="7.4999999999999997E-2"/>
    <x v="1"/>
    <x v="1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21T00:00:00"/>
    <d v="2024-12-21T00:00:00"/>
    <n v="25000000"/>
    <n v="5.8333333333333334E-2"/>
    <n v="12"/>
    <n v="7.4999999999999997E-2"/>
    <n v="132575.7591666668"/>
    <n v="27272727.600000024"/>
    <n v="170454.54750000016"/>
    <n v="5.8333333333333334E-2"/>
    <n v="12"/>
    <n v="7.4999999999999997E-2"/>
    <x v="1"/>
    <x v="1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399999946"/>
    <n v="0"/>
    <n v="3636363.64"/>
    <n v="272727.27"/>
    <n v="0"/>
    <n v="0"/>
    <n v="0"/>
    <n v="3636363.5999999945"/>
    <n v="3636363.6"/>
    <n v="-5.5879354476928711E-9"/>
    <d v="2013-05-27T00:00:00"/>
    <d v="2025-05-27T00:00:00"/>
    <n v="40000000"/>
    <n v="0.49166666666666664"/>
    <n v="12"/>
    <n v="7.4999999999999997E-2"/>
    <n v="1787878.7699999972"/>
    <n v="43636363.199999936"/>
    <n v="272727.26999999955"/>
    <n v="0.49166666666666664"/>
    <n v="12"/>
    <n v="7.4999999999999997E-2"/>
    <x v="1"/>
    <x v="1"/>
    <n v="0"/>
    <n v="0"/>
    <n v="0"/>
    <n v="0"/>
    <n v="0"/>
    <n v="136363.64000000001"/>
    <n v="0"/>
    <n v="0"/>
    <n v="0"/>
    <n v="0"/>
    <n v="0"/>
    <n v="0"/>
    <n v="0"/>
    <n v="0"/>
    <n v="136363.64000000001"/>
    <n v="136363.640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n v="12727272.76"/>
    <n v="0"/>
    <d v="2013-05-30T00:00:00"/>
    <d v="2025-05-30T00:00:00"/>
    <n v="70000000"/>
    <n v="0.5"/>
    <n v="12"/>
    <n v="7.4999999999999997E-2"/>
    <n v="6363636.3800000027"/>
    <n v="152727273.12000006"/>
    <n v="954545.4570000004"/>
    <n v="0.5"/>
    <n v="12"/>
    <n v="7.4999999999999997E-2"/>
    <x v="1"/>
    <x v="1"/>
    <n v="0"/>
    <n v="0"/>
    <n v="0"/>
    <n v="0"/>
    <n v="0"/>
    <n v="238636.37"/>
    <n v="0"/>
    <n v="0"/>
    <n v="0"/>
    <n v="0"/>
    <n v="0"/>
    <n v="0"/>
    <n v="0"/>
    <n v="0"/>
    <n v="238636.37"/>
    <n v="238636.3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7-12T00:00:00"/>
    <d v="2025-07-12T00:00:00"/>
    <n v="40000000"/>
    <n v="0.6166666666666667"/>
    <n v="12"/>
    <n v="7.4999999999999997E-2"/>
    <n v="4484848.4646666637"/>
    <n v="87272726.879999936"/>
    <n v="545454.5429999996"/>
    <n v="0.6166666666666667"/>
    <n v="12"/>
    <n v="7.4999999999999997E-2"/>
    <x v="1"/>
    <x v="1"/>
    <n v="0"/>
    <n v="272727.27"/>
    <n v="0"/>
    <n v="0"/>
    <n v="0"/>
    <n v="0"/>
    <n v="0"/>
    <n v="136363.64000000001"/>
    <n v="0"/>
    <n v="0"/>
    <n v="0"/>
    <n v="0"/>
    <n v="0"/>
    <n v="0"/>
    <n v="409090.91000000003"/>
    <n v="409090.910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1818181.810000025"/>
    <n v="0"/>
    <n v="0"/>
    <n v="0"/>
    <n v="0"/>
    <n v="0"/>
    <n v="0"/>
    <n v="21818181.810000025"/>
    <n v="21818181.809999999"/>
    <n v="0"/>
    <d v="2013-08-02T00:00:00"/>
    <d v="2025-08-02T00:00:00"/>
    <n v="120000000"/>
    <n v="0.67222222222222228"/>
    <n v="12"/>
    <n v="7.4999999999999997E-2"/>
    <n v="14666666.661166685"/>
    <n v="261818181.7200003"/>
    <n v="1636363.6357500018"/>
    <n v="0.67222222222222228"/>
    <n v="12"/>
    <n v="7.4999999999999997E-2"/>
    <x v="1"/>
    <x v="1"/>
    <n v="0"/>
    <n v="0"/>
    <n v="818181.82"/>
    <n v="0"/>
    <n v="0"/>
    <n v="0"/>
    <n v="0"/>
    <n v="0"/>
    <n v="409090.91"/>
    <n v="0"/>
    <n v="0"/>
    <n v="0"/>
    <n v="0"/>
    <n v="0"/>
    <n v="1227272.73"/>
    <n v="1227272.7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181818.189999975"/>
    <n v="0"/>
    <n v="0"/>
    <n v="0"/>
    <n v="0"/>
    <n v="0"/>
    <n v="0"/>
    <n v="18181818.189999975"/>
    <n v="18181818.190000001"/>
    <n v="0"/>
    <d v="2013-10-10T00:00:00"/>
    <d v="2025-10-10T00:00:00"/>
    <n v="100000000"/>
    <n v="0.86111111111111116"/>
    <n v="12"/>
    <n v="7.4999999999999997E-2"/>
    <n v="15656565.66361109"/>
    <n v="218181818.2799997"/>
    <n v="1363636.364249998"/>
    <n v="0.86111111111111116"/>
    <n v="12"/>
    <n v="7.4999999999999997E-2"/>
    <x v="1"/>
    <x v="1"/>
    <n v="0"/>
    <n v="0"/>
    <n v="0"/>
    <n v="0"/>
    <n v="681818.18"/>
    <n v="0"/>
    <n v="0"/>
    <n v="0"/>
    <n v="0"/>
    <n v="0"/>
    <n v="340909.09"/>
    <n v="0"/>
    <n v="0"/>
    <n v="0"/>
    <n v="1022727.27"/>
    <n v="102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909090.950000018"/>
    <n v="0"/>
    <n v="0"/>
    <n v="0"/>
    <n v="0"/>
    <n v="0"/>
    <n v="0"/>
    <n v="50909090.950000018"/>
    <n v="50909090.950000003"/>
    <n v="0"/>
    <d v="2013-10-18T00:00:00"/>
    <d v="2025-10-18T00:00:00"/>
    <n v="280000000"/>
    <n v="0.8833333333333333"/>
    <n v="12"/>
    <n v="7.4999999999999997E-2"/>
    <n v="44969697.00583335"/>
    <n v="610909091.40000021"/>
    <n v="3818181.821250001"/>
    <n v="0.8833333333333333"/>
    <n v="12"/>
    <n v="7.4999999999999997E-2"/>
    <x v="1"/>
    <x v="1"/>
    <n v="0"/>
    <n v="0"/>
    <n v="0"/>
    <n v="0"/>
    <n v="1909090.91"/>
    <n v="0"/>
    <n v="0"/>
    <n v="0"/>
    <n v="0"/>
    <n v="0"/>
    <n v="954545.46"/>
    <n v="0"/>
    <n v="0"/>
    <n v="0"/>
    <n v="2863636.37"/>
    <n v="2863636.3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.6199999973"/>
    <n v="0"/>
    <n v="0"/>
    <n v="0"/>
    <n v="0"/>
    <n v="0"/>
    <n v="0"/>
    <n v="3636363.6199999973"/>
    <n v="3636363.62"/>
    <n v="0"/>
    <d v="2013-10-25T00:00:00"/>
    <d v="2025-10-25T00:00:00"/>
    <n v="20000000"/>
    <n v="0.90277777777777779"/>
    <n v="12"/>
    <n v="7.4999999999999997E-2"/>
    <n v="3282828.2680555531"/>
    <n v="43636363.439999968"/>
    <n v="272727.2714999998"/>
    <n v="0.90277777777777779"/>
    <n v="12"/>
    <n v="7.4999999999999997E-2"/>
    <x v="1"/>
    <x v="1"/>
    <n v="0"/>
    <n v="0"/>
    <n v="0"/>
    <n v="0"/>
    <n v="136363.64000000001"/>
    <n v="0"/>
    <n v="0"/>
    <n v="0"/>
    <n v="0"/>
    <n v="0"/>
    <n v="68181.820000000007"/>
    <n v="0"/>
    <n v="0"/>
    <n v="0"/>
    <n v="204545.46000000002"/>
    <n v="204545.460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4136363.600000016"/>
    <n v="0"/>
    <n v="0"/>
    <n v="0"/>
    <n v="0"/>
    <n v="0"/>
    <n v="0"/>
    <n v="24136363.600000016"/>
    <n v="24136363.600000001"/>
    <n v="0"/>
    <d v="2013-12-27T00:00:00"/>
    <d v="2025-12-27T00:00:00"/>
    <n v="88500000"/>
    <n v="1.075"/>
    <n v="12"/>
    <n v="7.4999999999999997E-2"/>
    <n v="25946590.870000016"/>
    <n v="289636363.20000017"/>
    <n v="1810227.2700000012"/>
    <n v="1.075"/>
    <n v="11.999999999999998"/>
    <n v="7.4999999999999997E-2"/>
    <x v="1"/>
    <x v="1"/>
    <n v="905113.64"/>
    <n v="0"/>
    <n v="0"/>
    <n v="0"/>
    <n v="0"/>
    <n v="0"/>
    <n v="603409.09"/>
    <n v="0"/>
    <n v="0"/>
    <n v="0"/>
    <n v="0"/>
    <n v="0"/>
    <n v="301704.53999999998"/>
    <n v="905113.64"/>
    <n v="905113.62999999989"/>
    <n v="18102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4-02-04T00:00:00"/>
    <d v="2026-02-04T00:00:00"/>
    <n v="100000000"/>
    <n v="1.1777777777777778"/>
    <n v="12"/>
    <n v="7.4999999999999997E-2"/>
    <n v="32121212.129777748"/>
    <n v="327272727.35999972"/>
    <n v="2045454.545999998"/>
    <n v="1.1777777777777778"/>
    <n v="12"/>
    <n v="7.4999999999999997E-2"/>
    <x v="1"/>
    <x v="1"/>
    <n v="0"/>
    <n v="0"/>
    <n v="1022727.27"/>
    <n v="0"/>
    <n v="0"/>
    <n v="0"/>
    <n v="0"/>
    <n v="0"/>
    <n v="681818.18"/>
    <n v="0"/>
    <n v="0"/>
    <n v="0"/>
    <n v="0"/>
    <n v="0"/>
    <n v="1704545.4500000002"/>
    <n v="1704545.45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4-02-05T00:00:00"/>
    <d v="2026-02-05T00:00:00"/>
    <n v="100000000"/>
    <n v="1.1805555555555556"/>
    <n v="12"/>
    <n v="7.4999999999999997E-2"/>
    <n v="32196969.705555528"/>
    <n v="327272727.35999972"/>
    <n v="2045454.545999998"/>
    <n v="1.1805555555555556"/>
    <n v="12"/>
    <n v="7.4999999999999997E-2"/>
    <x v="1"/>
    <x v="1"/>
    <n v="0"/>
    <n v="0"/>
    <n v="1022727.27"/>
    <n v="0"/>
    <n v="0"/>
    <n v="0"/>
    <n v="0"/>
    <n v="0"/>
    <n v="681818.18"/>
    <n v="0"/>
    <n v="0"/>
    <n v="0"/>
    <n v="0"/>
    <n v="0"/>
    <n v="1704545.4500000002"/>
    <n v="1704545.45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909090.88000001"/>
    <n v="0"/>
    <n v="0"/>
    <n v="0"/>
    <n v="0"/>
    <n v="0"/>
    <n v="0"/>
    <n v="40909090.88000001"/>
    <n v="40909090.880000003"/>
    <n v="0"/>
    <d v="2014-02-06T00:00:00"/>
    <d v="2026-02-06T00:00:00"/>
    <n v="150000000"/>
    <n v="1.1833333333333333"/>
    <n v="12"/>
    <n v="7.4999999999999997E-2"/>
    <n v="48409090.874666676"/>
    <n v="490909090.56000012"/>
    <n v="3068181.8160000006"/>
    <n v="1.1833333333333333"/>
    <n v="12"/>
    <n v="7.4999999999999997E-2"/>
    <x v="1"/>
    <x v="1"/>
    <n v="0"/>
    <n v="0"/>
    <n v="1534090.91"/>
    <n v="0"/>
    <n v="0"/>
    <n v="0"/>
    <n v="0"/>
    <n v="0"/>
    <n v="1022727.27"/>
    <n v="0"/>
    <n v="0"/>
    <n v="0"/>
    <n v="0"/>
    <n v="0"/>
    <n v="2556818.1799999997"/>
    <n v="2556818.17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909090.88000001"/>
    <n v="0"/>
    <n v="0"/>
    <n v="0"/>
    <n v="0"/>
    <n v="0"/>
    <n v="0"/>
    <n v="40909090.88000001"/>
    <n v="40909090.880000003"/>
    <n v="0"/>
    <d v="2014-03-14T00:00:00"/>
    <d v="2026-03-14T00:00:00"/>
    <n v="150000000"/>
    <n v="1.288888888888889"/>
    <n v="12"/>
    <n v="7.4999999999999997E-2"/>
    <n v="52727272.689777792"/>
    <n v="490909090.56000012"/>
    <n v="3068181.8160000006"/>
    <n v="1.288888888888889"/>
    <n v="12"/>
    <n v="7.4999999999999997E-2"/>
    <x v="1"/>
    <x v="1"/>
    <n v="0"/>
    <n v="0"/>
    <n v="0"/>
    <n v="1534090.91"/>
    <n v="0"/>
    <n v="0"/>
    <n v="0"/>
    <n v="0"/>
    <n v="0"/>
    <n v="1022727.27"/>
    <n v="0"/>
    <n v="0"/>
    <n v="0"/>
    <n v="0"/>
    <n v="2556818.1799999997"/>
    <n v="2556818.17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5-30T00:00:00"/>
    <d v="2026-05-30T00:00:00"/>
    <n v="100000000"/>
    <n v="1.5"/>
    <n v="12"/>
    <n v="7.4999999999999997E-2"/>
    <n v="54545454.554999962"/>
    <n v="436363636.4399997"/>
    <n v="2727272.7277499982"/>
    <n v="1.5"/>
    <n v="12"/>
    <n v="7.4999999999999997E-2"/>
    <x v="1"/>
    <x v="1"/>
    <n v="0"/>
    <n v="0"/>
    <n v="0"/>
    <n v="0"/>
    <n v="0"/>
    <n v="1022727.27"/>
    <n v="0"/>
    <n v="0"/>
    <n v="0"/>
    <n v="0"/>
    <n v="0"/>
    <n v="681818.18"/>
    <n v="0"/>
    <n v="0"/>
    <n v="1704545.4500000002"/>
    <n v="1704545.45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1.7277777777777779"/>
    <n v="12"/>
    <n v="7.4999999999999997E-2"/>
    <n v="69111111.128388897"/>
    <n v="480000000.12000006"/>
    <n v="3000000.0007500001"/>
    <n v="1.7277777777777776"/>
    <n v="12"/>
    <n v="7.4999999999999997E-2"/>
    <x v="1"/>
    <x v="1"/>
    <n v="0"/>
    <n v="0"/>
    <n v="1500000"/>
    <n v="0"/>
    <n v="0"/>
    <n v="0"/>
    <n v="0"/>
    <n v="0"/>
    <n v="1000000"/>
    <n v="0"/>
    <n v="0"/>
    <n v="0"/>
    <n v="0"/>
    <n v="0"/>
    <n v="2500000"/>
    <n v="2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1.8"/>
    <n v="12"/>
    <n v="7.4999999999999997E-2"/>
    <n v="88200000.018000007"/>
    <n v="588000000.12000012"/>
    <n v="3675000.0007500001"/>
    <n v="1.8"/>
    <n v="12.000000000000002"/>
    <n v="7.4999999999999997E-2"/>
    <x v="1"/>
    <x v="1"/>
    <n v="0"/>
    <n v="0"/>
    <n v="0"/>
    <n v="1837500"/>
    <n v="0"/>
    <n v="0"/>
    <n v="0"/>
    <n v="0"/>
    <n v="0"/>
    <n v="1225000"/>
    <n v="0"/>
    <n v="0"/>
    <n v="0"/>
    <n v="0"/>
    <n v="3062500"/>
    <n v="3062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n v="23625000"/>
    <n v="0"/>
    <d v="2014-12-11T00:00:00"/>
    <d v="2029-12-11T00:00:00"/>
    <n v="31500000"/>
    <n v="5.0305555555555559"/>
    <n v="15"/>
    <n v="8.2040000000000002E-2"/>
    <n v="118846875.00000001"/>
    <n v="354375000"/>
    <n v="1938195"/>
    <n v="5.0305555555555559"/>
    <n v="15"/>
    <n v="8.2040000000000002E-2"/>
    <x v="1"/>
    <x v="1"/>
    <n v="969097.5"/>
    <n v="0"/>
    <n v="0"/>
    <n v="0"/>
    <n v="0"/>
    <n v="0"/>
    <n v="969097.5"/>
    <n v="0"/>
    <n v="0"/>
    <n v="0"/>
    <n v="0"/>
    <n v="0"/>
    <n v="807581.25"/>
    <n v="969097.5"/>
    <n v="1776678.75"/>
    <n v="2745776.2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n v="21000000"/>
    <n v="0"/>
    <d v="2014-12-11T00:00:00"/>
    <d v="2026-12-11T00:00:00"/>
    <n v="42000000"/>
    <n v="2.0305555555555554"/>
    <n v="12"/>
    <n v="7.4999999999999997E-2"/>
    <n v="42641666.666666664"/>
    <n v="252000000"/>
    <n v="1575000"/>
    <n v="2.0305555555555554"/>
    <n v="12"/>
    <n v="7.4999999999999997E-2"/>
    <x v="1"/>
    <x v="1"/>
    <n v="787500"/>
    <n v="0"/>
    <n v="0"/>
    <n v="0"/>
    <n v="0"/>
    <n v="0"/>
    <n v="787500"/>
    <n v="0"/>
    <n v="0"/>
    <n v="0"/>
    <n v="0"/>
    <n v="0"/>
    <n v="525000"/>
    <n v="787500"/>
    <n v="1312500"/>
    <n v="21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3250000"/>
    <n v="0"/>
    <n v="0"/>
    <n v="0"/>
    <n v="0"/>
    <n v="0"/>
    <n v="0"/>
    <n v="63250000"/>
    <n v="63250000"/>
    <n v="0"/>
    <d v="2014-12-22T00:00:00"/>
    <d v="2029-12-22T00:00:00"/>
    <n v="115000000"/>
    <n v="5.0611111111111109"/>
    <n v="15"/>
    <n v="8.2000000000000003E-2"/>
    <n v="320115277.77777779"/>
    <n v="948750000"/>
    <n v="5186500"/>
    <n v="5.0611111111111109"/>
    <n v="15"/>
    <n v="8.2000000000000003E-2"/>
    <x v="1"/>
    <x v="1"/>
    <n v="2593250"/>
    <n v="0"/>
    <n v="0"/>
    <n v="0"/>
    <n v="0"/>
    <n v="0"/>
    <n v="2357500"/>
    <n v="0"/>
    <n v="0"/>
    <n v="0"/>
    <n v="0"/>
    <n v="0"/>
    <n v="2121750"/>
    <n v="2593250"/>
    <n v="4479250"/>
    <n v="7072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500000"/>
    <n v="0"/>
    <n v="0"/>
    <n v="0"/>
    <n v="0"/>
    <n v="0"/>
    <n v="0"/>
    <n v="60500000"/>
    <n v="60500000"/>
    <n v="0"/>
    <d v="2014-12-23T00:00:00"/>
    <d v="2029-12-23T00:00:00"/>
    <n v="110000000"/>
    <n v="5.0638888888888891"/>
    <n v="15"/>
    <n v="8.2000000000000003E-2"/>
    <n v="306365277.77777779"/>
    <n v="907500000"/>
    <n v="4961000"/>
    <n v="5.0638888888888891"/>
    <n v="15"/>
    <n v="8.2000000000000003E-2"/>
    <x v="1"/>
    <x v="1"/>
    <n v="2480500"/>
    <n v="0"/>
    <n v="0"/>
    <n v="0"/>
    <n v="0"/>
    <n v="0"/>
    <n v="2255000"/>
    <n v="0"/>
    <n v="0"/>
    <n v="0"/>
    <n v="0"/>
    <n v="0"/>
    <n v="2029500"/>
    <n v="2480500"/>
    <n v="4284500"/>
    <n v="676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9-08-30T00:00:00"/>
    <d v="2024-08-30T00:00:00"/>
    <n v="250000000"/>
    <n v="0"/>
    <n v="0"/>
    <n v="5.3999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9-09-25T00:00:00"/>
    <d v="2024-09-25T00:00:00"/>
    <n v="250000000"/>
    <n v="0"/>
    <n v="0"/>
    <n v="6.0999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0"/>
    <n v="112500000"/>
    <n v="112500000"/>
    <n v="0"/>
    <d v="2019-10-31T00:00:00"/>
    <d v="2029-10-31T00:00:00"/>
    <n v="220000000"/>
    <n v="4.916666666666667"/>
    <n v="10"/>
    <n v="7.1499999999999994E-2"/>
    <n v="553125000"/>
    <n v="1125000000"/>
    <n v="8043749.9999999991"/>
    <n v="4.916666666666667"/>
    <n v="10"/>
    <n v="7.1499999999999994E-2"/>
    <x v="1"/>
    <x v="1"/>
    <n v="0"/>
    <n v="0"/>
    <n v="0"/>
    <n v="0"/>
    <n v="4021875"/>
    <n v="0"/>
    <n v="0"/>
    <n v="0"/>
    <n v="0"/>
    <n v="0"/>
    <n v="4021875"/>
    <n v="0"/>
    <n v="0"/>
    <n v="0"/>
    <n v="8043750"/>
    <n v="804375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6.6666666666666666E-2"/>
    <n v="5"/>
    <n v="6.0999999999999999E-2"/>
    <n v="2452700.5333333332"/>
    <n v="183952540"/>
    <n v="2244220.9879999999"/>
    <n v="6.6666666666666666E-2"/>
    <n v="5"/>
    <n v="6.0999999999999999E-2"/>
    <x v="1"/>
    <x v="1"/>
    <n v="1122110.49"/>
    <n v="0"/>
    <n v="0"/>
    <n v="0"/>
    <n v="0"/>
    <n v="0"/>
    <n v="0"/>
    <n v="0"/>
    <n v="0"/>
    <n v="0"/>
    <n v="0"/>
    <n v="0"/>
    <n v="0"/>
    <n v="1122110.49"/>
    <n v="0"/>
    <n v="1122110.4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0750000000000002"/>
    <n v="7"/>
    <n v="8.5000000000000006E-2"/>
    <n v="726250000.00000012"/>
    <n v="2450000000"/>
    <n v="29750000.000000004"/>
    <n v="2.0750000000000002"/>
    <n v="7"/>
    <n v="8.5000000000000006E-2"/>
    <x v="1"/>
    <x v="1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0750000000000002"/>
    <n v="7"/>
    <n v="8.5000000000000006E-2"/>
    <n v="415000000.00000006"/>
    <n v="1400000000"/>
    <n v="17000000"/>
    <n v="2.0750000000000002"/>
    <n v="7"/>
    <n v="8.5000000000000006E-2"/>
    <x v="1"/>
    <x v="1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0750000000000002"/>
    <n v="7"/>
    <n v="8.5000000000000006E-2"/>
    <n v="186750000.00000003"/>
    <n v="630000000"/>
    <n v="7650000.0000000009"/>
    <n v="2.0750000000000002"/>
    <n v="7"/>
    <n v="8.5000000000000006E-2"/>
    <x v="1"/>
    <x v="1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0750000000000002"/>
    <n v="7"/>
    <n v="8.5000000000000006E-2"/>
    <n v="186750000.00000003"/>
    <n v="630000000"/>
    <n v="7650000.0000000009"/>
    <n v="2.0750000000000002"/>
    <n v="7"/>
    <n v="8.5000000000000006E-2"/>
    <x v="1"/>
    <x v="1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0750000000000002"/>
    <n v="7"/>
    <n v="8.5000000000000006E-2"/>
    <n v="186244007.05850002"/>
    <n v="628293035.86000001"/>
    <n v="7629272.5783000011"/>
    <n v="2.0750000000000002"/>
    <n v="7"/>
    <n v="8.5000000000000006E-2"/>
    <x v="1"/>
    <x v="1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0750000000000002"/>
    <n v="7"/>
    <n v="8.5000000000000006E-2"/>
    <n v="184530125.49200001"/>
    <n v="622511266.71999991"/>
    <n v="7559065.3816"/>
    <n v="2.0750000000000002"/>
    <n v="6.9999999999999991"/>
    <n v="8.5000000000000006E-2"/>
    <x v="1"/>
    <x v="1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2.6861111111111109"/>
    <n v="7"/>
    <n v="7.5481999999999994E-2"/>
    <n v="132848509.26102775"/>
    <n v="346202940.37"/>
    <n v="3733155.7635726193"/>
    <n v="2.6861111111111109"/>
    <n v="7.0000000000000009"/>
    <n v="7.5481999999999994E-2"/>
    <x v="1"/>
    <x v="1"/>
    <n v="0"/>
    <n v="0"/>
    <n v="1866577.88"/>
    <n v="0"/>
    <n v="0"/>
    <n v="0"/>
    <n v="0"/>
    <n v="0"/>
    <n v="1866577.88"/>
    <n v="0"/>
    <n v="0"/>
    <n v="0"/>
    <n v="0"/>
    <n v="0"/>
    <n v="3733155.76"/>
    <n v="3733155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n v="198155650.84999999"/>
    <n v="0"/>
    <d v="2020-10-26T00:00:00"/>
    <d v="2030-10-26T00:00:00"/>
    <n v="198155650.84999999"/>
    <n v="5.9055555555555559"/>
    <n v="10"/>
    <n v="7.8262999999999999E-2"/>
    <n v="1170219204.7419446"/>
    <n v="1981556508.5"/>
    <n v="15508255.702473549"/>
    <n v="5.9055555555555559"/>
    <n v="10"/>
    <n v="7.8262999999999999E-2"/>
    <x v="1"/>
    <x v="1"/>
    <n v="0"/>
    <n v="0"/>
    <n v="0"/>
    <n v="0"/>
    <n v="7754127.8499999996"/>
    <n v="0"/>
    <n v="0"/>
    <n v="0"/>
    <n v="0"/>
    <n v="0"/>
    <n v="7754127.8499999996"/>
    <n v="0"/>
    <n v="0"/>
    <n v="0"/>
    <n v="15508255.699999999"/>
    <n v="15508255.6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n v="185351572.81999999"/>
    <n v="0"/>
    <d v="2020-10-26T00:00:00"/>
    <d v="2030-10-26T00:00:00"/>
    <n v="185351572.81999999"/>
    <n v="5.9055555555555559"/>
    <n v="10"/>
    <n v="7.8262999999999999E-2"/>
    <n v="1094604010.5981112"/>
    <n v="1853515728.1999998"/>
    <n v="14506170.14361166"/>
    <n v="5.9055555555555559"/>
    <n v="10"/>
    <n v="7.8262999999999999E-2"/>
    <x v="1"/>
    <x v="1"/>
    <n v="0"/>
    <n v="0"/>
    <n v="0"/>
    <n v="0"/>
    <n v="7253085.0700000003"/>
    <n v="0"/>
    <n v="0"/>
    <n v="0"/>
    <n v="0"/>
    <n v="0"/>
    <n v="7253085.0700000003"/>
    <n v="0"/>
    <n v="0"/>
    <n v="0"/>
    <n v="14506170.140000001"/>
    <n v="14506170.1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n v="123673164.18000001"/>
    <n v="0"/>
    <d v="2020-10-30T00:00:00"/>
    <d v="2035-10-30T00:00:00"/>
    <n v="123673164.18000001"/>
    <n v="10.916666666666666"/>
    <n v="15"/>
    <n v="7.9848000000000002E-2"/>
    <n v="1350098708.9649999"/>
    <n v="1855097462.7"/>
    <n v="9875054.8134446405"/>
    <n v="10.916666666666666"/>
    <n v="15"/>
    <n v="7.9848000000000002E-2"/>
    <x v="1"/>
    <x v="1"/>
    <n v="0"/>
    <n v="0"/>
    <n v="0"/>
    <n v="0"/>
    <n v="4937527.41"/>
    <n v="0"/>
    <n v="0"/>
    <n v="0"/>
    <n v="0"/>
    <n v="0"/>
    <n v="4937527.41"/>
    <n v="0"/>
    <n v="0"/>
    <n v="0"/>
    <n v="9875054.8200000003"/>
    <n v="9875054.82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n v="43259469.170000002"/>
    <n v="0"/>
    <d v="2020-10-26T00:00:00"/>
    <d v="2030-10-26T00:00:00"/>
    <n v="43259469.170000002"/>
    <n v="5.9055555555555559"/>
    <n v="10"/>
    <n v="7.8262999999999999E-2"/>
    <n v="255471198.48727781"/>
    <n v="432594691.70000005"/>
    <n v="3385615.8356517102"/>
    <n v="5.9055555555555559"/>
    <n v="10"/>
    <n v="7.8262999999999999E-2"/>
    <x v="1"/>
    <x v="1"/>
    <n v="0"/>
    <n v="0"/>
    <n v="0"/>
    <n v="0"/>
    <n v="1692807.92"/>
    <n v="0"/>
    <n v="0"/>
    <n v="0"/>
    <n v="0"/>
    <n v="0"/>
    <n v="1692807.92"/>
    <n v="0"/>
    <n v="0"/>
    <n v="0"/>
    <n v="3385615.84"/>
    <n v="3385615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n v="184641459.61000001"/>
    <n v="0"/>
    <d v="2020-10-26T00:00:00"/>
    <d v="2030-10-26T00:00:00"/>
    <n v="184641459.61000001"/>
    <n v="5.9055555555555559"/>
    <n v="10"/>
    <n v="7.8262999999999999E-2"/>
    <n v="1090410397.5857224"/>
    <n v="1846414596.1000001"/>
    <n v="14450594.553457431"/>
    <n v="5.9055555555555559"/>
    <n v="10"/>
    <n v="7.8262999999999999E-2"/>
    <x v="1"/>
    <x v="1"/>
    <n v="0"/>
    <n v="0"/>
    <n v="0"/>
    <n v="0"/>
    <n v="7225297.2800000003"/>
    <n v="0"/>
    <n v="0"/>
    <n v="0"/>
    <n v="0"/>
    <n v="0"/>
    <n v="7225297.2800000003"/>
    <n v="0"/>
    <n v="0"/>
    <n v="0"/>
    <n v="14450594.560000001"/>
    <n v="14450594.56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n v="123163170.16"/>
    <n v="0"/>
    <d v="2020-10-30T00:00:00"/>
    <d v="2035-10-30T00:00:00"/>
    <n v="123163170.16"/>
    <n v="10.916666666666666"/>
    <n v="15"/>
    <n v="7.9848000000000002E-2"/>
    <n v="1344531274.2466667"/>
    <n v="1847447552.3999999"/>
    <n v="9834332.8109356798"/>
    <n v="10.916666666666668"/>
    <n v="15"/>
    <n v="7.9848000000000002E-2"/>
    <x v="1"/>
    <x v="1"/>
    <n v="0"/>
    <n v="0"/>
    <n v="0"/>
    <n v="0"/>
    <n v="4917166.41"/>
    <n v="0"/>
    <n v="0"/>
    <n v="0"/>
    <n v="0"/>
    <n v="0"/>
    <n v="4917166.41"/>
    <n v="0"/>
    <n v="0"/>
    <n v="0"/>
    <n v="9834332.8200000003"/>
    <n v="9834332.82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n v="183503106.19999999"/>
    <n v="0"/>
    <d v="2020-10-26T00:00:00"/>
    <d v="2030-10-26T00:00:00"/>
    <n v="183503106.19999999"/>
    <n v="5.9055555555555559"/>
    <n v="10"/>
    <n v="7.8262999999999999E-2"/>
    <n v="1083687788.281111"/>
    <n v="1835031062"/>
    <n v="14361503.600530598"/>
    <n v="5.905555555555555"/>
    <n v="10"/>
    <n v="7.8262999999999999E-2"/>
    <x v="1"/>
    <x v="1"/>
    <n v="0"/>
    <n v="0"/>
    <n v="0"/>
    <n v="0"/>
    <n v="7180751.7999999998"/>
    <n v="0"/>
    <n v="0"/>
    <n v="0"/>
    <n v="0"/>
    <n v="0"/>
    <n v="7180751.7999999998"/>
    <n v="0"/>
    <n v="0"/>
    <n v="0"/>
    <n v="14361503.6"/>
    <n v="14361503.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n v="122255792.54000001"/>
    <n v="0"/>
    <d v="2020-10-30T00:00:00"/>
    <d v="2035-10-30T00:00:00"/>
    <n v="122255792.54000001"/>
    <n v="10.916666666666666"/>
    <n v="15"/>
    <n v="7.9848000000000002E-2"/>
    <n v="1334625735.2283332"/>
    <n v="1833836888.1000001"/>
    <n v="9761880.5227339212"/>
    <n v="10.916666666666666"/>
    <n v="15"/>
    <n v="7.9848000000000002E-2"/>
    <x v="1"/>
    <x v="1"/>
    <n v="0"/>
    <n v="0"/>
    <n v="0"/>
    <n v="0"/>
    <n v="4880940.26"/>
    <n v="0"/>
    <n v="0"/>
    <n v="0"/>
    <n v="0"/>
    <n v="0"/>
    <n v="4880940.26"/>
    <n v="0"/>
    <n v="0"/>
    <n v="0"/>
    <n v="9761880.5199999996"/>
    <n v="9761880.51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n v="122400000"/>
    <n v="0"/>
    <d v="2021-04-28T00:00:00"/>
    <d v="2031-04-28T00:00:00"/>
    <n v="122400000"/>
    <n v="6.4111111111111114"/>
    <n v="10"/>
    <n v="7.8262999999999999E-2"/>
    <n v="784720000"/>
    <n v="1224000000"/>
    <n v="9579391.1999999993"/>
    <n v="6.4111111111111114"/>
    <n v="10"/>
    <n v="7.8262999999999999E-2"/>
    <x v="1"/>
    <x v="1"/>
    <n v="0"/>
    <n v="0"/>
    <n v="0"/>
    <n v="0"/>
    <n v="4789695.5999999996"/>
    <n v="0"/>
    <n v="0"/>
    <n v="0"/>
    <n v="0"/>
    <n v="0"/>
    <n v="4789695.5999999996"/>
    <n v="0"/>
    <n v="0"/>
    <n v="0"/>
    <n v="9579391.1999999993"/>
    <n v="9579391.199999999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n v="81600000"/>
    <n v="0"/>
    <d v="2021-04-29T00:00:00"/>
    <d v="2033-04-29T00:00:00"/>
    <n v="81600000"/>
    <n v="8.4138888888888896"/>
    <n v="12"/>
    <n v="7.9153000000000001E-2"/>
    <n v="686573333.33333337"/>
    <n v="979200000"/>
    <n v="6458884.7999999998"/>
    <n v="8.4138888888888896"/>
    <n v="12"/>
    <n v="7.9153000000000001E-2"/>
    <x v="1"/>
    <x v="1"/>
    <n v="0"/>
    <n v="0"/>
    <n v="0"/>
    <n v="0"/>
    <n v="3229442.4"/>
    <n v="0"/>
    <n v="0"/>
    <n v="0"/>
    <n v="0"/>
    <n v="0"/>
    <n v="3229442.4"/>
    <n v="0"/>
    <n v="0"/>
    <n v="0"/>
    <n v="6458884.7999999998"/>
    <n v="6458884.799999999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654545.46"/>
    <n v="0"/>
    <n v="72727.27"/>
    <n v="25363.64"/>
    <n v="0"/>
    <n v="0"/>
    <n v="0"/>
    <n v="581818.18999999994"/>
    <n v="581818.18999999994"/>
    <n v="0"/>
    <d v="2013-11-20T00:00:00"/>
    <d v="2028-11-20T00:00:00"/>
    <n v="800000"/>
    <n v="3.9722222222222223"/>
    <n v="15"/>
    <n v="7.7499999999999999E-2"/>
    <n v="2311111.1436111107"/>
    <n v="8727272.8499999996"/>
    <n v="45090.909724999998"/>
    <n v="3.9722222222222219"/>
    <n v="15"/>
    <n v="7.7499999999999999E-2"/>
    <x v="1"/>
    <x v="1"/>
    <n v="0"/>
    <n v="0"/>
    <n v="0"/>
    <n v="0"/>
    <n v="0"/>
    <n v="22545.45"/>
    <n v="0"/>
    <n v="0"/>
    <n v="0"/>
    <n v="0"/>
    <n v="0"/>
    <n v="19727.27"/>
    <n v="0"/>
    <n v="0"/>
    <n v="42272.72"/>
    <n v="42272.72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9.5694444444444446"/>
    <n v="20"/>
    <n v="8.4500000000000006E-2"/>
    <n v="6698611.111111111"/>
    <n v="14000000"/>
    <n v="59150.000000000007"/>
    <n v="9.5694444444444446"/>
    <n v="20"/>
    <n v="8.4500000000000006E-2"/>
    <x v="1"/>
    <x v="1"/>
    <n v="29575"/>
    <n v="0"/>
    <n v="0"/>
    <n v="0"/>
    <n v="0"/>
    <n v="0"/>
    <n v="28096.25"/>
    <n v="0"/>
    <n v="0"/>
    <n v="0"/>
    <n v="0"/>
    <n v="0"/>
    <n v="26617.5"/>
    <n v="29575"/>
    <n v="54713.75"/>
    <n v="84288.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n v="8000000"/>
    <n v="8000000"/>
    <n v="0"/>
    <d v="2014-12-18T00:00:00"/>
    <d v="2024-12-18T00:00:00"/>
    <n v="80000000"/>
    <n v="0.05"/>
    <n v="10"/>
    <n v="6.4000000000000001E-2"/>
    <n v="400000"/>
    <n v="80000000"/>
    <n v="512000"/>
    <n v="0.05"/>
    <n v="10"/>
    <n v="6.4000000000000001E-2"/>
    <x v="1"/>
    <x v="1"/>
    <n v="256000"/>
    <n v="0"/>
    <n v="0"/>
    <n v="0"/>
    <n v="0"/>
    <n v="0"/>
    <n v="0"/>
    <n v="0"/>
    <n v="0"/>
    <n v="0"/>
    <n v="0"/>
    <n v="0"/>
    <n v="0"/>
    <n v="256000"/>
    <n v="0"/>
    <n v="256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324999999999999"/>
    <n v="20"/>
    <n v="8.4500000000000006E-2"/>
    <n v="3097500"/>
    <n v="6000000"/>
    <n v="25350"/>
    <n v="10.324999999999999"/>
    <n v="20"/>
    <n v="8.4500000000000006E-2"/>
    <x v="1"/>
    <x v="1"/>
    <n v="0"/>
    <n v="0"/>
    <n v="0"/>
    <n v="12675"/>
    <n v="0"/>
    <n v="0"/>
    <n v="0"/>
    <n v="0"/>
    <n v="0"/>
    <n v="12675"/>
    <n v="0"/>
    <n v="0"/>
    <n v="0"/>
    <n v="0"/>
    <n v="25350"/>
    <n v="253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5-04-30T00:00:00"/>
    <d v="2035-04-30T00:00:00"/>
    <n v="350000"/>
    <n v="10.416666666666666"/>
    <n v="20"/>
    <n v="8.4500000000000006E-2"/>
    <n v="3645833.333333333"/>
    <n v="7000000"/>
    <n v="29575.000000000004"/>
    <n v="10.416666666666666"/>
    <n v="20"/>
    <n v="8.4500000000000006E-2"/>
    <x v="1"/>
    <x v="1"/>
    <n v="0"/>
    <n v="0"/>
    <n v="0"/>
    <n v="0"/>
    <n v="14787.5"/>
    <n v="0"/>
    <n v="0"/>
    <n v="0"/>
    <n v="0"/>
    <n v="0"/>
    <n v="14787.5"/>
    <n v="0"/>
    <n v="0"/>
    <n v="0"/>
    <n v="29575"/>
    <n v="295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1.502777777777778"/>
    <n v="20"/>
    <n v="8.4500000000000006E-2"/>
    <n v="4025972.2222222225"/>
    <n v="7000000"/>
    <n v="29575.000000000004"/>
    <n v="11.502777777777778"/>
    <n v="20"/>
    <n v="8.4500000000000006E-2"/>
    <x v="1"/>
    <x v="1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200000"/>
    <n v="200000"/>
    <n v="0"/>
    <d v="2016-08-16T00:00:00"/>
    <d v="2036-08-16T00:00:00"/>
    <n v="200000"/>
    <n v="11.71111111111111"/>
    <n v="20"/>
    <n v="8.4500000000000006E-2"/>
    <n v="2342222.222222222"/>
    <n v="4000000"/>
    <n v="16900"/>
    <n v="11.71111111111111"/>
    <n v="20"/>
    <n v="8.4500000000000006E-2"/>
    <x v="1"/>
    <x v="1"/>
    <n v="0"/>
    <n v="0"/>
    <n v="4225"/>
    <n v="0"/>
    <n v="0"/>
    <n v="4225"/>
    <n v="0"/>
    <n v="0"/>
    <n v="4225"/>
    <n v="0"/>
    <n v="0"/>
    <n v="4225"/>
    <n v="0"/>
    <n v="0"/>
    <n v="16900"/>
    <n v="169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136111111111111"/>
    <n v="20"/>
    <n v="8.4500000000000006E-2"/>
    <n v="1213611.111111111"/>
    <n v="2000000"/>
    <n v="8450"/>
    <n v="12.136111111111109"/>
    <n v="20"/>
    <n v="8.4500000000000006E-2"/>
    <x v="1"/>
    <x v="1"/>
    <n v="0"/>
    <n v="4225"/>
    <n v="0"/>
    <n v="0"/>
    <n v="0"/>
    <n v="0"/>
    <n v="0"/>
    <n v="4225"/>
    <n v="0"/>
    <n v="0"/>
    <n v="0"/>
    <n v="0"/>
    <n v="0"/>
    <n v="0"/>
    <n v="8450"/>
    <n v="84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350000"/>
    <n v="350000"/>
    <n v="0"/>
    <d v="2017-05-11T00:00:00"/>
    <d v="2037-05-11T00:00:00"/>
    <n v="350000"/>
    <n v="12.447222222222223"/>
    <n v="20"/>
    <n v="8.4500000000000006E-2"/>
    <n v="4356527.777777778"/>
    <n v="7000000"/>
    <n v="29575.000000000004"/>
    <n v="12.447222222222223"/>
    <n v="20"/>
    <n v="8.4500000000000006E-2"/>
    <x v="1"/>
    <x v="1"/>
    <n v="0"/>
    <n v="0"/>
    <n v="7393.75"/>
    <n v="0"/>
    <n v="0"/>
    <n v="7393.75"/>
    <n v="0"/>
    <n v="0"/>
    <n v="7393.75"/>
    <n v="0"/>
    <n v="0"/>
    <n v="7393.75"/>
    <n v="0"/>
    <n v="0"/>
    <n v="29575"/>
    <n v="29575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0083333333333333"/>
    <n v="5"/>
    <n v="7.1294999999999997E-2"/>
    <n v="6125160.7532500001"/>
    <n v="30372697.949999999"/>
    <n v="433084.30006904999"/>
    <n v="1.0083333333333333"/>
    <n v="5"/>
    <n v="7.1294999999999997E-2"/>
    <x v="1"/>
    <x v="1"/>
    <n v="216542.15"/>
    <n v="0"/>
    <n v="0"/>
    <n v="0"/>
    <n v="0"/>
    <n v="0"/>
    <n v="216542.15"/>
    <n v="0"/>
    <n v="0"/>
    <n v="0"/>
    <n v="0"/>
    <n v="0"/>
    <n v="216542.15"/>
    <n v="216542.15"/>
    <n v="433084.3"/>
    <n v="649626.44999999995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0583333333333331"/>
    <n v="7"/>
    <n v="7.5481999999999994E-2"/>
    <n v="4660788.432"/>
    <n v="10667744.640000001"/>
    <n v="115031.81441663999"/>
    <n v="3.0583333333333331"/>
    <n v="7"/>
    <n v="7.5481999999999994E-2"/>
    <x v="1"/>
    <x v="1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16666666666666666"/>
    <n v="5"/>
    <n v="7.85E-2"/>
    <n v="105406.60333333333"/>
    <n v="3162198.1"/>
    <n v="49646.510170000001"/>
    <n v="0.16666666666666666"/>
    <n v="5"/>
    <n v="7.85E-2"/>
    <x v="1"/>
    <x v="1"/>
    <n v="0"/>
    <n v="24823.26"/>
    <n v="0"/>
    <n v="0"/>
    <n v="0"/>
    <n v="0"/>
    <n v="0"/>
    <n v="0"/>
    <n v="0"/>
    <n v="0"/>
    <n v="0"/>
    <n v="0"/>
    <n v="0"/>
    <n v="0"/>
    <n v="24823.26"/>
    <n v="24823.2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0750000000000002"/>
    <n v="7"/>
    <n v="8.5000000000000006E-2"/>
    <n v="1300846.3840000003"/>
    <n v="4388397.4400000004"/>
    <n v="53287.683200000007"/>
    <n v="2.0750000000000002"/>
    <n v="7"/>
    <n v="8.5000000000000006E-2"/>
    <x v="1"/>
    <x v="1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n v="1657111.2"/>
    <n v="0"/>
    <d v="2021-04-05T00:00:00"/>
    <d v="2026-04-05T00:00:00"/>
    <n v="1657111.2"/>
    <n v="1.3472222222222223"/>
    <n v="5"/>
    <n v="7.1294999999999997E-2"/>
    <n v="2232497.0333333332"/>
    <n v="8285556"/>
    <n v="118143.74300399999"/>
    <n v="1.3472222222222221"/>
    <n v="5"/>
    <n v="7.1294999999999997E-2"/>
    <x v="1"/>
    <x v="1"/>
    <n v="0"/>
    <n v="0"/>
    <n v="0"/>
    <n v="0"/>
    <n v="59071.87"/>
    <n v="0"/>
    <n v="0"/>
    <n v="0"/>
    <n v="0"/>
    <n v="0"/>
    <n v="59071.87"/>
    <n v="0"/>
    <n v="0"/>
    <n v="0"/>
    <n v="118143.74"/>
    <n v="118143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n v="770482.75"/>
    <n v="0"/>
    <d v="2021-04-05T00:00:00"/>
    <d v="2026-04-05T00:00:00"/>
    <n v="770482.75"/>
    <n v="1.3472222222222223"/>
    <n v="5"/>
    <n v="7.1294999999999997E-2"/>
    <n v="1038011.482638889"/>
    <n v="3852413.75"/>
    <n v="54931.567661249996"/>
    <n v="1.3472222222222223"/>
    <n v="5"/>
    <n v="7.1294999999999997E-2"/>
    <x v="1"/>
    <x v="1"/>
    <n v="0"/>
    <n v="0"/>
    <n v="0"/>
    <n v="0"/>
    <n v="27465.78"/>
    <n v="0"/>
    <n v="0"/>
    <n v="0"/>
    <n v="0"/>
    <n v="0"/>
    <n v="27465.78"/>
    <n v="0"/>
    <n v="0"/>
    <n v="0"/>
    <n v="54931.56"/>
    <n v="54931.5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0.68611111111111112"/>
    <n v="5"/>
    <n v="7.1294999999999997E-2"/>
    <n v="12098735.634194445"/>
    <n v="88168923.650000006"/>
    <n v="1257200.6823253499"/>
    <n v="0.68611111111111112"/>
    <n v="5"/>
    <n v="7.1294999999999997E-2"/>
    <x v="1"/>
    <x v="1"/>
    <n v="0"/>
    <n v="0"/>
    <n v="628600.34"/>
    <n v="0"/>
    <n v="0"/>
    <n v="0"/>
    <n v="0"/>
    <n v="0"/>
    <n v="628600.34"/>
    <n v="0"/>
    <n v="0"/>
    <n v="0"/>
    <n v="0"/>
    <n v="0"/>
    <n v="1257200.68"/>
    <n v="1257200.6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6-04-05T00:00:00"/>
    <n v="134728.43"/>
    <n v="1.3472222222222223"/>
    <n v="5"/>
    <n v="7.1294999999999997E-2"/>
    <n v="181509.13486111112"/>
    <n v="673642.14999999991"/>
    <n v="9605.4634168499997"/>
    <n v="1.3472222222222223"/>
    <n v="5"/>
    <n v="7.1294999999999997E-2"/>
    <x v="1"/>
    <x v="1"/>
    <n v="0"/>
    <n v="0"/>
    <n v="0"/>
    <n v="0"/>
    <n v="4802.7299999999996"/>
    <n v="0"/>
    <n v="0"/>
    <n v="0"/>
    <n v="0"/>
    <n v="0"/>
    <n v="4802.7299999999996"/>
    <n v="0"/>
    <n v="0"/>
    <n v="0"/>
    <n v="9605.4599999999991"/>
    <n v="9605.459999999999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0.68611111111111112"/>
    <n v="5"/>
    <n v="7.1294999999999997E-2"/>
    <n v="1862126.4750833334"/>
    <n v="13570152.450000001"/>
    <n v="193496.80378455002"/>
    <n v="0.68611111111111112"/>
    <n v="5"/>
    <n v="7.1294999999999997E-2"/>
    <x v="1"/>
    <x v="1"/>
    <n v="0"/>
    <n v="0"/>
    <n v="96748.4"/>
    <n v="0"/>
    <n v="0"/>
    <n v="0"/>
    <n v="0"/>
    <n v="0"/>
    <n v="96748.4"/>
    <n v="0"/>
    <n v="0"/>
    <n v="0"/>
    <n v="0"/>
    <n v="0"/>
    <n v="193496.8"/>
    <n v="193496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2.6861111111111109"/>
    <n v="7"/>
    <n v="7.5481999999999994E-2"/>
    <n v="7286341.8303888878"/>
    <n v="18988191.739999998"/>
    <n v="204752.38413123996"/>
    <n v="2.6861111111111109"/>
    <n v="7"/>
    <n v="7.5481999999999994E-2"/>
    <x v="1"/>
    <x v="1"/>
    <n v="0"/>
    <n v="0"/>
    <n v="102376.19"/>
    <n v="0"/>
    <n v="0"/>
    <n v="0"/>
    <n v="0"/>
    <n v="0"/>
    <n v="102376.19"/>
    <n v="0"/>
    <n v="0"/>
    <n v="0"/>
    <n v="0"/>
    <n v="0"/>
    <n v="204752.38"/>
    <n v="204752.3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7000000923871994E-2"/>
    <n v="0"/>
    <n v="0"/>
    <n v="0"/>
    <n v="0"/>
    <n v="0"/>
    <n v="0"/>
    <n v="-1.7000000923871994E-2"/>
    <n v="-1.7000000000000001E-2"/>
    <n v="-9.2387199279730936E-10"/>
    <d v="2012-06-15T00:00:00"/>
    <d v="2024-06-15T00:00:00"/>
    <n v="55581592.420000002"/>
    <n v="0"/>
    <n v="0"/>
    <n v="7.4999999999999997E-2"/>
    <n v="0"/>
    <n v="0"/>
    <n v="-1.2750000692903995E-3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8-15T00:00:00"/>
    <d v="2024-08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9-14T00:00:00"/>
    <d v="2024-09-14T00:00:00"/>
    <n v="76475318.599999994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10-15T00:00:00"/>
    <d v="2024-10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9263598.7200000007"/>
    <n v="347384.95"/>
    <n v="0"/>
    <n v="0"/>
    <n v="0"/>
    <n v="0"/>
    <n v="0"/>
    <n v="0"/>
    <d v="2012-11-15T00:00:00"/>
    <d v="2024-11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2-14T00:00:00"/>
    <d v="2024-12-14T00:00:00"/>
    <n v="55581592.420000002"/>
    <n v="3.888888888888889E-2"/>
    <n v="12"/>
    <n v="7.4999999999999997E-2"/>
    <n v="360251.06133333308"/>
    <n v="111163184.63999993"/>
    <n v="694769.90399999951"/>
    <n v="3.888888888888889E-2"/>
    <n v="12"/>
    <n v="7.4999999999999997E-2"/>
    <x v="1"/>
    <x v="1"/>
    <n v="347384.95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6747200.680000005"/>
    <n v="0"/>
    <n v="0"/>
    <n v="0"/>
    <n v="0"/>
    <n v="0"/>
    <n v="0"/>
    <n v="16747200.680000005"/>
    <n v="16747200.68"/>
    <n v="0"/>
    <d v="2013-01-15T00:00:00"/>
    <d v="2025-01-15T00:00:00"/>
    <n v="83736003.439999998"/>
    <n v="0.125"/>
    <n v="12"/>
    <n v="7.4999999999999997E-2"/>
    <n v="2093400.0850000007"/>
    <n v="200966408.16000006"/>
    <n v="1256040.0510000004"/>
    <n v="0.125"/>
    <n v="12"/>
    <n v="7.4999999999999997E-2"/>
    <x v="1"/>
    <x v="1"/>
    <n v="0"/>
    <n v="628020.03"/>
    <n v="0"/>
    <n v="0"/>
    <n v="0"/>
    <n v="0"/>
    <n v="0"/>
    <n v="0"/>
    <n v="0"/>
    <n v="0"/>
    <n v="0"/>
    <n v="0"/>
    <n v="0"/>
    <n v="0"/>
    <n v="628020.03"/>
    <n v="628020.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1096227.020000003"/>
    <n v="0"/>
    <n v="0"/>
    <n v="0"/>
    <n v="0"/>
    <n v="0"/>
    <n v="0"/>
    <n v="11096227.020000003"/>
    <n v="11096227.02"/>
    <n v="0"/>
    <d v="2013-02-15T00:00:00"/>
    <d v="2025-02-15T00:00:00"/>
    <n v="66577362.219999999"/>
    <n v="0.20833333333333334"/>
    <n v="12"/>
    <n v="7.4999999999999997E-2"/>
    <n v="2311713.9625000008"/>
    <n v="133154724.24000004"/>
    <n v="832217.02650000027"/>
    <n v="0.20833333333333334"/>
    <n v="12"/>
    <n v="7.4999999999999997E-2"/>
    <x v="1"/>
    <x v="1"/>
    <n v="0"/>
    <n v="0"/>
    <n v="416108.51"/>
    <n v="0"/>
    <n v="0"/>
    <n v="0"/>
    <n v="0"/>
    <n v="0"/>
    <n v="0"/>
    <n v="0"/>
    <n v="0"/>
    <n v="0"/>
    <n v="0"/>
    <n v="0"/>
    <n v="416108.51"/>
    <n v="416108.5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1096227.060000002"/>
    <n v="0"/>
    <n v="0"/>
    <n v="0"/>
    <n v="0"/>
    <n v="0"/>
    <n v="0"/>
    <n v="11096227.060000002"/>
    <n v="11096227.060000001"/>
    <n v="0"/>
    <d v="2013-03-15T00:00:00"/>
    <d v="2025-03-15T00:00:00"/>
    <n v="66577362.259999998"/>
    <n v="0.29166666666666669"/>
    <n v="12"/>
    <n v="7.4999999999999997E-2"/>
    <n v="3236399.5591666675"/>
    <n v="133154724.72000003"/>
    <n v="832217.02950000018"/>
    <n v="0.29166666666666669"/>
    <n v="12"/>
    <n v="7.4999999999999997E-2"/>
    <x v="1"/>
    <x v="1"/>
    <n v="0"/>
    <n v="0"/>
    <n v="0"/>
    <n v="416108.51"/>
    <n v="0"/>
    <n v="0"/>
    <n v="0"/>
    <n v="0"/>
    <n v="0"/>
    <n v="0"/>
    <n v="0"/>
    <n v="0"/>
    <n v="0"/>
    <n v="0"/>
    <n v="416108.51"/>
    <n v="416108.5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3553583.279999999"/>
    <n v="0"/>
    <n v="0"/>
    <n v="0"/>
    <n v="0"/>
    <n v="0"/>
    <n v="0"/>
    <n v="13553583.279999999"/>
    <n v="13553583.279999999"/>
    <n v="0"/>
    <d v="2013-04-11T00:00:00"/>
    <d v="2025-04-11T00:00:00"/>
    <n v="81321499.579999998"/>
    <n v="0.36388888888888887"/>
    <n v="12"/>
    <n v="7.4999999999999997E-2"/>
    <n v="4931998.3602222214"/>
    <n v="162642999.35999998"/>
    <n v="1016518.7459999999"/>
    <n v="0.36388888888888882"/>
    <n v="12"/>
    <n v="7.4999999999999997E-2"/>
    <x v="1"/>
    <x v="1"/>
    <n v="0"/>
    <n v="0"/>
    <n v="0"/>
    <n v="0"/>
    <n v="508259.37"/>
    <n v="0"/>
    <n v="0"/>
    <n v="0"/>
    <n v="0"/>
    <n v="0"/>
    <n v="0"/>
    <n v="0"/>
    <n v="0"/>
    <n v="0"/>
    <n v="508259.37"/>
    <n v="508259.3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11096227.060000002"/>
    <n v="11096227.060000001"/>
    <n v="0"/>
    <d v="2013-05-15T00:00:00"/>
    <d v="2025-05-15T00:00:00"/>
    <n v="66577362.259999998"/>
    <n v="0.45833333333333331"/>
    <n v="12"/>
    <n v="7.4999999999999997E-2"/>
    <n v="5085770.7358333338"/>
    <n v="133154724.72000003"/>
    <n v="832217.02950000018"/>
    <n v="0.45833333333333326"/>
    <n v="12"/>
    <n v="7.4999999999999997E-2"/>
    <x v="1"/>
    <x v="1"/>
    <n v="0"/>
    <n v="0"/>
    <n v="0"/>
    <n v="0"/>
    <n v="0"/>
    <n v="416108.51"/>
    <n v="0"/>
    <n v="0"/>
    <n v="0"/>
    <n v="0"/>
    <n v="0"/>
    <n v="0"/>
    <n v="0"/>
    <n v="0"/>
    <n v="416108.51"/>
    <n v="416108.5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0.53888888888888886"/>
    <n v="12"/>
    <n v="7.4999999999999997E-2"/>
    <n v="11959266.931666667"/>
    <n v="266309449.20000002"/>
    <n v="1664434.0575000001"/>
    <n v="0.53888888888888886"/>
    <n v="12"/>
    <n v="7.4999999999999997E-2"/>
    <x v="1"/>
    <x v="1"/>
    <n v="832217.03"/>
    <n v="0"/>
    <n v="0"/>
    <n v="0"/>
    <n v="0"/>
    <n v="0"/>
    <n v="416108.51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0.6166666666666667"/>
    <n v="12"/>
    <n v="7.4999999999999997E-2"/>
    <n v="13685346.695000002"/>
    <n v="266309449.20000002"/>
    <n v="1664434.0575000001"/>
    <n v="0.6166666666666667"/>
    <n v="12"/>
    <n v="7.4999999999999997E-2"/>
    <x v="1"/>
    <x v="1"/>
    <n v="0"/>
    <n v="832217.03"/>
    <n v="0"/>
    <n v="0"/>
    <n v="0"/>
    <n v="0"/>
    <n v="0"/>
    <n v="416108.51"/>
    <n v="0"/>
    <n v="0"/>
    <n v="0"/>
    <n v="0"/>
    <n v="0"/>
    <n v="0"/>
    <n v="1248325.54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0.70833333333333337"/>
    <n v="12"/>
    <n v="7.4999999999999997E-2"/>
    <n v="15719654.987500003"/>
    <n v="266309449.20000002"/>
    <n v="1664434.0575000001"/>
    <n v="0.70833333333333337"/>
    <n v="12"/>
    <n v="7.4999999999999997E-2"/>
    <x v="1"/>
    <x v="1"/>
    <n v="0"/>
    <n v="0"/>
    <n v="832217.03"/>
    <n v="0"/>
    <n v="0"/>
    <n v="0"/>
    <n v="0"/>
    <n v="0"/>
    <n v="416108.51"/>
    <n v="0"/>
    <n v="0"/>
    <n v="0"/>
    <n v="0"/>
    <n v="0"/>
    <n v="1248325.54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0.78611111111111109"/>
    <n v="12"/>
    <n v="7.4999999999999997E-2"/>
    <n v="24638467.373166662"/>
    <n v="376106639.75999999"/>
    <n v="2350666.4984999998"/>
    <n v="0.78611111111111098"/>
    <n v="12.000000000000002"/>
    <n v="7.4999999999999997E-2"/>
    <x v="1"/>
    <x v="1"/>
    <n v="0"/>
    <n v="0"/>
    <n v="0"/>
    <n v="1175333.25"/>
    <n v="0"/>
    <n v="0"/>
    <n v="0"/>
    <n v="0"/>
    <n v="0"/>
    <n v="587666.62"/>
    <n v="0"/>
    <n v="0"/>
    <n v="0"/>
    <n v="0"/>
    <n v="1762999.87"/>
    <n v="1762999.8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0-15T00:00:00"/>
    <d v="2025-10-15T00:00:00"/>
    <n v="66577362.259999998"/>
    <n v="0.875"/>
    <n v="12"/>
    <n v="7.4999999999999997E-2"/>
    <n v="19418397.337500002"/>
    <n v="266309449.20000002"/>
    <n v="1664434.0575000001"/>
    <n v="0.875"/>
    <n v="12"/>
    <n v="7.4999999999999997E-2"/>
    <x v="1"/>
    <x v="1"/>
    <n v="0"/>
    <n v="0"/>
    <n v="0"/>
    <n v="0"/>
    <n v="832217.03"/>
    <n v="0"/>
    <n v="0"/>
    <n v="0"/>
    <n v="0"/>
    <n v="0"/>
    <n v="416108.51"/>
    <n v="0"/>
    <n v="0"/>
    <n v="0"/>
    <n v="1248325.54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11-15T00:00:00"/>
    <d v="2025-11-15T00:00:00"/>
    <n v="66577362.259999998"/>
    <n v="0.95833333333333337"/>
    <n v="12"/>
    <n v="7.4999999999999997E-2"/>
    <n v="21267768.512500003"/>
    <n v="266309449.20000002"/>
    <n v="1664434.0575000001"/>
    <n v="0.95833333333333337"/>
    <n v="12"/>
    <n v="7.4999999999999997E-2"/>
    <x v="1"/>
    <x v="1"/>
    <n v="0"/>
    <n v="0"/>
    <n v="0"/>
    <n v="0"/>
    <n v="0"/>
    <n v="832217.03"/>
    <n v="0"/>
    <n v="0"/>
    <n v="0"/>
    <n v="0"/>
    <n v="0"/>
    <n v="416108.51"/>
    <n v="0"/>
    <n v="0"/>
    <n v="1248325.54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2-13T00:00:00"/>
    <d v="2025-12-13T00:00:00"/>
    <n v="66577362.259999998"/>
    <n v="1.0361111111111112"/>
    <n v="12"/>
    <n v="7.4999999999999997E-2"/>
    <n v="22993848.275833338"/>
    <n v="266309449.20000002"/>
    <n v="1664434.0575000001"/>
    <n v="1.0361111111111112"/>
    <n v="12"/>
    <n v="7.4999999999999997E-2"/>
    <x v="1"/>
    <x v="1"/>
    <n v="832217.03"/>
    <n v="0"/>
    <n v="0"/>
    <n v="0"/>
    <n v="0"/>
    <n v="0"/>
    <n v="832217.03"/>
    <n v="0"/>
    <n v="0"/>
    <n v="0"/>
    <n v="0"/>
    <n v="0"/>
    <n v="416108.51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38947132.640000001"/>
    <n v="38947132.640000001"/>
    <n v="0"/>
    <d v="2014-01-15T00:00:00"/>
    <d v="2026-01-15T00:00:00"/>
    <n v="116841397.92"/>
    <n v="1.125"/>
    <n v="12"/>
    <n v="7.4999999999999997E-2"/>
    <n v="43815524.219999999"/>
    <n v="467365591.68000001"/>
    <n v="2921034.9479999999"/>
    <n v="1.125"/>
    <n v="12"/>
    <n v="7.4999999999999997E-2"/>
    <x v="1"/>
    <x v="1"/>
    <n v="0"/>
    <n v="1460517.47"/>
    <n v="0"/>
    <n v="0"/>
    <n v="0"/>
    <n v="0"/>
    <n v="0"/>
    <n v="1460517.47"/>
    <n v="0"/>
    <n v="0"/>
    <n v="0"/>
    <n v="0"/>
    <n v="0"/>
    <n v="0"/>
    <n v="2921034.94"/>
    <n v="2921034.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4467881.229999989"/>
    <n v="0"/>
    <n v="0"/>
    <n v="0"/>
    <n v="0"/>
    <n v="0"/>
    <n v="0"/>
    <n v="24467881.229999989"/>
    <n v="24467881.23"/>
    <n v="0"/>
    <d v="2014-02-14T00:00:00"/>
    <d v="2026-02-14T00:00:00"/>
    <n v="73403643.75"/>
    <n v="1.2055555555555555"/>
    <n v="12"/>
    <n v="7.4999999999999997E-2"/>
    <n v="29497390.149499986"/>
    <n v="293614574.75999987"/>
    <n v="1835091.0922499991"/>
    <n v="1.2055555555555555"/>
    <n v="12"/>
    <n v="7.4999999999999997E-2"/>
    <x v="1"/>
    <x v="1"/>
    <n v="0"/>
    <n v="0"/>
    <n v="917545.55"/>
    <n v="0"/>
    <n v="0"/>
    <n v="0"/>
    <n v="0"/>
    <n v="0"/>
    <n v="917545.55"/>
    <n v="0"/>
    <n v="0"/>
    <n v="0"/>
    <n v="0"/>
    <n v="0"/>
    <n v="1835091.1"/>
    <n v="1835091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4743656.129999995"/>
    <n v="0"/>
    <n v="0"/>
    <n v="0"/>
    <n v="0"/>
    <n v="0"/>
    <n v="0"/>
    <n v="24743656.129999995"/>
    <n v="24743656.129999999"/>
    <n v="0"/>
    <d v="2014-03-14T00:00:00"/>
    <d v="2026-03-14T00:00:00"/>
    <n v="74230968.409999996"/>
    <n v="1.288888888888889"/>
    <n v="12"/>
    <n v="7.4999999999999997E-2"/>
    <n v="31891823.456444439"/>
    <n v="296923873.55999994"/>
    <n v="1855774.2097499997"/>
    <n v="1.288888888888889"/>
    <n v="12"/>
    <n v="7.4999999999999997E-2"/>
    <x v="1"/>
    <x v="1"/>
    <n v="0"/>
    <n v="0"/>
    <n v="0"/>
    <n v="927887.1"/>
    <n v="0"/>
    <n v="0"/>
    <n v="0"/>
    <n v="0"/>
    <n v="0"/>
    <n v="927887.1"/>
    <n v="0"/>
    <n v="0"/>
    <n v="0"/>
    <n v="0"/>
    <n v="1855774.2"/>
    <n v="1855774.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0410218.100000005"/>
    <n v="0"/>
    <n v="0"/>
    <n v="0"/>
    <n v="0"/>
    <n v="0"/>
    <n v="0"/>
    <n v="30410218.100000005"/>
    <n v="30410218.100000001"/>
    <n v="0"/>
    <d v="2014-04-15T00:00:00"/>
    <d v="2026-04-15T00:00:00"/>
    <n v="91230654.299999997"/>
    <n v="1.375"/>
    <n v="12"/>
    <n v="7.4999999999999997E-2"/>
    <n v="41814049.88750001"/>
    <n v="364922617.20000005"/>
    <n v="2280766.3575000004"/>
    <n v="1.375"/>
    <n v="12"/>
    <n v="7.4999999999999997E-2"/>
    <x v="1"/>
    <x v="1"/>
    <n v="0"/>
    <n v="0"/>
    <n v="0"/>
    <n v="0"/>
    <n v="1140383.18"/>
    <n v="0"/>
    <n v="0"/>
    <n v="0"/>
    <n v="0"/>
    <n v="0"/>
    <n v="1140383.18"/>
    <n v="0"/>
    <n v="0"/>
    <n v="0"/>
    <n v="2280766.36"/>
    <n v="2280766.3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23726.870000005"/>
    <n v="0"/>
    <n v="12541242.300000001"/>
    <n v="1410889.76"/>
    <n v="0"/>
    <n v="0"/>
    <n v="0"/>
    <n v="25082484.570000004"/>
    <n v="25082484.57"/>
    <n v="0"/>
    <d v="2014-05-15T00:00:00"/>
    <d v="2026-05-15T00:00:00"/>
    <n v="75247453.769999996"/>
    <n v="1.4583333333333333"/>
    <n v="12"/>
    <n v="7.4999999999999997E-2"/>
    <n v="36578623.331250004"/>
    <n v="300989814.84000003"/>
    <n v="1881186.3427500003"/>
    <n v="1.4583333333333333"/>
    <n v="12"/>
    <n v="7.4999999999999997E-2"/>
    <x v="1"/>
    <x v="1"/>
    <n v="0"/>
    <n v="0"/>
    <n v="0"/>
    <n v="0"/>
    <n v="0"/>
    <n v="940593.17"/>
    <n v="0"/>
    <n v="0"/>
    <n v="0"/>
    <n v="0"/>
    <n v="0"/>
    <n v="940593.17"/>
    <n v="0"/>
    <n v="0"/>
    <n v="1881186.34"/>
    <n v="1881186.3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1.5361111111111112"/>
    <n v="12"/>
    <n v="7.4999999999999997E-2"/>
    <n v="44864627.801194437"/>
    <n v="350479551.71999991"/>
    <n v="2190497.1982499994"/>
    <n v="1.5361111111111112"/>
    <n v="11.999999999999998"/>
    <n v="7.4999999999999997E-2"/>
    <x v="1"/>
    <x v="1"/>
    <n v="1095248.6000000001"/>
    <n v="0"/>
    <n v="0"/>
    <n v="0"/>
    <n v="0"/>
    <n v="0"/>
    <n v="730165.73"/>
    <n v="0"/>
    <n v="0"/>
    <n v="0"/>
    <n v="0"/>
    <n v="0"/>
    <n v="730165.73"/>
    <n v="1095248.6000000001"/>
    <n v="1460331.46"/>
    <n v="2555580.0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1.625"/>
    <n v="12"/>
    <n v="7.4999999999999997E-2"/>
    <n v="61251125.211250007"/>
    <n v="452316001.56000006"/>
    <n v="2826975.0097500002"/>
    <n v="1.625"/>
    <n v="12"/>
    <n v="7.4999999999999997E-2"/>
    <x v="1"/>
    <x v="1"/>
    <n v="0"/>
    <n v="1413487.5"/>
    <n v="0"/>
    <n v="0"/>
    <n v="0"/>
    <n v="0"/>
    <n v="0"/>
    <n v="942325"/>
    <n v="0"/>
    <n v="0"/>
    <n v="0"/>
    <n v="0"/>
    <n v="0"/>
    <n v="0"/>
    <n v="2355812.5"/>
    <n v="2355812.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1473403.1"/>
    <n v="0"/>
    <n v="0"/>
    <n v="0"/>
    <n v="39290749.210000001"/>
    <n v="39290749.210000001"/>
    <n v="0"/>
    <d v="2014-11-14T00:00:00"/>
    <d v="2026-11-14T00:00:00"/>
    <n v="78581498.409999996"/>
    <n v="1.9555555555555555"/>
    <n v="12"/>
    <n v="7.4999999999999997E-2"/>
    <n v="76835242.899555549"/>
    <n v="471488990.51999998"/>
    <n v="2946806.1907500001"/>
    <n v="1.9555555555555553"/>
    <n v="12"/>
    <n v="7.4999999999999997E-2"/>
    <x v="1"/>
    <x v="1"/>
    <n v="0"/>
    <n v="0"/>
    <n v="0"/>
    <n v="0"/>
    <n v="0"/>
    <n v="1473403.1"/>
    <n v="0"/>
    <n v="0"/>
    <n v="0"/>
    <n v="0"/>
    <n v="0"/>
    <n v="982268.73"/>
    <n v="0"/>
    <n v="0"/>
    <n v="2455671.83"/>
    <n v="2455671.8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52144.120000005"/>
    <n v="0"/>
    <n v="0"/>
    <n v="0"/>
    <n v="0"/>
    <n v="0"/>
    <n v="0"/>
    <n v="39252144.120000005"/>
    <n v="39252144.119999997"/>
    <n v="0"/>
    <d v="2014-12-15T00:00:00"/>
    <d v="2026-12-15T00:00:00"/>
    <n v="78504288.269999996"/>
    <n v="2.0416666666666665"/>
    <n v="12"/>
    <n v="7.4999999999999997E-2"/>
    <n v="80139794.245000005"/>
    <n v="471025729.44000006"/>
    <n v="2943910.8090000004"/>
    <n v="2.0416666666666665"/>
    <n v="12"/>
    <n v="7.4999999999999997E-2"/>
    <x v="1"/>
    <x v="1"/>
    <n v="1471955.4"/>
    <n v="0"/>
    <n v="0"/>
    <n v="0"/>
    <n v="0"/>
    <n v="0"/>
    <n v="1471955.4"/>
    <n v="0"/>
    <n v="0"/>
    <n v="0"/>
    <n v="0"/>
    <n v="0"/>
    <n v="981303.6"/>
    <n v="1471955.4"/>
    <n v="2453259"/>
    <n v="3925214.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5846138.459999979"/>
    <n v="0"/>
    <n v="0"/>
    <n v="0"/>
    <n v="0"/>
    <n v="0"/>
    <n v="0"/>
    <n v="75846138.459999979"/>
    <n v="75846138.459999993"/>
    <n v="0"/>
    <d v="2015-01-15T00:00:00"/>
    <d v="2027-01-15T00:00:00"/>
    <n v="151692276.91"/>
    <n v="2.125"/>
    <n v="12"/>
    <n v="7.4999999999999997E-2"/>
    <n v="161173044.22749996"/>
    <n v="910153661.51999974"/>
    <n v="5688460.3844999978"/>
    <n v="2.125"/>
    <n v="12"/>
    <n v="7.4999999999999997E-2"/>
    <x v="1"/>
    <x v="1"/>
    <n v="0"/>
    <n v="2844230.19"/>
    <n v="0"/>
    <n v="0"/>
    <n v="0"/>
    <n v="0"/>
    <n v="0"/>
    <n v="2844230.19"/>
    <n v="0"/>
    <n v="0"/>
    <n v="0"/>
    <n v="0"/>
    <n v="0"/>
    <n v="0"/>
    <n v="5688460.3799999999"/>
    <n v="5688460.37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42777267.310000002"/>
    <n v="42777267.310000002"/>
    <n v="0"/>
    <d v="2015-03-25T00:00:00"/>
    <d v="2027-03-25T00:00:00"/>
    <n v="85554534.609999999"/>
    <n v="2.3194444444444446"/>
    <n v="12"/>
    <n v="7.4999999999999997E-2"/>
    <n v="99219495.010694459"/>
    <n v="513327207.72000003"/>
    <n v="3208295.04825"/>
    <n v="2.3194444444444446"/>
    <n v="12"/>
    <n v="7.4999999999999997E-2"/>
    <x v="1"/>
    <x v="1"/>
    <n v="0"/>
    <n v="0"/>
    <n v="0"/>
    <n v="1604147.52"/>
    <n v="0"/>
    <n v="0"/>
    <n v="0"/>
    <n v="0"/>
    <n v="0"/>
    <n v="1604147.52"/>
    <n v="0"/>
    <n v="0"/>
    <n v="0"/>
    <n v="0"/>
    <n v="3208295.04"/>
    <n v="3208295.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2702354.989999995"/>
    <n v="0"/>
    <n v="0"/>
    <n v="0"/>
    <n v="0"/>
    <n v="0"/>
    <n v="0"/>
    <n v="42702354.989999995"/>
    <n v="42702354.990000002"/>
    <n v="0"/>
    <d v="2015-03-25T00:00:00"/>
    <d v="2027-03-25T00:00:00"/>
    <n v="85404710.010000005"/>
    <n v="2.3194444444444446"/>
    <n v="12"/>
    <n v="7.4999999999999997E-2"/>
    <n v="99045740.046250001"/>
    <n v="512428259.87999994"/>
    <n v="3202676.6242499994"/>
    <n v="2.3194444444444446"/>
    <n v="12"/>
    <n v="7.4999999999999997E-2"/>
    <x v="1"/>
    <x v="1"/>
    <n v="0"/>
    <n v="0"/>
    <n v="0"/>
    <n v="1601338.31"/>
    <n v="0"/>
    <n v="0"/>
    <n v="0"/>
    <n v="0"/>
    <n v="0"/>
    <n v="1601338.31"/>
    <n v="0"/>
    <n v="0"/>
    <n v="0"/>
    <n v="0"/>
    <n v="3202676.62"/>
    <n v="3202676.6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2731951.049999982"/>
    <n v="0"/>
    <n v="0"/>
    <n v="0"/>
    <n v="0"/>
    <n v="0"/>
    <n v="0"/>
    <n v="52731951.049999982"/>
    <n v="52731951.049999997"/>
    <n v="0"/>
    <d v="2015-04-15T00:00:00"/>
    <d v="2027-04-15T00:00:00"/>
    <n v="105463902.08"/>
    <n v="2.375"/>
    <n v="12"/>
    <n v="7.4999999999999997E-2"/>
    <n v="125238383.74374996"/>
    <n v="632783412.59999979"/>
    <n v="3954896.3287499985"/>
    <n v="2.375"/>
    <n v="12"/>
    <n v="7.4999999999999997E-2"/>
    <x v="1"/>
    <x v="1"/>
    <n v="0"/>
    <n v="0"/>
    <n v="0"/>
    <n v="0"/>
    <n v="1977448.16"/>
    <n v="0"/>
    <n v="0"/>
    <n v="0"/>
    <n v="0"/>
    <n v="0"/>
    <n v="1977448.16"/>
    <n v="0"/>
    <n v="0"/>
    <n v="0"/>
    <n v="3954896.32"/>
    <n v="3954896.32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3.6666666666666665"/>
    <n v="15"/>
    <n v="7.4999999999999997E-2"/>
    <n v="18774541.096666664"/>
    <n v="76804940.849999994"/>
    <n v="384024.70424999995"/>
    <n v="3.6666666666666665"/>
    <n v="15"/>
    <n v="7.4999999999999997E-2"/>
    <x v="1"/>
    <x v="1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9.3944444444444439"/>
    <n v="20"/>
    <n v="7.4999999999999997E-3"/>
    <n v="12069882.077444445"/>
    <n v="25695786.800000001"/>
    <n v="9635.9200500000006"/>
    <n v="9.3944444444444439"/>
    <n v="20"/>
    <n v="7.4999999999999997E-3"/>
    <x v="1"/>
    <x v="1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545454.5600000024"/>
    <n v="0"/>
    <n v="0"/>
    <n v="0"/>
    <n v="0"/>
    <n v="0"/>
    <n v="0"/>
    <n v="9545454.5600000024"/>
    <n v="9545454.5600000005"/>
    <n v="0"/>
    <d v="2013-04-25T00:00:00"/>
    <d v="2028-04-25T00:00:00"/>
    <n v="15000000"/>
    <n v="3.4027777777777777"/>
    <n v="15"/>
    <n v="7.7499999999999999E-2"/>
    <n v="32481060.655555561"/>
    <n v="143181818.40000004"/>
    <n v="739772.72840000014"/>
    <n v="3.4027777777777777"/>
    <n v="15"/>
    <n v="7.7499999999999999E-2"/>
    <x v="1"/>
    <x v="1"/>
    <n v="0"/>
    <n v="0"/>
    <n v="0"/>
    <n v="0"/>
    <n v="369886.36"/>
    <n v="0"/>
    <n v="0"/>
    <n v="0"/>
    <n v="0"/>
    <n v="0"/>
    <n v="317045.46000000002"/>
    <n v="0"/>
    <n v="0"/>
    <n v="0"/>
    <n v="686931.82000000007"/>
    <n v="686931.8200000000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3090909.079999998"/>
    <n v="0"/>
    <n v="0"/>
    <n v="0"/>
    <n v="0"/>
    <n v="0"/>
    <n v="0"/>
    <n v="13090909.079999998"/>
    <n v="13090909.08"/>
    <n v="0"/>
    <d v="2013-06-25T00:00:00"/>
    <d v="2028-06-25T00:00:00"/>
    <n v="18000000"/>
    <n v="3.5694444444444446"/>
    <n v="15"/>
    <n v="7.7499999999999999E-2"/>
    <n v="46727272.688333333"/>
    <n v="196363636.19999999"/>
    <n v="1014545.4536999998"/>
    <n v="3.5694444444444451"/>
    <n v="15.000000000000002"/>
    <n v="7.7499999999999999E-2"/>
    <x v="1"/>
    <x v="1"/>
    <n v="507272.73"/>
    <n v="0"/>
    <n v="0"/>
    <n v="0"/>
    <n v="0"/>
    <n v="0"/>
    <n v="443863.64"/>
    <n v="0"/>
    <n v="0"/>
    <n v="0"/>
    <n v="0"/>
    <n v="0"/>
    <n v="380454.54"/>
    <n v="507272.73"/>
    <n v="824318.17999999993"/>
    <n v="1331590.90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636363.6499999994"/>
    <n v="0"/>
    <n v="0"/>
    <n v="0"/>
    <n v="0"/>
    <n v="0"/>
    <n v="0"/>
    <n v="3636363.6499999994"/>
    <n v="3636363.65"/>
    <n v="0"/>
    <d v="2013-07-24T00:00:00"/>
    <d v="2028-07-24T00:00:00"/>
    <n v="5000000"/>
    <n v="3.65"/>
    <n v="15"/>
    <n v="7.7499999999999999E-2"/>
    <n v="13272727.322499998"/>
    <n v="54545454.749999993"/>
    <n v="281818.18287499994"/>
    <n v="3.65"/>
    <n v="15"/>
    <n v="7.7499999999999999E-2"/>
    <x v="1"/>
    <x v="1"/>
    <n v="0"/>
    <n v="140909.09"/>
    <n v="0"/>
    <n v="0"/>
    <n v="0"/>
    <n v="0"/>
    <n v="0"/>
    <n v="123295.46"/>
    <n v="0"/>
    <n v="0"/>
    <n v="0"/>
    <n v="0"/>
    <n v="0"/>
    <n v="0"/>
    <n v="264204.55"/>
    <n v="264204.5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454545.4600000009"/>
    <n v="0"/>
    <n v="0"/>
    <n v="0"/>
    <n v="0"/>
    <n v="0"/>
    <n v="0"/>
    <n v="5454545.4600000009"/>
    <n v="5454545.46"/>
    <n v="0"/>
    <d v="2013-08-01T00:00:00"/>
    <d v="2028-08-01T00:00:00"/>
    <n v="7500000"/>
    <n v="3.6694444444444443"/>
    <n v="15"/>
    <n v="7.7499999999999999E-2"/>
    <n v="20015151.53516667"/>
    <n v="81818181.900000006"/>
    <n v="422727.27315000008"/>
    <n v="3.6694444444444443"/>
    <n v="14.999999999999998"/>
    <n v="7.7499999999999999E-2"/>
    <x v="1"/>
    <x v="1"/>
    <n v="0"/>
    <n v="0"/>
    <n v="211363.64"/>
    <n v="0"/>
    <n v="0"/>
    <n v="0"/>
    <n v="0"/>
    <n v="0"/>
    <n v="184943.18"/>
    <n v="0"/>
    <n v="0"/>
    <n v="0"/>
    <n v="0"/>
    <n v="0"/>
    <n v="396306.82"/>
    <n v="396306.8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9454545.4600000009"/>
    <n v="9454545.4600000009"/>
    <n v="0"/>
    <d v="2013-09-11T00:00:00"/>
    <d v="2028-09-11T00:00:00"/>
    <n v="13000000"/>
    <n v="3.7805555555555554"/>
    <n v="15"/>
    <n v="7.7499999999999999E-2"/>
    <n v="35743434.364055559"/>
    <n v="141818181.90000001"/>
    <n v="732727.27315000002"/>
    <n v="3.7805555555555554"/>
    <n v="15"/>
    <n v="7.7499999999999999E-2"/>
    <x v="1"/>
    <x v="1"/>
    <n v="0"/>
    <n v="0"/>
    <n v="0"/>
    <n v="366363.64"/>
    <n v="0"/>
    <n v="0"/>
    <n v="0"/>
    <n v="0"/>
    <n v="0"/>
    <n v="320568.18"/>
    <n v="0"/>
    <n v="0"/>
    <n v="0"/>
    <n v="0"/>
    <n v="686931.82000000007"/>
    <n v="686931.8200000000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18181818.190000001"/>
    <n v="18181818.190000001"/>
    <n v="0"/>
    <d v="2013-10-23T00:00:00"/>
    <d v="2028-10-23T00:00:00"/>
    <n v="25000000"/>
    <n v="3.8972222222222221"/>
    <n v="15"/>
    <n v="7.7499999999999999E-2"/>
    <n v="70858585.890472233"/>
    <n v="272727272.85000002"/>
    <n v="1409090.9097250002"/>
    <n v="3.8972222222222226"/>
    <n v="15"/>
    <n v="7.7499999999999999E-2"/>
    <x v="1"/>
    <x v="1"/>
    <n v="0"/>
    <n v="0"/>
    <n v="0"/>
    <n v="0"/>
    <n v="704545.45"/>
    <n v="0"/>
    <n v="0"/>
    <n v="0"/>
    <n v="0"/>
    <n v="0"/>
    <n v="616477.27"/>
    <n v="0"/>
    <n v="0"/>
    <n v="0"/>
    <n v="1321022.72"/>
    <n v="1321022.7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1136363.6399999999"/>
    <n v="396306.82"/>
    <n v="0"/>
    <n v="0"/>
    <n v="0"/>
    <n v="9090909.0799999982"/>
    <n v="9090909.0800000001"/>
    <n v="0"/>
    <d v="2013-11-07T00:00:00"/>
    <d v="2028-11-07T00:00:00"/>
    <n v="12500000"/>
    <n v="3.9361111111111109"/>
    <n v="15"/>
    <n v="7.7499999999999999E-2"/>
    <n v="35782828.239888877"/>
    <n v="136363636.19999999"/>
    <n v="704545.45369999984"/>
    <n v="3.9361111111111104"/>
    <n v="15.000000000000002"/>
    <n v="7.7499999999999999E-2"/>
    <x v="1"/>
    <x v="1"/>
    <n v="0"/>
    <n v="0"/>
    <n v="0"/>
    <n v="0"/>
    <n v="0"/>
    <n v="352272.73"/>
    <n v="0"/>
    <n v="0"/>
    <n v="0"/>
    <n v="0"/>
    <n v="0"/>
    <n v="308238.64"/>
    <n v="0"/>
    <n v="0"/>
    <n v="660511.37"/>
    <n v="660511.3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1136363.6399999999"/>
    <n v="396306.82"/>
    <n v="0"/>
    <n v="0"/>
    <n v="0"/>
    <n v="9090909.0799999982"/>
    <n v="9090909.0800000001"/>
    <n v="0"/>
    <d v="2013-11-08T00:00:00"/>
    <d v="2028-11-08T00:00:00"/>
    <n v="12500000"/>
    <n v="3.9388888888888891"/>
    <n v="15"/>
    <n v="7.7499999999999999E-2"/>
    <n v="35808080.765111104"/>
    <n v="136363636.19999999"/>
    <n v="704545.45369999984"/>
    <n v="3.9388888888888887"/>
    <n v="15.000000000000002"/>
    <n v="7.7499999999999999E-2"/>
    <x v="1"/>
    <x v="1"/>
    <n v="0"/>
    <n v="0"/>
    <n v="0"/>
    <n v="0"/>
    <n v="0"/>
    <n v="352272.73"/>
    <n v="0"/>
    <n v="0"/>
    <n v="0"/>
    <n v="0"/>
    <n v="0"/>
    <n v="308238.64"/>
    <n v="0"/>
    <n v="0"/>
    <n v="660511.37"/>
    <n v="660511.3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12-19T00:00:00"/>
    <d v="2028-12-19T00:00:00"/>
    <n v="13000000"/>
    <n v="4.052777777777778"/>
    <n v="15"/>
    <n v="7.7499999999999999E-2"/>
    <n v="43106818.196555562"/>
    <n v="159545454.60000002"/>
    <n v="824318.18210000009"/>
    <n v="4.052777777777778"/>
    <n v="15.000000000000002"/>
    <n v="7.7499999999999999E-2"/>
    <x v="1"/>
    <x v="1"/>
    <n v="412159.09"/>
    <n v="0"/>
    <n v="0"/>
    <n v="0"/>
    <n v="0"/>
    <n v="0"/>
    <n v="366363.64"/>
    <n v="0"/>
    <n v="0"/>
    <n v="0"/>
    <n v="0"/>
    <n v="0"/>
    <n v="320568.18"/>
    <n v="412159.09"/>
    <n v="686931.82000000007"/>
    <n v="1099090.91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9500000"/>
    <n v="9500000"/>
    <n v="0"/>
    <d v="2014-02-06T00:00:00"/>
    <d v="2034-02-06T00:00:00"/>
    <n v="10000000"/>
    <n v="9.1833333333333336"/>
    <n v="20"/>
    <n v="8.4500000000000006E-2"/>
    <n v="87241666.666666672"/>
    <n v="190000000"/>
    <n v="802750"/>
    <n v="9.1833333333333336"/>
    <n v="20"/>
    <n v="8.4500000000000006E-2"/>
    <x v="1"/>
    <x v="1"/>
    <n v="0"/>
    <n v="0"/>
    <n v="401375"/>
    <n v="0"/>
    <n v="0"/>
    <n v="0"/>
    <n v="0"/>
    <n v="0"/>
    <n v="380250"/>
    <n v="0"/>
    <n v="0"/>
    <n v="0"/>
    <n v="0"/>
    <n v="0"/>
    <n v="781625"/>
    <n v="7816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n v="19000000"/>
    <n v="0"/>
    <d v="2014-03-19T00:00:00"/>
    <d v="2034-03-19T00:00:00"/>
    <n v="20000000"/>
    <n v="9.3027777777777771"/>
    <n v="20"/>
    <n v="8.4500000000000006E-2"/>
    <n v="176752777.77777776"/>
    <n v="380000000"/>
    <n v="1605500"/>
    <n v="9.3027777777777771"/>
    <n v="20"/>
    <n v="8.4500000000000006E-2"/>
    <x v="1"/>
    <x v="1"/>
    <n v="0"/>
    <n v="0"/>
    <n v="0"/>
    <n v="802750"/>
    <n v="0"/>
    <n v="0"/>
    <n v="0"/>
    <n v="0"/>
    <n v="0"/>
    <n v="760500"/>
    <n v="0"/>
    <n v="0"/>
    <n v="0"/>
    <n v="0"/>
    <n v="1563250"/>
    <n v="1563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n v="19000000"/>
    <n v="0"/>
    <d v="2014-04-02T00:00:00"/>
    <d v="2034-04-02T00:00:00"/>
    <n v="20000000"/>
    <n v="9.3388888888888886"/>
    <n v="20"/>
    <n v="8.4500000000000006E-2"/>
    <n v="177438888.8888889"/>
    <n v="380000000"/>
    <n v="1605500"/>
    <n v="9.3388888888888886"/>
    <n v="20"/>
    <n v="8.4500000000000006E-2"/>
    <x v="1"/>
    <x v="1"/>
    <n v="0"/>
    <n v="0"/>
    <n v="0"/>
    <n v="0"/>
    <n v="802750"/>
    <n v="0"/>
    <n v="0"/>
    <n v="0"/>
    <n v="0"/>
    <n v="0"/>
    <n v="760500"/>
    <n v="0"/>
    <n v="0"/>
    <n v="0"/>
    <n v="1563250"/>
    <n v="1563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9.5"/>
    <n v="20"/>
    <n v="8.4500000000000006E-2"/>
    <n v="76000000"/>
    <n v="160000000"/>
    <n v="676000"/>
    <n v="9.5"/>
    <n v="20"/>
    <n v="8.4500000000000006E-2"/>
    <x v="1"/>
    <x v="1"/>
    <n v="0"/>
    <n v="0"/>
    <n v="0"/>
    <n v="0"/>
    <n v="0"/>
    <n v="321100"/>
    <n v="0"/>
    <n v="0"/>
    <n v="0"/>
    <n v="0"/>
    <n v="0"/>
    <n v="304200"/>
    <n v="0"/>
    <n v="0"/>
    <n v="625300"/>
    <n v="6253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333333.3399999999"/>
    <n v="0"/>
    <n v="0"/>
    <n v="0"/>
    <n v="0"/>
    <n v="0"/>
    <n v="0"/>
    <n v="8333333.3399999999"/>
    <n v="8333333.3399999999"/>
    <n v="0"/>
    <d v="2014-06-11T00:00:00"/>
    <d v="2029-06-11T00:00:00"/>
    <n v="10000000"/>
    <n v="4.5305555555555559"/>
    <n v="15"/>
    <n v="7.6999999999999999E-2"/>
    <n v="37754629.659833334"/>
    <n v="125000000.09999999"/>
    <n v="641666.66717999999"/>
    <n v="4.5305555555555559"/>
    <n v="15"/>
    <n v="7.6999999999999999E-2"/>
    <x v="1"/>
    <x v="1"/>
    <n v="320833.33"/>
    <n v="0"/>
    <n v="0"/>
    <n v="0"/>
    <n v="0"/>
    <n v="0"/>
    <n v="288750"/>
    <n v="0"/>
    <n v="0"/>
    <n v="0"/>
    <n v="0"/>
    <n v="0"/>
    <n v="256666.67"/>
    <n v="320833.33"/>
    <n v="545416.67000000004"/>
    <n v="866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9.530555555555555"/>
    <n v="20"/>
    <n v="8.4500000000000006E-2"/>
    <n v="95305555.555555552"/>
    <n v="200000000"/>
    <n v="845000"/>
    <n v="9.530555555555555"/>
    <n v="20"/>
    <n v="8.4500000000000006E-2"/>
    <x v="1"/>
    <x v="1"/>
    <n v="422500"/>
    <n v="0"/>
    <n v="0"/>
    <n v="0"/>
    <n v="0"/>
    <n v="0"/>
    <n v="401375"/>
    <n v="0"/>
    <n v="0"/>
    <n v="0"/>
    <n v="0"/>
    <n v="0"/>
    <n v="380250"/>
    <n v="422500"/>
    <n v="781625"/>
    <n v="1204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4-06-12T00:00:00"/>
    <d v="2024-06-12T00:00:00"/>
    <n v="5000000"/>
    <n v="0"/>
    <n v="0"/>
    <n v="6.40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6-12T00:00:00"/>
    <d v="2029-06-12T00:00:00"/>
    <n v="5000000"/>
    <n v="4.5333333333333332"/>
    <n v="15"/>
    <n v="7.6999999999999999E-2"/>
    <n v="18888888.858666666"/>
    <n v="62499999.900000006"/>
    <n v="320833.33282000001"/>
    <n v="4.5333333333333332"/>
    <n v="15.000000000000002"/>
    <n v="7.6999999999999999E-2"/>
    <x v="1"/>
    <x v="1"/>
    <n v="160416.67000000001"/>
    <n v="0"/>
    <n v="0"/>
    <n v="0"/>
    <n v="0"/>
    <n v="0"/>
    <n v="144375"/>
    <n v="0"/>
    <n v="0"/>
    <n v="0"/>
    <n v="0"/>
    <n v="0"/>
    <n v="128333.33"/>
    <n v="160416.67000000001"/>
    <n v="272708.33"/>
    <n v="433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9.5333333333333332"/>
    <n v="20"/>
    <n v="8.4500000000000006E-2"/>
    <n v="42900000"/>
    <n v="90000000"/>
    <n v="380250"/>
    <n v="9.5333333333333332"/>
    <n v="20"/>
    <n v="8.4500000000000006E-2"/>
    <x v="1"/>
    <x v="1"/>
    <n v="190125"/>
    <n v="0"/>
    <n v="0"/>
    <n v="0"/>
    <n v="0"/>
    <n v="0"/>
    <n v="180618.75"/>
    <n v="0"/>
    <n v="0"/>
    <n v="0"/>
    <n v="0"/>
    <n v="0"/>
    <n v="171112.5"/>
    <n v="190125"/>
    <n v="351731.25"/>
    <n v="541856.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7-01T00:00:00"/>
    <d v="2029-07-01T00:00:00"/>
    <n v="5000000"/>
    <n v="4.5861111111111112"/>
    <n v="15"/>
    <n v="7.6999999999999999E-2"/>
    <n v="19108796.265722223"/>
    <n v="62499999.900000006"/>
    <n v="320833.33282000001"/>
    <n v="4.5861111111111112"/>
    <n v="15.000000000000002"/>
    <n v="7.6999999999999999E-2"/>
    <x v="1"/>
    <x v="1"/>
    <n v="0"/>
    <n v="160416.67000000001"/>
    <n v="0"/>
    <n v="0"/>
    <n v="0"/>
    <n v="0"/>
    <n v="0"/>
    <n v="144375"/>
    <n v="0"/>
    <n v="0"/>
    <n v="0"/>
    <n v="0"/>
    <n v="0"/>
    <n v="0"/>
    <n v="304791.67000000004"/>
    <n v="304791.6700000000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9.5861111111111104"/>
    <n v="20"/>
    <n v="8.4500000000000006E-2"/>
    <n v="143791666.66666666"/>
    <n v="300000000"/>
    <n v="1267500"/>
    <n v="9.5861111111111104"/>
    <n v="20"/>
    <n v="8.4500000000000006E-2"/>
    <x v="1"/>
    <x v="1"/>
    <n v="0"/>
    <n v="633750"/>
    <n v="0"/>
    <n v="0"/>
    <n v="0"/>
    <n v="0"/>
    <n v="0"/>
    <n v="602062.5"/>
    <n v="0"/>
    <n v="0"/>
    <n v="0"/>
    <n v="0"/>
    <n v="0"/>
    <n v="0"/>
    <n v="1235812.5"/>
    <n v="1235812.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9.6305555555555564"/>
    <n v="20"/>
    <n v="8.4500000000000006E-2"/>
    <n v="96305555.555555567"/>
    <n v="200000000"/>
    <n v="845000"/>
    <n v="9.6305555555555564"/>
    <n v="20"/>
    <n v="8.4500000000000006E-2"/>
    <x v="1"/>
    <x v="1"/>
    <n v="0"/>
    <n v="422500"/>
    <n v="0"/>
    <n v="0"/>
    <n v="0"/>
    <n v="0"/>
    <n v="0"/>
    <n v="401375"/>
    <n v="0"/>
    <n v="0"/>
    <n v="0"/>
    <n v="0"/>
    <n v="0"/>
    <n v="0"/>
    <n v="823875"/>
    <n v="82387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833333.3399999999"/>
    <n v="0"/>
    <n v="0"/>
    <n v="0"/>
    <n v="0"/>
    <n v="0"/>
    <n v="0"/>
    <n v="5833333.3399999999"/>
    <n v="5833333.3399999999"/>
    <n v="0"/>
    <d v="2014-09-10T00:00:00"/>
    <d v="2029-09-10T00:00:00"/>
    <n v="7000000"/>
    <n v="4.7777777777777777"/>
    <n v="15"/>
    <n v="7.6999999999999999E-2"/>
    <n v="27870370.40222222"/>
    <n v="87500000.099999994"/>
    <n v="449166.66717999999"/>
    <n v="4.7777777777777777"/>
    <n v="15"/>
    <n v="7.6999999999999999E-2"/>
    <x v="1"/>
    <x v="1"/>
    <n v="0"/>
    <n v="0"/>
    <n v="0"/>
    <n v="224583.33"/>
    <n v="0"/>
    <n v="0"/>
    <n v="0"/>
    <n v="0"/>
    <n v="0"/>
    <n v="202125"/>
    <n v="0"/>
    <n v="0"/>
    <n v="0"/>
    <n v="0"/>
    <n v="426708.32999999996"/>
    <n v="426708.3299999999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9.7777777777777786"/>
    <n v="20"/>
    <n v="8.4500000000000006E-2"/>
    <n v="68444444.444444448"/>
    <n v="140000000"/>
    <n v="591500"/>
    <n v="9.7777777777777786"/>
    <n v="20"/>
    <n v="8.4500000000000006E-2"/>
    <x v="1"/>
    <x v="1"/>
    <n v="0"/>
    <n v="0"/>
    <n v="0"/>
    <n v="295750"/>
    <n v="0"/>
    <n v="0"/>
    <n v="0"/>
    <n v="0"/>
    <n v="0"/>
    <n v="280962.5"/>
    <n v="0"/>
    <n v="0"/>
    <n v="0"/>
    <n v="0"/>
    <n v="576712.5"/>
    <n v="576712.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333333.34"/>
    <n v="0"/>
    <n v="0"/>
    <n v="0"/>
    <n v="0"/>
    <n v="0"/>
    <n v="0"/>
    <n v="3333333.34"/>
    <n v="3333333.34"/>
    <n v="0"/>
    <d v="2014-09-30T00:00:00"/>
    <d v="2029-09-30T00:00:00"/>
    <n v="4000000"/>
    <n v="4.833333333333333"/>
    <n v="15"/>
    <n v="7.6999999999999999E-2"/>
    <n v="16111111.143333331"/>
    <n v="50000000.099999994"/>
    <n v="256666.66717999999"/>
    <n v="4.833333333333333"/>
    <n v="14.999999999999998"/>
    <n v="7.6999999999999999E-2"/>
    <x v="1"/>
    <x v="1"/>
    <n v="0"/>
    <n v="0"/>
    <n v="0"/>
    <n v="128333.33"/>
    <n v="0"/>
    <n v="0"/>
    <n v="0"/>
    <n v="0"/>
    <n v="0"/>
    <n v="115500"/>
    <n v="0"/>
    <n v="0"/>
    <n v="0"/>
    <n v="0"/>
    <n v="243833.33000000002"/>
    <n v="243833.3300000000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9.8333333333333339"/>
    <n v="20"/>
    <n v="8.4500000000000006E-2"/>
    <n v="39333333.333333336"/>
    <n v="80000000"/>
    <n v="338000"/>
    <n v="9.8333333333333339"/>
    <n v="20"/>
    <n v="8.4500000000000006E-2"/>
    <x v="1"/>
    <x v="1"/>
    <n v="0"/>
    <n v="0"/>
    <n v="0"/>
    <n v="169000"/>
    <n v="0"/>
    <n v="0"/>
    <n v="0"/>
    <n v="0"/>
    <n v="0"/>
    <n v="160550"/>
    <n v="0"/>
    <n v="0"/>
    <n v="0"/>
    <n v="0"/>
    <n v="329550"/>
    <n v="32955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6697586.3000000035"/>
    <n v="0"/>
    <n v="0"/>
    <n v="0"/>
    <n v="0"/>
    <n v="0"/>
    <n v="0"/>
    <n v="6697586.3000000035"/>
    <n v="6697586.2999999998"/>
    <n v="0"/>
    <d v="2017-03-08T00:00:00"/>
    <d v="2025-03-08T00:00:00"/>
    <n v="40185517.75"/>
    <n v="0.2722222222222222"/>
    <n v="8"/>
    <n v="5.8000000000000003E-2"/>
    <n v="1823231.826111112"/>
    <n v="53580690.400000028"/>
    <n v="388460.0054000002"/>
    <n v="0.2722222222222222"/>
    <n v="8"/>
    <n v="5.7999999999999996E-2"/>
    <x v="1"/>
    <x v="1"/>
    <n v="0"/>
    <n v="0"/>
    <n v="0"/>
    <n v="194230"/>
    <n v="0"/>
    <n v="0"/>
    <n v="0"/>
    <n v="0"/>
    <n v="0"/>
    <n v="0"/>
    <n v="0"/>
    <n v="0"/>
    <n v="0"/>
    <n v="0"/>
    <n v="194230"/>
    <n v="19423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44723613.310000017"/>
    <n v="0"/>
    <n v="0"/>
    <n v="0"/>
    <n v="0"/>
    <n v="0"/>
    <n v="0"/>
    <n v="44723613.310000017"/>
    <n v="44723613.310000002"/>
    <n v="0"/>
    <d v="2017-03-08T00:00:00"/>
    <d v="2027-03-08T00:00:00"/>
    <n v="89447226.609999999"/>
    <n v="2.2722222222222221"/>
    <n v="10"/>
    <n v="6.4000000000000001E-2"/>
    <n v="101621988.02105559"/>
    <n v="447236133.10000014"/>
    <n v="2862311.251840001"/>
    <n v="2.2722222222222221"/>
    <n v="10"/>
    <n v="6.4000000000000001E-2"/>
    <x v="1"/>
    <x v="1"/>
    <n v="0"/>
    <n v="0"/>
    <n v="0"/>
    <n v="1431155.63"/>
    <n v="0"/>
    <n v="0"/>
    <n v="0"/>
    <n v="0"/>
    <n v="0"/>
    <n v="1144924.5"/>
    <n v="0"/>
    <n v="0"/>
    <n v="0"/>
    <n v="0"/>
    <n v="2576080.13"/>
    <n v="2576080.1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n v="1429962.1"/>
    <n v="0"/>
    <d v="2021-04-05T00:00:00"/>
    <d v="2026-04-05T00:00:00"/>
    <n v="1429962.1"/>
    <n v="1.3472222222222223"/>
    <n v="5"/>
    <n v="7.1294999999999997E-2"/>
    <n v="1926476.7180555558"/>
    <n v="7149810.5"/>
    <n v="101949.1479195"/>
    <n v="1.3472222222222223"/>
    <n v="5"/>
    <n v="7.1294999999999997E-2"/>
    <x v="1"/>
    <x v="1"/>
    <n v="0"/>
    <n v="0"/>
    <n v="0"/>
    <n v="0"/>
    <n v="50974.57"/>
    <n v="0"/>
    <n v="0"/>
    <n v="0"/>
    <n v="0"/>
    <n v="0"/>
    <n v="50974.57"/>
    <n v="0"/>
    <n v="0"/>
    <n v="0"/>
    <n v="101949.14"/>
    <n v="101949.1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0.68611111111111112"/>
    <n v="5"/>
    <n v="7.1294999999999997E-2"/>
    <n v="654366.0193055555"/>
    <n v="4768659.25"/>
    <n v="67996.312245749999"/>
    <n v="0.68611111111111112"/>
    <n v="5"/>
    <n v="7.1294999999999997E-2"/>
    <x v="1"/>
    <x v="1"/>
    <n v="0"/>
    <n v="0"/>
    <n v="33998.160000000003"/>
    <n v="0"/>
    <n v="0"/>
    <n v="0"/>
    <n v="0"/>
    <n v="0"/>
    <n v="33998.160000000003"/>
    <n v="0"/>
    <n v="0"/>
    <n v="0"/>
    <n v="0"/>
    <n v="0"/>
    <n v="67996.320000000007"/>
    <n v="67996.320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n v="1092955.8"/>
    <n v="0"/>
    <d v="2021-04-05T00:00:00"/>
    <d v="2026-04-05T00:00:00"/>
    <n v="1092955.8"/>
    <n v="1.3472222222222223"/>
    <n v="5"/>
    <n v="7.1294999999999997E-2"/>
    <n v="1472454.3416666668"/>
    <n v="5464779"/>
    <n v="77922.283760999999"/>
    <n v="1.3472222222222223"/>
    <n v="5"/>
    <n v="7.1294999999999997E-2"/>
    <x v="1"/>
    <x v="1"/>
    <n v="0"/>
    <n v="0"/>
    <n v="0"/>
    <n v="0"/>
    <n v="38961.14"/>
    <n v="0"/>
    <n v="0"/>
    <n v="0"/>
    <n v="0"/>
    <n v="0"/>
    <n v="38961.14"/>
    <n v="0"/>
    <n v="0"/>
    <n v="0"/>
    <n v="77922.28"/>
    <n v="77922.2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0.68611111111111112"/>
    <n v="5"/>
    <n v="7.1294999999999997E-2"/>
    <n v="689782.99252777779"/>
    <n v="5026758.6500000004"/>
    <n v="71676.551590349991"/>
    <n v="0.68611111111111112"/>
    <n v="5.0000000000000009"/>
    <n v="7.1294999999999997E-2"/>
    <x v="1"/>
    <x v="1"/>
    <n v="0"/>
    <n v="0"/>
    <n v="35838.28"/>
    <n v="0"/>
    <n v="0"/>
    <n v="0"/>
    <n v="0"/>
    <n v="0"/>
    <n v="35838.28"/>
    <n v="0"/>
    <n v="0"/>
    <n v="0"/>
    <n v="0"/>
    <n v="0"/>
    <n v="71676.56"/>
    <n v="71676.5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n v="659568.88"/>
    <n v="0"/>
    <d v="2021-04-05T00:00:00"/>
    <d v="2026-04-05T00:00:00"/>
    <n v="659568.88"/>
    <n v="1.3472222222222223"/>
    <n v="5"/>
    <n v="7.1294999999999997E-2"/>
    <n v="888585.85222222225"/>
    <n v="3297844.4"/>
    <n v="47023.9632996"/>
    <n v="1.3472222222222223"/>
    <n v="5"/>
    <n v="7.1294999999999997E-2"/>
    <x v="1"/>
    <x v="1"/>
    <n v="0"/>
    <n v="0"/>
    <n v="0"/>
    <n v="0"/>
    <n v="23511.98"/>
    <n v="0"/>
    <n v="0"/>
    <n v="0"/>
    <n v="0"/>
    <n v="0"/>
    <n v="23511.98"/>
    <n v="0"/>
    <n v="0"/>
    <n v="0"/>
    <n v="47023.96"/>
    <n v="47023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n v="353107.51"/>
    <n v="0"/>
    <d v="2021-04-05T00:00:00"/>
    <d v="2026-04-05T00:00:00"/>
    <n v="353107.51"/>
    <n v="1.3472222222222223"/>
    <n v="5"/>
    <n v="7.1294999999999997E-2"/>
    <n v="475714.28430555563"/>
    <n v="1765537.55"/>
    <n v="25174.799925449999"/>
    <n v="1.3472222222222223"/>
    <n v="5"/>
    <n v="7.1294999999999997E-2"/>
    <x v="1"/>
    <x v="1"/>
    <n v="0"/>
    <n v="0"/>
    <n v="0"/>
    <n v="0"/>
    <n v="12587.4"/>
    <n v="0"/>
    <n v="0"/>
    <n v="0"/>
    <n v="0"/>
    <n v="0"/>
    <n v="12587.4"/>
    <n v="0"/>
    <n v="0"/>
    <n v="0"/>
    <n v="25174.799999999999"/>
    <n v="25174.79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0.68611111111111112"/>
    <n v="5"/>
    <n v="7.1294999999999997E-2"/>
    <n v="117051.23480555555"/>
    <n v="853004.95"/>
    <n v="12162.997582049999"/>
    <n v="0.68611111111111112"/>
    <n v="5"/>
    <n v="7.1294999999999997E-2"/>
    <x v="1"/>
    <x v="1"/>
    <n v="0"/>
    <n v="0"/>
    <n v="6081.5"/>
    <n v="0"/>
    <n v="0"/>
    <n v="0"/>
    <n v="0"/>
    <n v="0"/>
    <n v="6081.5"/>
    <n v="0"/>
    <n v="0"/>
    <n v="0"/>
    <n v="0"/>
    <n v="0"/>
    <n v="12163"/>
    <n v="1216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0.68611111111111112"/>
    <n v="5"/>
    <n v="7.1294999999999997E-2"/>
    <n v="471981.34280555556"/>
    <n v="3439540.1500000004"/>
    <n v="49044.402998849997"/>
    <n v="0.68611111111111112"/>
    <n v="5"/>
    <n v="7.1294999999999997E-2"/>
    <x v="1"/>
    <x v="1"/>
    <n v="0"/>
    <n v="0"/>
    <n v="24522.2"/>
    <n v="0"/>
    <n v="0"/>
    <n v="0"/>
    <n v="0"/>
    <n v="0"/>
    <n v="24522.2"/>
    <n v="0"/>
    <n v="0"/>
    <n v="0"/>
    <n v="0"/>
    <n v="0"/>
    <n v="49044.4"/>
    <n v="49044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n v="513270.53"/>
    <n v="0"/>
    <d v="2021-04-05T00:00:00"/>
    <d v="2026-04-05T00:00:00"/>
    <n v="513270.53"/>
    <n v="1.3472222222222223"/>
    <n v="5"/>
    <n v="7.1294999999999997E-2"/>
    <n v="691489.4640277779"/>
    <n v="2566352.6500000004"/>
    <n v="36593.62243635"/>
    <n v="1.3472222222222223"/>
    <n v="5.0000000000000009"/>
    <n v="7.1294999999999997E-2"/>
    <x v="1"/>
    <x v="1"/>
    <n v="0"/>
    <n v="0"/>
    <n v="0"/>
    <n v="0"/>
    <n v="18296.810000000001"/>
    <n v="0"/>
    <n v="0"/>
    <n v="0"/>
    <n v="0"/>
    <n v="0"/>
    <n v="18296.810000000001"/>
    <n v="0"/>
    <n v="0"/>
    <n v="0"/>
    <n v="36593.620000000003"/>
    <n v="36593.62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0.68611111111111112"/>
    <n v="5"/>
    <n v="7.1294999999999997E-2"/>
    <n v="1380651.5088888889"/>
    <n v="10061428"/>
    <n v="143465.90185200001"/>
    <n v="0.68611111111111112"/>
    <n v="5"/>
    <n v="7.1294999999999997E-2"/>
    <x v="1"/>
    <x v="1"/>
    <n v="0"/>
    <n v="0"/>
    <n v="71732.95"/>
    <n v="0"/>
    <n v="0"/>
    <n v="0"/>
    <n v="0"/>
    <n v="0"/>
    <n v="71732.95"/>
    <n v="0"/>
    <n v="0"/>
    <n v="0"/>
    <n v="0"/>
    <n v="0"/>
    <n v="143465.9"/>
    <n v="143465.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n v="1025317.35"/>
    <n v="0"/>
    <d v="2021-04-05T00:00:00"/>
    <d v="2026-04-05T00:00:00"/>
    <n v="1025317.35"/>
    <n v="1.3472222222222223"/>
    <n v="5"/>
    <n v="7.1294999999999997E-2"/>
    <n v="1381330.3187500001"/>
    <n v="5126586.75"/>
    <n v="73100.00046825"/>
    <n v="1.3472222222222223"/>
    <n v="5"/>
    <n v="7.1294999999999997E-2"/>
    <x v="1"/>
    <x v="1"/>
    <n v="0"/>
    <n v="0"/>
    <n v="0"/>
    <n v="0"/>
    <n v="36550"/>
    <n v="0"/>
    <n v="0"/>
    <n v="0"/>
    <n v="0"/>
    <n v="0"/>
    <n v="36550"/>
    <n v="0"/>
    <n v="0"/>
    <n v="0"/>
    <n v="73100"/>
    <n v="731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n v="940514.33"/>
    <n v="0"/>
    <d v="2021-04-05T00:00:00"/>
    <d v="2026-04-05T00:00:00"/>
    <n v="940514.33"/>
    <n v="1.3472222222222223"/>
    <n v="5"/>
    <n v="7.1294999999999997E-2"/>
    <n v="1267081.8056944446"/>
    <n v="4702571.6499999994"/>
    <n v="67053.969157349988"/>
    <n v="1.3472222222222223"/>
    <n v="5"/>
    <n v="7.1294999999999983E-2"/>
    <x v="1"/>
    <x v="1"/>
    <n v="0"/>
    <n v="0"/>
    <n v="0"/>
    <n v="0"/>
    <n v="33526.980000000003"/>
    <n v="0"/>
    <n v="0"/>
    <n v="0"/>
    <n v="0"/>
    <n v="0"/>
    <n v="33526.980000000003"/>
    <n v="0"/>
    <n v="0"/>
    <n v="0"/>
    <n v="67053.960000000006"/>
    <n v="67053.96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0.68611111111111112"/>
    <n v="5"/>
    <n v="7.1294999999999997E-2"/>
    <n v="678900.41266666667"/>
    <n v="4947452.4000000004"/>
    <n v="70545.723771599995"/>
    <n v="0.68611111111111112"/>
    <n v="5.0000000000000009"/>
    <n v="7.1294999999999997E-2"/>
    <x v="1"/>
    <x v="1"/>
    <n v="0"/>
    <n v="0"/>
    <n v="35272.86"/>
    <n v="0"/>
    <n v="0"/>
    <n v="0"/>
    <n v="0"/>
    <n v="0"/>
    <n v="35272.86"/>
    <n v="0"/>
    <n v="0"/>
    <n v="0"/>
    <n v="0"/>
    <n v="0"/>
    <n v="70545.72"/>
    <n v="70545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n v="488262.74"/>
    <n v="0"/>
    <d v="2021-04-05T00:00:00"/>
    <d v="2026-04-05T00:00:00"/>
    <n v="488262.74"/>
    <n v="1.3472222222222223"/>
    <n v="5"/>
    <n v="7.1294999999999997E-2"/>
    <n v="657798.41361111111"/>
    <n v="2441313.7000000002"/>
    <n v="34810.692048299999"/>
    <n v="1.3472222222222223"/>
    <n v="5.0000000000000009"/>
    <n v="7.1294999999999997E-2"/>
    <x v="1"/>
    <x v="1"/>
    <n v="0"/>
    <n v="0"/>
    <n v="0"/>
    <n v="0"/>
    <n v="17405.349999999999"/>
    <n v="0"/>
    <n v="0"/>
    <n v="0"/>
    <n v="0"/>
    <n v="0"/>
    <n v="17405.349999999999"/>
    <n v="0"/>
    <n v="0"/>
    <n v="0"/>
    <n v="34810.699999999997"/>
    <n v="34810.69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16666666666666666"/>
    <n v="5"/>
    <n v="7.85E-2"/>
    <n v="685531.25"/>
    <n v="20565937.5"/>
    <n v="322885.21875"/>
    <n v="0.16666666666666666"/>
    <n v="5"/>
    <n v="7.85E-2"/>
    <x v="1"/>
    <x v="1"/>
    <n v="0"/>
    <n v="161442.60999999999"/>
    <n v="0"/>
    <n v="0"/>
    <n v="0"/>
    <n v="0"/>
    <n v="0"/>
    <n v="0"/>
    <n v="0"/>
    <n v="0"/>
    <n v="0"/>
    <n v="0"/>
    <n v="0"/>
    <n v="0"/>
    <n v="161442.60999999999"/>
    <n v="161442.60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0.68611111111111112"/>
    <n v="5"/>
    <n v="7.1294999999999997E-2"/>
    <n v="1139932.7600555555"/>
    <n v="8307202.2999999998"/>
    <n v="118452.39759569999"/>
    <n v="0.68611111111111112"/>
    <n v="5"/>
    <n v="7.1294999999999997E-2"/>
    <x v="1"/>
    <x v="1"/>
    <n v="0"/>
    <n v="0"/>
    <n v="59226.2"/>
    <n v="0"/>
    <n v="0"/>
    <n v="0"/>
    <n v="0"/>
    <n v="0"/>
    <n v="59226.2"/>
    <n v="0"/>
    <n v="0"/>
    <n v="0"/>
    <n v="0"/>
    <n v="0"/>
    <n v="118452.4"/>
    <n v="118452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n v="1057546.19"/>
    <n v="0"/>
    <d v="2021-04-05T00:00:00"/>
    <d v="2026-04-05T00:00:00"/>
    <n v="1057546.19"/>
    <n v="1.3472222222222223"/>
    <n v="5"/>
    <n v="7.1294999999999997E-2"/>
    <n v="1424749.7281944444"/>
    <n v="5287730.9499999993"/>
    <n v="75397.755616049995"/>
    <n v="1.3472222222222223"/>
    <n v="5"/>
    <n v="7.1294999999999997E-2"/>
    <x v="1"/>
    <x v="1"/>
    <n v="0"/>
    <n v="0"/>
    <n v="0"/>
    <n v="0"/>
    <n v="37698.879999999997"/>
    <n v="0"/>
    <n v="0"/>
    <n v="0"/>
    <n v="0"/>
    <n v="0"/>
    <n v="37698.879999999997"/>
    <n v="0"/>
    <n v="0"/>
    <n v="0"/>
    <n v="75397.759999999995"/>
    <n v="75397.759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n v="1440208.53"/>
    <n v="0"/>
    <d v="2021-04-05T00:00:00"/>
    <d v="2026-04-05T00:00:00"/>
    <n v="1440208.53"/>
    <n v="1.3472222222222223"/>
    <n v="5"/>
    <n v="7.1294999999999997E-2"/>
    <n v="1940280.9362500003"/>
    <n v="7201042.6500000004"/>
    <n v="102679.66714635"/>
    <n v="1.3472222222222223"/>
    <n v="5"/>
    <n v="7.1294999999999997E-2"/>
    <x v="1"/>
    <x v="1"/>
    <n v="0"/>
    <n v="0"/>
    <n v="0"/>
    <n v="0"/>
    <n v="51339.83"/>
    <n v="0"/>
    <n v="0"/>
    <n v="0"/>
    <n v="0"/>
    <n v="0"/>
    <n v="51339.83"/>
    <n v="0"/>
    <n v="0"/>
    <n v="0"/>
    <n v="102679.66"/>
    <n v="102679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0.68611111111111112"/>
    <n v="5"/>
    <n v="7.1294999999999997E-2"/>
    <n v="1648842.8190000001"/>
    <n v="12015858.600000001"/>
    <n v="171334.12777740002"/>
    <n v="0.68611111111111112"/>
    <n v="5"/>
    <n v="7.1294999999999997E-2"/>
    <x v="1"/>
    <x v="1"/>
    <n v="0"/>
    <n v="0"/>
    <n v="85667.06"/>
    <n v="0"/>
    <n v="0"/>
    <n v="0"/>
    <n v="0"/>
    <n v="0"/>
    <n v="85667.06"/>
    <n v="0"/>
    <n v="0"/>
    <n v="0"/>
    <n v="0"/>
    <n v="0"/>
    <n v="171334.12"/>
    <n v="171334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n v="1144147.07"/>
    <n v="0"/>
    <d v="2021-04-05T00:00:00"/>
    <d v="2026-04-05T00:00:00"/>
    <n v="1144147.07"/>
    <n v="1.3472222222222223"/>
    <n v="5"/>
    <n v="7.1294999999999997E-2"/>
    <n v="1541420.3581944446"/>
    <n v="5720735.3500000006"/>
    <n v="81571.965355649998"/>
    <n v="1.3472222222222223"/>
    <n v="5"/>
    <n v="7.1294999999999997E-2"/>
    <x v="1"/>
    <x v="1"/>
    <n v="0"/>
    <n v="0"/>
    <n v="0"/>
    <n v="0"/>
    <n v="40785.980000000003"/>
    <n v="0"/>
    <n v="0"/>
    <n v="0"/>
    <n v="0"/>
    <n v="0"/>
    <n v="40785.980000000003"/>
    <n v="0"/>
    <n v="0"/>
    <n v="0"/>
    <n v="81571.960000000006"/>
    <n v="81571.96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n v="640629.77"/>
    <n v="0"/>
    <d v="2021-04-05T00:00:00"/>
    <d v="2026-04-05T00:00:00"/>
    <n v="640629.77"/>
    <n v="1.3472222222222223"/>
    <n v="5"/>
    <n v="7.1294999999999997E-2"/>
    <n v="863070.66236111114"/>
    <n v="3203148.85"/>
    <n v="45673.699452150002"/>
    <n v="1.3472222222222223"/>
    <n v="5"/>
    <n v="7.1294999999999997E-2"/>
    <x v="1"/>
    <x v="1"/>
    <n v="0"/>
    <n v="0"/>
    <n v="0"/>
    <n v="0"/>
    <n v="22836.85"/>
    <n v="0"/>
    <n v="0"/>
    <n v="0"/>
    <n v="0"/>
    <n v="0"/>
    <n v="22836.85"/>
    <n v="0"/>
    <n v="0"/>
    <n v="0"/>
    <n v="45673.7"/>
    <n v="45673.7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0083333333333333"/>
    <n v="5"/>
    <n v="7.1294999999999997E-2"/>
    <n v="22120970.750083331"/>
    <n v="109690764.05"/>
    <n v="1564080.6045889498"/>
    <n v="1.0083333333333333"/>
    <n v="5"/>
    <n v="7.1294999999999997E-2"/>
    <x v="1"/>
    <x v="1"/>
    <n v="782040.3"/>
    <n v="0"/>
    <n v="0"/>
    <n v="0"/>
    <n v="0"/>
    <n v="0"/>
    <n v="782040.3"/>
    <n v="0"/>
    <n v="0"/>
    <n v="0"/>
    <n v="0"/>
    <n v="0"/>
    <n v="782040.3"/>
    <n v="782040.3"/>
    <n v="1564080.6"/>
    <n v="2346120.9000000004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6-04-05T00:00:00"/>
    <n v="486119.84"/>
    <n v="1.3472222222222223"/>
    <n v="5"/>
    <n v="7.1294999999999997E-2"/>
    <n v="654911.45111111121"/>
    <n v="2430599.2000000002"/>
    <n v="34657.9139928"/>
    <n v="1.3472222222222223"/>
    <n v="5"/>
    <n v="7.1294999999999997E-2"/>
    <x v="1"/>
    <x v="1"/>
    <n v="0"/>
    <n v="0"/>
    <n v="0"/>
    <n v="0"/>
    <n v="17328.96"/>
    <n v="0"/>
    <n v="0"/>
    <n v="0"/>
    <n v="0"/>
    <n v="0"/>
    <n v="17328.96"/>
    <n v="0"/>
    <n v="0"/>
    <n v="0"/>
    <n v="34657.919999999998"/>
    <n v="34657.91999999999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6-04-05T00:00:00"/>
    <n v="483442.86"/>
    <n v="1.3472222222222223"/>
    <n v="5"/>
    <n v="7.1294999999999997E-2"/>
    <n v="651304.96416666673"/>
    <n v="2417214.2999999998"/>
    <n v="34467.0587037"/>
    <n v="1.3472222222222223"/>
    <n v="5"/>
    <n v="7.1294999999999997E-2"/>
    <x v="1"/>
    <x v="1"/>
    <n v="0"/>
    <n v="0"/>
    <n v="0"/>
    <n v="0"/>
    <n v="17233.53"/>
    <n v="0"/>
    <n v="0"/>
    <n v="0"/>
    <n v="0"/>
    <n v="0"/>
    <n v="17233.53"/>
    <n v="0"/>
    <n v="0"/>
    <n v="0"/>
    <n v="34467.06"/>
    <n v="34467.0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6-04-05T00:00:00"/>
    <n v="225665.15"/>
    <n v="1.3472222222222223"/>
    <n v="5"/>
    <n v="7.1294999999999997E-2"/>
    <n v="304021.10486111115"/>
    <n v="1128325.75"/>
    <n v="16088.79686925"/>
    <n v="1.3472222222222223"/>
    <n v="5"/>
    <n v="7.1294999999999997E-2"/>
    <x v="1"/>
    <x v="1"/>
    <n v="0"/>
    <n v="0"/>
    <n v="0"/>
    <n v="0"/>
    <n v="8044.4"/>
    <n v="0"/>
    <n v="0"/>
    <n v="0"/>
    <n v="0"/>
    <n v="0"/>
    <n v="8044.4"/>
    <n v="0"/>
    <n v="0"/>
    <n v="0"/>
    <n v="16088.8"/>
    <n v="16088.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6-04-05T00:00:00"/>
    <n v="2916155.9"/>
    <n v="1.3472222222222223"/>
    <n v="5"/>
    <n v="7.1294999999999997E-2"/>
    <n v="3928710.0319444444"/>
    <n v="14580779.5"/>
    <n v="207907.33489049997"/>
    <n v="1.3472222222222223"/>
    <n v="5"/>
    <n v="7.1294999999999997E-2"/>
    <x v="1"/>
    <x v="1"/>
    <n v="0"/>
    <n v="0"/>
    <n v="0"/>
    <n v="0"/>
    <n v="103953.67"/>
    <n v="0"/>
    <n v="0"/>
    <n v="0"/>
    <n v="0"/>
    <n v="0"/>
    <n v="103953.67"/>
    <n v="0"/>
    <n v="0"/>
    <n v="0"/>
    <n v="207907.34"/>
    <n v="207907.3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6-04-05T00:00:00"/>
    <n v="368430.1"/>
    <n v="1.3472222222222223"/>
    <n v="5"/>
    <n v="7.1294999999999997E-2"/>
    <n v="496357.21805555554"/>
    <n v="1842150.5"/>
    <n v="26267.223979499999"/>
    <n v="1.3472222222222223"/>
    <n v="5"/>
    <n v="7.1294999999999997E-2"/>
    <x v="1"/>
    <x v="1"/>
    <n v="0"/>
    <n v="0"/>
    <n v="0"/>
    <n v="0"/>
    <n v="13133.61"/>
    <n v="0"/>
    <n v="0"/>
    <n v="0"/>
    <n v="0"/>
    <n v="0"/>
    <n v="13133.61"/>
    <n v="0"/>
    <n v="0"/>
    <n v="0"/>
    <n v="26267.22"/>
    <n v="26267.2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n v="2054758.88"/>
    <n v="0"/>
    <d v="2021-04-05T00:00:00"/>
    <d v="2026-04-05T00:00:00"/>
    <n v="2054758.88"/>
    <n v="1.3472222222222223"/>
    <n v="5"/>
    <n v="7.1294999999999997E-2"/>
    <n v="2768216.8244444444"/>
    <n v="10273794.399999999"/>
    <n v="146494.0343496"/>
    <n v="1.3472222222222223"/>
    <n v="4.9999999999999991"/>
    <n v="7.1294999999999997E-2"/>
    <x v="1"/>
    <x v="1"/>
    <n v="0"/>
    <n v="0"/>
    <n v="0"/>
    <n v="0"/>
    <n v="73247.02"/>
    <n v="0"/>
    <n v="0"/>
    <n v="0"/>
    <n v="0"/>
    <n v="0"/>
    <n v="73247.02"/>
    <n v="0"/>
    <n v="0"/>
    <n v="0"/>
    <n v="146494.04"/>
    <n v="146494.0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6-04-05T00:00:00"/>
    <n v="631820.51"/>
    <n v="1.3472222222222223"/>
    <n v="5"/>
    <n v="7.1294999999999997E-2"/>
    <n v="851202.63152777788"/>
    <n v="3159102.55"/>
    <n v="45045.643260450001"/>
    <n v="1.3472222222222223"/>
    <n v="5"/>
    <n v="7.1294999999999997E-2"/>
    <x v="1"/>
    <x v="1"/>
    <n v="0"/>
    <n v="0"/>
    <n v="0"/>
    <n v="0"/>
    <n v="22522.82"/>
    <n v="0"/>
    <n v="0"/>
    <n v="0"/>
    <n v="0"/>
    <n v="0"/>
    <n v="22522.82"/>
    <n v="0"/>
    <n v="0"/>
    <n v="0"/>
    <n v="45045.64"/>
    <n v="45045.6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6-04-05T00:00:00"/>
    <n v="523524.21"/>
    <n v="1.3472222222222223"/>
    <n v="5"/>
    <n v="7.1294999999999997E-2"/>
    <n v="705303.44958333345"/>
    <n v="2617621.0500000003"/>
    <n v="37324.65855195"/>
    <n v="1.3472222222222223"/>
    <n v="5"/>
    <n v="7.1294999999999997E-2"/>
    <x v="1"/>
    <x v="1"/>
    <n v="0"/>
    <n v="0"/>
    <n v="0"/>
    <n v="0"/>
    <n v="18662.330000000002"/>
    <n v="0"/>
    <n v="0"/>
    <n v="0"/>
    <n v="0"/>
    <n v="0"/>
    <n v="18662.330000000002"/>
    <n v="0"/>
    <n v="0"/>
    <n v="0"/>
    <n v="37324.660000000003"/>
    <n v="37324.660000000003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6-04-05T00:00:00"/>
    <n v="2585731.2200000002"/>
    <n v="1.3472222222222223"/>
    <n v="5"/>
    <n v="7.1294999999999997E-2"/>
    <n v="3483554.5602777782"/>
    <n v="12928656.100000001"/>
    <n v="184349.7073299"/>
    <n v="1.3472222222222223"/>
    <n v="5"/>
    <n v="7.1294999999999997E-2"/>
    <x v="1"/>
    <x v="1"/>
    <n v="0"/>
    <n v="0"/>
    <n v="0"/>
    <n v="0"/>
    <n v="92174.85"/>
    <n v="0"/>
    <n v="0"/>
    <n v="0"/>
    <n v="0"/>
    <n v="0"/>
    <n v="92174.85"/>
    <n v="0"/>
    <n v="0"/>
    <n v="0"/>
    <n v="184349.7"/>
    <n v="184349.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n v="192177.27"/>
    <n v="0"/>
    <d v="2021-04-05T00:00:00"/>
    <d v="2026-04-05T00:00:00"/>
    <n v="192177.27"/>
    <n v="1.3472222222222223"/>
    <n v="5"/>
    <n v="7.1294999999999997E-2"/>
    <n v="258905.48875000002"/>
    <n v="960886.35"/>
    <n v="13701.278464649999"/>
    <n v="1.3472222222222223"/>
    <n v="5"/>
    <n v="7.1294999999999997E-2"/>
    <x v="1"/>
    <x v="1"/>
    <n v="0"/>
    <n v="0"/>
    <n v="0"/>
    <n v="0"/>
    <n v="6850.64"/>
    <n v="0"/>
    <n v="0"/>
    <n v="0"/>
    <n v="0"/>
    <n v="0"/>
    <n v="6850.64"/>
    <n v="0"/>
    <n v="0"/>
    <n v="0"/>
    <n v="13701.28"/>
    <n v="13701.2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n v="2435775.94"/>
    <n v="0"/>
    <d v="2021-04-05T00:00:00"/>
    <d v="2026-04-05T00:00:00"/>
    <n v="2435775.94"/>
    <n v="1.3472222222222223"/>
    <n v="5"/>
    <n v="7.1294999999999997E-2"/>
    <n v="3281531.4747222224"/>
    <n v="12178879.699999999"/>
    <n v="173658.64564229999"/>
    <n v="1.3472222222222223"/>
    <n v="5"/>
    <n v="7.1294999999999997E-2"/>
    <x v="1"/>
    <x v="1"/>
    <n v="0"/>
    <n v="0"/>
    <n v="0"/>
    <n v="0"/>
    <n v="86829.32"/>
    <n v="0"/>
    <n v="0"/>
    <n v="0"/>
    <n v="0"/>
    <n v="0"/>
    <n v="86829.32"/>
    <n v="0"/>
    <n v="0"/>
    <n v="0"/>
    <n v="173658.64"/>
    <n v="173658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n v="91282.02"/>
    <n v="0"/>
    <d v="2021-04-05T00:00:00"/>
    <d v="2026-04-05T00:00:00"/>
    <n v="91282.02"/>
    <n v="1.3472222222222223"/>
    <n v="5"/>
    <n v="7.1294999999999997E-2"/>
    <n v="122977.16583333335"/>
    <n v="456410.10000000003"/>
    <n v="6507.9516159000004"/>
    <n v="1.3472222222222223"/>
    <n v="5"/>
    <n v="7.1294999999999997E-2"/>
    <x v="1"/>
    <x v="1"/>
    <n v="0"/>
    <n v="0"/>
    <n v="0"/>
    <n v="0"/>
    <n v="3253.98"/>
    <n v="0"/>
    <n v="0"/>
    <n v="0"/>
    <n v="0"/>
    <n v="0"/>
    <n v="3253.98"/>
    <n v="0"/>
    <n v="0"/>
    <n v="0"/>
    <n v="6507.96"/>
    <n v="6507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n v="80356.710000000006"/>
    <n v="0"/>
    <d v="2021-04-05T00:00:00"/>
    <d v="2026-04-05T00:00:00"/>
    <n v="80356.710000000006"/>
    <n v="1.3472222222222223"/>
    <n v="5"/>
    <n v="7.1294999999999997E-2"/>
    <n v="108258.34541666668"/>
    <n v="401783.55000000005"/>
    <n v="5729.0316394500005"/>
    <n v="1.3472222222222223"/>
    <n v="5"/>
    <n v="7.1294999999999997E-2"/>
    <x v="1"/>
    <x v="1"/>
    <n v="0"/>
    <n v="0"/>
    <n v="0"/>
    <n v="0"/>
    <n v="2864.52"/>
    <n v="0"/>
    <n v="0"/>
    <n v="0"/>
    <n v="0"/>
    <n v="0"/>
    <n v="2864.52"/>
    <n v="0"/>
    <n v="0"/>
    <n v="0"/>
    <n v="5729.04"/>
    <n v="5729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n v="1046714.93"/>
    <n v="0"/>
    <d v="2021-04-05T00:00:00"/>
    <d v="2026-04-05T00:00:00"/>
    <n v="1046714.93"/>
    <n v="1.3472222222222223"/>
    <n v="5"/>
    <n v="7.1294999999999997E-2"/>
    <n v="1410157.6140277779"/>
    <n v="5233574.6500000004"/>
    <n v="74625.540934350007"/>
    <n v="1.3472222222222223"/>
    <n v="5"/>
    <n v="7.1294999999999997E-2"/>
    <x v="1"/>
    <x v="1"/>
    <n v="0"/>
    <n v="0"/>
    <n v="0"/>
    <n v="0"/>
    <n v="37312.769999999997"/>
    <n v="0"/>
    <n v="0"/>
    <n v="0"/>
    <n v="0"/>
    <n v="0"/>
    <n v="37312.769999999997"/>
    <n v="0"/>
    <n v="0"/>
    <n v="0"/>
    <n v="74625.539999999994"/>
    <n v="74625.53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n v="3555893.6"/>
    <n v="0"/>
    <d v="2021-04-05T00:00:00"/>
    <d v="2026-04-05T00:00:00"/>
    <n v="3555893.6"/>
    <n v="1.3472222222222223"/>
    <n v="5"/>
    <n v="7.1294999999999997E-2"/>
    <n v="4790578.8777777785"/>
    <n v="17779468"/>
    <n v="253517.43421199999"/>
    <n v="1.3472222222222223"/>
    <n v="5"/>
    <n v="7.1294999999999997E-2"/>
    <x v="1"/>
    <x v="1"/>
    <n v="0"/>
    <n v="0"/>
    <n v="0"/>
    <n v="0"/>
    <n v="126758.72"/>
    <n v="0"/>
    <n v="0"/>
    <n v="0"/>
    <n v="0"/>
    <n v="0"/>
    <n v="126758.72"/>
    <n v="0"/>
    <n v="0"/>
    <n v="0"/>
    <n v="253517.44"/>
    <n v="253517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n v="1850375.09"/>
    <n v="0"/>
    <d v="2021-04-05T00:00:00"/>
    <d v="2026-04-05T00:00:00"/>
    <n v="1850375.09"/>
    <n v="1.3472222222222223"/>
    <n v="5"/>
    <n v="7.1294999999999997E-2"/>
    <n v="2492866.4406944448"/>
    <n v="9251875.4500000011"/>
    <n v="131922.49204154999"/>
    <n v="1.3472222222222223"/>
    <n v="5"/>
    <n v="7.1294999999999997E-2"/>
    <x v="1"/>
    <x v="1"/>
    <n v="0"/>
    <n v="0"/>
    <n v="0"/>
    <n v="0"/>
    <n v="65961.25"/>
    <n v="0"/>
    <n v="0"/>
    <n v="0"/>
    <n v="0"/>
    <n v="0"/>
    <n v="65961.25"/>
    <n v="0"/>
    <n v="0"/>
    <n v="0"/>
    <n v="131922.5"/>
    <n v="13192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n v="183406083.75"/>
    <n v="0"/>
    <d v="2021-04-28T00:00:00"/>
    <d v="2031-04-28T00:00:00"/>
    <n v="183406083.75"/>
    <n v="6.4111111111111114"/>
    <n v="10"/>
    <n v="7.8262999999999999E-2"/>
    <n v="1175836781.375"/>
    <n v="1834060837.5"/>
    <n v="14353910.33252625"/>
    <n v="6.4111111111111114"/>
    <n v="10"/>
    <n v="7.8262999999999999E-2"/>
    <x v="1"/>
    <x v="1"/>
    <n v="0"/>
    <n v="0"/>
    <n v="0"/>
    <n v="0"/>
    <n v="7176955.1699999999"/>
    <n v="0"/>
    <n v="0"/>
    <n v="0"/>
    <n v="0"/>
    <n v="0"/>
    <n v="7176955.1699999999"/>
    <n v="0"/>
    <n v="0"/>
    <n v="0"/>
    <n v="14353910.34"/>
    <n v="14353910.34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n v="268396.38"/>
    <n v="0"/>
    <d v="2021-04-05T00:00:00"/>
    <d v="2026-04-05T00:00:00"/>
    <n v="268396.38"/>
    <n v="1.3472222222222223"/>
    <n v="5"/>
    <n v="7.1294999999999997E-2"/>
    <n v="361589.5675"/>
    <n v="1341981.8999999999"/>
    <n v="19135.3199121"/>
    <n v="1.3472222222222223"/>
    <n v="5"/>
    <n v="7.1294999999999997E-2"/>
    <x v="1"/>
    <x v="1"/>
    <n v="0"/>
    <n v="0"/>
    <n v="0"/>
    <n v="0"/>
    <n v="9567.66"/>
    <n v="0"/>
    <n v="0"/>
    <n v="0"/>
    <n v="0"/>
    <n v="0"/>
    <n v="9567.66"/>
    <n v="0"/>
    <n v="0"/>
    <n v="0"/>
    <n v="19135.32"/>
    <n v="1913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n v="897783.5"/>
    <n v="0"/>
    <d v="2021-04-05T00:00:00"/>
    <d v="2026-04-05T00:00:00"/>
    <n v="897783.5"/>
    <n v="1.3472222222222223"/>
    <n v="5"/>
    <n v="7.1294999999999997E-2"/>
    <n v="1209513.8819444445"/>
    <n v="4488917.5"/>
    <n v="64007.474632499994"/>
    <n v="1.3472222222222223"/>
    <n v="5"/>
    <n v="7.1294999999999997E-2"/>
    <x v="1"/>
    <x v="1"/>
    <n v="0"/>
    <n v="0"/>
    <n v="0"/>
    <n v="0"/>
    <n v="32003.74"/>
    <n v="0"/>
    <n v="0"/>
    <n v="0"/>
    <n v="0"/>
    <n v="0"/>
    <n v="32003.74"/>
    <n v="0"/>
    <n v="0"/>
    <n v="0"/>
    <n v="64007.48"/>
    <n v="6400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n v="299860"/>
    <n v="0"/>
    <d v="2021-04-05T00:00:00"/>
    <d v="2026-04-05T00:00:00"/>
    <n v="299860"/>
    <n v="1.3472222222222223"/>
    <n v="5"/>
    <n v="7.1294999999999997E-2"/>
    <n v="403978.05555555556"/>
    <n v="1499300"/>
    <n v="21378.518700000001"/>
    <n v="1.3472222222222223"/>
    <n v="5"/>
    <n v="7.1294999999999997E-2"/>
    <x v="1"/>
    <x v="1"/>
    <n v="0"/>
    <n v="0"/>
    <n v="0"/>
    <n v="0"/>
    <n v="10689.26"/>
    <n v="0"/>
    <n v="0"/>
    <n v="0"/>
    <n v="0"/>
    <n v="0"/>
    <n v="10689.26"/>
    <n v="0"/>
    <n v="0"/>
    <n v="0"/>
    <n v="21378.52"/>
    <n v="21378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n v="497838.23"/>
    <n v="0"/>
    <d v="2021-04-05T00:00:00"/>
    <d v="2026-04-05T00:00:00"/>
    <n v="497838.23"/>
    <n v="1.3472222222222223"/>
    <n v="5"/>
    <n v="7.1294999999999997E-2"/>
    <n v="670698.72652777785"/>
    <n v="2489191.15"/>
    <n v="35493.376607849998"/>
    <n v="1.3472222222222223"/>
    <n v="5"/>
    <n v="7.1294999999999997E-2"/>
    <x v="1"/>
    <x v="1"/>
    <n v="0"/>
    <n v="0"/>
    <n v="0"/>
    <n v="0"/>
    <n v="17746.689999999999"/>
    <n v="0"/>
    <n v="0"/>
    <n v="0"/>
    <n v="0"/>
    <n v="0"/>
    <n v="17746.689999999999"/>
    <n v="0"/>
    <n v="0"/>
    <n v="0"/>
    <n v="35493.379999999997"/>
    <n v="35493.37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6-04-05T00:00:00"/>
    <n v="682304.59"/>
    <n v="1.3472222222222223"/>
    <n v="5"/>
    <n v="7.1294999999999997E-2"/>
    <n v="919215.90597222222"/>
    <n v="3411522.9499999997"/>
    <n v="48644.905744049996"/>
    <n v="1.3472222222222223"/>
    <n v="5"/>
    <n v="7.1294999999999997E-2"/>
    <x v="1"/>
    <x v="1"/>
    <n v="0"/>
    <n v="0"/>
    <n v="0"/>
    <n v="0"/>
    <n v="24322.45"/>
    <n v="0"/>
    <n v="0"/>
    <n v="0"/>
    <n v="0"/>
    <n v="0"/>
    <n v="24322.45"/>
    <n v="0"/>
    <n v="0"/>
    <n v="0"/>
    <n v="48644.9"/>
    <n v="48644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n v="625422.69999999995"/>
    <n v="0"/>
    <d v="2021-04-05T00:00:00"/>
    <d v="2026-04-05T00:00:00"/>
    <n v="625422.69999999995"/>
    <n v="1.3472222222222223"/>
    <n v="5"/>
    <n v="7.1294999999999997E-2"/>
    <n v="842583.3597222222"/>
    <n v="3127113.5"/>
    <n v="44589.511396499998"/>
    <n v="1.3472222222222223"/>
    <n v="5"/>
    <n v="7.1294999999999997E-2"/>
    <x v="1"/>
    <x v="1"/>
    <n v="0"/>
    <n v="0"/>
    <n v="0"/>
    <n v="0"/>
    <n v="22294.76"/>
    <n v="0"/>
    <n v="0"/>
    <n v="0"/>
    <n v="0"/>
    <n v="0"/>
    <n v="22294.76"/>
    <n v="0"/>
    <n v="0"/>
    <n v="0"/>
    <n v="44589.52"/>
    <n v="44589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0.68333333333333335"/>
    <n v="4"/>
    <n v="4.7100000000000003E-2"/>
    <n v="30439.083333333336"/>
    <n v="178180"/>
    <n v="2098.0695000000001"/>
    <n v="0.68333333333333335"/>
    <n v="4"/>
    <n v="4.7100000000000003E-2"/>
    <x v="1"/>
    <x v="1"/>
    <n v="174.84"/>
    <n v="174.84"/>
    <n v="174.84"/>
    <n v="87.42"/>
    <n v="87.42"/>
    <n v="87.42"/>
    <n v="87.42"/>
    <n v="87.42"/>
    <n v="87.42"/>
    <n v="0"/>
    <n v="0"/>
    <n v="0"/>
    <n v="0"/>
    <n v="174.84"/>
    <n v="874.19999999999982"/>
    <n v="1049.0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2.6833333333333331"/>
    <n v="6"/>
    <n v="5.3600000000000002E-2"/>
    <n v="142485"/>
    <n v="318600"/>
    <n v="2846.1600000000003"/>
    <n v="2.6833333333333331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3.6833333333333331"/>
    <n v="7"/>
    <n v="5.6399999999999999E-2"/>
    <n v="379217.58333333331"/>
    <n v="720685"/>
    <n v="5806.6620000000003"/>
    <n v="3.6833333333333331"/>
    <n v="7"/>
    <n v="5.6400000000000006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5806.68"/>
    <n v="6290.57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4.6833333333333336"/>
    <n v="8"/>
    <n v="5.9299999999999999E-2"/>
    <n v="11766945.25"/>
    <n v="20100120"/>
    <n v="148992.13949999999"/>
    <n v="4.683333333333333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48992.12"/>
    <n v="161408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5.6833333333333336"/>
    <n v="9"/>
    <n v="6.2100000000000002E-2"/>
    <n v="32031124.583333336"/>
    <n v="50723775"/>
    <n v="349994.04749999999"/>
    <n v="5.6833333333333336"/>
    <n v="9"/>
    <n v="6.2099999999999995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349994.03999999986"/>
    <n v="379160.20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6.6833333333333336"/>
    <n v="10"/>
    <n v="6.5000000000000002E-2"/>
    <n v="347984.45833333337"/>
    <n v="520675"/>
    <n v="3384.3875000000003"/>
    <n v="6.6833333333333345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3384.3599999999988"/>
    <n v="3666.389999999998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n v="126653981.23999999"/>
    <n v="0"/>
    <d v="2021-04-05T00:00:00"/>
    <d v="2026-04-05T00:00:00"/>
    <n v="126653981.23999999"/>
    <n v="1.3472222222222223"/>
    <n v="5"/>
    <n v="7.1294999999999997E-2"/>
    <n v="170631058.05944446"/>
    <n v="633269906.19999993"/>
    <n v="9029795.5925057996"/>
    <n v="1.3472222222222223"/>
    <n v="5"/>
    <n v="7.1294999999999997E-2"/>
    <x v="1"/>
    <x v="1"/>
    <n v="0"/>
    <n v="0"/>
    <n v="0"/>
    <n v="0"/>
    <n v="4514897.8"/>
    <n v="0"/>
    <n v="0"/>
    <n v="0"/>
    <n v="0"/>
    <n v="0"/>
    <n v="4514897.8"/>
    <n v="0"/>
    <n v="0"/>
    <n v="0"/>
    <n v="9029795.5999999996"/>
    <n v="9029795.5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n v="1094019.6000000001"/>
    <n v="0"/>
    <d v="2021-04-05T00:00:00"/>
    <d v="2026-04-05T00:00:00"/>
    <n v="1094019.6000000001"/>
    <n v="1.3472222222222223"/>
    <n v="5"/>
    <n v="7.1294999999999997E-2"/>
    <n v="1473887.5166666668"/>
    <n v="5470098"/>
    <n v="77998.127382000006"/>
    <n v="1.3472222222222223"/>
    <n v="5"/>
    <n v="7.1294999999999997E-2"/>
    <x v="1"/>
    <x v="1"/>
    <n v="0"/>
    <n v="0"/>
    <n v="0"/>
    <n v="0"/>
    <n v="38999.06"/>
    <n v="0"/>
    <n v="0"/>
    <n v="0"/>
    <n v="0"/>
    <n v="0"/>
    <n v="38999.06"/>
    <n v="0"/>
    <n v="0"/>
    <n v="0"/>
    <n v="77998.12"/>
    <n v="7799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n v="1094019.6100000001"/>
    <n v="0"/>
    <d v="2021-04-05T00:00:00"/>
    <d v="2026-04-05T00:00:00"/>
    <n v="1094019.6100000001"/>
    <n v="1.3472222222222223"/>
    <n v="5"/>
    <n v="7.1294999999999997E-2"/>
    <n v="1473887.5301388891"/>
    <n v="5470098.0500000007"/>
    <n v="77998.128094950007"/>
    <n v="1.3472222222222223"/>
    <n v="5"/>
    <n v="7.1294999999999997E-2"/>
    <x v="1"/>
    <x v="1"/>
    <n v="0"/>
    <n v="0"/>
    <n v="0"/>
    <n v="0"/>
    <n v="38999.06"/>
    <n v="0"/>
    <n v="0"/>
    <n v="0"/>
    <n v="0"/>
    <n v="0"/>
    <n v="38999.06"/>
    <n v="0"/>
    <n v="0"/>
    <n v="0"/>
    <n v="77998.12"/>
    <n v="7799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9-07T00:00:00"/>
    <d v="2024-09-07T00:00:00"/>
    <n v="2360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0.76944444444444449"/>
    <n v="4"/>
    <n v="4.7100000000000003E-2"/>
    <n v="74337.951388888891"/>
    <n v="386450"/>
    <n v="4550.4487500000005"/>
    <n v="0.76944444444444449"/>
    <n v="4"/>
    <n v="4.7100000000000003E-2"/>
    <x v="1"/>
    <x v="1"/>
    <n v="379.2"/>
    <n v="379.2"/>
    <n v="379.2"/>
    <n v="379.2"/>
    <n v="189.6"/>
    <n v="189.6"/>
    <n v="189.6"/>
    <n v="189.6"/>
    <n v="189.6"/>
    <n v="189.6"/>
    <n v="0"/>
    <n v="0"/>
    <n v="0"/>
    <n v="379.2"/>
    <n v="2275.1999999999994"/>
    <n v="2654.39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1.7694444444444444"/>
    <n v="5"/>
    <n v="5.0700000000000002E-2"/>
    <n v="246377.44444444444"/>
    <n v="696200"/>
    <n v="7059.4679999999998"/>
    <n v="1.7694444444444444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7059.48"/>
    <n v="7647.76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2.7694444444444444"/>
    <n v="6"/>
    <n v="5.3600000000000002E-2"/>
    <n v="3455034.263888889"/>
    <n v="7485330"/>
    <n v="66868.948000000004"/>
    <n v="2.7694444444444444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66868.920000000013"/>
    <n v="72441.33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3.7694444444444444"/>
    <n v="7"/>
    <n v="5.6399999999999999E-2"/>
    <n v="15423247.36111111"/>
    <n v="28641550"/>
    <n v="230769.06"/>
    <n v="3.7694444444444444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230769"/>
    <n v="249999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4.7694444444444448"/>
    <n v="8"/>
    <n v="5.9299999999999999E-2"/>
    <n v="8870343.9375"/>
    <n v="14878620"/>
    <n v="110287.77075"/>
    <n v="4.7694444444444448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110287.79999999997"/>
    <n v="119478.44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5.7694444444444448"/>
    <n v="9"/>
    <n v="6.2100000000000002E-2"/>
    <n v="306357.5"/>
    <n v="477900"/>
    <n v="3297.51"/>
    <n v="5.769444444444444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6.7694444444444448"/>
    <n v="10"/>
    <n v="6.5000000000000002E-2"/>
    <n v="716918.01388888888"/>
    <n v="1059050"/>
    <n v="6883.8249999999998"/>
    <n v="6.7694444444444439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6883.7999999999984"/>
    <n v="7457.44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9-28T00:00:00"/>
    <d v="2024-09-28T00:00:00"/>
    <n v="3483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0.82777777777777772"/>
    <n v="4"/>
    <n v="4.7100000000000003E-2"/>
    <n v="119899.47222222222"/>
    <n v="579380"/>
    <n v="6822.1995000000006"/>
    <n v="0.82777777777777772"/>
    <n v="4"/>
    <n v="4.7100000000000003E-2"/>
    <x v="1"/>
    <x v="1"/>
    <n v="568.52"/>
    <n v="568.52"/>
    <n v="568.52"/>
    <n v="568.52"/>
    <n v="284.26"/>
    <n v="284.26"/>
    <n v="284.26"/>
    <n v="284.26"/>
    <n v="284.26"/>
    <n v="284.26"/>
    <n v="0"/>
    <n v="0"/>
    <n v="0"/>
    <n v="568.52"/>
    <n v="3411.1200000000008"/>
    <n v="3979.64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1.8277777777777777"/>
    <n v="5"/>
    <n v="5.0700000000000002E-2"/>
    <n v="837368.97222222225"/>
    <n v="2290675"/>
    <n v="23227.444500000001"/>
    <n v="1.8277777777777777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23227.439999999991"/>
    <n v="25163.0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2.8277777777777779"/>
    <n v="6"/>
    <n v="5.3600000000000002E-2"/>
    <n v="2617702.166666667"/>
    <n v="5554260"/>
    <n v="49618.056000000004"/>
    <n v="2.8277777777777779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9618.079999999987"/>
    <n v="53752.91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3.8277777777777779"/>
    <n v="7"/>
    <n v="5.6399999999999999E-2"/>
    <n v="13246580.027777778"/>
    <n v="24224515"/>
    <n v="195180.378"/>
    <n v="3.8277777777777779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95180.36000000002"/>
    <n v="211445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4.8277777777777775"/>
    <n v="8"/>
    <n v="5.9299999999999999E-2"/>
    <n v="9080663.777777778"/>
    <n v="15047360"/>
    <n v="111538.556"/>
    <n v="4.8277777777777775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111538.56000000001"/>
    <n v="120833.4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5.8277777777777775"/>
    <n v="9"/>
    <n v="6.2100000000000002E-2"/>
    <n v="544984.63888888888"/>
    <n v="841635"/>
    <n v="5807.2815000000001"/>
    <n v="5.8277777777777775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5807.2799999999988"/>
    <n v="6291.219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6.8277777777777775"/>
    <n v="10"/>
    <n v="6.5000000000000002E-2"/>
    <n v="354498.22222222219"/>
    <n v="519200"/>
    <n v="3374.8"/>
    <n v="6.8277777777777775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3374.76"/>
    <n v="3655.99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n v="2954385.53"/>
    <n v="0"/>
    <d v="2021-04-05T00:00:00"/>
    <d v="2026-04-05T00:00:00"/>
    <n v="2954385.53"/>
    <n v="1.3472222222222223"/>
    <n v="5"/>
    <n v="7.1300000000000002E-2"/>
    <n v="3980213.8390277778"/>
    <n v="14771927.649999999"/>
    <n v="210647.68828899998"/>
    <n v="1.3472222222222223"/>
    <n v="5"/>
    <n v="7.1300000000000002E-2"/>
    <x v="1"/>
    <x v="1"/>
    <n v="0"/>
    <n v="0"/>
    <n v="0"/>
    <n v="0"/>
    <n v="105316.46"/>
    <n v="0"/>
    <n v="0"/>
    <n v="0"/>
    <n v="0"/>
    <n v="0"/>
    <n v="105316.46"/>
    <n v="0"/>
    <n v="0"/>
    <n v="0"/>
    <n v="210632.92"/>
    <n v="210632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n v="161888.79"/>
    <n v="0"/>
    <d v="2021-04-05T00:00:00"/>
    <d v="2026-04-05T00:00:00"/>
    <n v="161866.76"/>
    <n v="1.3472222222222223"/>
    <n v="5"/>
    <n v="7.1300000000000002E-2"/>
    <n v="218100.17541666669"/>
    <n v="809443.95000000007"/>
    <n v="11542.670727000001"/>
    <n v="1.3472222222222223"/>
    <n v="5"/>
    <n v="7.1300000000000002E-2"/>
    <x v="1"/>
    <x v="1"/>
    <n v="0"/>
    <n v="0"/>
    <n v="0"/>
    <n v="0"/>
    <n v="5770.93"/>
    <n v="0"/>
    <n v="0"/>
    <n v="0"/>
    <n v="0"/>
    <n v="0"/>
    <n v="5770.93"/>
    <n v="0"/>
    <n v="0"/>
    <n v="0"/>
    <n v="11541.86"/>
    <n v="11541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n v="4870703.75"/>
    <n v="0"/>
    <d v="2021-04-05T00:00:00"/>
    <d v="2026-04-05T00:00:00"/>
    <n v="4870041.04"/>
    <n v="1.3472222222222223"/>
    <n v="5"/>
    <n v="7.1300000000000002E-2"/>
    <n v="6561920.3298611119"/>
    <n v="24353518.75"/>
    <n v="347281.17737500003"/>
    <n v="1.3472222222222223"/>
    <n v="5"/>
    <n v="7.1300000000000002E-2"/>
    <x v="1"/>
    <x v="1"/>
    <n v="0"/>
    <n v="0"/>
    <n v="0"/>
    <n v="0"/>
    <n v="173628.41"/>
    <n v="0"/>
    <n v="0"/>
    <n v="0"/>
    <n v="0"/>
    <n v="0"/>
    <n v="173628.41"/>
    <n v="0"/>
    <n v="0"/>
    <n v="0"/>
    <n v="347256.82"/>
    <n v="347256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n v="606448.37"/>
    <n v="0"/>
    <d v="2021-04-05T00:00:00"/>
    <d v="2026-04-05T00:00:00"/>
    <n v="606448.37"/>
    <n v="1.3472222222222223"/>
    <n v="5"/>
    <n v="7.1300000000000002E-2"/>
    <n v="817020.72069444449"/>
    <n v="3032241.85"/>
    <n v="43239.768780999999"/>
    <n v="1.3472222222222223"/>
    <n v="5"/>
    <n v="7.1300000000000002E-2"/>
    <x v="1"/>
    <x v="1"/>
    <n v="0"/>
    <n v="0"/>
    <n v="0"/>
    <n v="0"/>
    <n v="21618.37"/>
    <n v="0"/>
    <n v="0"/>
    <n v="0"/>
    <n v="0"/>
    <n v="0"/>
    <n v="21618.37"/>
    <n v="0"/>
    <n v="0"/>
    <n v="0"/>
    <n v="43236.74"/>
    <n v="43236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n v="2815700.29"/>
    <n v="0"/>
    <d v="2021-04-05T00:00:00"/>
    <d v="2026-04-05T00:00:00"/>
    <n v="2815700.29"/>
    <n v="1.3472222222222223"/>
    <n v="5"/>
    <n v="7.1300000000000002E-2"/>
    <n v="3793374.001805556"/>
    <n v="14078501.449999999"/>
    <n v="200759.430677"/>
    <n v="1.3472222222222223"/>
    <n v="5"/>
    <n v="7.1300000000000002E-2"/>
    <x v="1"/>
    <x v="1"/>
    <n v="0"/>
    <n v="0"/>
    <n v="0"/>
    <n v="0"/>
    <n v="100372.68"/>
    <n v="0"/>
    <n v="0"/>
    <n v="0"/>
    <n v="0"/>
    <n v="0"/>
    <n v="100372.68"/>
    <n v="0"/>
    <n v="0"/>
    <n v="0"/>
    <n v="200745.36"/>
    <n v="200745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n v="567294"/>
    <n v="0"/>
    <d v="2021-04-05T00:00:00"/>
    <d v="2026-04-05T00:00:00"/>
    <n v="567294"/>
    <n v="1.3472222222222223"/>
    <n v="5"/>
    <n v="7.1300000000000002E-2"/>
    <n v="764271.08333333337"/>
    <n v="2836470"/>
    <n v="40448.0622"/>
    <n v="1.3472222222222223"/>
    <n v="5"/>
    <n v="7.1300000000000002E-2"/>
    <x v="1"/>
    <x v="1"/>
    <n v="0"/>
    <n v="0"/>
    <n v="0"/>
    <n v="0"/>
    <n v="20222.61"/>
    <n v="0"/>
    <n v="0"/>
    <n v="0"/>
    <n v="0"/>
    <n v="0"/>
    <n v="20222.61"/>
    <n v="0"/>
    <n v="0"/>
    <n v="0"/>
    <n v="40445.22"/>
    <n v="40445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n v="2768097.42"/>
    <n v="0"/>
    <d v="2021-04-05T00:00:00"/>
    <d v="2026-04-05T00:00:00"/>
    <n v="2768097.42"/>
    <n v="1.3472222222222223"/>
    <n v="5"/>
    <n v="7.1300000000000002E-2"/>
    <n v="3729242.3575000004"/>
    <n v="13840487.1"/>
    <n v="197365.34604599999"/>
    <n v="1.3472222222222223"/>
    <n v="5"/>
    <n v="7.1300000000000002E-2"/>
    <x v="1"/>
    <x v="1"/>
    <n v="0"/>
    <n v="0"/>
    <n v="0"/>
    <n v="0"/>
    <n v="98675.75"/>
    <n v="0"/>
    <n v="0"/>
    <n v="0"/>
    <n v="0"/>
    <n v="0"/>
    <n v="98675.75"/>
    <n v="0"/>
    <n v="0"/>
    <n v="0"/>
    <n v="197351.5"/>
    <n v="19735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n v="2978506.37"/>
    <n v="0"/>
    <d v="2021-04-05T00:00:00"/>
    <d v="2026-04-05T00:00:00"/>
    <n v="2978506.37"/>
    <n v="1.3472222222222223"/>
    <n v="5"/>
    <n v="7.1300000000000002E-2"/>
    <n v="4012709.9706944451"/>
    <n v="14892531.850000001"/>
    <n v="212367.50418100003"/>
    <n v="1.3472222222222223"/>
    <n v="5"/>
    <n v="7.1300000000000002E-2"/>
    <x v="1"/>
    <x v="1"/>
    <n v="0"/>
    <n v="0"/>
    <n v="0"/>
    <n v="0"/>
    <n v="106176.31"/>
    <n v="0"/>
    <n v="0"/>
    <n v="0"/>
    <n v="0"/>
    <n v="0"/>
    <n v="106176.31"/>
    <n v="0"/>
    <n v="0"/>
    <n v="0"/>
    <n v="212352.62"/>
    <n v="21235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n v="6813386.9900000002"/>
    <n v="0"/>
    <d v="2021-04-05T00:00:00"/>
    <d v="2026-04-05T00:00:00"/>
    <n v="6813386.9900000002"/>
    <n v="1.3472222222222223"/>
    <n v="5"/>
    <n v="7.1300000000000002E-2"/>
    <n v="9179146.3615277782"/>
    <n v="34066934.950000003"/>
    <n v="485794.49238700001"/>
    <n v="1.3472222222222223"/>
    <n v="5"/>
    <n v="7.1300000000000002E-2"/>
    <x v="1"/>
    <x v="1"/>
    <n v="0"/>
    <n v="0"/>
    <n v="0"/>
    <n v="0"/>
    <n v="242880.21"/>
    <n v="0"/>
    <n v="0"/>
    <n v="0"/>
    <n v="0"/>
    <n v="0"/>
    <n v="242880.21"/>
    <n v="0"/>
    <n v="0"/>
    <n v="0"/>
    <n v="485760.42"/>
    <n v="485760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n v="660076.67000000004"/>
    <n v="0"/>
    <d v="2021-04-05T00:00:00"/>
    <d v="2026-04-05T00:00:00"/>
    <n v="660076.67000000004"/>
    <n v="1.3472222222222223"/>
    <n v="5"/>
    <n v="7.1300000000000002E-2"/>
    <n v="889269.95819444454"/>
    <n v="3300383.35"/>
    <n v="47063.466571000004"/>
    <n v="1.3472222222222223"/>
    <n v="5"/>
    <n v="7.1300000000000002E-2"/>
    <x v="1"/>
    <x v="1"/>
    <n v="0"/>
    <n v="0"/>
    <n v="0"/>
    <n v="0"/>
    <n v="23530.080000000002"/>
    <n v="0"/>
    <n v="0"/>
    <n v="0"/>
    <n v="0"/>
    <n v="0"/>
    <n v="23530.080000000002"/>
    <n v="0"/>
    <n v="0"/>
    <n v="0"/>
    <n v="47060.160000000003"/>
    <n v="47060.16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n v="928479.65"/>
    <n v="0"/>
    <d v="2021-04-05T00:00:00"/>
    <d v="2026-04-05T00:00:00"/>
    <n v="928479.65"/>
    <n v="1.3472222222222223"/>
    <n v="5"/>
    <n v="7.1300000000000002E-2"/>
    <n v="1250868.4173611111"/>
    <n v="4642398.25"/>
    <n v="66200.59904500001"/>
    <n v="1.3472222222222223"/>
    <n v="5"/>
    <n v="7.1300000000000002E-2"/>
    <x v="1"/>
    <x v="1"/>
    <n v="0"/>
    <n v="0"/>
    <n v="0"/>
    <n v="0"/>
    <n v="33097.980000000003"/>
    <n v="0"/>
    <n v="0"/>
    <n v="0"/>
    <n v="0"/>
    <n v="0"/>
    <n v="33097.980000000003"/>
    <n v="0"/>
    <n v="0"/>
    <n v="0"/>
    <n v="66195.960000000006"/>
    <n v="66195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n v="101084.49"/>
    <n v="0"/>
    <d v="2021-04-05T00:00:00"/>
    <d v="2026-04-05T00:00:00"/>
    <n v="101069.95"/>
    <n v="1.3472222222222223"/>
    <n v="5"/>
    <n v="7.1300000000000002E-2"/>
    <n v="136183.27125000002"/>
    <n v="505422.45"/>
    <n v="7207.3241370000005"/>
    <n v="1.3472222222222223"/>
    <n v="5"/>
    <n v="7.1300000000000002E-2"/>
    <x v="1"/>
    <x v="1"/>
    <n v="0"/>
    <n v="0"/>
    <n v="0"/>
    <n v="0"/>
    <n v="3603.41"/>
    <n v="0"/>
    <n v="0"/>
    <n v="0"/>
    <n v="0"/>
    <n v="0"/>
    <n v="3603.41"/>
    <n v="0"/>
    <n v="0"/>
    <n v="0"/>
    <n v="7206.82"/>
    <n v="7206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n v="1271455"/>
    <n v="0"/>
    <d v="2021-04-05T00:00:00"/>
    <d v="2026-04-05T00:00:00"/>
    <n v="1271455"/>
    <n v="1.3472222222222223"/>
    <n v="5"/>
    <n v="7.1300000000000002E-2"/>
    <n v="1712932.4305555557"/>
    <n v="6357275"/>
    <n v="90654.741500000004"/>
    <n v="1.3472222222222223"/>
    <n v="5"/>
    <n v="7.1300000000000002E-2"/>
    <x v="1"/>
    <x v="1"/>
    <n v="0"/>
    <n v="0"/>
    <n v="0"/>
    <n v="0"/>
    <n v="45324.19"/>
    <n v="0"/>
    <n v="0"/>
    <n v="0"/>
    <n v="0"/>
    <n v="0"/>
    <n v="45324.19"/>
    <n v="0"/>
    <n v="0"/>
    <n v="0"/>
    <n v="90648.38"/>
    <n v="90648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n v="4725056.59"/>
    <n v="0"/>
    <d v="2021-04-05T00:00:00"/>
    <d v="2026-04-05T00:00:00"/>
    <n v="4724056.59"/>
    <n v="1.3472222222222223"/>
    <n v="5"/>
    <n v="7.1300000000000002E-2"/>
    <n v="6365701.2393055558"/>
    <n v="23625282.949999999"/>
    <n v="336896.53486700001"/>
    <n v="1.3472222222222223"/>
    <n v="5"/>
    <n v="7.1300000000000002E-2"/>
    <x v="1"/>
    <x v="1"/>
    <n v="0"/>
    <n v="0"/>
    <n v="0"/>
    <n v="0"/>
    <n v="168436.45"/>
    <n v="0"/>
    <n v="0"/>
    <n v="0"/>
    <n v="0"/>
    <n v="0"/>
    <n v="168436.45"/>
    <n v="0"/>
    <n v="0"/>
    <n v="0"/>
    <n v="336872.9"/>
    <n v="336872.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n v="2222644.7999999998"/>
    <n v="0"/>
    <d v="2021-04-05T00:00:00"/>
    <d v="2026-04-05T00:00:00"/>
    <n v="2222644.7999999998"/>
    <n v="1.3472222222222223"/>
    <n v="5"/>
    <n v="7.1300000000000002E-2"/>
    <n v="2994396.4666666668"/>
    <n v="11113224"/>
    <n v="158474.57423999999"/>
    <n v="1.3472222222222223"/>
    <n v="5"/>
    <n v="7.1300000000000002E-2"/>
    <x v="1"/>
    <x v="1"/>
    <n v="0"/>
    <n v="0"/>
    <n v="0"/>
    <n v="0"/>
    <n v="79231.73"/>
    <n v="0"/>
    <n v="0"/>
    <n v="0"/>
    <n v="0"/>
    <n v="0"/>
    <n v="79231.73"/>
    <n v="0"/>
    <n v="0"/>
    <n v="0"/>
    <n v="158463.46"/>
    <n v="15846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n v="634251.98"/>
    <n v="0"/>
    <d v="2021-04-05T00:00:00"/>
    <d v="2026-04-05T00:00:00"/>
    <n v="634251.98"/>
    <n v="1.3472222222222223"/>
    <n v="5"/>
    <n v="7.1300000000000002E-2"/>
    <n v="854478.36194444448"/>
    <n v="3171259.9"/>
    <n v="45222.166173999998"/>
    <n v="1.3472222222222223"/>
    <n v="5"/>
    <n v="7.1300000000000002E-2"/>
    <x v="1"/>
    <x v="1"/>
    <n v="0"/>
    <n v="0"/>
    <n v="0"/>
    <n v="0"/>
    <n v="22609.5"/>
    <n v="0"/>
    <n v="0"/>
    <n v="0"/>
    <n v="0"/>
    <n v="0"/>
    <n v="22609.5"/>
    <n v="0"/>
    <n v="0"/>
    <n v="0"/>
    <n v="45219"/>
    <n v="452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n v="450536.43"/>
    <n v="0"/>
    <d v="2021-04-05T00:00:00"/>
    <d v="2026-04-05T00:00:00"/>
    <n v="450536.43"/>
    <n v="1.3472222222222223"/>
    <n v="5"/>
    <n v="7.1300000000000002E-2"/>
    <n v="606972.69041666668"/>
    <n v="2252682.15"/>
    <n v="32123.247459000002"/>
    <n v="1.3472222222222223"/>
    <n v="5"/>
    <n v="7.1300000000000002E-2"/>
    <x v="1"/>
    <x v="1"/>
    <n v="0"/>
    <n v="0"/>
    <n v="0"/>
    <n v="0"/>
    <n v="16060.5"/>
    <n v="0"/>
    <n v="0"/>
    <n v="0"/>
    <n v="0"/>
    <n v="0"/>
    <n v="16060.5"/>
    <n v="0"/>
    <n v="0"/>
    <n v="0"/>
    <n v="32121"/>
    <n v="321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n v="65675.649999999994"/>
    <n v="0"/>
    <d v="2021-04-05T00:00:00"/>
    <d v="2026-04-05T00:00:00"/>
    <n v="65675.649999999994"/>
    <n v="1.3472222222222223"/>
    <n v="5"/>
    <n v="7.1300000000000002E-2"/>
    <n v="88479.695138888885"/>
    <n v="328378.25"/>
    <n v="4682.6738449999993"/>
    <n v="1.3472222222222223"/>
    <n v="5"/>
    <n v="7.1300000000000002E-2"/>
    <x v="1"/>
    <x v="1"/>
    <n v="0"/>
    <n v="0"/>
    <n v="0"/>
    <n v="0"/>
    <n v="2341.17"/>
    <n v="0"/>
    <n v="0"/>
    <n v="0"/>
    <n v="0"/>
    <n v="0"/>
    <n v="2341.17"/>
    <n v="0"/>
    <n v="0"/>
    <n v="0"/>
    <n v="4682.34"/>
    <n v="4682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n v="122126.15"/>
    <n v="0"/>
    <d v="2021-04-05T00:00:00"/>
    <d v="2026-04-05T00:00:00"/>
    <n v="122126.15"/>
    <n v="1.3472222222222223"/>
    <n v="5"/>
    <n v="7.1300000000000002E-2"/>
    <n v="164531.06319444446"/>
    <n v="610630.75"/>
    <n v="8707.5944949999994"/>
    <n v="1.3472222222222223"/>
    <n v="5"/>
    <n v="7.1300000000000002E-2"/>
    <x v="1"/>
    <x v="1"/>
    <n v="0"/>
    <n v="0"/>
    <n v="0"/>
    <n v="0"/>
    <n v="4353.49"/>
    <n v="0"/>
    <n v="0"/>
    <n v="0"/>
    <n v="0"/>
    <n v="0"/>
    <n v="4353.49"/>
    <n v="0"/>
    <n v="0"/>
    <n v="0"/>
    <n v="8706.98"/>
    <n v="8706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n v="402375"/>
    <n v="0"/>
    <d v="2021-04-05T00:00:00"/>
    <d v="2026-04-05T00:00:00"/>
    <n v="402375"/>
    <n v="1.3472222222222223"/>
    <n v="5"/>
    <n v="7.1300000000000002E-2"/>
    <n v="542088.54166666674"/>
    <n v="2011875"/>
    <n v="28689.337500000001"/>
    <n v="1.3472222222222223"/>
    <n v="5"/>
    <n v="7.1300000000000002E-2"/>
    <x v="1"/>
    <x v="1"/>
    <n v="0"/>
    <n v="0"/>
    <n v="0"/>
    <n v="0"/>
    <n v="14343.66"/>
    <n v="0"/>
    <n v="0"/>
    <n v="0"/>
    <n v="0"/>
    <n v="0"/>
    <n v="14343.66"/>
    <n v="0"/>
    <n v="0"/>
    <n v="0"/>
    <n v="28687.32"/>
    <n v="28687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n v="183679.42"/>
    <n v="0"/>
    <d v="2021-04-05T00:00:00"/>
    <d v="2026-04-05T00:00:00"/>
    <n v="183679.42"/>
    <n v="1.3472222222222223"/>
    <n v="5"/>
    <n v="7.1300000000000002E-2"/>
    <n v="247456.99638888892"/>
    <n v="918397.10000000009"/>
    <n v="13096.342646000001"/>
    <n v="1.3472222222222223"/>
    <n v="5"/>
    <n v="7.1300000000000002E-2"/>
    <x v="1"/>
    <x v="1"/>
    <n v="0"/>
    <n v="0"/>
    <n v="0"/>
    <n v="0"/>
    <n v="6547.71"/>
    <n v="0"/>
    <n v="0"/>
    <n v="0"/>
    <n v="0"/>
    <n v="0"/>
    <n v="6547.71"/>
    <n v="0"/>
    <n v="0"/>
    <n v="0"/>
    <n v="13095.42"/>
    <n v="13095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n v="64677.71"/>
    <n v="0"/>
    <d v="2021-04-05T00:00:00"/>
    <d v="2026-04-05T00:00:00"/>
    <n v="64677.71"/>
    <n v="1.3472222222222223"/>
    <n v="5"/>
    <n v="7.1300000000000002E-2"/>
    <n v="87135.248194444444"/>
    <n v="323388.55"/>
    <n v="4611.5207229999996"/>
    <n v="1.3472222222222223"/>
    <n v="5"/>
    <n v="7.1299999999999988E-2"/>
    <x v="1"/>
    <x v="1"/>
    <n v="0"/>
    <n v="0"/>
    <n v="0"/>
    <n v="0"/>
    <n v="2305.6"/>
    <n v="0"/>
    <n v="0"/>
    <n v="0"/>
    <n v="0"/>
    <n v="0"/>
    <n v="2305.6"/>
    <n v="0"/>
    <n v="0"/>
    <n v="0"/>
    <n v="4611.2"/>
    <n v="4611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n v="258811.39"/>
    <n v="0"/>
    <d v="2021-04-05T00:00:00"/>
    <d v="2026-04-05T00:00:00"/>
    <n v="258811.39"/>
    <n v="1.3472222222222223"/>
    <n v="5"/>
    <n v="7.1300000000000002E-2"/>
    <n v="348676.45597222226"/>
    <n v="1294056.9500000002"/>
    <n v="18453.252107"/>
    <n v="1.3472222222222223"/>
    <n v="5.0000000000000009"/>
    <n v="7.1300000000000002E-2"/>
    <x v="1"/>
    <x v="1"/>
    <n v="0"/>
    <n v="0"/>
    <n v="0"/>
    <n v="0"/>
    <n v="9225.98"/>
    <n v="0"/>
    <n v="0"/>
    <n v="0"/>
    <n v="0"/>
    <n v="0"/>
    <n v="9225.98"/>
    <n v="0"/>
    <n v="0"/>
    <n v="0"/>
    <n v="18451.96"/>
    <n v="18451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n v="47743.16"/>
    <n v="0"/>
    <d v="2021-04-05T00:00:00"/>
    <d v="2026-04-05T00:00:00"/>
    <n v="47743.16"/>
    <n v="1.3472222222222223"/>
    <n v="5"/>
    <n v="7.1300000000000002E-2"/>
    <n v="64320.64611111112"/>
    <n v="238715.80000000002"/>
    <n v="3404.0873080000006"/>
    <n v="1.3472222222222223"/>
    <n v="5"/>
    <n v="7.1300000000000002E-2"/>
    <x v="1"/>
    <x v="1"/>
    <n v="0"/>
    <n v="0"/>
    <n v="0"/>
    <n v="0"/>
    <n v="1701.92"/>
    <n v="0"/>
    <n v="0"/>
    <n v="0"/>
    <n v="0"/>
    <n v="0"/>
    <n v="1701.92"/>
    <n v="0"/>
    <n v="0"/>
    <n v="0"/>
    <n v="3403.84"/>
    <n v="3403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n v="233636.33"/>
    <n v="0"/>
    <d v="2021-04-05T00:00:00"/>
    <d v="2026-04-05T00:00:00"/>
    <n v="233636.33"/>
    <n v="1.3472222222222223"/>
    <n v="5"/>
    <n v="7.1300000000000002E-2"/>
    <n v="314760.05569444445"/>
    <n v="1168181.6499999999"/>
    <n v="16658.270328999999"/>
    <n v="1.3472222222222223"/>
    <n v="5"/>
    <n v="7.1300000000000002E-2"/>
    <x v="1"/>
    <x v="1"/>
    <n v="0"/>
    <n v="0"/>
    <n v="0"/>
    <n v="0"/>
    <n v="8328.5499999999993"/>
    <n v="0"/>
    <n v="0"/>
    <n v="0"/>
    <n v="0"/>
    <n v="0"/>
    <n v="8328.5499999999993"/>
    <n v="0"/>
    <n v="0"/>
    <n v="0"/>
    <n v="16657.099999999999"/>
    <n v="16657.0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n v="52305.23"/>
    <n v="0"/>
    <d v="2021-04-05T00:00:00"/>
    <d v="2026-04-05T00:00:00"/>
    <n v="52305.23"/>
    <n v="1.3472222222222223"/>
    <n v="5"/>
    <n v="7.1300000000000002E-2"/>
    <n v="70466.768194444448"/>
    <n v="261526.15000000002"/>
    <n v="3729.3628990000002"/>
    <n v="1.3472222222222223"/>
    <n v="5"/>
    <n v="7.1300000000000002E-2"/>
    <x v="1"/>
    <x v="1"/>
    <n v="0"/>
    <n v="0"/>
    <n v="0"/>
    <n v="0"/>
    <n v="1864.55"/>
    <n v="0"/>
    <n v="0"/>
    <n v="0"/>
    <n v="0"/>
    <n v="0"/>
    <n v="1864.55"/>
    <n v="0"/>
    <n v="0"/>
    <n v="0"/>
    <n v="3729.1"/>
    <n v="3729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n v="69570.5"/>
    <n v="0"/>
    <d v="2021-04-05T00:00:00"/>
    <d v="2026-04-05T00:00:00"/>
    <n v="69570.5"/>
    <n v="1.3472222222222223"/>
    <n v="5"/>
    <n v="7.1300000000000002E-2"/>
    <n v="93726.923611111124"/>
    <n v="347852.5"/>
    <n v="4960.3766500000002"/>
    <n v="1.3472222222222223"/>
    <n v="5"/>
    <n v="7.1300000000000002E-2"/>
    <x v="1"/>
    <x v="1"/>
    <n v="0"/>
    <n v="0"/>
    <n v="0"/>
    <n v="0"/>
    <n v="2480.0100000000002"/>
    <n v="0"/>
    <n v="0"/>
    <n v="0"/>
    <n v="0"/>
    <n v="0"/>
    <n v="2480.0100000000002"/>
    <n v="0"/>
    <n v="0"/>
    <n v="0"/>
    <n v="4960.0200000000004"/>
    <n v="4960.020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n v="292504.68"/>
    <n v="0"/>
    <d v="2021-04-05T00:00:00"/>
    <d v="2026-04-05T00:00:00"/>
    <n v="292504.68"/>
    <n v="1.3472222222222223"/>
    <n v="5"/>
    <n v="7.1300000000000002E-2"/>
    <n v="394068.80499999999"/>
    <n v="1462523.4"/>
    <n v="20855.583684000001"/>
    <n v="1.3472222222222223"/>
    <n v="5"/>
    <n v="7.1300000000000002E-2"/>
    <x v="1"/>
    <x v="1"/>
    <n v="0"/>
    <n v="0"/>
    <n v="0"/>
    <n v="0"/>
    <n v="10427.06"/>
    <n v="0"/>
    <n v="0"/>
    <n v="0"/>
    <n v="0"/>
    <n v="0"/>
    <n v="10427.06"/>
    <n v="0"/>
    <n v="0"/>
    <n v="0"/>
    <n v="20854.12"/>
    <n v="20854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n v="953583.05"/>
    <n v="0"/>
    <d v="2021-04-05T00:00:00"/>
    <d v="2026-04-05T00:00:00"/>
    <n v="953583.05"/>
    <n v="1.3472222222222223"/>
    <n v="5"/>
    <n v="7.1300000000000002E-2"/>
    <n v="1284688.2756944445"/>
    <n v="4767915.25"/>
    <n v="67990.47146500001"/>
    <n v="1.3472222222222223"/>
    <n v="5"/>
    <n v="7.1300000000000002E-2"/>
    <x v="1"/>
    <x v="1"/>
    <n v="0"/>
    <n v="0"/>
    <n v="0"/>
    <n v="0"/>
    <n v="33992.85"/>
    <n v="0"/>
    <n v="0"/>
    <n v="0"/>
    <n v="0"/>
    <n v="0"/>
    <n v="33992.85"/>
    <n v="0"/>
    <n v="0"/>
    <n v="0"/>
    <n v="67985.7"/>
    <n v="67985.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n v="12994667.630000001"/>
    <n v="0"/>
    <d v="2021-04-05T00:00:00"/>
    <d v="2026-04-05T00:00:00"/>
    <n v="12994667.630000001"/>
    <n v="1.3472222222222223"/>
    <n v="5"/>
    <n v="7.1300000000000002E-2"/>
    <n v="17506705.001527779"/>
    <n v="64973338.150000006"/>
    <n v="926519.80201900005"/>
    <n v="1.3472222222222223"/>
    <n v="5"/>
    <n v="7.1300000000000002E-2"/>
    <x v="1"/>
    <x v="1"/>
    <n v="0"/>
    <n v="0"/>
    <n v="0"/>
    <n v="0"/>
    <n v="463227.41"/>
    <n v="0"/>
    <n v="0"/>
    <n v="0"/>
    <n v="0"/>
    <n v="0"/>
    <n v="463227.41"/>
    <n v="0"/>
    <n v="0"/>
    <n v="0"/>
    <n v="926454.82"/>
    <n v="926454.82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n v="1549766.08"/>
    <n v="0"/>
    <d v="2021-04-05T00:00:00"/>
    <d v="2026-04-05T00:00:00"/>
    <n v="1549766.09"/>
    <n v="1.3472222222222223"/>
    <n v="5"/>
    <n v="7.1300000000000002E-2"/>
    <n v="2087879.3022222226"/>
    <n v="7748830.4000000004"/>
    <n v="110498.32150400001"/>
    <n v="1.3472222222222223"/>
    <n v="5"/>
    <n v="7.1300000000000002E-2"/>
    <x v="1"/>
    <x v="1"/>
    <n v="0"/>
    <n v="0"/>
    <n v="0"/>
    <n v="0"/>
    <n v="55245.29"/>
    <n v="0"/>
    <n v="0"/>
    <n v="0"/>
    <n v="0"/>
    <n v="0"/>
    <n v="55245.29"/>
    <n v="0"/>
    <n v="0"/>
    <n v="0"/>
    <n v="110490.58"/>
    <n v="110490.5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n v="500000000"/>
    <n v="0"/>
    <d v="2021-04-28T00:00:00"/>
    <d v="2031-04-28T00:00:00"/>
    <n v="500000000"/>
    <n v="6.4111111111111114"/>
    <n v="10"/>
    <n v="7.8262999999999999E-2"/>
    <n v="3205555555.5555558"/>
    <n v="5000000000"/>
    <n v="39131500"/>
    <n v="6.4111111111111114"/>
    <n v="10"/>
    <n v="7.8262999999999999E-2"/>
    <x v="1"/>
    <x v="1"/>
    <n v="0"/>
    <n v="0"/>
    <n v="0"/>
    <n v="0"/>
    <n v="19565750"/>
    <n v="0"/>
    <n v="0"/>
    <n v="0"/>
    <n v="0"/>
    <n v="0"/>
    <n v="19565750"/>
    <n v="0"/>
    <n v="0"/>
    <n v="0"/>
    <n v="39131500"/>
    <n v="39131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6005"/>
    <n v="0"/>
    <n v="0"/>
    <n v="1204.02"/>
    <n v="0"/>
    <n v="0"/>
    <n v="0"/>
    <n v="336005"/>
    <n v="336005"/>
    <n v="0"/>
    <d v="2021-12-07T00:00:00"/>
    <d v="2024-12-07T00:00:00"/>
    <n v="672010"/>
    <n v="1.9444444444444445E-2"/>
    <n v="3"/>
    <n v="4.2999999999999997E-2"/>
    <n v="6533.4305555555557"/>
    <n v="1008015"/>
    <n v="14448.214999999998"/>
    <n v="1.9444444444444445E-2"/>
    <n v="3"/>
    <n v="4.2999999999999997E-2"/>
    <x v="1"/>
    <x v="1"/>
    <n v="1204.02"/>
    <n v="0"/>
    <n v="0"/>
    <n v="0"/>
    <n v="0"/>
    <n v="0"/>
    <n v="0"/>
    <n v="0"/>
    <n v="0"/>
    <n v="0"/>
    <n v="0"/>
    <n v="0"/>
    <n v="0"/>
    <n v="1204.02"/>
    <n v="0"/>
    <n v="1204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0194444444444444"/>
    <n v="4"/>
    <n v="4.7100000000000003E-2"/>
    <n v="1558564.8958333333"/>
    <n v="6115350"/>
    <n v="72008.246250000011"/>
    <n v="1.0194444444444444"/>
    <n v="4"/>
    <n v="4.710000000000001E-2"/>
    <x v="1"/>
    <x v="1"/>
    <n v="6000.69"/>
    <n v="6000.69"/>
    <n v="6000.69"/>
    <n v="6000.69"/>
    <n v="6000.69"/>
    <n v="6000.69"/>
    <n v="6000.69"/>
    <n v="3000.34"/>
    <n v="3000.34"/>
    <n v="3000.34"/>
    <n v="3000.34"/>
    <n v="3000.34"/>
    <n v="3000.34"/>
    <n v="6000.69"/>
    <n v="54006.179999999978"/>
    <n v="60006.86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0194444444444444"/>
    <n v="5"/>
    <n v="5.0700000000000002E-2"/>
    <n v="1919461.75"/>
    <n v="4752450"/>
    <n v="48189.843000000001"/>
    <n v="2.0194444444444444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8189.840000000004"/>
    <n v="52205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0194444444444444"/>
    <n v="6"/>
    <n v="5.3600000000000002E-2"/>
    <n v="3084619.1527777775"/>
    <n v="6129510"/>
    <n v="54756.955999999998"/>
    <n v="3.0194444444444444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54756.960000000014"/>
    <n v="59320.04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0194444444444448"/>
    <n v="7"/>
    <n v="5.6399999999999999E-2"/>
    <n v="6666208.416666667"/>
    <n v="11609430"/>
    <n v="93538.835999999996"/>
    <n v="4.0194444444444448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93538.799999999988"/>
    <n v="101333.6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0194444444444448"/>
    <n v="8"/>
    <n v="5.9299999999999999E-2"/>
    <n v="1555513.2847222222"/>
    <n v="2479180"/>
    <n v="18376.921750000001"/>
    <n v="5.0194444444444448"/>
    <n v="8"/>
    <n v="5.9300000000000005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8376.920000000002"/>
    <n v="19908.3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0194444444444448"/>
    <n v="9"/>
    <n v="6.2100000000000002E-2"/>
    <n v="564684.08333333337"/>
    <n v="844290"/>
    <n v="5825.6010000000006"/>
    <n v="6.0194444444444448"/>
    <n v="9"/>
    <n v="6.2100000000000009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5825.6400000000021"/>
    <n v="6311.11000000000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0194444444444448"/>
    <n v="10"/>
    <n v="6.5000000000000002E-2"/>
    <n v="372732.5"/>
    <n v="531000"/>
    <n v="3451.5"/>
    <n v="7.019444444444444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n v="901812.87"/>
    <n v="0"/>
    <d v="2021-04-05T00:00:00"/>
    <d v="2026-04-05T00:00:00"/>
    <n v="901812.87"/>
    <n v="1.3472222222222223"/>
    <n v="5"/>
    <n v="7.1300000000000002E-2"/>
    <n v="1214942.3387500001"/>
    <n v="4509064.3499999996"/>
    <n v="64299.257631"/>
    <n v="1.3472222222222223"/>
    <n v="5"/>
    <n v="7.1300000000000002E-2"/>
    <x v="1"/>
    <x v="1"/>
    <n v="0"/>
    <n v="0"/>
    <n v="0"/>
    <n v="0"/>
    <n v="32147.37"/>
    <n v="0"/>
    <n v="0"/>
    <n v="0"/>
    <n v="0"/>
    <n v="0"/>
    <n v="32147.37"/>
    <n v="0"/>
    <n v="0"/>
    <n v="0"/>
    <n v="64294.74"/>
    <n v="64294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n v="2337432.89"/>
    <n v="0"/>
    <d v="2021-04-05T00:00:00"/>
    <d v="2026-04-05T00:00:00"/>
    <n v="2337432.89"/>
    <n v="1.3472222222222223"/>
    <n v="5"/>
    <n v="7.1300000000000002E-2"/>
    <n v="3149041.5323611116"/>
    <n v="11687164.450000001"/>
    <n v="166658.96505700002"/>
    <n v="1.3472222222222223"/>
    <n v="5"/>
    <n v="7.1300000000000002E-2"/>
    <x v="1"/>
    <x v="1"/>
    <n v="0"/>
    <n v="0"/>
    <n v="0"/>
    <n v="0"/>
    <n v="83323.64"/>
    <n v="0"/>
    <n v="0"/>
    <n v="0"/>
    <n v="0"/>
    <n v="0"/>
    <n v="83323.64"/>
    <n v="0"/>
    <n v="0"/>
    <n v="0"/>
    <n v="166647.28"/>
    <n v="166647.2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n v="1040699.65"/>
    <n v="0"/>
    <d v="2021-04-05T00:00:00"/>
    <d v="2026-04-05T00:00:00"/>
    <n v="1040699.65"/>
    <n v="1.3472222222222223"/>
    <n v="5"/>
    <n v="7.1300000000000002E-2"/>
    <n v="1402053.6951388891"/>
    <n v="5203498.25"/>
    <n v="74201.885045000003"/>
    <n v="1.3472222222222223"/>
    <n v="5"/>
    <n v="7.1300000000000002E-2"/>
    <x v="1"/>
    <x v="1"/>
    <n v="0"/>
    <n v="0"/>
    <n v="0"/>
    <n v="0"/>
    <n v="37098.339999999997"/>
    <n v="0"/>
    <n v="0"/>
    <n v="0"/>
    <n v="0"/>
    <n v="0"/>
    <n v="37098.339999999997"/>
    <n v="0"/>
    <n v="0"/>
    <n v="0"/>
    <n v="74196.679999999993"/>
    <n v="74196.67999999999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77.5"/>
    <n v="0"/>
    <n v="0"/>
    <n v="353.59"/>
    <n v="0"/>
    <n v="0"/>
    <n v="0"/>
    <n v="98677.5"/>
    <n v="98677.5"/>
    <n v="0"/>
    <d v="2021-12-23T00:00:00"/>
    <d v="2024-12-23T00:00:00"/>
    <n v="197355"/>
    <n v="6.3888888888888884E-2"/>
    <n v="3"/>
    <n v="4.2999999999999997E-2"/>
    <n v="6304.395833333333"/>
    <n v="296032.5"/>
    <n v="4243.1324999999997"/>
    <n v="6.3888888888888884E-2"/>
    <n v="3"/>
    <n v="4.2999999999999997E-2"/>
    <x v="1"/>
    <x v="1"/>
    <n v="353.59"/>
    <n v="0"/>
    <n v="0"/>
    <n v="0"/>
    <n v="0"/>
    <n v="0"/>
    <n v="0"/>
    <n v="0"/>
    <n v="0"/>
    <n v="0"/>
    <n v="0"/>
    <n v="0"/>
    <n v="0"/>
    <n v="353.59"/>
    <n v="0"/>
    <n v="353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0638888888888889"/>
    <n v="4"/>
    <n v="4.7100000000000003E-2"/>
    <n v="280579.41666666669"/>
    <n v="1054920"/>
    <n v="12421.683000000001"/>
    <n v="1.0638888888888889"/>
    <n v="4"/>
    <n v="4.7100000000000003E-2"/>
    <x v="1"/>
    <x v="1"/>
    <n v="1035.1400000000001"/>
    <n v="1035.1400000000001"/>
    <n v="1035.1400000000001"/>
    <n v="1035.140000000000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1035.1400000000001"/>
    <n v="9316.26"/>
    <n v="10351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0638888888888891"/>
    <n v="5"/>
    <n v="5.0700000000000002E-2"/>
    <n v="2225945.4444444445"/>
    <n v="5392600"/>
    <n v="54680.964"/>
    <n v="2.0638888888888891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54681"/>
    <n v="59237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0638888888888891"/>
    <n v="6"/>
    <n v="5.3600000000000002E-2"/>
    <n v="14769315.534722224"/>
    <n v="28922685"/>
    <n v="258375.986"/>
    <n v="3.0638888888888891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58375.96000000008"/>
    <n v="279907.29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0638888888888891"/>
    <n v="7"/>
    <n v="5.6399999999999999E-2"/>
    <n v="1703561.902777778"/>
    <n v="2934365"/>
    <n v="23642.597999999998"/>
    <n v="4.0638888888888891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23642.640000000003"/>
    <n v="25612.86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0638888888888891"/>
    <n v="8"/>
    <n v="5.9299999999999999E-2"/>
    <n v="268892.5"/>
    <n v="424800"/>
    <n v="3148.83"/>
    <n v="5.063888888888889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975"/>
    <n v="0"/>
    <n v="0"/>
    <n v="533.83000000000004"/>
    <n v="0"/>
    <n v="0"/>
    <n v="0"/>
    <n v="148975"/>
    <n v="148975"/>
    <n v="0"/>
    <d v="2021-12-28T00:00:00"/>
    <d v="2024-12-28T00:00:00"/>
    <n v="297950"/>
    <n v="7.7777777777777779E-2"/>
    <n v="3"/>
    <n v="4.2999999999999997E-2"/>
    <n v="11586.944444444445"/>
    <n v="446925"/>
    <n v="6405.9249999999993"/>
    <n v="7.7777777777777779E-2"/>
    <n v="3"/>
    <n v="4.2999999999999997E-2"/>
    <x v="1"/>
    <x v="1"/>
    <n v="533.83000000000004"/>
    <n v="0"/>
    <n v="0"/>
    <n v="0"/>
    <n v="0"/>
    <n v="0"/>
    <n v="0"/>
    <n v="0"/>
    <n v="0"/>
    <n v="0"/>
    <n v="0"/>
    <n v="0"/>
    <n v="0"/>
    <n v="533.83000000000004"/>
    <n v="0"/>
    <n v="533.83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0777777777777777"/>
    <n v="4"/>
    <n v="4.7100000000000003E-2"/>
    <n v="191084.61111111109"/>
    <n v="709180"/>
    <n v="8350.5945000000011"/>
    <n v="1.0777777777777777"/>
    <n v="4"/>
    <n v="4.7100000000000003E-2"/>
    <x v="1"/>
    <x v="1"/>
    <n v="695.88"/>
    <n v="695.88"/>
    <n v="695.88"/>
    <n v="695.88"/>
    <n v="695.88"/>
    <n v="695.88"/>
    <n v="695.88"/>
    <n v="347.94"/>
    <n v="347.94"/>
    <n v="347.94"/>
    <n v="347.94"/>
    <n v="347.94"/>
    <n v="347.94"/>
    <n v="695.88"/>
    <n v="6262.9199999999973"/>
    <n v="6958.7999999999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0777777777777779"/>
    <n v="5"/>
    <n v="5.0700000000000002E-2"/>
    <n v="1562088.9166666667"/>
    <n v="3759037.5"/>
    <n v="38116.640250000004"/>
    <n v="2.0777777777777779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8116.68"/>
    <n v="41293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0777777777777779"/>
    <n v="6"/>
    <n v="5.3600000000000002E-2"/>
    <n v="5212055.083333334"/>
    <n v="10160685"/>
    <n v="90768.786000000007"/>
    <n v="3.0777777777777779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90768.840000000026"/>
    <n v="98332.9100000000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0777777777777775"/>
    <n v="7"/>
    <n v="5.6399999999999999E-2"/>
    <n v="3825964.8055555555"/>
    <n v="6567732.5"/>
    <n v="52917.159"/>
    <n v="4.0777777777777775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52917.120000000017"/>
    <n v="57326.8800000000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0777777777777775"/>
    <n v="8"/>
    <n v="5.9299999999999999E-2"/>
    <n v="4863076.638888889"/>
    <n v="7661740"/>
    <n v="56792.647749999996"/>
    <n v="5.0777777777777775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56792.640000000007"/>
    <n v="61525.36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0777777777777775"/>
    <n v="9"/>
    <n v="6.2100000000000002E-2"/>
    <n v="322730"/>
    <n v="477900"/>
    <n v="3297.51"/>
    <n v="6.07777777777777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n v="639337.13"/>
    <n v="0"/>
    <d v="2021-04-05T00:00:00"/>
    <d v="2026-04-05T00:00:00"/>
    <n v="639337.13"/>
    <n v="1.3472222222222223"/>
    <n v="5"/>
    <n v="7.1300000000000002E-2"/>
    <n v="861329.18902777787"/>
    <n v="3196685.65"/>
    <n v="45584.737369000002"/>
    <n v="1.3472222222222223"/>
    <n v="5"/>
    <n v="7.1300000000000002E-2"/>
    <x v="1"/>
    <x v="1"/>
    <n v="0"/>
    <n v="0"/>
    <n v="0"/>
    <n v="0"/>
    <n v="22790.77"/>
    <n v="0"/>
    <n v="0"/>
    <n v="0"/>
    <n v="0"/>
    <n v="0"/>
    <n v="22790.77"/>
    <n v="0"/>
    <n v="0"/>
    <n v="0"/>
    <n v="45581.54"/>
    <n v="45581.5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n v="1239330.45"/>
    <n v="0"/>
    <d v="2021-04-05T00:00:00"/>
    <d v="2026-04-05T00:00:00"/>
    <n v="1239330.45"/>
    <n v="1.3472222222222223"/>
    <n v="5"/>
    <n v="7.1300000000000002E-2"/>
    <n v="1669653.5229166667"/>
    <n v="6196652.25"/>
    <n v="88364.261085000006"/>
    <n v="1.3472222222222223"/>
    <n v="5"/>
    <n v="7.1300000000000002E-2"/>
    <x v="1"/>
    <x v="1"/>
    <n v="0"/>
    <n v="0"/>
    <n v="0"/>
    <n v="0"/>
    <n v="44179.03"/>
    <n v="0"/>
    <n v="0"/>
    <n v="0"/>
    <n v="0"/>
    <n v="0"/>
    <n v="44179.03"/>
    <n v="0"/>
    <n v="0"/>
    <n v="0"/>
    <n v="88358.06"/>
    <n v="88358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n v="151259.07999999999"/>
    <n v="0"/>
    <d v="2021-04-05T00:00:00"/>
    <d v="2026-04-05T00:00:00"/>
    <n v="151259.07999999999"/>
    <n v="1.3472222222222223"/>
    <n v="5"/>
    <n v="7.1300000000000002E-2"/>
    <n v="203779.59388888889"/>
    <n v="756295.39999999991"/>
    <n v="10784.772403999999"/>
    <n v="1.3472222222222223"/>
    <n v="5"/>
    <n v="7.1300000000000002E-2"/>
    <x v="1"/>
    <x v="1"/>
    <n v="0"/>
    <n v="0"/>
    <n v="0"/>
    <n v="0"/>
    <n v="5392.01"/>
    <n v="0"/>
    <n v="0"/>
    <n v="0"/>
    <n v="0"/>
    <n v="0"/>
    <n v="5392.01"/>
    <n v="0"/>
    <n v="0"/>
    <n v="0"/>
    <n v="10784.02"/>
    <n v="10784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n v="721797.96"/>
    <n v="0"/>
    <d v="2021-04-05T00:00:00"/>
    <d v="2026-04-05T00:00:00"/>
    <n v="721797.96"/>
    <n v="1.3472222222222223"/>
    <n v="5"/>
    <n v="7.1300000000000002E-2"/>
    <n v="972422.25166666671"/>
    <n v="3608989.8"/>
    <n v="51464.194547999999"/>
    <n v="1.3472222222222223"/>
    <n v="5"/>
    <n v="7.1300000000000002E-2"/>
    <x v="1"/>
    <x v="1"/>
    <n v="0"/>
    <n v="0"/>
    <n v="0"/>
    <n v="0"/>
    <n v="25730.29"/>
    <n v="0"/>
    <n v="0"/>
    <n v="0"/>
    <n v="0"/>
    <n v="0"/>
    <n v="25730.29"/>
    <n v="0"/>
    <n v="0"/>
    <n v="0"/>
    <n v="51460.58"/>
    <n v="51460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n v="56207.43"/>
    <n v="0"/>
    <d v="2021-04-05T00:00:00"/>
    <d v="2026-04-05T00:00:00"/>
    <n v="56207.43"/>
    <n v="1.3472222222222223"/>
    <n v="5"/>
    <n v="7.1300000000000002E-2"/>
    <n v="75723.898750000008"/>
    <n v="281037.15000000002"/>
    <n v="4007.589759"/>
    <n v="1.3472222222222223"/>
    <n v="5"/>
    <n v="7.1300000000000002E-2"/>
    <x v="1"/>
    <x v="1"/>
    <n v="0"/>
    <n v="0"/>
    <n v="0"/>
    <n v="0"/>
    <n v="2003.65"/>
    <n v="0"/>
    <n v="0"/>
    <n v="0"/>
    <n v="0"/>
    <n v="0"/>
    <n v="2003.65"/>
    <n v="0"/>
    <n v="0"/>
    <n v="0"/>
    <n v="4007.3"/>
    <n v="4007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n v="724956.36"/>
    <n v="0"/>
    <d v="2021-04-05T00:00:00"/>
    <d v="2026-04-05T00:00:00"/>
    <n v="724956.36"/>
    <n v="1.3472222222222223"/>
    <n v="5"/>
    <n v="7.1300000000000002E-2"/>
    <n v="976677.31833333336"/>
    <n v="3624781.8"/>
    <n v="51689.388467999997"/>
    <n v="1.3472222222222223"/>
    <n v="5"/>
    <n v="7.1300000000000002E-2"/>
    <x v="1"/>
    <x v="1"/>
    <n v="0"/>
    <n v="0"/>
    <n v="0"/>
    <n v="0"/>
    <n v="25842.880000000001"/>
    <n v="0"/>
    <n v="0"/>
    <n v="0"/>
    <n v="0"/>
    <n v="0"/>
    <n v="25842.880000000001"/>
    <n v="0"/>
    <n v="0"/>
    <n v="0"/>
    <n v="51685.760000000002"/>
    <n v="51685.76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n v="44222.59"/>
    <n v="0"/>
    <d v="2021-04-05T00:00:00"/>
    <d v="2026-04-05T00:00:00"/>
    <n v="44222.59"/>
    <n v="1.3472222222222223"/>
    <n v="5"/>
    <n v="7.1300000000000002E-2"/>
    <n v="59577.655972222223"/>
    <n v="221112.94999999998"/>
    <n v="3153.070667"/>
    <n v="1.3472222222222223"/>
    <n v="5"/>
    <n v="7.1300000000000002E-2"/>
    <x v="1"/>
    <x v="1"/>
    <n v="0"/>
    <n v="0"/>
    <n v="0"/>
    <n v="0"/>
    <n v="1576.42"/>
    <n v="0"/>
    <n v="0"/>
    <n v="0"/>
    <n v="0"/>
    <n v="0"/>
    <n v="1576.42"/>
    <n v="0"/>
    <n v="0"/>
    <n v="0"/>
    <n v="3152.84"/>
    <n v="3152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n v="111473.73"/>
    <n v="0"/>
    <d v="2021-04-05T00:00:00"/>
    <d v="2026-04-05T00:00:00"/>
    <n v="111473.73"/>
    <n v="1.3472222222222223"/>
    <n v="5"/>
    <n v="7.1300000000000002E-2"/>
    <n v="150179.88625000001"/>
    <n v="557368.65"/>
    <n v="7948.0769490000002"/>
    <n v="1.3472222222222223"/>
    <n v="5"/>
    <n v="7.1300000000000002E-2"/>
    <x v="1"/>
    <x v="1"/>
    <n v="0"/>
    <n v="0"/>
    <n v="0"/>
    <n v="0"/>
    <n v="3973.76"/>
    <n v="0"/>
    <n v="0"/>
    <n v="0"/>
    <n v="0"/>
    <n v="0"/>
    <n v="3973.76"/>
    <n v="0"/>
    <n v="0"/>
    <n v="0"/>
    <n v="7947.52"/>
    <n v="794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n v="87206.83"/>
    <n v="0"/>
    <d v="2021-04-05T00:00:00"/>
    <d v="2026-04-05T00:00:00"/>
    <n v="87206.83"/>
    <n v="1.3472222222222223"/>
    <n v="5"/>
    <n v="7.1300000000000002E-2"/>
    <n v="117486.97930555556"/>
    <n v="436034.15"/>
    <n v="6217.8469789999999"/>
    <n v="1.3472222222222223"/>
    <n v="5"/>
    <n v="7.1300000000000002E-2"/>
    <x v="1"/>
    <x v="1"/>
    <n v="0"/>
    <n v="0"/>
    <n v="0"/>
    <n v="0"/>
    <n v="3108.71"/>
    <n v="0"/>
    <n v="0"/>
    <n v="0"/>
    <n v="0"/>
    <n v="0"/>
    <n v="3108.71"/>
    <n v="0"/>
    <n v="0"/>
    <n v="0"/>
    <n v="6217.42"/>
    <n v="6217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n v="149802.44"/>
    <n v="0"/>
    <d v="2021-04-05T00:00:00"/>
    <d v="2026-04-05T00:00:00"/>
    <n v="149802.44"/>
    <n v="1.3472222222222223"/>
    <n v="5"/>
    <n v="7.1300000000000002E-2"/>
    <n v="201817.17611111113"/>
    <n v="749012.2"/>
    <n v="10680.913972"/>
    <n v="1.3472222222222223"/>
    <n v="5"/>
    <n v="7.1300000000000002E-2"/>
    <x v="1"/>
    <x v="1"/>
    <n v="0"/>
    <n v="0"/>
    <n v="0"/>
    <n v="0"/>
    <n v="5340.08"/>
    <n v="0"/>
    <n v="0"/>
    <n v="0"/>
    <n v="0"/>
    <n v="0"/>
    <n v="5340.08"/>
    <n v="0"/>
    <n v="0"/>
    <n v="0"/>
    <n v="10680.16"/>
    <n v="10680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n v="2071588.69"/>
    <n v="0"/>
    <d v="2021-04-05T00:00:00"/>
    <d v="2026-04-05T00:00:00"/>
    <n v="2071588.69"/>
    <n v="1.3472222222222223"/>
    <n v="5"/>
    <n v="7.1300000000000002E-2"/>
    <n v="2790890.3184722224"/>
    <n v="10357943.449999999"/>
    <n v="147704.27359699999"/>
    <n v="1.3472222222222223"/>
    <n v="5"/>
    <n v="7.1300000000000002E-2"/>
    <x v="1"/>
    <x v="1"/>
    <n v="0"/>
    <n v="0"/>
    <n v="0"/>
    <n v="0"/>
    <n v="73846.960000000006"/>
    <n v="0"/>
    <n v="0"/>
    <n v="0"/>
    <n v="0"/>
    <n v="0"/>
    <n v="73846.960000000006"/>
    <n v="0"/>
    <n v="0"/>
    <n v="0"/>
    <n v="147693.92000000001"/>
    <n v="147693.92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n v="8060.18"/>
    <n v="0"/>
    <d v="2021-04-05T00:00:00"/>
    <d v="2026-04-05T00:00:00"/>
    <n v="8060.18"/>
    <n v="1.3472222222222223"/>
    <n v="5"/>
    <n v="7.1300000000000002E-2"/>
    <n v="10858.853611111112"/>
    <n v="40300.9"/>
    <n v="574.690834"/>
    <n v="1.3472222222222223"/>
    <n v="5"/>
    <n v="7.1300000000000002E-2"/>
    <x v="1"/>
    <x v="1"/>
    <n v="0"/>
    <n v="0"/>
    <n v="0"/>
    <n v="0"/>
    <n v="287.33"/>
    <n v="0"/>
    <n v="0"/>
    <n v="0"/>
    <n v="0"/>
    <n v="0"/>
    <n v="287.33"/>
    <n v="0"/>
    <n v="0"/>
    <n v="0"/>
    <n v="574.66"/>
    <n v="574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n v="2090599"/>
    <n v="0"/>
    <d v="2021-04-05T00:00:00"/>
    <d v="2026-04-05T00:00:00"/>
    <n v="2090599"/>
    <n v="1.3472222222222223"/>
    <n v="5"/>
    <n v="7.1300000000000002E-2"/>
    <n v="2816501.430555556"/>
    <n v="10452995"/>
    <n v="149059.70870000002"/>
    <n v="1.3472222222222223"/>
    <n v="5"/>
    <n v="7.1300000000000002E-2"/>
    <x v="1"/>
    <x v="1"/>
    <n v="0"/>
    <n v="0"/>
    <n v="0"/>
    <n v="0"/>
    <n v="74524.63"/>
    <n v="0"/>
    <n v="0"/>
    <n v="0"/>
    <n v="0"/>
    <n v="0"/>
    <n v="74524.63"/>
    <n v="0"/>
    <n v="0"/>
    <n v="0"/>
    <n v="149049.26"/>
    <n v="149049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n v="992544.18"/>
    <n v="0"/>
    <d v="2021-04-05T00:00:00"/>
    <d v="2026-04-05T00:00:00"/>
    <n v="992544.18"/>
    <n v="1.3472222222222223"/>
    <n v="5"/>
    <n v="7.1300000000000002E-2"/>
    <n v="1337177.5758333334"/>
    <n v="4962720.9000000004"/>
    <n v="70768.400034000006"/>
    <n v="1.3472222222222223"/>
    <n v="5"/>
    <n v="7.1300000000000002E-2"/>
    <x v="1"/>
    <x v="1"/>
    <n v="0"/>
    <n v="0"/>
    <n v="0"/>
    <n v="0"/>
    <n v="35381.72"/>
    <n v="0"/>
    <n v="0"/>
    <n v="0"/>
    <n v="0"/>
    <n v="0"/>
    <n v="35381.72"/>
    <n v="0"/>
    <n v="0"/>
    <n v="0"/>
    <n v="70763.44"/>
    <n v="70763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n v="112785.86"/>
    <n v="0"/>
    <d v="2021-04-05T00:00:00"/>
    <d v="2026-04-05T00:00:00"/>
    <n v="112785.86"/>
    <n v="1.3472222222222223"/>
    <n v="5"/>
    <n v="7.1300000000000002E-2"/>
    <n v="151947.61694444445"/>
    <n v="563929.30000000005"/>
    <n v="8041.6318180000007"/>
    <n v="1.3472222222222223"/>
    <n v="5"/>
    <n v="7.1300000000000002E-2"/>
    <x v="1"/>
    <x v="1"/>
    <n v="0"/>
    <n v="0"/>
    <n v="0"/>
    <n v="0"/>
    <n v="4020.53"/>
    <n v="0"/>
    <n v="0"/>
    <n v="0"/>
    <n v="0"/>
    <n v="0"/>
    <n v="4020.53"/>
    <n v="0"/>
    <n v="0"/>
    <n v="0"/>
    <n v="8041.06"/>
    <n v="8041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n v="762726.56"/>
    <n v="0"/>
    <d v="2021-04-05T00:00:00"/>
    <d v="2026-04-05T00:00:00"/>
    <n v="762726.56"/>
    <n v="1.3472222222222223"/>
    <n v="5"/>
    <n v="7.1300000000000002E-2"/>
    <n v="1027562.1711111113"/>
    <n v="3813632.8000000003"/>
    <n v="54382.403728000005"/>
    <n v="1.3472222222222223"/>
    <n v="5"/>
    <n v="7.1300000000000002E-2"/>
    <x v="1"/>
    <x v="1"/>
    <n v="0"/>
    <n v="0"/>
    <n v="0"/>
    <n v="0"/>
    <n v="27189.3"/>
    <n v="0"/>
    <n v="0"/>
    <n v="0"/>
    <n v="0"/>
    <n v="0"/>
    <n v="27189.3"/>
    <n v="0"/>
    <n v="0"/>
    <n v="0"/>
    <n v="54378.6"/>
    <n v="54378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6-04-05T00:00:00"/>
    <n v="135003.15"/>
    <n v="1.3472222222222223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0"/>
    <n v="0"/>
    <n v="0"/>
    <n v="11195.83"/>
    <n v="0"/>
    <n v="0"/>
    <n v="0"/>
    <n v="0"/>
    <n v="0"/>
    <n v="11195.83"/>
    <n v="0"/>
    <n v="0"/>
    <n v="0"/>
    <n v="22391.66"/>
    <n v="2239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n v="21770402"/>
    <n v="0"/>
    <d v="2021-04-05T00:00:00"/>
    <d v="2026-04-05T00:00:00"/>
    <n v="21770402"/>
    <n v="1.3472222222222223"/>
    <n v="5"/>
    <n v="7.1300000000000002E-2"/>
    <n v="29329569.361111112"/>
    <n v="108852010"/>
    <n v="1552229.6626000002"/>
    <n v="1.3472222222222223"/>
    <n v="5"/>
    <n v="7.1300000000000002E-2"/>
    <x v="1"/>
    <x v="1"/>
    <n v="0"/>
    <n v="0"/>
    <n v="0"/>
    <n v="0"/>
    <n v="776060.41"/>
    <n v="0"/>
    <n v="0"/>
    <n v="0"/>
    <n v="0"/>
    <n v="0"/>
    <n v="776060.41"/>
    <n v="0"/>
    <n v="0"/>
    <n v="0"/>
    <n v="1552120.82"/>
    <n v="1552120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n v="8906.68"/>
    <n v="0"/>
    <d v="2021-04-05T00:00:00"/>
    <d v="2026-04-05T00:00:00"/>
    <n v="8906.68"/>
    <n v="1.3472222222222223"/>
    <n v="5"/>
    <n v="7.1300000000000002E-2"/>
    <n v="11999.277222222223"/>
    <n v="44533.4"/>
    <n v="635.04628400000001"/>
    <n v="1.3472222222222223"/>
    <n v="5"/>
    <n v="7.1300000000000002E-2"/>
    <x v="1"/>
    <x v="1"/>
    <n v="0"/>
    <n v="0"/>
    <n v="0"/>
    <n v="0"/>
    <n v="317.48"/>
    <n v="0"/>
    <n v="0"/>
    <n v="0"/>
    <n v="0"/>
    <n v="0"/>
    <n v="317.48"/>
    <n v="0"/>
    <n v="0"/>
    <n v="0"/>
    <n v="634.96"/>
    <n v="634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n v="1410648.09"/>
    <n v="0"/>
    <d v="2021-04-05T00:00:00"/>
    <d v="2026-04-05T00:00:00"/>
    <n v="1410648.09"/>
    <n v="1.3472222222222223"/>
    <n v="5"/>
    <n v="7.1300000000000002E-2"/>
    <n v="1900456.4545833336"/>
    <n v="7053240.4500000002"/>
    <n v="100579.20881700001"/>
    <n v="1.3472222222222223"/>
    <n v="5"/>
    <n v="7.1300000000000002E-2"/>
    <x v="1"/>
    <x v="1"/>
    <n v="0"/>
    <n v="0"/>
    <n v="0"/>
    <n v="0"/>
    <n v="50286.080000000002"/>
    <n v="0"/>
    <n v="0"/>
    <n v="0"/>
    <n v="0"/>
    <n v="0"/>
    <n v="50286.080000000002"/>
    <n v="0"/>
    <n v="0"/>
    <n v="0"/>
    <n v="100572.16"/>
    <n v="100572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n v="536242.06999999995"/>
    <n v="0"/>
    <d v="2021-04-05T00:00:00"/>
    <d v="2026-04-05T00:00:00"/>
    <n v="536242.06999999995"/>
    <n v="1.3472222222222223"/>
    <n v="5"/>
    <n v="7.1300000000000002E-2"/>
    <n v="722437.23319444444"/>
    <n v="2681210.3499999996"/>
    <n v="38234.059590999997"/>
    <n v="1.3472222222222223"/>
    <n v="5"/>
    <n v="7.1300000000000002E-2"/>
    <x v="1"/>
    <x v="1"/>
    <n v="0"/>
    <n v="0"/>
    <n v="0"/>
    <n v="0"/>
    <n v="19115.689999999999"/>
    <n v="0"/>
    <n v="0"/>
    <n v="0"/>
    <n v="0"/>
    <n v="0"/>
    <n v="19115.689999999999"/>
    <n v="0"/>
    <n v="0"/>
    <n v="0"/>
    <n v="38231.379999999997"/>
    <n v="38231.379999999997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n v="19710609.879999999"/>
    <n v="0"/>
    <d v="2021-04-05T00:00:00"/>
    <d v="2026-04-05T00:00:00"/>
    <n v="19710609.879999999"/>
    <n v="1.3472222222222223"/>
    <n v="5"/>
    <n v="6.1699999999999998E-2"/>
    <n v="26554571.643888891"/>
    <n v="98553049.399999991"/>
    <n v="1216144.6295959998"/>
    <n v="1.3472222222222223"/>
    <n v="5"/>
    <n v="6.1699999999999998E-2"/>
    <x v="1"/>
    <x v="1"/>
    <n v="0"/>
    <n v="0"/>
    <n v="0"/>
    <n v="0"/>
    <n v="702633.97"/>
    <n v="0"/>
    <n v="0"/>
    <n v="0"/>
    <n v="0"/>
    <n v="0"/>
    <n v="702633.97"/>
    <n v="0"/>
    <n v="0"/>
    <n v="0"/>
    <n v="1405267.94"/>
    <n v="1405267.94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n v="125255.29"/>
    <n v="0"/>
    <d v="2021-04-05T00:00:00"/>
    <d v="2026-04-05T00:00:00"/>
    <n v="125255.29"/>
    <n v="1.3472222222222223"/>
    <n v="5"/>
    <n v="7.1300000000000002E-2"/>
    <n v="168746.71013888888"/>
    <n v="626276.44999999995"/>
    <n v="8930.7021769999992"/>
    <n v="1.3472222222222223"/>
    <n v="5"/>
    <n v="7.1300000000000002E-2"/>
    <x v="1"/>
    <x v="1"/>
    <n v="0"/>
    <n v="0"/>
    <n v="0"/>
    <n v="0"/>
    <n v="4465.04"/>
    <n v="0"/>
    <n v="0"/>
    <n v="0"/>
    <n v="0"/>
    <n v="0"/>
    <n v="4465.04"/>
    <n v="0"/>
    <n v="0"/>
    <n v="0"/>
    <n v="8930.08"/>
    <n v="8930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n v="761638.71"/>
    <n v="0"/>
    <d v="2021-04-05T00:00:00"/>
    <d v="2026-04-05T00:00:00"/>
    <n v="761638.71"/>
    <n v="1.3472222222222223"/>
    <n v="5"/>
    <n v="7.1300000000000002E-2"/>
    <n v="1026096.5954166667"/>
    <n v="3808193.55"/>
    <n v="54304.840022999997"/>
    <n v="1.3472222222222223"/>
    <n v="5"/>
    <n v="7.1300000000000002E-2"/>
    <x v="1"/>
    <x v="1"/>
    <n v="0"/>
    <n v="0"/>
    <n v="0"/>
    <n v="0"/>
    <n v="27150.52"/>
    <n v="0"/>
    <n v="0"/>
    <n v="0"/>
    <n v="0"/>
    <n v="0"/>
    <n v="27150.52"/>
    <n v="0"/>
    <n v="0"/>
    <n v="0"/>
    <n v="54301.04"/>
    <n v="54301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n v="41874.61"/>
    <n v="0"/>
    <d v="2021-04-05T00:00:00"/>
    <d v="2026-04-05T00:00:00"/>
    <n v="41874.61"/>
    <n v="1.3472222222222223"/>
    <n v="5"/>
    <n v="7.1300000000000002E-2"/>
    <n v="56414.405138888891"/>
    <n v="209373.05"/>
    <n v="2985.6596930000001"/>
    <n v="1.3472222222222223"/>
    <n v="5"/>
    <n v="7.1300000000000002E-2"/>
    <x v="1"/>
    <x v="1"/>
    <n v="0"/>
    <n v="0"/>
    <n v="0"/>
    <n v="0"/>
    <n v="1492.73"/>
    <n v="0"/>
    <n v="0"/>
    <n v="0"/>
    <n v="0"/>
    <n v="0"/>
    <n v="1492.73"/>
    <n v="0"/>
    <n v="0"/>
    <n v="0"/>
    <n v="2985.46"/>
    <n v="298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n v="77561"/>
    <n v="0"/>
    <d v="2021-04-05T00:00:00"/>
    <d v="2026-04-05T00:00:00"/>
    <n v="77561"/>
    <n v="1.3472222222222223"/>
    <n v="5"/>
    <n v="7.1300000000000002E-2"/>
    <n v="104491.90277777778"/>
    <n v="387805"/>
    <n v="5530.0992999999999"/>
    <n v="1.3472222222222223"/>
    <n v="5"/>
    <n v="7.1300000000000002E-2"/>
    <x v="1"/>
    <x v="1"/>
    <n v="0"/>
    <n v="0"/>
    <n v="0"/>
    <n v="0"/>
    <n v="2764.86"/>
    <n v="0"/>
    <n v="0"/>
    <n v="0"/>
    <n v="0"/>
    <n v="0"/>
    <n v="2764.86"/>
    <n v="0"/>
    <n v="0"/>
    <n v="0"/>
    <n v="5529.72"/>
    <n v="5529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n v="222412.32"/>
    <n v="0"/>
    <d v="2021-04-05T00:00:00"/>
    <d v="2026-04-05T00:00:00"/>
    <n v="222412.32"/>
    <n v="1.3472222222222223"/>
    <n v="5"/>
    <n v="7.1300000000000002E-2"/>
    <n v="299638.82"/>
    <n v="1112061.6000000001"/>
    <n v="15857.998416"/>
    <n v="1.3472222222222223"/>
    <n v="5"/>
    <n v="7.1300000000000002E-2"/>
    <x v="1"/>
    <x v="1"/>
    <n v="0"/>
    <n v="0"/>
    <n v="0"/>
    <n v="0"/>
    <n v="7928.44"/>
    <n v="0"/>
    <n v="0"/>
    <n v="0"/>
    <n v="0"/>
    <n v="0"/>
    <n v="7928.44"/>
    <n v="0"/>
    <n v="0"/>
    <n v="0"/>
    <n v="15856.88"/>
    <n v="15856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n v="546305.76"/>
    <n v="0"/>
    <d v="2021-04-05T00:00:00"/>
    <d v="2026-04-05T00:00:00"/>
    <n v="546305.76"/>
    <n v="1.3472222222222223"/>
    <n v="5"/>
    <n v="7.1300000000000002E-2"/>
    <n v="735995.26"/>
    <n v="2731528.8"/>
    <n v="38951.600687999999"/>
    <n v="1.3472222222222223"/>
    <n v="5"/>
    <n v="7.1300000000000002E-2"/>
    <x v="1"/>
    <x v="1"/>
    <n v="0"/>
    <n v="0"/>
    <n v="0"/>
    <n v="0"/>
    <n v="19474.43"/>
    <n v="0"/>
    <n v="0"/>
    <n v="0"/>
    <n v="0"/>
    <n v="0"/>
    <n v="19474.43"/>
    <n v="0"/>
    <n v="0"/>
    <n v="0"/>
    <n v="38948.86"/>
    <n v="38948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n v="428350.51"/>
    <n v="0"/>
    <d v="2021-04-05T00:00:00"/>
    <d v="2026-04-05T00:00:00"/>
    <n v="428350.51"/>
    <n v="1.3472222222222223"/>
    <n v="5"/>
    <n v="7.1300000000000002E-2"/>
    <n v="577083.32597222226"/>
    <n v="2141752.5499999998"/>
    <n v="30541.391363000002"/>
    <n v="1.3472222222222223"/>
    <n v="4.9999999999999991"/>
    <n v="7.1300000000000002E-2"/>
    <x v="1"/>
    <x v="1"/>
    <n v="0"/>
    <n v="0"/>
    <n v="0"/>
    <n v="0"/>
    <n v="15269.62"/>
    <n v="0"/>
    <n v="0"/>
    <n v="0"/>
    <n v="0"/>
    <n v="0"/>
    <n v="15269.62"/>
    <n v="0"/>
    <n v="0"/>
    <n v="0"/>
    <n v="30539.24"/>
    <n v="30539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n v="390992.09"/>
    <n v="0"/>
    <d v="2021-04-05T00:00:00"/>
    <d v="2026-04-05T00:00:00"/>
    <n v="390992.09"/>
    <n v="1.3472222222222223"/>
    <n v="5"/>
    <n v="7.1300000000000002E-2"/>
    <n v="526753.23236111121"/>
    <n v="1954960.4500000002"/>
    <n v="27877.736017000003"/>
    <n v="1.3472222222222223"/>
    <n v="5"/>
    <n v="7.1300000000000002E-2"/>
    <x v="1"/>
    <x v="1"/>
    <n v="0"/>
    <n v="0"/>
    <n v="0"/>
    <n v="0"/>
    <n v="13937.89"/>
    <n v="0"/>
    <n v="0"/>
    <n v="0"/>
    <n v="0"/>
    <n v="0"/>
    <n v="13937.89"/>
    <n v="0"/>
    <n v="0"/>
    <n v="0"/>
    <n v="27875.78"/>
    <n v="27875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n v="2428426"/>
    <n v="0"/>
    <d v="2021-04-05T00:00:00"/>
    <d v="2026-04-05T00:00:00"/>
    <n v="2428426"/>
    <n v="1.3472222222222223"/>
    <n v="5"/>
    <n v="7.1300000000000002E-2"/>
    <n v="3271629.4722222225"/>
    <n v="12142130"/>
    <n v="173146.7738"/>
    <n v="1.3472222222222223"/>
    <n v="5"/>
    <n v="7.1300000000000002E-2"/>
    <x v="1"/>
    <x v="1"/>
    <n v="0"/>
    <n v="0"/>
    <n v="0"/>
    <n v="0"/>
    <n v="86567.32"/>
    <n v="0"/>
    <n v="0"/>
    <n v="0"/>
    <n v="0"/>
    <n v="0"/>
    <n v="86567.32"/>
    <n v="0"/>
    <n v="0"/>
    <n v="0"/>
    <n v="173134.64"/>
    <n v="173134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n v="239449.89"/>
    <n v="0"/>
    <d v="2021-04-05T00:00:00"/>
    <d v="2026-04-05T00:00:00"/>
    <n v="239449.89"/>
    <n v="1.3472222222222223"/>
    <n v="5"/>
    <n v="7.1300000000000002E-2"/>
    <n v="322592.2129166667"/>
    <n v="1197249.4500000002"/>
    <n v="17072.777157"/>
    <n v="1.3472222222222223"/>
    <n v="5.0000000000000009"/>
    <n v="7.1300000000000002E-2"/>
    <x v="1"/>
    <x v="1"/>
    <n v="0"/>
    <n v="0"/>
    <n v="0"/>
    <n v="0"/>
    <n v="8535.7900000000009"/>
    <n v="0"/>
    <n v="0"/>
    <n v="0"/>
    <n v="0"/>
    <n v="0"/>
    <n v="8535.7900000000009"/>
    <n v="0"/>
    <n v="0"/>
    <n v="0"/>
    <n v="17071.580000000002"/>
    <n v="17071.58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n v="2277850"/>
    <n v="0"/>
    <d v="2021-04-05T00:00:00"/>
    <d v="2026-04-05T00:00:00"/>
    <n v="2277850"/>
    <n v="1.3472222222222223"/>
    <n v="5"/>
    <n v="7.1300000000000002E-2"/>
    <n v="3068770.138888889"/>
    <n v="11389250"/>
    <n v="162410.70500000002"/>
    <n v="1.3472222222222223"/>
    <n v="5"/>
    <n v="7.1300000000000002E-2"/>
    <x v="1"/>
    <x v="1"/>
    <n v="0"/>
    <n v="0"/>
    <n v="0"/>
    <n v="0"/>
    <n v="81199.66"/>
    <n v="0"/>
    <n v="0"/>
    <n v="0"/>
    <n v="0"/>
    <n v="0"/>
    <n v="81199.66"/>
    <n v="0"/>
    <n v="0"/>
    <n v="0"/>
    <n v="162399.32"/>
    <n v="162399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n v="1516409.26"/>
    <n v="0"/>
    <d v="2021-04-05T00:00:00"/>
    <d v="2026-04-05T00:00:00"/>
    <n v="1516409.26"/>
    <n v="1.3472222222222223"/>
    <n v="5"/>
    <n v="7.1300000000000002E-2"/>
    <n v="2042940.2530555557"/>
    <n v="7582046.2999999998"/>
    <n v="108119.980238"/>
    <n v="1.3472222222222223"/>
    <n v="5"/>
    <n v="7.1300000000000002E-2"/>
    <x v="1"/>
    <x v="1"/>
    <n v="0"/>
    <n v="0"/>
    <n v="0"/>
    <n v="0"/>
    <n v="54056.2"/>
    <n v="0"/>
    <n v="0"/>
    <n v="0"/>
    <n v="0"/>
    <n v="0"/>
    <n v="54056.2"/>
    <n v="0"/>
    <n v="0"/>
    <n v="0"/>
    <n v="108112.4"/>
    <n v="108112.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0"/>
    <n v="0"/>
    <n v="0"/>
    <n v="175910.81"/>
    <n v="0"/>
    <n v="0"/>
    <n v="0"/>
    <n v="0"/>
    <n v="0"/>
    <n v="175910.81"/>
    <n v="0"/>
    <n v="0"/>
    <n v="0"/>
    <n v="351821.62"/>
    <n v="351821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n v="8149311.8399999999"/>
    <n v="0"/>
    <d v="2021-04-05T00:00:00"/>
    <d v="2026-04-05T00:00:00"/>
    <n v="8149311.8399999999"/>
    <n v="1.3472222222222223"/>
    <n v="5"/>
    <n v="7.1300000000000002E-2"/>
    <n v="10978934.006666668"/>
    <n v="40746559.200000003"/>
    <n v="581045.93419199996"/>
    <n v="1.3472222222222223"/>
    <n v="5.0000000000000009"/>
    <n v="7.1300000000000002E-2"/>
    <x v="1"/>
    <x v="1"/>
    <n v="0"/>
    <n v="0"/>
    <n v="0"/>
    <n v="0"/>
    <n v="290502.59000000003"/>
    <n v="0"/>
    <n v="0"/>
    <n v="0"/>
    <n v="0"/>
    <n v="0"/>
    <n v="290502.59000000003"/>
    <n v="0"/>
    <n v="0"/>
    <n v="0"/>
    <n v="581005.18000000005"/>
    <n v="581005.18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n v="1666646"/>
    <n v="0"/>
    <d v="2021-04-05T00:00:00"/>
    <d v="2026-04-05T00:00:00"/>
    <n v="1666646"/>
    <n v="1.3472222222222223"/>
    <n v="5"/>
    <n v="7.1300000000000002E-2"/>
    <n v="2245342.527777778"/>
    <n v="8333230"/>
    <n v="118831.85980000001"/>
    <n v="1.3472222222222223"/>
    <n v="5"/>
    <n v="7.1300000000000002E-2"/>
    <x v="1"/>
    <x v="1"/>
    <n v="0"/>
    <n v="0"/>
    <n v="0"/>
    <n v="0"/>
    <n v="59411.76"/>
    <n v="0"/>
    <n v="0"/>
    <n v="0"/>
    <n v="0"/>
    <n v="0"/>
    <n v="59411.76"/>
    <n v="0"/>
    <n v="0"/>
    <n v="0"/>
    <n v="118823.52"/>
    <n v="118823.5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n v="96810548.420000002"/>
    <n v="0"/>
    <d v="2021-04-28T00:00:00"/>
    <d v="2031-04-28T00:00:00"/>
    <n v="96810548.420000002"/>
    <n v="6.4111111111111114"/>
    <n v="10"/>
    <n v="7.8262999999999999E-2"/>
    <n v="620663182.64822221"/>
    <n v="968105484.20000005"/>
    <n v="7576683.9509944599"/>
    <n v="6.4111111111111105"/>
    <n v="10"/>
    <n v="7.8262999999999999E-2"/>
    <x v="1"/>
    <x v="1"/>
    <n v="0"/>
    <n v="0"/>
    <n v="0"/>
    <n v="0"/>
    <n v="3788341.98"/>
    <n v="0"/>
    <n v="0"/>
    <n v="0"/>
    <n v="0"/>
    <n v="0"/>
    <n v="3788341.98"/>
    <n v="0"/>
    <n v="0"/>
    <n v="0"/>
    <n v="7576683.96"/>
    <n v="7576683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0220"/>
    <n v="0"/>
    <n v="0"/>
    <n v="968.29"/>
    <n v="0"/>
    <n v="0"/>
    <n v="0"/>
    <n v="270220"/>
    <n v="270220"/>
    <n v="0"/>
    <d v="2022-04-27T00:00:00"/>
    <d v="2025-04-27T00:00:00"/>
    <n v="540440"/>
    <n v="0.40833333333333333"/>
    <n v="3"/>
    <n v="4.2999999999999997E-2"/>
    <n v="110339.83333333333"/>
    <n v="810660"/>
    <n v="11619.46"/>
    <n v="0.40833333333333333"/>
    <n v="3"/>
    <n v="4.2999999999999997E-2"/>
    <x v="1"/>
    <x v="1"/>
    <n v="968.29"/>
    <n v="968.29"/>
    <n v="968.29"/>
    <n v="968.29"/>
    <n v="968.29"/>
    <n v="0"/>
    <n v="0"/>
    <n v="0"/>
    <n v="0"/>
    <n v="0"/>
    <n v="0"/>
    <n v="0"/>
    <n v="0"/>
    <n v="968.29"/>
    <n v="3873.16"/>
    <n v="4841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4083333333333334"/>
    <n v="4"/>
    <n v="4.7100000000000003E-2"/>
    <n v="732453.04166666674"/>
    <n v="2080340"/>
    <n v="24496.003500000003"/>
    <n v="1.4083333333333334"/>
    <n v="4"/>
    <n v="4.7100000000000003E-2"/>
    <x v="1"/>
    <x v="1"/>
    <n v="2041.33"/>
    <n v="2041.33"/>
    <n v="2041.33"/>
    <n v="2041.33"/>
    <n v="2041.33"/>
    <n v="2041.33"/>
    <n v="2041.33"/>
    <n v="2041.33"/>
    <n v="2041.33"/>
    <n v="2041.33"/>
    <n v="2041.33"/>
    <n v="1020.67"/>
    <n v="1020.67"/>
    <n v="2041.33"/>
    <n v="22454.639999999999"/>
    <n v="24495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4083333333333332"/>
    <n v="5"/>
    <n v="5.0700000000000002E-2"/>
    <n v="3465615.75"/>
    <n v="7195050"/>
    <n v="72957.807000000001"/>
    <n v="2.4083333333333332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72957.84"/>
    <n v="79037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4083333333333332"/>
    <n v="6"/>
    <n v="5.3600000000000002E-2"/>
    <n v="28059828.4375"/>
    <n v="49396275"/>
    <n v="441273.39"/>
    <n v="3.4083333333333332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441273.3600000001"/>
    <n v="478046.14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4083333333333332"/>
    <n v="7"/>
    <n v="5.6399999999999999E-2"/>
    <n v="18375476.25"/>
    <n v="29178450"/>
    <n v="235094.94"/>
    <n v="4.4083333333333332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235094.87999999998"/>
    <n v="254686.1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4083333333333332"/>
    <n v="8"/>
    <n v="5.9299999999999999E-2"/>
    <n v="2103611.8125"/>
    <n v="3111660"/>
    <n v="23065.179749999999"/>
    <n v="5.4083333333333332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23065.199999999997"/>
    <n v="24987.2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4083333333333332"/>
    <n v="10"/>
    <n v="6.5000000000000002E-2"/>
    <n v="393382.5"/>
    <n v="531000"/>
    <n v="3451.5"/>
    <n v="7.4083333333333332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24004.639999999999"/>
    <n v="0"/>
    <n v="0"/>
    <n v="0"/>
    <n v="778701.59"/>
    <n v="778701.59"/>
    <n v="0"/>
    <d v="2022-05-04T00:00:00"/>
    <d v="2025-05-04T00:00:00"/>
    <n v="778701.59"/>
    <n v="0.42777777777777776"/>
    <n v="3"/>
    <n v="6.1652999999999999E-2"/>
    <n v="333111.23572222219"/>
    <n v="2336104.77"/>
    <n v="48009.28912827"/>
    <n v="0.42777777777777776"/>
    <n v="3"/>
    <n v="6.1652999999999999E-2"/>
    <x v="1"/>
    <x v="1"/>
    <n v="0"/>
    <n v="0"/>
    <n v="0"/>
    <n v="0"/>
    <n v="0"/>
    <n v="24004.639999999999"/>
    <n v="0"/>
    <n v="0"/>
    <n v="0"/>
    <n v="0"/>
    <n v="0"/>
    <n v="0"/>
    <n v="0"/>
    <n v="0"/>
    <n v="24004.639999999999"/>
    <n v="24004.6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26142.58"/>
    <n v="0"/>
    <n v="0"/>
    <n v="0"/>
    <n v="848055.28"/>
    <n v="848055.28"/>
    <n v="0"/>
    <d v="2022-05-04T00:00:00"/>
    <d v="2025-05-04T00:00:00"/>
    <n v="848055.28"/>
    <n v="0.42777777777777776"/>
    <n v="3"/>
    <n v="6.1652999999999999E-2"/>
    <n v="362779.20311111113"/>
    <n v="2544165.84"/>
    <n v="52285.152177839998"/>
    <n v="0.42777777777777776"/>
    <n v="2.9999999999999996"/>
    <n v="6.1652999999999999E-2"/>
    <x v="1"/>
    <x v="1"/>
    <n v="0"/>
    <n v="0"/>
    <n v="0"/>
    <n v="0"/>
    <n v="0"/>
    <n v="26142.58"/>
    <n v="0"/>
    <n v="0"/>
    <n v="0"/>
    <n v="0"/>
    <n v="0"/>
    <n v="0"/>
    <n v="0"/>
    <n v="0"/>
    <n v="26142.58"/>
    <n v="26142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70539.12"/>
    <n v="0"/>
    <n v="0"/>
    <n v="0"/>
    <n v="1978795.64"/>
    <n v="1978795.64"/>
    <n v="0"/>
    <d v="2022-05-04T00:00:00"/>
    <d v="2027-05-04T00:00:00"/>
    <n v="1978795.64"/>
    <n v="2.4277777777777776"/>
    <n v="5"/>
    <n v="7.1294999999999997E-2"/>
    <n v="4804076.0815555546"/>
    <n v="9893978.1999999993"/>
    <n v="141078.23515379999"/>
    <n v="2.4277777777777776"/>
    <n v="5"/>
    <n v="7.1294999999999997E-2"/>
    <x v="1"/>
    <x v="1"/>
    <n v="0"/>
    <n v="0"/>
    <n v="0"/>
    <n v="0"/>
    <n v="0"/>
    <n v="70539.12"/>
    <n v="0"/>
    <n v="0"/>
    <n v="0"/>
    <n v="0"/>
    <n v="0"/>
    <n v="70539.12"/>
    <n v="0"/>
    <n v="0"/>
    <n v="141078.24"/>
    <n v="141078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40411.25"/>
    <n v="0"/>
    <n v="0"/>
    <n v="0"/>
    <n v="1310925.75"/>
    <n v="1310925.75"/>
    <n v="0"/>
    <d v="2022-05-04T00:00:00"/>
    <d v="2025-05-04T00:00:00"/>
    <n v="1310925.75"/>
    <n v="0.42777777777777776"/>
    <n v="3"/>
    <n v="6.1652999999999999E-2"/>
    <n v="560784.90416666667"/>
    <n v="3932777.25"/>
    <n v="80822.505264749998"/>
    <n v="0.42777777777777776"/>
    <n v="3"/>
    <n v="6.1652999999999999E-2"/>
    <x v="1"/>
    <x v="1"/>
    <n v="0"/>
    <n v="0"/>
    <n v="0"/>
    <n v="0"/>
    <n v="0"/>
    <n v="40411.25"/>
    <n v="0"/>
    <n v="0"/>
    <n v="0"/>
    <n v="0"/>
    <n v="0"/>
    <n v="0"/>
    <n v="0"/>
    <n v="0"/>
    <n v="40411.25"/>
    <n v="40411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109039.53"/>
    <n v="0"/>
    <n v="0"/>
    <n v="0"/>
    <n v="3058826.75"/>
    <n v="3058826.75"/>
    <n v="0"/>
    <d v="2022-05-04T00:00:00"/>
    <d v="2027-05-04T00:00:00"/>
    <n v="3058826.75"/>
    <n v="2.4277777777777776"/>
    <n v="5"/>
    <n v="7.1294999999999997E-2"/>
    <n v="7426151.6097222213"/>
    <n v="15294133.75"/>
    <n v="218079.05314124998"/>
    <n v="2.4277777777777776"/>
    <n v="5"/>
    <n v="7.1294999999999997E-2"/>
    <x v="1"/>
    <x v="1"/>
    <n v="0"/>
    <n v="0"/>
    <n v="0"/>
    <n v="0"/>
    <n v="0"/>
    <n v="109039.53"/>
    <n v="0"/>
    <n v="0"/>
    <n v="0"/>
    <n v="0"/>
    <n v="0"/>
    <n v="109039.53"/>
    <n v="0"/>
    <n v="0"/>
    <n v="218079.06"/>
    <n v="218079.0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31970.38"/>
    <n v="0"/>
    <n v="0"/>
    <n v="0"/>
    <n v="1037107.1"/>
    <n v="1037107.1"/>
    <n v="0"/>
    <d v="2022-05-04T00:00:00"/>
    <d v="2025-05-04T00:00:00"/>
    <n v="1037107.1"/>
    <n v="0.42777777777777776"/>
    <n v="3"/>
    <n v="6.1652999999999999E-2"/>
    <n v="443651.37055555551"/>
    <n v="3111321.3"/>
    <n v="63940.764036299995"/>
    <n v="0.42777777777777776"/>
    <n v="3"/>
    <n v="6.1652999999999999E-2"/>
    <x v="1"/>
    <x v="1"/>
    <n v="0"/>
    <n v="0"/>
    <n v="0"/>
    <n v="0"/>
    <n v="0"/>
    <n v="31970.38"/>
    <n v="0"/>
    <n v="0"/>
    <n v="0"/>
    <n v="0"/>
    <n v="0"/>
    <n v="0"/>
    <n v="0"/>
    <n v="0"/>
    <n v="31970.38"/>
    <n v="31970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36389.620000000003"/>
    <n v="0"/>
    <n v="0"/>
    <n v="0"/>
    <n v="1020818.17"/>
    <n v="1020818.17"/>
    <n v="0"/>
    <d v="2022-05-04T00:00:00"/>
    <d v="2027-05-04T00:00:00"/>
    <n v="1020818.17"/>
    <n v="2.4277777777777776"/>
    <n v="5"/>
    <n v="7.1294999999999997E-2"/>
    <n v="2478319.6682777777"/>
    <n v="5104090.8500000006"/>
    <n v="72779.231430150001"/>
    <n v="2.4277777777777776"/>
    <n v="5"/>
    <n v="7.1294999999999997E-2"/>
    <x v="1"/>
    <x v="1"/>
    <n v="0"/>
    <n v="0"/>
    <n v="0"/>
    <n v="0"/>
    <n v="0"/>
    <n v="36389.620000000003"/>
    <n v="0"/>
    <n v="0"/>
    <n v="0"/>
    <n v="0"/>
    <n v="0"/>
    <n v="36389.620000000003"/>
    <n v="0"/>
    <n v="0"/>
    <n v="72779.240000000005"/>
    <n v="72779.24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49874.36"/>
    <n v="0"/>
    <n v="0"/>
    <n v="0"/>
    <n v="1399098.41"/>
    <n v="1399098.41"/>
    <n v="0"/>
    <d v="2022-05-04T00:00:00"/>
    <d v="2027-05-04T00:00:00"/>
    <n v="1399098.41"/>
    <n v="2.4277777777777776"/>
    <n v="5"/>
    <n v="7.1294999999999997E-2"/>
    <n v="3396700.028722222"/>
    <n v="6995492.0499999998"/>
    <n v="99748.721140949987"/>
    <n v="2.4277777777777776"/>
    <n v="5"/>
    <n v="7.1294999999999997E-2"/>
    <x v="1"/>
    <x v="1"/>
    <n v="0"/>
    <n v="0"/>
    <n v="0"/>
    <n v="0"/>
    <n v="0"/>
    <n v="49874.36"/>
    <n v="0"/>
    <n v="0"/>
    <n v="0"/>
    <n v="0"/>
    <n v="0"/>
    <n v="49874.36"/>
    <n v="0"/>
    <n v="0"/>
    <n v="99748.72"/>
    <n v="99748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566"/>
    <n v="0"/>
    <n v="0"/>
    <n v="21195.25"/>
    <n v="0"/>
    <n v="0"/>
    <n v="0"/>
    <n v="687566"/>
    <n v="687566"/>
    <n v="0"/>
    <d v="2022-05-04T00:00:00"/>
    <d v="2025-05-04T00:00:00"/>
    <n v="687566"/>
    <n v="0.42777777777777776"/>
    <n v="3"/>
    <n v="6.1652999999999999E-2"/>
    <n v="294125.45555555553"/>
    <n v="2062698"/>
    <n v="42390.506598"/>
    <n v="0.42777777777777776"/>
    <n v="3"/>
    <n v="6.1652999999999999E-2"/>
    <x v="1"/>
    <x v="1"/>
    <n v="0"/>
    <n v="0"/>
    <n v="0"/>
    <n v="0"/>
    <n v="0"/>
    <n v="21195.25"/>
    <n v="0"/>
    <n v="0"/>
    <n v="0"/>
    <n v="0"/>
    <n v="0"/>
    <n v="0"/>
    <n v="0"/>
    <n v="0"/>
    <n v="21195.25"/>
    <n v="21195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4277"/>
    <n v="0"/>
    <n v="0"/>
    <n v="57188.46"/>
    <n v="0"/>
    <n v="0"/>
    <n v="0"/>
    <n v="1604277"/>
    <n v="1604277"/>
    <n v="0"/>
    <d v="2022-05-04T00:00:00"/>
    <d v="2027-05-04T00:00:00"/>
    <n v="1604277"/>
    <n v="2.4277777777777776"/>
    <n v="5"/>
    <n v="7.1294999999999997E-2"/>
    <n v="3894828.05"/>
    <n v="8021385"/>
    <n v="114376.928715"/>
    <n v="2.4277777777777776"/>
    <n v="5"/>
    <n v="7.1294999999999997E-2"/>
    <x v="1"/>
    <x v="1"/>
    <n v="0"/>
    <n v="0"/>
    <n v="0"/>
    <n v="0"/>
    <n v="0"/>
    <n v="57188.46"/>
    <n v="0"/>
    <n v="0"/>
    <n v="0"/>
    <n v="0"/>
    <n v="0"/>
    <n v="57188.46"/>
    <n v="0"/>
    <n v="0"/>
    <n v="114376.92"/>
    <n v="114376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16842.060000000001"/>
    <n v="0"/>
    <n v="0"/>
    <n v="0"/>
    <n v="546349.94999999995"/>
    <n v="546349.94999999995"/>
    <n v="0"/>
    <d v="2022-05-04T00:00:00"/>
    <d v="2025-05-04T00:00:00"/>
    <n v="546349.94999999995"/>
    <n v="0.42777777777777776"/>
    <n v="3"/>
    <n v="6.1652999999999999E-2"/>
    <n v="233716.36749999996"/>
    <n v="1639049.8499999999"/>
    <n v="33684.113467349998"/>
    <n v="0.42777777777777776"/>
    <n v="3"/>
    <n v="6.1652999999999999E-2"/>
    <x v="1"/>
    <x v="1"/>
    <n v="0"/>
    <n v="0"/>
    <n v="0"/>
    <n v="0"/>
    <n v="0"/>
    <n v="16842.060000000001"/>
    <n v="0"/>
    <n v="0"/>
    <n v="0"/>
    <n v="0"/>
    <n v="0"/>
    <n v="0"/>
    <n v="0"/>
    <n v="0"/>
    <n v="16842.060000000001"/>
    <n v="16842.0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19475.509999999998"/>
    <n v="0"/>
    <n v="0"/>
    <n v="0"/>
    <n v="546335.80000000005"/>
    <n v="546335.80000000005"/>
    <n v="0"/>
    <d v="2022-05-04T00:00:00"/>
    <d v="2027-05-04T00:00:00"/>
    <n v="546335.80000000005"/>
    <n v="2.4277777777777776"/>
    <n v="5"/>
    <n v="7.1294999999999997E-2"/>
    <n v="1326381.9144444445"/>
    <n v="2731679"/>
    <n v="38951.010861000002"/>
    <n v="2.4277777777777776"/>
    <n v="5"/>
    <n v="7.1294999999999997E-2"/>
    <x v="1"/>
    <x v="1"/>
    <n v="0"/>
    <n v="0"/>
    <n v="0"/>
    <n v="0"/>
    <n v="0"/>
    <n v="19475.509999999998"/>
    <n v="0"/>
    <n v="0"/>
    <n v="0"/>
    <n v="0"/>
    <n v="0"/>
    <n v="19475.509999999998"/>
    <n v="0"/>
    <n v="0"/>
    <n v="38951.019999999997"/>
    <n v="38951.01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271374.73"/>
    <n v="0"/>
    <n v="0"/>
    <n v="0"/>
    <n v="8803293.5600000005"/>
    <n v="8803293.5600000005"/>
    <n v="0"/>
    <d v="2022-05-04T00:00:00"/>
    <d v="2025-05-04T00:00:00"/>
    <n v="8803293.5600000005"/>
    <n v="0.42777777777777776"/>
    <n v="3"/>
    <n v="6.1652999999999999E-2"/>
    <n v="3765853.3562222221"/>
    <n v="26409880.68"/>
    <n v="542749.45785468002"/>
    <n v="0.42777777777777776"/>
    <n v="3"/>
    <n v="6.1652999999999999E-2"/>
    <x v="1"/>
    <x v="1"/>
    <n v="0"/>
    <n v="0"/>
    <n v="0"/>
    <n v="0"/>
    <n v="0"/>
    <n v="271374.73"/>
    <n v="0"/>
    <n v="0"/>
    <n v="0"/>
    <n v="0"/>
    <n v="0"/>
    <n v="0"/>
    <n v="0"/>
    <n v="0"/>
    <n v="271374.73"/>
    <n v="271374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18134.46"/>
    <n v="0"/>
    <n v="0"/>
    <n v="0"/>
    <n v="588275.15"/>
    <n v="588275.15"/>
    <n v="0"/>
    <d v="2022-05-04T00:00:00"/>
    <d v="2025-05-04T00:00:00"/>
    <n v="588275.15"/>
    <n v="0.42777777777777776"/>
    <n v="3"/>
    <n v="6.1652999999999999E-2"/>
    <n v="251651.0363888889"/>
    <n v="1764825.4500000002"/>
    <n v="36268.927822949998"/>
    <n v="0.42777777777777776"/>
    <n v="3"/>
    <n v="6.1652999999999993E-2"/>
    <x v="1"/>
    <x v="1"/>
    <n v="0"/>
    <n v="0"/>
    <n v="0"/>
    <n v="0"/>
    <n v="0"/>
    <n v="18134.46"/>
    <n v="0"/>
    <n v="0"/>
    <n v="0"/>
    <n v="0"/>
    <n v="0"/>
    <n v="0"/>
    <n v="0"/>
    <n v="0"/>
    <n v="18134.46"/>
    <n v="18134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48929.95"/>
    <n v="0"/>
    <n v="0"/>
    <n v="0"/>
    <n v="1372605.32"/>
    <n v="1372605.32"/>
    <n v="0"/>
    <d v="2022-05-04T00:00:00"/>
    <d v="2027-05-04T00:00:00"/>
    <n v="1372605.32"/>
    <n v="2.4277777777777776"/>
    <n v="5"/>
    <n v="7.1294999999999997E-2"/>
    <n v="3332380.6935555553"/>
    <n v="6863026.6000000006"/>
    <n v="97859.8962894"/>
    <n v="2.4277777777777776"/>
    <n v="5"/>
    <n v="7.1294999999999997E-2"/>
    <x v="1"/>
    <x v="1"/>
    <n v="0"/>
    <n v="0"/>
    <n v="0"/>
    <n v="0"/>
    <n v="0"/>
    <n v="48929.95"/>
    <n v="0"/>
    <n v="0"/>
    <n v="0"/>
    <n v="0"/>
    <n v="0"/>
    <n v="48929.95"/>
    <n v="0"/>
    <n v="0"/>
    <n v="97859.9"/>
    <n v="9785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24293.77"/>
    <n v="0"/>
    <n v="0"/>
    <n v="0"/>
    <n v="788080.87"/>
    <n v="788080.87"/>
    <n v="0"/>
    <d v="2022-05-04T00:00:00"/>
    <d v="2025-05-04T00:00:00"/>
    <n v="788080.87"/>
    <n v="0.42777777777777776"/>
    <n v="3"/>
    <n v="6.1652999999999999E-2"/>
    <n v="337123.48327777773"/>
    <n v="2364242.61"/>
    <n v="48587.549878109996"/>
    <n v="0.4277777777777777"/>
    <n v="3"/>
    <n v="6.1652999999999993E-2"/>
    <x v="1"/>
    <x v="1"/>
    <n v="0"/>
    <n v="0"/>
    <n v="0"/>
    <n v="0"/>
    <n v="0"/>
    <n v="24293.77"/>
    <n v="0"/>
    <n v="0"/>
    <n v="0"/>
    <n v="0"/>
    <n v="0"/>
    <n v="0"/>
    <n v="0"/>
    <n v="0"/>
    <n v="24293.77"/>
    <n v="24293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65540.479999999996"/>
    <n v="0"/>
    <n v="0"/>
    <n v="0"/>
    <n v="1838571.49"/>
    <n v="1838571.49"/>
    <n v="0"/>
    <d v="2022-05-04T00:00:00"/>
    <d v="2027-05-04T00:00:00"/>
    <n v="1838571.49"/>
    <n v="2.4277777777777776"/>
    <n v="5"/>
    <n v="7.1294999999999997E-2"/>
    <n v="4463643.0062777773"/>
    <n v="9192857.4499999993"/>
    <n v="131080.95437955001"/>
    <n v="2.4277777777777776"/>
    <n v="5"/>
    <n v="7.1294999999999997E-2"/>
    <x v="1"/>
    <x v="1"/>
    <n v="0"/>
    <n v="0"/>
    <n v="0"/>
    <n v="0"/>
    <n v="0"/>
    <n v="65540.479999999996"/>
    <n v="0"/>
    <n v="0"/>
    <n v="0"/>
    <n v="0"/>
    <n v="0"/>
    <n v="65540.479999999996"/>
    <n v="0"/>
    <n v="0"/>
    <n v="131080.95999999999"/>
    <n v="131080.95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20772.63"/>
    <n v="0"/>
    <n v="0"/>
    <n v="0"/>
    <n v="673856.34"/>
    <n v="673856.34"/>
    <n v="0"/>
    <d v="2022-05-04T00:00:00"/>
    <d v="2025-05-04T00:00:00"/>
    <n v="673856.34"/>
    <n v="0.42777777777777776"/>
    <n v="3"/>
    <n v="6.1652999999999999E-2"/>
    <n v="288260.76766666665"/>
    <n v="2021569.02"/>
    <n v="41545.264930019999"/>
    <n v="0.42777777777777776"/>
    <n v="3"/>
    <n v="6.1652999999999999E-2"/>
    <x v="1"/>
    <x v="1"/>
    <n v="0"/>
    <n v="0"/>
    <n v="0"/>
    <n v="0"/>
    <n v="0"/>
    <n v="20772.63"/>
    <n v="0"/>
    <n v="0"/>
    <n v="0"/>
    <n v="0"/>
    <n v="0"/>
    <n v="0"/>
    <n v="0"/>
    <n v="0"/>
    <n v="20772.63"/>
    <n v="20772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56049.69"/>
    <n v="0"/>
    <n v="0"/>
    <n v="0"/>
    <n v="1572331.46"/>
    <n v="1572331.46"/>
    <n v="0"/>
    <d v="2022-05-04T00:00:00"/>
    <d v="2027-05-04T00:00:00"/>
    <n v="1572331.46"/>
    <n v="2.4277777777777776"/>
    <n v="5"/>
    <n v="7.1294999999999997E-2"/>
    <n v="3817271.3778888886"/>
    <n v="7861657.2999999998"/>
    <n v="112099.37144069999"/>
    <n v="2.4277777777777776"/>
    <n v="5"/>
    <n v="7.1294999999999997E-2"/>
    <x v="1"/>
    <x v="1"/>
    <n v="0"/>
    <n v="0"/>
    <n v="0"/>
    <n v="0"/>
    <n v="0"/>
    <n v="56049.69"/>
    <n v="0"/>
    <n v="0"/>
    <n v="0"/>
    <n v="0"/>
    <n v="0"/>
    <n v="56049.69"/>
    <n v="0"/>
    <n v="0"/>
    <n v="112099.38"/>
    <n v="112099.3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1186767.42"/>
    <n v="0"/>
    <n v="0"/>
    <n v="0"/>
    <n v="38498286.240000002"/>
    <n v="38498286.240000002"/>
    <n v="0"/>
    <d v="2022-05-04T00:00:00"/>
    <d v="2025-05-04T00:00:00"/>
    <n v="38498286.240000002"/>
    <n v="0.42777777777777776"/>
    <n v="3"/>
    <n v="6.1652999999999999E-2"/>
    <n v="16468711.335999999"/>
    <n v="115494858.72"/>
    <n v="2373534.84155472"/>
    <n v="0.42777777777777776"/>
    <n v="3"/>
    <n v="6.1652999999999993E-2"/>
    <x v="1"/>
    <x v="1"/>
    <n v="0"/>
    <n v="0"/>
    <n v="0"/>
    <n v="0"/>
    <n v="0"/>
    <n v="1186767.42"/>
    <n v="0"/>
    <n v="0"/>
    <n v="0"/>
    <n v="0"/>
    <n v="0"/>
    <n v="0"/>
    <n v="0"/>
    <n v="0"/>
    <n v="1186767.42"/>
    <n v="1186767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822.5"/>
    <n v="0"/>
    <n v="260411.25"/>
    <n v="1866.28"/>
    <n v="0"/>
    <n v="0"/>
    <n v="0"/>
    <n v="260411.25"/>
    <n v="260411.25"/>
    <n v="0"/>
    <d v="2022-05-16T00:00:00"/>
    <d v="2025-05-16T00:00:00"/>
    <n v="520822.5"/>
    <n v="0.46111111111111114"/>
    <n v="3"/>
    <n v="4.2999999999999997E-2"/>
    <n v="120078.52083333334"/>
    <n v="781233.75"/>
    <n v="11197.683749999998"/>
    <n v="0.46111111111111114"/>
    <n v="3"/>
    <n v="4.2999999999999997E-2"/>
    <x v="1"/>
    <x v="1"/>
    <n v="933.14"/>
    <n v="933.14"/>
    <n v="933.14"/>
    <n v="933.14"/>
    <n v="933.14"/>
    <n v="933.14"/>
    <n v="0"/>
    <n v="0"/>
    <n v="0"/>
    <n v="0"/>
    <n v="0"/>
    <n v="0"/>
    <n v="0"/>
    <n v="933.14"/>
    <n v="4665.7"/>
    <n v="5598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1.461111111111111"/>
    <n v="4"/>
    <n v="4.7100000000000003E-2"/>
    <n v="277581.88888888888"/>
    <n v="759920"/>
    <n v="8948.0580000000009"/>
    <n v="1.461111111111111"/>
    <n v="4"/>
    <n v="4.7100000000000003E-2"/>
    <x v="1"/>
    <x v="1"/>
    <n v="745.67"/>
    <n v="745.67"/>
    <n v="745.67"/>
    <n v="745.67"/>
    <n v="745.67"/>
    <n v="745.67"/>
    <n v="745.67"/>
    <n v="745.67"/>
    <n v="745.67"/>
    <n v="745.67"/>
    <n v="745.67"/>
    <n v="745.67"/>
    <n v="372.84"/>
    <n v="745.67"/>
    <n v="8575.2099999999991"/>
    <n v="9320.87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2.4611111111111112"/>
    <n v="5"/>
    <n v="5.0700000000000002E-2"/>
    <n v="1421199.375"/>
    <n v="2887312.5"/>
    <n v="29277.348750000001"/>
    <n v="2.4611111111111112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9277.359999999997"/>
    <n v="31717.13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3.4611111111111112"/>
    <n v="6"/>
    <n v="5.3600000000000002E-2"/>
    <n v="3418196.7944444446"/>
    <n v="5925606"/>
    <n v="52935.4136"/>
    <n v="3.4611111111111112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52935.359999999993"/>
    <n v="57346.63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4.4611111111111112"/>
    <n v="7"/>
    <n v="5.6399999999999999E-2"/>
    <n v="5016697.888888889"/>
    <n v="7871780"/>
    <n v="63424.055999999997"/>
    <n v="4.4611111111111112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63424.079999999987"/>
    <n v="68709.41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5.4611111111111112"/>
    <n v="8"/>
    <n v="5.9299999999999999E-2"/>
    <n v="5326057.833333333"/>
    <n v="7802160"/>
    <n v="57833.510999999999"/>
    <n v="5.4611111111111104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57833.52"/>
    <n v="62652.9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6.4611111111111112"/>
    <n v="9"/>
    <n v="6.2100000000000002E-2"/>
    <n v="480319"/>
    <n v="669060"/>
    <n v="4616.5140000000001"/>
    <n v="6.461111111111111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4616.5199999999995"/>
    <n v="5001.229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15751.44"/>
    <n v="0"/>
    <n v="0"/>
    <n v="0"/>
    <n v="510970.65"/>
    <n v="510970.65"/>
    <n v="0"/>
    <d v="2022-05-04T00:00:00"/>
    <d v="2025-05-04T00:00:00"/>
    <n v="510970.65"/>
    <n v="0.42777777777777776"/>
    <n v="3"/>
    <n v="6.1652999999999999E-2"/>
    <n v="218581.88916666666"/>
    <n v="1532911.9500000002"/>
    <n v="31502.87348445"/>
    <n v="0.42777777777777776"/>
    <n v="3.0000000000000004"/>
    <n v="6.1652999999999999E-2"/>
    <x v="1"/>
    <x v="1"/>
    <n v="0"/>
    <n v="0"/>
    <n v="0"/>
    <n v="0"/>
    <n v="0"/>
    <n v="15751.44"/>
    <n v="0"/>
    <n v="0"/>
    <n v="0"/>
    <n v="0"/>
    <n v="0"/>
    <n v="0"/>
    <n v="0"/>
    <n v="0"/>
    <n v="15751.44"/>
    <n v="15751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42486.96"/>
    <n v="0"/>
    <n v="0"/>
    <n v="0"/>
    <n v="1191863.72"/>
    <n v="1191863.72"/>
    <n v="0"/>
    <d v="2022-05-04T00:00:00"/>
    <d v="2027-05-04T00:00:00"/>
    <n v="1191863.72"/>
    <n v="2.4277777777777776"/>
    <n v="5"/>
    <n v="7.1294999999999997E-2"/>
    <n v="2893580.2535555554"/>
    <n v="5959318.5999999996"/>
    <n v="84973.923917399996"/>
    <n v="2.4277777777777776"/>
    <n v="5"/>
    <n v="7.1294999999999997E-2"/>
    <x v="1"/>
    <x v="1"/>
    <n v="0"/>
    <n v="0"/>
    <n v="0"/>
    <n v="0"/>
    <n v="0"/>
    <n v="42486.96"/>
    <n v="0"/>
    <n v="0"/>
    <n v="0"/>
    <n v="0"/>
    <n v="0"/>
    <n v="42486.96"/>
    <n v="0"/>
    <n v="0"/>
    <n v="84973.92"/>
    <n v="84973.9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2-05-17T00:00:00"/>
    <d v="2032-05-17T00:00:00"/>
    <n v="200000000"/>
    <n v="7.4638888888888886"/>
    <n v="10"/>
    <n v="7.8262999999999999E-2"/>
    <n v="1492777777.7777777"/>
    <n v="2000000000"/>
    <n v="15652600"/>
    <n v="7.4638888888888886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15652600"/>
    <n v="156526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7316843.8499999996"/>
    <n v="0"/>
    <n v="0"/>
    <n v="0"/>
    <n v="186980919.34"/>
    <n v="186980919.34"/>
    <n v="0"/>
    <d v="2022-05-17T00:00:00"/>
    <d v="2032-05-17T00:00:00"/>
    <n v="186980919.342462"/>
    <n v="7.4638888888888886"/>
    <n v="10"/>
    <n v="7.8262999999999999E-2"/>
    <n v="1395604806.2960556"/>
    <n v="1869809193.4000001"/>
    <n v="14633687.69030642"/>
    <n v="7.4638888888888886"/>
    <n v="10"/>
    <n v="7.8262999999999999E-2"/>
    <x v="1"/>
    <x v="1"/>
    <n v="0"/>
    <n v="0"/>
    <n v="0"/>
    <n v="0"/>
    <n v="0"/>
    <n v="7316843.8499999996"/>
    <n v="0"/>
    <n v="0"/>
    <n v="0"/>
    <n v="0"/>
    <n v="0"/>
    <n v="7316843.8499999996"/>
    <n v="0"/>
    <n v="0"/>
    <n v="14633687.699999999"/>
    <n v="14633687.6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52482.52"/>
    <n v="0"/>
    <n v="0"/>
    <n v="0"/>
    <n v="1702512.99"/>
    <n v="1702512.99"/>
    <n v="0"/>
    <d v="2022-05-04T00:00:00"/>
    <d v="2025-05-04T00:00:00"/>
    <n v="1702512.99"/>
    <n v="0.42777777777777776"/>
    <n v="3"/>
    <n v="6.1652999999999999E-2"/>
    <n v="728297.22349999996"/>
    <n v="5107538.97"/>
    <n v="104965.03337247"/>
    <n v="0.42777777777777776"/>
    <n v="3"/>
    <n v="6.1652999999999999E-2"/>
    <x v="1"/>
    <x v="1"/>
    <n v="0"/>
    <n v="0"/>
    <n v="0"/>
    <n v="0"/>
    <n v="0"/>
    <n v="52482.52"/>
    <n v="0"/>
    <n v="0"/>
    <n v="0"/>
    <n v="0"/>
    <n v="0"/>
    <n v="0"/>
    <n v="0"/>
    <n v="0"/>
    <n v="52482.52"/>
    <n v="52482.52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187466.81"/>
    <n v="0"/>
    <n v="0"/>
    <n v="0"/>
    <n v="6081352.5199999996"/>
    <n v="6081352.5199999996"/>
    <n v="0"/>
    <d v="2022-05-04T00:00:00"/>
    <d v="2025-05-04T00:00:00"/>
    <n v="6081352.5199999996"/>
    <n v="0.42777777777777776"/>
    <n v="3"/>
    <n v="6.1652999999999999E-2"/>
    <n v="2601467.4668888887"/>
    <n v="18244057.559999999"/>
    <n v="374933.62691555999"/>
    <n v="0.42777777777777781"/>
    <n v="3"/>
    <n v="6.1652999999999999E-2"/>
    <x v="1"/>
    <x v="1"/>
    <n v="0"/>
    <n v="0"/>
    <n v="0"/>
    <n v="0"/>
    <n v="0"/>
    <n v="187466.81"/>
    <n v="0"/>
    <n v="0"/>
    <n v="0"/>
    <n v="0"/>
    <n v="0"/>
    <n v="0"/>
    <n v="0"/>
    <n v="0"/>
    <n v="187466.81"/>
    <n v="187466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41623.089999999997"/>
    <n v="0"/>
    <n v="0"/>
    <n v="0"/>
    <n v="1350237.19"/>
    <n v="1350237.19"/>
    <n v="0"/>
    <d v="2022-05-04T00:00:00"/>
    <d v="2025-05-04T00:00:00"/>
    <n v="1350237.19"/>
    <n v="0.42777777777777776"/>
    <n v="3"/>
    <n v="6.1652999999999999E-2"/>
    <n v="577601.46461111109"/>
    <n v="4050711.57"/>
    <n v="83246.173475069998"/>
    <n v="0.42777777777777776"/>
    <n v="3"/>
    <n v="6.1652999999999999E-2"/>
    <x v="1"/>
    <x v="1"/>
    <n v="0"/>
    <n v="0"/>
    <n v="0"/>
    <n v="0"/>
    <n v="0"/>
    <n v="41623.089999999997"/>
    <n v="0"/>
    <n v="0"/>
    <n v="0"/>
    <n v="0"/>
    <n v="0"/>
    <n v="0"/>
    <n v="0"/>
    <n v="0"/>
    <n v="41623.089999999997"/>
    <n v="41623.08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3T00:00:00"/>
    <d v="2024-06-23T00:00:00"/>
    <n v="4616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0.56388888888888888"/>
    <n v="3"/>
    <n v="4.2999999999999997E-2"/>
    <n v="261165.13888888888"/>
    <n v="1389450"/>
    <n v="19915.449999999997"/>
    <n v="0.56388888888888888"/>
    <n v="3"/>
    <n v="4.2999999999999997E-2"/>
    <x v="1"/>
    <x v="1"/>
    <n v="1659.62"/>
    <n v="829.81"/>
    <n v="829.81"/>
    <n v="829.81"/>
    <n v="829.81"/>
    <n v="829.81"/>
    <n v="829.81"/>
    <n v="0"/>
    <n v="0"/>
    <n v="0"/>
    <n v="0"/>
    <n v="0"/>
    <n v="0"/>
    <n v="1659.62"/>
    <n v="4978.8599999999988"/>
    <n v="6638.47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1.5638888888888889"/>
    <n v="4"/>
    <n v="4.7100000000000003E-2"/>
    <n v="402986.79861111112"/>
    <n v="1030730"/>
    <n v="12136.84575"/>
    <n v="1.5638888888888889"/>
    <n v="4"/>
    <n v="4.7100000000000003E-2"/>
    <x v="1"/>
    <x v="1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2136.799999999997"/>
    <n v="13148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2.5638888888888891"/>
    <n v="5"/>
    <n v="5.0700000000000002E-2"/>
    <n v="2183196.2569444445"/>
    <n v="4257587.5"/>
    <n v="43171.937250000003"/>
    <n v="2.5638888888888891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43171.92"/>
    <n v="46769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3.5638888888888891"/>
    <n v="6"/>
    <n v="5.3600000000000002E-2"/>
    <n v="180831.72222222222"/>
    <n v="304440"/>
    <n v="2719.6640000000002"/>
    <n v="3.5638888888888887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719.6799999999989"/>
    <n v="2946.31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4.5638888888888891"/>
    <n v="7"/>
    <n v="5.6399999999999999E-2"/>
    <n v="727027.5"/>
    <n v="1115100"/>
    <n v="8984.52"/>
    <n v="4.5638888888888891"/>
    <n v="7"/>
    <n v="5.6400000000000006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8984.52"/>
    <n v="9733.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7T00:00:00"/>
    <d v="2024-06-27T00:00:00"/>
    <n v="6171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0.57499999999999996"/>
    <n v="3"/>
    <n v="4.2999999999999997E-2"/>
    <n v="495813.87499999994"/>
    <n v="2586855"/>
    <n v="37078.254999999997"/>
    <n v="0.57499999999999996"/>
    <n v="3"/>
    <n v="4.2999999999999997E-2"/>
    <x v="1"/>
    <x v="1"/>
    <n v="3089.85"/>
    <n v="1544.93"/>
    <n v="1544.93"/>
    <n v="1544.93"/>
    <n v="1544.93"/>
    <n v="1544.93"/>
    <n v="1544.93"/>
    <n v="0"/>
    <n v="0"/>
    <n v="0"/>
    <n v="0"/>
    <n v="0"/>
    <n v="0"/>
    <n v="3089.85"/>
    <n v="9269.58"/>
    <n v="12359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1.575"/>
    <n v="4"/>
    <n v="4.7100000000000003E-2"/>
    <n v="835628.0625"/>
    <n v="2122230"/>
    <n v="24989.258250000003"/>
    <n v="1.575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4989.279999999995"/>
    <n v="27071.71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2.5750000000000002"/>
    <n v="5"/>
    <n v="5.0700000000000002E-2"/>
    <n v="5787203.0625"/>
    <n v="11237287.5"/>
    <n v="113946.09525"/>
    <n v="2.5750000000000002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113946.11999999998"/>
    <n v="123441.62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3.5750000000000002"/>
    <n v="6"/>
    <n v="5.3600000000000002E-2"/>
    <n v="34974001.5625"/>
    <n v="58697625"/>
    <n v="524365.45000000007"/>
    <n v="3.5750000000000002"/>
    <n v="6"/>
    <n v="5.3600000000000009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524365.44000000006"/>
    <n v="568062.56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4.5750000000000002"/>
    <n v="7"/>
    <n v="5.6399999999999999E-2"/>
    <n v="54605152.6875"/>
    <n v="83548867.5"/>
    <n v="673165.16099999996"/>
    <n v="4.5750000000000002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673165.19999999984"/>
    <n v="729262.2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5.5750000000000002"/>
    <n v="8"/>
    <n v="5.9299999999999999E-2"/>
    <n v="2339479.0625"/>
    <n v="3357100"/>
    <n v="24884.50375"/>
    <n v="5.5750000000000002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4884.519999999993"/>
    <n v="26958.22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6.5750000000000002"/>
    <n v="9"/>
    <n v="6.2100000000000002E-2"/>
    <n v="1236510.9375"/>
    <n v="1692562.5"/>
    <n v="11678.68125"/>
    <n v="6.5750000000000002"/>
    <n v="9"/>
    <n v="6.2099999999999995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11678.64"/>
    <n v="12651.8599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1357679.84"/>
    <n v="0"/>
    <n v="0"/>
    <n v="0"/>
    <n v="34695318.020000003"/>
    <n v="34695318.020000003"/>
    <n v="0"/>
    <d v="2022-05-17T00:00:00"/>
    <d v="2032-05-17T00:00:00"/>
    <n v="34695318.049999997"/>
    <n v="7.4638888888888886"/>
    <n v="10"/>
    <n v="7.8262999999999999E-2"/>
    <n v="258961998.66594446"/>
    <n v="346953180.20000005"/>
    <n v="2715359.6741992603"/>
    <n v="7.4638888888888886"/>
    <n v="10"/>
    <n v="7.8262999999999999E-2"/>
    <x v="1"/>
    <x v="1"/>
    <n v="0"/>
    <n v="0"/>
    <n v="0"/>
    <n v="0"/>
    <n v="0"/>
    <n v="1357679.84"/>
    <n v="0"/>
    <n v="0"/>
    <n v="0"/>
    <n v="0"/>
    <n v="0"/>
    <n v="1357679.84"/>
    <n v="0"/>
    <n v="0"/>
    <n v="2715359.68"/>
    <n v="271535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16093.55"/>
    <n v="0"/>
    <n v="0"/>
    <n v="0"/>
    <n v="522068.81"/>
    <n v="522068.81"/>
    <n v="0"/>
    <d v="2022-05-04T00:00:00"/>
    <d v="2025-05-04T00:00:00"/>
    <n v="522068.81"/>
    <n v="0.42777777777777776"/>
    <n v="3"/>
    <n v="6.1652999999999999E-2"/>
    <n v="223329.43538888887"/>
    <n v="1566206.43"/>
    <n v="32187.108342929998"/>
    <n v="0.42777777777777776"/>
    <n v="3"/>
    <n v="6.1652999999999999E-2"/>
    <x v="1"/>
    <x v="1"/>
    <n v="0"/>
    <n v="0"/>
    <n v="0"/>
    <n v="0"/>
    <n v="0"/>
    <n v="16093.55"/>
    <n v="0"/>
    <n v="0"/>
    <n v="0"/>
    <n v="0"/>
    <n v="0"/>
    <n v="0"/>
    <n v="0"/>
    <n v="0"/>
    <n v="16093.55"/>
    <n v="16093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43362.57"/>
    <n v="0"/>
    <n v="0"/>
    <n v="0"/>
    <n v="1216426.58"/>
    <n v="1216426.58"/>
    <n v="0"/>
    <d v="2022-05-04T00:00:00"/>
    <d v="2027-05-04T00:00:00"/>
    <n v="1216426.58"/>
    <n v="2.4277777777777776"/>
    <n v="5"/>
    <n v="7.1294999999999997E-2"/>
    <n v="2953213.4192222222"/>
    <n v="6082132.9000000004"/>
    <n v="86725.133021100002"/>
    <n v="2.4277777777777776"/>
    <n v="5"/>
    <n v="7.1294999999999997E-2"/>
    <x v="1"/>
    <x v="1"/>
    <n v="0"/>
    <n v="0"/>
    <n v="0"/>
    <n v="0"/>
    <n v="0"/>
    <n v="43362.57"/>
    <n v="0"/>
    <n v="0"/>
    <n v="0"/>
    <n v="0"/>
    <n v="0"/>
    <n v="43362.57"/>
    <n v="0"/>
    <n v="0"/>
    <n v="86725.14"/>
    <n v="86725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49572.13"/>
    <n v="0"/>
    <n v="0"/>
    <n v="0"/>
    <n v="1608101.05"/>
    <n v="1608101.05"/>
    <n v="0"/>
    <d v="2022-05-04T00:00:00"/>
    <d v="2025-05-04T00:00:00"/>
    <n v="1608101.05"/>
    <n v="0.42777777777777776"/>
    <n v="3"/>
    <n v="6.2603000000000006E-2"/>
    <n v="687909.8936111111"/>
    <n v="4824303.1500000004"/>
    <n v="100671.95003315002"/>
    <n v="0.42777777777777776"/>
    <n v="3"/>
    <n v="6.2603000000000006E-2"/>
    <x v="1"/>
    <x v="1"/>
    <n v="0"/>
    <n v="0"/>
    <n v="0"/>
    <n v="0"/>
    <n v="0"/>
    <n v="49572.13"/>
    <n v="0"/>
    <n v="0"/>
    <n v="0"/>
    <n v="0"/>
    <n v="0"/>
    <n v="0"/>
    <n v="0"/>
    <n v="0"/>
    <n v="49572.13"/>
    <n v="49572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17064.560000000001"/>
    <n v="0"/>
    <n v="0"/>
    <n v="0"/>
    <n v="553567.93999999994"/>
    <n v="553567.93999999994"/>
    <n v="0"/>
    <d v="2022-05-04T00:00:00"/>
    <d v="2025-05-04T00:00:00"/>
    <n v="553567.93999999994"/>
    <n v="0.42777777777777776"/>
    <n v="3"/>
    <n v="6.2603000000000006E-2"/>
    <n v="236804.06322222218"/>
    <n v="1660703.8199999998"/>
    <n v="34655.013747819998"/>
    <n v="0.42777777777777776"/>
    <n v="3"/>
    <n v="6.2603000000000006E-2"/>
    <x v="1"/>
    <x v="1"/>
    <n v="0"/>
    <n v="0"/>
    <n v="0"/>
    <n v="0"/>
    <n v="0"/>
    <n v="17064.560000000001"/>
    <n v="0"/>
    <n v="0"/>
    <n v="0"/>
    <n v="0"/>
    <n v="0"/>
    <n v="0"/>
    <n v="0"/>
    <n v="0"/>
    <n v="17064.560000000001"/>
    <n v="17064.5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45947.79"/>
    <n v="0"/>
    <n v="0"/>
    <n v="0"/>
    <n v="1288948.49"/>
    <n v="1288948.49"/>
    <n v="0"/>
    <d v="2022-05-04T00:00:00"/>
    <d v="2027-05-04T00:00:00"/>
    <n v="1288948.49"/>
    <n v="2.4277777777777776"/>
    <n v="5"/>
    <n v="7.2566000000000005E-2"/>
    <n v="3129280.500722222"/>
    <n v="6444742.4500000002"/>
    <n v="93533.836125340007"/>
    <n v="2.4277777777777776"/>
    <n v="5"/>
    <n v="7.2566000000000005E-2"/>
    <x v="1"/>
    <x v="1"/>
    <n v="0"/>
    <n v="0"/>
    <n v="0"/>
    <n v="0"/>
    <n v="0"/>
    <n v="45947.79"/>
    <n v="0"/>
    <n v="0"/>
    <n v="0"/>
    <n v="0"/>
    <n v="0"/>
    <n v="45947.79"/>
    <n v="0"/>
    <n v="0"/>
    <n v="91895.58"/>
    <n v="91895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67800"/>
    <n v="0"/>
    <n v="0"/>
    <n v="14420.64"/>
    <n v="0"/>
    <n v="0"/>
    <n v="0"/>
    <n v="467800"/>
    <n v="467800"/>
    <n v="0"/>
    <d v="2022-05-04T00:00:00"/>
    <d v="2025-05-04T00:00:00"/>
    <n v="467800"/>
    <n v="0.42777777777777776"/>
    <n v="3"/>
    <n v="6.2603000000000006E-2"/>
    <n v="200114.44444444444"/>
    <n v="1403400"/>
    <n v="29285.683400000002"/>
    <n v="0.42777777777777776"/>
    <n v="3"/>
    <n v="6.2603000000000006E-2"/>
    <x v="1"/>
    <x v="1"/>
    <n v="0"/>
    <n v="0"/>
    <n v="0"/>
    <n v="0"/>
    <n v="0"/>
    <n v="14420.64"/>
    <n v="0"/>
    <n v="0"/>
    <n v="0"/>
    <n v="0"/>
    <n v="0"/>
    <n v="0"/>
    <n v="0"/>
    <n v="0"/>
    <n v="14420.64"/>
    <n v="14420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243"/>
    <n v="0"/>
    <n v="0"/>
    <n v="38828.79"/>
    <n v="0"/>
    <n v="0"/>
    <n v="0"/>
    <n v="1089243"/>
    <n v="1089243"/>
    <n v="0"/>
    <d v="2022-05-04T00:00:00"/>
    <d v="2027-05-04T00:00:00"/>
    <n v="1089243"/>
    <n v="2.4277777777777776"/>
    <n v="5"/>
    <n v="7.2566000000000005E-2"/>
    <n v="2644439.9499999997"/>
    <n v="5446215"/>
    <n v="79042.007538000005"/>
    <n v="2.4277777777777776"/>
    <n v="5"/>
    <n v="7.2566000000000005E-2"/>
    <x v="1"/>
    <x v="1"/>
    <n v="0"/>
    <n v="0"/>
    <n v="0"/>
    <n v="0"/>
    <n v="0"/>
    <n v="38828.79"/>
    <n v="0"/>
    <n v="0"/>
    <n v="0"/>
    <n v="0"/>
    <n v="0"/>
    <n v="38828.79"/>
    <n v="0"/>
    <n v="0"/>
    <n v="77657.58"/>
    <n v="77657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21043.57"/>
    <n v="0"/>
    <n v="0"/>
    <n v="0"/>
    <n v="682645.45"/>
    <n v="682645.45"/>
    <n v="0"/>
    <d v="2022-05-04T00:00:00"/>
    <d v="2025-05-04T00:00:00"/>
    <n v="682645.45"/>
    <n v="0.42777777777777776"/>
    <n v="3"/>
    <n v="6.2603000000000006E-2"/>
    <n v="292020.55361111107"/>
    <n v="2047936.3499999999"/>
    <n v="42735.653106350001"/>
    <n v="0.42777777777777776"/>
    <n v="3"/>
    <n v="6.2603000000000006E-2"/>
    <x v="1"/>
    <x v="1"/>
    <n v="0"/>
    <n v="0"/>
    <n v="0"/>
    <n v="0"/>
    <n v="0"/>
    <n v="21043.57"/>
    <n v="0"/>
    <n v="0"/>
    <n v="0"/>
    <n v="0"/>
    <n v="0"/>
    <n v="0"/>
    <n v="0"/>
    <n v="0"/>
    <n v="21043.57"/>
    <n v="21043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56661.72"/>
    <n v="0"/>
    <n v="0"/>
    <n v="0"/>
    <n v="1589500.53"/>
    <n v="1589500.53"/>
    <n v="0"/>
    <d v="2022-05-04T00:00:00"/>
    <d v="2027-05-04T00:00:00"/>
    <n v="1589500.53"/>
    <n v="2.4277777777777776"/>
    <n v="5"/>
    <n v="7.2566000000000005E-2"/>
    <n v="3858954.0644999999"/>
    <n v="7947502.6500000004"/>
    <n v="115343.69545998001"/>
    <n v="2.4277777777777776"/>
    <n v="5"/>
    <n v="7.2566000000000005E-2"/>
    <x v="1"/>
    <x v="1"/>
    <n v="0"/>
    <n v="0"/>
    <n v="0"/>
    <n v="0"/>
    <n v="0"/>
    <n v="56661.72"/>
    <n v="0"/>
    <n v="0"/>
    <n v="0"/>
    <n v="0"/>
    <n v="0"/>
    <n v="56661.72"/>
    <n v="0"/>
    <n v="0"/>
    <n v="113323.44"/>
    <n v="113323.4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29576.73"/>
    <n v="0"/>
    <n v="0"/>
    <n v="0"/>
    <n v="959458.09"/>
    <n v="959458.09"/>
    <n v="0"/>
    <d v="2022-05-04T00:00:00"/>
    <d v="2025-05-04T00:00:00"/>
    <n v="959458.09"/>
    <n v="0.42777777777777776"/>
    <n v="3"/>
    <n v="6.2603000000000006E-2"/>
    <n v="410434.8496111111"/>
    <n v="2878374.27"/>
    <n v="60064.954808270006"/>
    <n v="0.42777777777777776"/>
    <n v="3"/>
    <n v="6.2603000000000006E-2"/>
    <x v="1"/>
    <x v="1"/>
    <n v="0"/>
    <n v="0"/>
    <n v="0"/>
    <n v="0"/>
    <n v="0"/>
    <n v="29576.73"/>
    <n v="0"/>
    <n v="0"/>
    <n v="0"/>
    <n v="0"/>
    <n v="0"/>
    <n v="0"/>
    <n v="0"/>
    <n v="0"/>
    <n v="29576.73"/>
    <n v="29576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79636.02"/>
    <n v="0"/>
    <n v="0"/>
    <n v="0"/>
    <n v="2233986.15"/>
    <n v="2233986.15"/>
    <n v="0"/>
    <d v="2022-05-04T00:00:00"/>
    <d v="2027-05-04T00:00:00"/>
    <n v="2233986.15"/>
    <n v="2.4277777777777776"/>
    <n v="5"/>
    <n v="7.2566000000000005E-2"/>
    <n v="5423621.9308333322"/>
    <n v="11169930.75"/>
    <n v="162111.43896090001"/>
    <n v="2.4277777777777776"/>
    <n v="5"/>
    <n v="7.2566000000000005E-2"/>
    <x v="1"/>
    <x v="1"/>
    <n v="0"/>
    <n v="0"/>
    <n v="0"/>
    <n v="0"/>
    <n v="0"/>
    <n v="79636.02"/>
    <n v="0"/>
    <n v="0"/>
    <n v="0"/>
    <n v="0"/>
    <n v="0"/>
    <n v="79636.02"/>
    <n v="0"/>
    <n v="0"/>
    <n v="159272.04"/>
    <n v="159272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24.78"/>
    <n v="0"/>
    <n v="0"/>
    <n v="213.47"/>
    <n v="0"/>
    <n v="0"/>
    <n v="0"/>
    <n v="6924.78"/>
    <n v="6924.78"/>
    <n v="0"/>
    <d v="2022-05-04T00:00:00"/>
    <d v="2025-05-04T00:00:00"/>
    <n v="6924.78"/>
    <n v="0.42777777777777776"/>
    <n v="3"/>
    <n v="6.2603000000000006E-2"/>
    <n v="2962.2669999999998"/>
    <n v="20774.34"/>
    <n v="433.51200234000004"/>
    <n v="0.42777777777777776"/>
    <n v="3"/>
    <n v="6.2603000000000006E-2"/>
    <x v="1"/>
    <x v="1"/>
    <n v="0"/>
    <n v="0"/>
    <n v="0"/>
    <n v="0"/>
    <n v="0"/>
    <n v="213.47"/>
    <n v="0"/>
    <n v="0"/>
    <n v="0"/>
    <n v="0"/>
    <n v="0"/>
    <n v="0"/>
    <n v="0"/>
    <n v="0"/>
    <n v="213.47"/>
    <n v="213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574.85"/>
    <n v="0"/>
    <n v="0"/>
    <n v="0"/>
    <n v="16125.88"/>
    <n v="16125.88"/>
    <n v="0"/>
    <d v="2022-05-04T00:00:00"/>
    <d v="2027-05-04T00:00:00"/>
    <n v="16125.88"/>
    <n v="2.4277777777777776"/>
    <n v="5"/>
    <n v="7.2566000000000005E-2"/>
    <n v="39150.053111111105"/>
    <n v="80629.399999999994"/>
    <n v="1170.1906080799999"/>
    <n v="2.4277777777777776"/>
    <n v="5"/>
    <n v="7.2566000000000005E-2"/>
    <x v="1"/>
    <x v="1"/>
    <n v="0"/>
    <n v="0"/>
    <n v="0"/>
    <n v="0"/>
    <n v="0"/>
    <n v="574.85"/>
    <n v="0"/>
    <n v="0"/>
    <n v="0"/>
    <n v="0"/>
    <n v="0"/>
    <n v="574.85"/>
    <n v="0"/>
    <n v="0"/>
    <n v="1149.7"/>
    <n v="1149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7-27T00:00:00"/>
    <d v="2024-07-27T00:00:00"/>
    <n v="33777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0.65833333333333333"/>
    <n v="3"/>
    <n v="4.2999999999999997E-2"/>
    <n v="467847.875"/>
    <n v="2131965"/>
    <n v="30558.164999999997"/>
    <n v="0.65833333333333333"/>
    <n v="3"/>
    <n v="4.2999999999999997E-2"/>
    <x v="1"/>
    <x v="1"/>
    <n v="2546.5100000000002"/>
    <n v="2546.5100000000002"/>
    <n v="1273.26"/>
    <n v="1273.26"/>
    <n v="1273.26"/>
    <n v="1273.26"/>
    <n v="1273.26"/>
    <n v="1273.26"/>
    <n v="0"/>
    <n v="0"/>
    <n v="0"/>
    <n v="0"/>
    <n v="0"/>
    <n v="2546.5100000000002"/>
    <n v="10186.070000000002"/>
    <n v="12732.5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1.6583333333333334"/>
    <n v="4"/>
    <n v="4.7100000000000003E-2"/>
    <n v="648445.64583333337"/>
    <n v="1564090"/>
    <n v="18417.159750000003"/>
    <n v="1.6583333333333334"/>
    <n v="4"/>
    <n v="4.710000000000001E-2"/>
    <x v="1"/>
    <x v="1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8417.12"/>
    <n v="19951.8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2.6583333333333332"/>
    <n v="5"/>
    <n v="5.0700000000000002E-2"/>
    <n v="2434810.0333333332"/>
    <n v="4579580"/>
    <n v="46436.941200000001"/>
    <n v="2.6583333333333332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46437"/>
    <n v="50306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3.6583333333333332"/>
    <n v="6"/>
    <n v="5.3600000000000002E-2"/>
    <n v="4361620.479166667"/>
    <n v="7153455"/>
    <n v="63904.198000000004"/>
    <n v="3.6583333333333337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63904.19999999999"/>
    <n v="69229.54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4.6583333333333332"/>
    <n v="7"/>
    <n v="5.7881000000000002E-2"/>
    <n v="5633567.0625"/>
    <n v="8465467.5"/>
    <n v="69998.532052499999"/>
    <n v="4.6583333333333332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68207.520000000004"/>
    <n v="73891.4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5.6583333333333332"/>
    <n v="8"/>
    <n v="5.9299999999999999E-2"/>
    <n v="300457.5"/>
    <n v="424800"/>
    <n v="3148.83"/>
    <n v="5.658333333333333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10386.32"/>
    <n v="0"/>
    <n v="0"/>
    <n v="0"/>
    <n v="336928.17"/>
    <n v="336928.17"/>
    <n v="0"/>
    <d v="2022-05-04T00:00:00"/>
    <d v="2025-05-04T00:00:00"/>
    <n v="336928.17"/>
    <n v="0.42777777777777776"/>
    <n v="3"/>
    <n v="6.2603000000000006E-2"/>
    <n v="144130.38383333333"/>
    <n v="1010784.51"/>
    <n v="21092.714226510001"/>
    <n v="0.42777777777777776"/>
    <n v="3"/>
    <n v="6.2603000000000006E-2"/>
    <x v="1"/>
    <x v="1"/>
    <n v="0"/>
    <n v="0"/>
    <n v="0"/>
    <n v="0"/>
    <n v="0"/>
    <n v="10386.32"/>
    <n v="0"/>
    <n v="0"/>
    <n v="0"/>
    <n v="0"/>
    <n v="0"/>
    <n v="0"/>
    <n v="0"/>
    <n v="0"/>
    <n v="10386.32"/>
    <n v="10386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28024.84"/>
    <n v="0"/>
    <n v="0"/>
    <n v="0"/>
    <n v="786165.73"/>
    <n v="786165.73"/>
    <n v="0"/>
    <d v="2022-05-04T00:00:00"/>
    <d v="2027-05-04T00:00:00"/>
    <n v="786165.73"/>
    <n v="2.4277777777777776"/>
    <n v="5"/>
    <n v="7.2566000000000005E-2"/>
    <n v="1908635.6889444443"/>
    <n v="3930828.65"/>
    <n v="57048.902363180001"/>
    <n v="2.4277777777777776"/>
    <n v="5"/>
    <n v="7.2566000000000005E-2"/>
    <x v="1"/>
    <x v="1"/>
    <n v="0"/>
    <n v="0"/>
    <n v="0"/>
    <n v="0"/>
    <n v="0"/>
    <n v="28024.84"/>
    <n v="0"/>
    <n v="0"/>
    <n v="0"/>
    <n v="0"/>
    <n v="0"/>
    <n v="28024.84"/>
    <n v="0"/>
    <n v="0"/>
    <n v="56049.68"/>
    <n v="5604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16723.439999999999"/>
    <n v="0"/>
    <n v="0"/>
    <n v="0"/>
    <n v="542501.94999999995"/>
    <n v="542501.94999999995"/>
    <n v="0"/>
    <d v="2022-05-04T00:00:00"/>
    <d v="2025-05-04T00:00:00"/>
    <n v="542501.94999999995"/>
    <n v="0.42777777777777776"/>
    <n v="3"/>
    <n v="6.2603000000000006E-2"/>
    <n v="232070.27861111108"/>
    <n v="1627505.8499999999"/>
    <n v="33962.249575850001"/>
    <n v="0.42777777777777776"/>
    <n v="3"/>
    <n v="6.2603000000000006E-2"/>
    <x v="1"/>
    <x v="1"/>
    <n v="0"/>
    <n v="0"/>
    <n v="0"/>
    <n v="0"/>
    <n v="0"/>
    <n v="16723.439999999999"/>
    <n v="0"/>
    <n v="0"/>
    <n v="0"/>
    <n v="0"/>
    <n v="0"/>
    <n v="0"/>
    <n v="0"/>
    <n v="0"/>
    <n v="16723.439999999999"/>
    <n v="16723.4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45027.07"/>
    <n v="0"/>
    <n v="0"/>
    <n v="0"/>
    <n v="1263119.95"/>
    <n v="1263119.95"/>
    <n v="0"/>
    <d v="2022-05-04T00:00:00"/>
    <d v="2027-05-04T00:00:00"/>
    <n v="1263119.95"/>
    <n v="2.4277777777777776"/>
    <n v="5"/>
    <n v="7.2566000000000005E-2"/>
    <n v="3066574.5452777776"/>
    <n v="6315599.75"/>
    <n v="91659.5622917"/>
    <n v="2.4277777777777776"/>
    <n v="5"/>
    <n v="7.2566000000000005E-2"/>
    <x v="1"/>
    <x v="1"/>
    <n v="0"/>
    <n v="0"/>
    <n v="0"/>
    <n v="0"/>
    <n v="0"/>
    <n v="45027.07"/>
    <n v="0"/>
    <n v="0"/>
    <n v="0"/>
    <n v="0"/>
    <n v="0"/>
    <n v="45027.07"/>
    <n v="0"/>
    <n v="0"/>
    <n v="90054.14"/>
    <n v="90054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1366.76"/>
    <n v="0"/>
    <n v="0"/>
    <n v="0"/>
    <n v="44337.08"/>
    <n v="44337.08"/>
    <n v="0"/>
    <d v="2022-05-04T00:00:00"/>
    <d v="2025-05-04T00:00:00"/>
    <n v="44337.08"/>
    <n v="0.42777777777777776"/>
    <n v="3"/>
    <n v="6.2603000000000006E-2"/>
    <n v="18966.417555555556"/>
    <n v="133011.24"/>
    <n v="2775.6342192400002"/>
    <n v="0.42777777777777776"/>
    <n v="2.9999999999999996"/>
    <n v="6.2603000000000006E-2"/>
    <x v="1"/>
    <x v="1"/>
    <n v="0"/>
    <n v="0"/>
    <n v="0"/>
    <n v="0"/>
    <n v="0"/>
    <n v="1366.76"/>
    <n v="0"/>
    <n v="0"/>
    <n v="0"/>
    <n v="0"/>
    <n v="0"/>
    <n v="0"/>
    <n v="0"/>
    <n v="0"/>
    <n v="1366.76"/>
    <n v="1366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3679.95"/>
    <n v="0"/>
    <n v="0"/>
    <n v="0"/>
    <n v="103231.64"/>
    <n v="103231.64"/>
    <n v="0"/>
    <d v="2022-05-04T00:00:00"/>
    <d v="2027-05-04T00:00:00"/>
    <n v="103231.64"/>
    <n v="2.4277777777777776"/>
    <n v="5"/>
    <n v="7.2566000000000005E-2"/>
    <n v="250623.48155555554"/>
    <n v="516158.2"/>
    <n v="7491.1071882400001"/>
    <n v="2.4277777777777776"/>
    <n v="5"/>
    <n v="7.2566000000000005E-2"/>
    <x v="1"/>
    <x v="1"/>
    <n v="0"/>
    <n v="0"/>
    <n v="0"/>
    <n v="0"/>
    <n v="0"/>
    <n v="3679.95"/>
    <n v="0"/>
    <n v="0"/>
    <n v="0"/>
    <n v="0"/>
    <n v="0"/>
    <n v="3679.95"/>
    <n v="0"/>
    <n v="0"/>
    <n v="7359.9"/>
    <n v="735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5217.0600000000004"/>
    <n v="0"/>
    <n v="0"/>
    <n v="0"/>
    <n v="169239.6"/>
    <n v="169239.6"/>
    <n v="0"/>
    <d v="2022-05-04T00:00:00"/>
    <d v="2025-05-04T00:00:00"/>
    <n v="169239.6"/>
    <n v="0.42777777777777776"/>
    <n v="3"/>
    <n v="6.2603000000000006E-2"/>
    <n v="72396.94"/>
    <n v="507718.80000000005"/>
    <n v="10594.906678800002"/>
    <n v="0.42777777777777776"/>
    <n v="3"/>
    <n v="6.2603000000000006E-2"/>
    <x v="1"/>
    <x v="1"/>
    <n v="0"/>
    <n v="0"/>
    <n v="0"/>
    <n v="0"/>
    <n v="0"/>
    <n v="5217.0600000000004"/>
    <n v="0"/>
    <n v="0"/>
    <n v="0"/>
    <n v="0"/>
    <n v="0"/>
    <n v="0"/>
    <n v="0"/>
    <n v="0"/>
    <n v="5217.0600000000004"/>
    <n v="5217.060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14046.78"/>
    <n v="0"/>
    <n v="0"/>
    <n v="0"/>
    <n v="394046.67"/>
    <n v="394046.67"/>
    <n v="0"/>
    <d v="2022-05-04T00:00:00"/>
    <d v="2027-05-04T00:00:00"/>
    <n v="394046.67"/>
    <n v="2.4277777777777776"/>
    <n v="5"/>
    <n v="7.2565999999999992E-2"/>
    <n v="956657.74883333326"/>
    <n v="1970233.3499999999"/>
    <n v="28594.390655219995"/>
    <n v="2.4277777777777776"/>
    <n v="5"/>
    <n v="7.2565999999999992E-2"/>
    <x v="1"/>
    <x v="1"/>
    <n v="0"/>
    <n v="0"/>
    <n v="0"/>
    <n v="0"/>
    <n v="0"/>
    <n v="14046.78"/>
    <n v="0"/>
    <n v="0"/>
    <n v="0"/>
    <n v="0"/>
    <n v="0"/>
    <n v="14046.78"/>
    <n v="0"/>
    <n v="0"/>
    <n v="28093.56"/>
    <n v="28093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176424.29"/>
    <n v="0"/>
    <n v="0"/>
    <n v="0"/>
    <n v="5723137.1399999997"/>
    <n v="5723137.1399999997"/>
    <n v="0"/>
    <d v="2022-05-04T00:00:00"/>
    <d v="2025-05-04T00:00:00"/>
    <n v="5723137.1399999997"/>
    <n v="0.42777777777777776"/>
    <n v="3"/>
    <n v="6.1652999999999999E-2"/>
    <n v="2448230.8876666664"/>
    <n v="17169411.419999998"/>
    <n v="352848.57409241999"/>
    <n v="0.42777777777777776"/>
    <n v="3"/>
    <n v="6.1652999999999999E-2"/>
    <x v="1"/>
    <x v="1"/>
    <n v="0"/>
    <n v="0"/>
    <n v="0"/>
    <n v="0"/>
    <n v="0"/>
    <n v="176424.29"/>
    <n v="0"/>
    <n v="0"/>
    <n v="0"/>
    <n v="0"/>
    <n v="0"/>
    <n v="0"/>
    <n v="0"/>
    <n v="0"/>
    <n v="176424.29"/>
    <n v="176424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10743.84"/>
    <n v="0"/>
    <n v="0"/>
    <n v="0"/>
    <n v="348526.06"/>
    <n v="348526.06"/>
    <n v="0"/>
    <d v="2022-05-04T00:00:00"/>
    <d v="2025-05-04T00:00:00"/>
    <n v="348526.06"/>
    <n v="0.42777777777777776"/>
    <n v="3"/>
    <n v="6.1652999999999999E-2"/>
    <n v="149091.70344444443"/>
    <n v="1045578.1799999999"/>
    <n v="21487.677177180001"/>
    <n v="0.42777777777777776"/>
    <n v="3"/>
    <n v="6.1653000000000006E-2"/>
    <x v="1"/>
    <x v="1"/>
    <n v="0"/>
    <n v="0"/>
    <n v="0"/>
    <n v="0"/>
    <n v="0"/>
    <n v="10743.84"/>
    <n v="0"/>
    <n v="0"/>
    <n v="0"/>
    <n v="0"/>
    <n v="0"/>
    <n v="0"/>
    <n v="0"/>
    <n v="0"/>
    <n v="10743.84"/>
    <n v="10743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28927.31"/>
    <n v="0"/>
    <n v="0"/>
    <n v="0"/>
    <n v="811482.02"/>
    <n v="811482.02"/>
    <n v="0"/>
    <d v="2022-05-04T00:00:00"/>
    <d v="2027-05-04T00:00:00"/>
    <n v="811482.02"/>
    <n v="2.4277777777777776"/>
    <n v="5"/>
    <n v="7.1294999999999997E-2"/>
    <n v="1970098.0152222221"/>
    <n v="4057410.1"/>
    <n v="57854.610615899997"/>
    <n v="2.4277777777777776"/>
    <n v="5"/>
    <n v="7.1294999999999997E-2"/>
    <x v="1"/>
    <x v="1"/>
    <n v="0"/>
    <n v="0"/>
    <n v="0"/>
    <n v="0"/>
    <n v="0"/>
    <n v="28927.31"/>
    <n v="0"/>
    <n v="0"/>
    <n v="0"/>
    <n v="0"/>
    <n v="0"/>
    <n v="28927.31"/>
    <n v="0"/>
    <n v="0"/>
    <n v="57854.62"/>
    <n v="57854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9353"/>
    <n v="0"/>
    <n v="0"/>
    <n v="0"/>
    <n v="303407.64"/>
    <n v="303407.64"/>
    <n v="0"/>
    <d v="2022-05-04T00:00:00"/>
    <d v="2025-05-04T00:00:00"/>
    <n v="303407.64"/>
    <n v="0.42777777777777776"/>
    <n v="3"/>
    <n v="6.1652999999999999E-2"/>
    <n v="129791.046"/>
    <n v="910222.92"/>
    <n v="18705.99122892"/>
    <n v="0.42777777777777776"/>
    <n v="3"/>
    <n v="6.1652999999999999E-2"/>
    <x v="1"/>
    <x v="1"/>
    <n v="0"/>
    <n v="0"/>
    <n v="0"/>
    <n v="0"/>
    <n v="0"/>
    <n v="9353"/>
    <n v="0"/>
    <n v="0"/>
    <n v="0"/>
    <n v="0"/>
    <n v="0"/>
    <n v="0"/>
    <n v="0"/>
    <n v="0"/>
    <n v="9353"/>
    <n v="93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25181.87"/>
    <n v="0"/>
    <n v="0"/>
    <n v="0"/>
    <n v="706413.36"/>
    <n v="706413.36"/>
    <n v="0"/>
    <d v="2022-05-04T00:00:00"/>
    <d v="2027-05-04T00:00:00"/>
    <n v="706413.36"/>
    <n v="2.4277777777777776"/>
    <n v="5"/>
    <n v="7.1294999999999997E-2"/>
    <n v="1715014.6573333333"/>
    <n v="3532066.8"/>
    <n v="50363.740501199994"/>
    <n v="2.4277777777777776"/>
    <n v="5"/>
    <n v="7.1294999999999997E-2"/>
    <x v="1"/>
    <x v="1"/>
    <n v="0"/>
    <n v="0"/>
    <n v="0"/>
    <n v="0"/>
    <n v="0"/>
    <n v="25181.87"/>
    <n v="0"/>
    <n v="0"/>
    <n v="0"/>
    <n v="0"/>
    <n v="0"/>
    <n v="25181.87"/>
    <n v="0"/>
    <n v="0"/>
    <n v="50363.74"/>
    <n v="50363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3277.53"/>
    <n v="0"/>
    <n v="0"/>
    <n v="0"/>
    <n v="106321.71"/>
    <n v="106321.71"/>
    <n v="0"/>
    <d v="2022-05-04T00:00:00"/>
    <d v="2025-05-04T00:00:00"/>
    <n v="106321.71"/>
    <n v="0.42777777777777776"/>
    <n v="3"/>
    <n v="6.1652999999999999E-2"/>
    <n v="45482.064833333337"/>
    <n v="318965.13"/>
    <n v="6555.05238663"/>
    <n v="0.42777777777777781"/>
    <n v="3"/>
    <n v="6.1652999999999999E-2"/>
    <x v="1"/>
    <x v="1"/>
    <n v="0"/>
    <n v="0"/>
    <n v="0"/>
    <n v="0"/>
    <n v="0"/>
    <n v="3277.53"/>
    <n v="0"/>
    <n v="0"/>
    <n v="0"/>
    <n v="0"/>
    <n v="0"/>
    <n v="0"/>
    <n v="0"/>
    <n v="0"/>
    <n v="3277.53"/>
    <n v="3277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8824"/>
    <n v="0"/>
    <n v="0"/>
    <n v="0"/>
    <n v="247534.93"/>
    <n v="247534.93"/>
    <n v="0"/>
    <d v="2022-05-04T00:00:00"/>
    <d v="2027-05-04T00:00:00"/>
    <n v="247534.93"/>
    <n v="2.4277777777777776"/>
    <n v="5"/>
    <n v="7.1294999999999997E-2"/>
    <n v="600959.80227777769"/>
    <n v="1237674.6499999999"/>
    <n v="17648.002834349998"/>
    <n v="2.4277777777777776"/>
    <n v="5"/>
    <n v="7.1294999999999997E-2"/>
    <x v="1"/>
    <x v="1"/>
    <n v="0"/>
    <n v="0"/>
    <n v="0"/>
    <n v="0"/>
    <n v="0"/>
    <n v="8824"/>
    <n v="0"/>
    <n v="0"/>
    <n v="0"/>
    <n v="0"/>
    <n v="0"/>
    <n v="8824"/>
    <n v="0"/>
    <n v="0"/>
    <n v="17648"/>
    <n v="176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1415.25"/>
    <n v="0"/>
    <n v="0"/>
    <n v="0"/>
    <n v="45910.239999999998"/>
    <n v="45910.239999999998"/>
    <n v="0"/>
    <d v="2022-05-04T00:00:00"/>
    <d v="2025-05-04T00:00:00"/>
    <n v="45910.239999999998"/>
    <n v="0.42777777777777776"/>
    <n v="3"/>
    <n v="6.1652999999999999E-2"/>
    <n v="19639.380444444443"/>
    <n v="137730.72"/>
    <n v="2830.5040267199997"/>
    <n v="0.42777777777777776"/>
    <n v="3"/>
    <n v="6.1652999999999999E-2"/>
    <x v="1"/>
    <x v="1"/>
    <n v="0"/>
    <n v="0"/>
    <n v="0"/>
    <n v="0"/>
    <n v="0"/>
    <n v="1415.25"/>
    <n v="0"/>
    <n v="0"/>
    <n v="0"/>
    <n v="0"/>
    <n v="0"/>
    <n v="0"/>
    <n v="0"/>
    <n v="0"/>
    <n v="1415.25"/>
    <n v="1415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3809.93"/>
    <n v="0"/>
    <n v="0"/>
    <n v="0"/>
    <n v="106877.92"/>
    <n v="106877.92"/>
    <n v="0"/>
    <d v="2022-05-04T00:00:00"/>
    <d v="2027-05-04T00:00:00"/>
    <n v="106877.92"/>
    <n v="2.4277777777777776"/>
    <n v="5"/>
    <n v="7.1294999999999997E-2"/>
    <n v="259475.8391111111"/>
    <n v="534389.6"/>
    <n v="7619.8613063999992"/>
    <n v="2.4277777777777776"/>
    <n v="5"/>
    <n v="7.1294999999999997E-2"/>
    <x v="1"/>
    <x v="1"/>
    <n v="0"/>
    <n v="0"/>
    <n v="0"/>
    <n v="0"/>
    <n v="0"/>
    <n v="3809.93"/>
    <n v="0"/>
    <n v="0"/>
    <n v="0"/>
    <n v="0"/>
    <n v="0"/>
    <n v="3809.93"/>
    <n v="0"/>
    <n v="0"/>
    <n v="7619.86"/>
    <n v="7619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7.6888888888888891"/>
    <n v="10"/>
    <n v="6.5000000000000002E-2"/>
    <n v="816560"/>
    <n v="1062000"/>
    <n v="6903"/>
    <n v="7.6888888888888891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6903"/>
    <n v="7478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08T00:00:00"/>
    <d v="2024-08-08T00:00:00"/>
    <n v="40429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0.68888888888888888"/>
    <n v="3"/>
    <n v="4.2999999999999997E-2"/>
    <n v="456538.72222222219"/>
    <n v="1988152.5"/>
    <n v="28496.852499999997"/>
    <n v="0.68888888888888888"/>
    <n v="3"/>
    <n v="4.2999999999999997E-2"/>
    <x v="1"/>
    <x v="1"/>
    <n v="2374.7399999999998"/>
    <n v="2374.7399999999998"/>
    <n v="2374.7399999999998"/>
    <n v="1187.3699999999999"/>
    <n v="1187.3699999999999"/>
    <n v="1187.3699999999999"/>
    <n v="1187.3699999999999"/>
    <n v="1187.3699999999999"/>
    <n v="1187.3699999999999"/>
    <n v="0"/>
    <n v="0"/>
    <n v="0"/>
    <n v="0"/>
    <n v="2374.7399999999998"/>
    <n v="11873.699999999997"/>
    <n v="14248.4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1.6888888888888889"/>
    <n v="4"/>
    <n v="4.7100000000000003E-2"/>
    <n v="808365.5555555555"/>
    <n v="1914550"/>
    <n v="22543.826250000002"/>
    <n v="1.6888888888888889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22543.800000000003"/>
    <n v="24422.4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2.6888888888888891"/>
    <n v="5"/>
    <n v="5.0700000000000002E-2"/>
    <n v="3451706.5000000005"/>
    <n v="6418462.5"/>
    <n v="65083.209750000002"/>
    <n v="2.6888888888888891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65083.19999999999"/>
    <n v="70506.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3.6888888888888891"/>
    <n v="6"/>
    <n v="5.3600000000000002E-2"/>
    <n v="11286496.777777778"/>
    <n v="18357555"/>
    <n v="163994.158"/>
    <n v="3.6888888888888891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63994.15999999995"/>
    <n v="177660.33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4.6888888888888891"/>
    <n v="7"/>
    <n v="5.6399999999999999E-2"/>
    <n v="15250716.611111112"/>
    <n v="22767657.5"/>
    <n v="183442.269"/>
    <n v="4.6888888888888891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83442.31999999995"/>
    <n v="198729.17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5.6888888888888891"/>
    <n v="8"/>
    <n v="5.9299999999999999E-2"/>
    <n v="3925361.777777778"/>
    <n v="5520040"/>
    <n v="40917.296499999997"/>
    <n v="5.6888888888888891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40917.239999999991"/>
    <n v="44327.00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6.6888888888888891"/>
    <n v="9"/>
    <n v="6.2100000000000002E-2"/>
    <n v="710360"/>
    <n v="955800"/>
    <n v="6595.02"/>
    <n v="6.688888888888889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7.6916666666666664"/>
    <n v="10"/>
    <n v="6.5000000000000002E-2"/>
    <n v="408427.5"/>
    <n v="531000"/>
    <n v="3451.5"/>
    <n v="7.6916666666666664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3451.5600000000009"/>
    <n v="3739.19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09T00:00:00"/>
    <d v="2024-08-09T00:00:00"/>
    <n v="63159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0.69166666666666665"/>
    <n v="3"/>
    <n v="4.2999999999999997E-2"/>
    <n v="239442.89583333331"/>
    <n v="1038547.5"/>
    <n v="14885.847499999998"/>
    <n v="0.69166666666666665"/>
    <n v="3"/>
    <n v="4.2999999999999997E-2"/>
    <x v="1"/>
    <x v="1"/>
    <n v="1240.49"/>
    <n v="1240.49"/>
    <n v="1240.49"/>
    <n v="620.24"/>
    <n v="620.24"/>
    <n v="620.24"/>
    <n v="620.24"/>
    <n v="620.24"/>
    <n v="620.24"/>
    <n v="0"/>
    <n v="0"/>
    <n v="0"/>
    <n v="0"/>
    <n v="1240.49"/>
    <n v="6202.4199999999992"/>
    <n v="7442.90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1.6916666666666667"/>
    <n v="4"/>
    <n v="4.7100000000000003E-2"/>
    <n v="1642346.125"/>
    <n v="3883380"/>
    <n v="45726.799500000001"/>
    <n v="1.6916666666666667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45726.840000000004"/>
    <n v="49537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2.6916666666666669"/>
    <n v="5"/>
    <n v="5.0700000000000002E-2"/>
    <n v="2610014.9583333335"/>
    <n v="4848325"/>
    <n v="49162.015500000001"/>
    <n v="2.6916666666666669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9161.960000000014"/>
    <n v="53258.79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3.6916666666666669"/>
    <n v="6"/>
    <n v="5.3600000000000002E-2"/>
    <n v="4976375.895833334"/>
    <n v="8088015"/>
    <n v="72252.934000000008"/>
    <n v="3.6916666666666673"/>
    <n v="6"/>
    <n v="5.3600000000000009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72252.960000000006"/>
    <n v="78274.0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4.6916666666666664"/>
    <n v="7"/>
    <n v="5.6399999999999999E-2"/>
    <n v="5150711.0625"/>
    <n v="7684897.5"/>
    <n v="61918.316999999995"/>
    <n v="4.691666666666666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61918.32"/>
    <n v="67078.1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5.6916666666666664"/>
    <n v="8"/>
    <n v="5.9299999999999999E-2"/>
    <n v="2650367.270833333"/>
    <n v="3725260"/>
    <n v="27613.489750000001"/>
    <n v="5.691666666666666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7613.439999999991"/>
    <n v="29914.5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6.6916666666666664"/>
    <n v="9"/>
    <n v="6.2100000000000002E-2"/>
    <n v="318807.72916666663"/>
    <n v="428782.5"/>
    <n v="2958.5992500000002"/>
    <n v="6.6916666666666655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958.6000000000004"/>
    <n v="3205.15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10T00:00:00"/>
    <d v="2024-08-10T00:00:00"/>
    <n v="6150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0.69444444444444442"/>
    <n v="3"/>
    <n v="4.2999999999999997E-2"/>
    <n v="347854.16666666663"/>
    <n v="1502730"/>
    <n v="21539.129999999997"/>
    <n v="0.69444444444444442"/>
    <n v="3"/>
    <n v="4.2999999999999997E-2"/>
    <x v="1"/>
    <x v="1"/>
    <n v="1794.93"/>
    <n v="1794.93"/>
    <n v="1794.93"/>
    <n v="897.46"/>
    <n v="897.46"/>
    <n v="897.46"/>
    <n v="897.46"/>
    <n v="897.46"/>
    <n v="897.46"/>
    <n v="0"/>
    <n v="0"/>
    <n v="0"/>
    <n v="0"/>
    <n v="1794.93"/>
    <n v="8974.619999999999"/>
    <n v="10769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1.6944444444444444"/>
    <n v="4"/>
    <n v="4.7100000000000003E-2"/>
    <n v="667564.51388888888"/>
    <n v="1575890"/>
    <n v="18556.104750000002"/>
    <n v="1.6944444444444444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8556.079999999998"/>
    <n v="20102.4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2.6944444444444446"/>
    <n v="5"/>
    <n v="5.0700000000000002E-2"/>
    <n v="2304699.791666667"/>
    <n v="4276762.5"/>
    <n v="43366.371749999998"/>
    <n v="2.6944444444444446"/>
    <n v="5"/>
    <n v="5.0699999999999995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43366.32"/>
    <n v="46980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3.6944444444444446"/>
    <n v="6"/>
    <n v="5.3600000000000002E-2"/>
    <n v="3281026.875"/>
    <n v="5328585"/>
    <n v="47602.025999999998"/>
    <n v="3.6944444444444446"/>
    <n v="6"/>
    <n v="5.3599999999999995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47602.079999999987"/>
    <n v="51568.91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4.6944444444444446"/>
    <n v="7"/>
    <n v="5.6399999999999999E-2"/>
    <n v="2665165.2083333335"/>
    <n v="3974092.5"/>
    <n v="32019.830999999998"/>
    <n v="4.6944444444444446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32019.84"/>
    <n v="34688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5.6944444444444446"/>
    <n v="8"/>
    <n v="5.9299999999999999E-2"/>
    <n v="604750"/>
    <n v="849600"/>
    <n v="6297.66"/>
    <n v="5.6944444444444446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69262.86"/>
    <n v="0"/>
    <n v="0"/>
    <n v="0"/>
    <n v="2246860.98"/>
    <n v="2246860.98"/>
    <n v="0"/>
    <d v="2022-08-04T00:00:00"/>
    <d v="2025-08-04T00:00:00"/>
    <n v="2246860.98"/>
    <n v="0.67777777777777781"/>
    <n v="3"/>
    <n v="6.1652999999999999E-2"/>
    <n v="1522872.442"/>
    <n v="6740582.9399999995"/>
    <n v="138525.71999993999"/>
    <n v="0.67777777777777781"/>
    <n v="3"/>
    <n v="6.1652999999999993E-2"/>
    <x v="1"/>
    <x v="1"/>
    <n v="0"/>
    <n v="0"/>
    <n v="0"/>
    <n v="0"/>
    <n v="0"/>
    <n v="69262.86"/>
    <n v="0"/>
    <n v="0"/>
    <n v="0"/>
    <n v="0"/>
    <n v="0"/>
    <n v="0"/>
    <n v="0"/>
    <n v="0"/>
    <n v="69262.86"/>
    <n v="69262.8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72822.78"/>
    <n v="0"/>
    <n v="0"/>
    <n v="0"/>
    <n v="1860975.88"/>
    <n v="1860975.88"/>
    <n v="0"/>
    <d v="2022-08-17T00:00:00"/>
    <d v="2032-08-17T00:00:00"/>
    <n v="1860975.88"/>
    <n v="7.7138888888888886"/>
    <n v="10"/>
    <n v="7.8262999999999999E-2"/>
    <n v="14355361.163222222"/>
    <n v="18609758.799999997"/>
    <n v="145645.55529644"/>
    <n v="7.7138888888888895"/>
    <n v="9.9999999999999982"/>
    <n v="7.8262999999999999E-2"/>
    <x v="1"/>
    <x v="1"/>
    <n v="0"/>
    <n v="0"/>
    <n v="0"/>
    <n v="0"/>
    <n v="0"/>
    <n v="72822.78"/>
    <n v="0"/>
    <n v="0"/>
    <n v="0"/>
    <n v="0"/>
    <n v="0"/>
    <n v="72822.78"/>
    <n v="0"/>
    <n v="0"/>
    <n v="145645.56"/>
    <n v="145645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232489.41"/>
    <n v="0"/>
    <n v="0"/>
    <n v="0"/>
    <n v="7541868.6699999999"/>
    <n v="7541868.6699999999"/>
    <n v="0"/>
    <d v="2022-08-04T00:00:00"/>
    <d v="2025-08-04T00:00:00"/>
    <n v="7541868.6699999999"/>
    <n v="0.67777777777777781"/>
    <n v="3"/>
    <n v="6.1652999999999999E-2"/>
    <n v="5111710.9874444446"/>
    <n v="22625606.009999998"/>
    <n v="464978.82911151001"/>
    <n v="0.67777777777777781"/>
    <n v="2.9999999999999996"/>
    <n v="6.1652999999999999E-2"/>
    <x v="1"/>
    <x v="1"/>
    <n v="0"/>
    <n v="0"/>
    <n v="0"/>
    <n v="0"/>
    <n v="0"/>
    <n v="232489.41"/>
    <n v="0"/>
    <n v="0"/>
    <n v="0"/>
    <n v="0"/>
    <n v="0"/>
    <n v="0"/>
    <n v="0"/>
    <n v="0"/>
    <n v="232489.41"/>
    <n v="232489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1292932.74"/>
    <n v="0"/>
    <n v="0"/>
    <n v="0"/>
    <n v="36269941.420000002"/>
    <n v="36269941.420000002"/>
    <n v="0"/>
    <d v="2022-08-04T00:00:00"/>
    <d v="2027-08-04T00:00:00"/>
    <n v="36269941.420000002"/>
    <n v="2.6777777777777776"/>
    <n v="5"/>
    <n v="7.1294999999999997E-2"/>
    <n v="97122843.135777771"/>
    <n v="181349707.10000002"/>
    <n v="2585865.4735389003"/>
    <n v="2.6777777777777776"/>
    <n v="5"/>
    <n v="7.1294999999999997E-2"/>
    <x v="1"/>
    <x v="1"/>
    <n v="0"/>
    <n v="0"/>
    <n v="0"/>
    <n v="0"/>
    <n v="0"/>
    <n v="1292932.74"/>
    <n v="0"/>
    <n v="0"/>
    <n v="0"/>
    <n v="0"/>
    <n v="0"/>
    <n v="1292932.74"/>
    <n v="0"/>
    <n v="0"/>
    <n v="2585865.48"/>
    <n v="2585865.4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n v="200000000"/>
    <n v="0"/>
    <d v="2022-08-04T00:00:00"/>
    <d v="2027-08-04T00:00:00"/>
    <n v="200000000"/>
    <n v="2.6777777777777776"/>
    <n v="5"/>
    <n v="7.1294999999999997E-2"/>
    <n v="535555555.55555552"/>
    <n v="1000000000"/>
    <n v="14259000"/>
    <n v="2.6777777777777776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14259000"/>
    <n v="1425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27185.200000000001"/>
    <n v="0"/>
    <n v="0"/>
    <n v="0"/>
    <n v="881877.52"/>
    <n v="881877.52"/>
    <n v="0"/>
    <d v="2022-05-04T00:00:00"/>
    <d v="2025-05-04T00:00:00"/>
    <n v="881877.52"/>
    <n v="0.42777777777777776"/>
    <n v="3"/>
    <n v="6.1652999999999999E-2"/>
    <n v="377247.60577777779"/>
    <n v="2645632.56"/>
    <n v="54370.394740559997"/>
    <n v="0.42777777777777776"/>
    <n v="3"/>
    <n v="6.1652999999999993E-2"/>
    <x v="1"/>
    <x v="1"/>
    <n v="0"/>
    <n v="0"/>
    <n v="0"/>
    <n v="0"/>
    <n v="0"/>
    <n v="27185.200000000001"/>
    <n v="0"/>
    <n v="0"/>
    <n v="0"/>
    <n v="0"/>
    <n v="0"/>
    <n v="0"/>
    <n v="0"/>
    <n v="0"/>
    <n v="27185.200000000001"/>
    <n v="27185.2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73122.97"/>
    <n v="0"/>
    <n v="0"/>
    <n v="0"/>
    <n v="2051279.19"/>
    <n v="2051279.19"/>
    <n v="0"/>
    <d v="2022-05-04T00:00:00"/>
    <d v="2027-05-04T00:00:00"/>
    <n v="2051279.19"/>
    <n v="2.4277777777777776"/>
    <n v="5"/>
    <n v="7.1294999999999997E-2"/>
    <n v="4980050.0334999999"/>
    <n v="10256395.949999999"/>
    <n v="146245.94985104998"/>
    <n v="2.4277777777777776"/>
    <n v="5"/>
    <n v="7.1294999999999997E-2"/>
    <x v="1"/>
    <x v="1"/>
    <n v="0"/>
    <n v="0"/>
    <n v="0"/>
    <n v="0"/>
    <n v="0"/>
    <n v="73122.97"/>
    <n v="0"/>
    <n v="0"/>
    <n v="0"/>
    <n v="0"/>
    <n v="0"/>
    <n v="73122.97"/>
    <n v="0"/>
    <n v="0"/>
    <n v="146245.94"/>
    <n v="146245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101135.92"/>
    <n v="0"/>
    <n v="0"/>
    <n v="0"/>
    <n v="2837111.24"/>
    <n v="2837111.24"/>
    <n v="0"/>
    <d v="2022-05-04T00:00:00"/>
    <d v="2027-05-04T00:00:00"/>
    <n v="2837111.24"/>
    <n v="2.4277777777777776"/>
    <n v="5"/>
    <n v="7.1294999999999997E-2"/>
    <n v="6887875.6215555556"/>
    <n v="14185556.200000001"/>
    <n v="202271.8458558"/>
    <n v="2.4277777777777776"/>
    <n v="5"/>
    <n v="7.1294999999999997E-2"/>
    <x v="1"/>
    <x v="1"/>
    <n v="0"/>
    <n v="0"/>
    <n v="0"/>
    <n v="0"/>
    <n v="0"/>
    <n v="101135.92"/>
    <n v="0"/>
    <n v="0"/>
    <n v="0"/>
    <n v="0"/>
    <n v="0"/>
    <n v="101135.92"/>
    <n v="0"/>
    <n v="0"/>
    <n v="202271.84"/>
    <n v="202271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23478900"/>
    <n v="0"/>
    <n v="0"/>
    <n v="0"/>
    <n v="600000000"/>
    <n v="600000000"/>
    <n v="0"/>
    <d v="2022-05-17T00:00:00"/>
    <d v="2032-05-17T00:00:00"/>
    <n v="600000000"/>
    <n v="7.4638888888888886"/>
    <n v="10"/>
    <n v="7.8262999999999999E-2"/>
    <n v="4478333333.333333"/>
    <n v="6000000000"/>
    <n v="46957800"/>
    <n v="7.4638888888888886"/>
    <n v="10"/>
    <n v="7.8262999999999999E-2"/>
    <x v="1"/>
    <x v="1"/>
    <n v="0"/>
    <n v="0"/>
    <n v="0"/>
    <n v="0"/>
    <n v="0"/>
    <n v="23478900"/>
    <n v="0"/>
    <n v="0"/>
    <n v="0"/>
    <n v="0"/>
    <n v="0"/>
    <n v="23478900"/>
    <n v="0"/>
    <n v="0"/>
    <n v="46957800"/>
    <n v="469578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9-28T00:00:00"/>
    <d v="2024-09-28T00:00:00"/>
    <n v="8982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0.82777777777777772"/>
    <n v="3"/>
    <n v="4.2999999999999997E-2"/>
    <n v="393275.15277777775"/>
    <n v="1425292.5"/>
    <n v="20429.192499999997"/>
    <n v="0.82777777777777772"/>
    <n v="3"/>
    <n v="4.2999999999999997E-2"/>
    <x v="1"/>
    <x v="1"/>
    <n v="1702.43"/>
    <n v="1702.43"/>
    <n v="1702.43"/>
    <n v="1702.43"/>
    <n v="851.22"/>
    <n v="851.22"/>
    <n v="851.22"/>
    <n v="851.22"/>
    <n v="851.22"/>
    <n v="851.22"/>
    <n v="0"/>
    <n v="0"/>
    <n v="0"/>
    <n v="1702.43"/>
    <n v="10214.609999999999"/>
    <n v="11917.0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1.8277777777777777"/>
    <n v="4"/>
    <n v="4.7100000000000003E-2"/>
    <n v="1055742.7222222222"/>
    <n v="2310440"/>
    <n v="27205.431"/>
    <n v="1.8277777777777777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7205.439999999991"/>
    <n v="29472.5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2.8277777777777779"/>
    <n v="5"/>
    <n v="5.0700000000000002E-2"/>
    <n v="3570769.3194444445"/>
    <n v="6313737.5"/>
    <n v="64021.29825"/>
    <n v="2.8277777777777779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64021.32"/>
    <n v="69356.42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3.8277777777777779"/>
    <n v="6"/>
    <n v="5.3600000000000002E-2"/>
    <n v="21714973.763888888"/>
    <n v="34037985"/>
    <n v="304072.66600000003"/>
    <n v="3.8277777777777775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304072.68000000005"/>
    <n v="329412.07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4.8277777777777775"/>
    <n v="7"/>
    <n v="5.6399999999999999E-2"/>
    <n v="53559680.472222216"/>
    <n v="77658455"/>
    <n v="625705.26599999995"/>
    <n v="4.8277777777777775"/>
    <n v="7"/>
    <n v="5.6399999999999992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625705.31999999995"/>
    <n v="677847.42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5.8277777777777775"/>
    <n v="8"/>
    <n v="5.9299999999999999E-2"/>
    <n v="12057570.23611111"/>
    <n v="16551860"/>
    <n v="122690.66224999999"/>
    <n v="5.8277777777777775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22690.64"/>
    <n v="132914.8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6.8277777777777775"/>
    <n v="9"/>
    <n v="6.2100000000000002E-2"/>
    <n v="725110"/>
    <n v="955800"/>
    <n v="6595.02"/>
    <n v="6.82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7.8277777777777775"/>
    <n v="10"/>
    <n v="6.5000000000000002E-2"/>
    <n v="778198.52777777775"/>
    <n v="994150"/>
    <n v="6461.9750000000004"/>
    <n v="7.8277777777777775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6462"/>
    <n v="7000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10-25T00:00:00"/>
    <d v="2024-10-25T00:00:00"/>
    <n v="11578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0.90277777777777779"/>
    <n v="3"/>
    <n v="4.2999999999999997E-2"/>
    <n v="315189.0625"/>
    <n v="1047397.5"/>
    <n v="15012.697499999998"/>
    <n v="0.90277777777777779"/>
    <n v="3"/>
    <n v="4.2999999999999997E-2"/>
    <x v="1"/>
    <x v="1"/>
    <n v="1251.06"/>
    <n v="1251.06"/>
    <n v="1251.06"/>
    <n v="1251.06"/>
    <n v="1251.06"/>
    <n v="625.53"/>
    <n v="625.53"/>
    <n v="625.53"/>
    <n v="625.53"/>
    <n v="625.53"/>
    <n v="625.53"/>
    <n v="0"/>
    <n v="0"/>
    <n v="1251.06"/>
    <n v="8757.4199999999983"/>
    <n v="10008.4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1.9027777777777777"/>
    <n v="4"/>
    <n v="4.7100000000000003E-2"/>
    <n v="46308.854166666664"/>
    <n v="97350"/>
    <n v="1146.2962500000001"/>
    <n v="1.9027777777777777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1146.24"/>
    <n v="1241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2.9027777777777777"/>
    <n v="5"/>
    <n v="5.0700000000000002E-2"/>
    <n v="2414392.6445833333"/>
    <n v="4158762.45"/>
    <n v="42169.851243000005"/>
    <n v="2.9027777777777777"/>
    <n v="5"/>
    <n v="5.0700000000000009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42169.80000000001"/>
    <n v="45683.95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3.9027777777777777"/>
    <n v="6"/>
    <n v="5.3600000000000002E-2"/>
    <n v="1585942.5347222222"/>
    <n v="2438175"/>
    <n v="21781.030000000002"/>
    <n v="3.9027777777777777"/>
    <n v="6"/>
    <n v="5.3600000000000009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21781.079999999998"/>
    <n v="23596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4.9027777777777777"/>
    <n v="7"/>
    <n v="6.5000000000000002E-2"/>
    <n v="869961.14583333337"/>
    <n v="1242097.5"/>
    <n v="11533.762500000001"/>
    <n v="4.9027777777777777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10007.759999999997"/>
    <n v="10841.73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.75"/>
    <n v="0"/>
    <n v="20723.75"/>
    <n v="65.97"/>
    <n v="0"/>
    <n v="0"/>
    <n v="0"/>
    <n v="0"/>
    <n v="0"/>
    <n v="0"/>
    <d v="2022-11-01T00:00:00"/>
    <d v="2024-11-01T00:00:00"/>
    <n v="4144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0.9194444444444444"/>
    <n v="3"/>
    <n v="4.2999999999999997E-2"/>
    <n v="135889.29166666666"/>
    <n v="443385"/>
    <n v="6355.1849999999995"/>
    <n v="0.9194444444444444"/>
    <n v="3"/>
    <n v="4.2999999999999997E-2"/>
    <x v="1"/>
    <x v="1"/>
    <n v="529.6"/>
    <n v="529.6"/>
    <n v="529.6"/>
    <n v="529.6"/>
    <n v="529.6"/>
    <n v="529.6"/>
    <n v="264.8"/>
    <n v="264.8"/>
    <n v="264.8"/>
    <n v="264.8"/>
    <n v="264.8"/>
    <n v="264.8"/>
    <n v="0"/>
    <n v="529.6"/>
    <n v="4236.8000000000011"/>
    <n v="4766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1.9194444444444445"/>
    <n v="4"/>
    <n v="4.7100000000000003E-2"/>
    <n v="146938.27083333334"/>
    <n v="306210"/>
    <n v="3605.6227500000005"/>
    <n v="1.9194444444444445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605.6400000000012"/>
    <n v="3906.11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2.9194444444444443"/>
    <n v="5"/>
    <n v="5.0700000000000002E-2"/>
    <n v="1783619.986111111"/>
    <n v="3054725"/>
    <n v="30974.911500000002"/>
    <n v="2.9194444444444443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30974.87999999999"/>
    <n v="33556.11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3.9194444444444443"/>
    <n v="6"/>
    <n v="5.3600000000000002E-2"/>
    <n v="1322734.111111111"/>
    <n v="2024880"/>
    <n v="18088.928"/>
    <n v="3.9194444444444443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8088.920000000002"/>
    <n v="19596.3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4.9194444444444443"/>
    <n v="7"/>
    <n v="5.7881000000000002E-2"/>
    <n v="4762231.298611111"/>
    <n v="6776297.5"/>
    <n v="56031.267942500002"/>
    <n v="4.9194444444444443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54597.600000000013"/>
    <n v="59147.40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5.9194444444444443"/>
    <n v="8"/>
    <n v="5.9299999999999999E-2"/>
    <n v="16361359.243055556"/>
    <n v="22112020"/>
    <n v="163905.34825000001"/>
    <n v="5.9194444444444443"/>
    <n v="8"/>
    <n v="5.9300000000000005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63905.36000000002"/>
    <n v="177564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17823.75"/>
    <n v="0"/>
    <n v="0"/>
    <n v="0"/>
    <n v="500000"/>
    <n v="500000"/>
    <n v="0"/>
    <d v="2022-05-04T00:00:00"/>
    <d v="2027-05-04T00:00:00"/>
    <n v="500000"/>
    <n v="2.4277777777777776"/>
    <n v="5"/>
    <n v="7.1294999999999997E-2"/>
    <n v="1213888.8888888888"/>
    <n v="2500000"/>
    <n v="35647.5"/>
    <n v="2.4277777777777776"/>
    <n v="5"/>
    <n v="7.1294999999999997E-2"/>
    <x v="1"/>
    <x v="1"/>
    <n v="0"/>
    <n v="0"/>
    <n v="0"/>
    <n v="0"/>
    <n v="0"/>
    <n v="17823.75"/>
    <n v="0"/>
    <n v="0"/>
    <n v="0"/>
    <n v="0"/>
    <n v="0"/>
    <n v="17823.75"/>
    <n v="0"/>
    <n v="0"/>
    <n v="35647.5"/>
    <n v="356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820"/>
    <n v="0"/>
    <n v="234820"/>
    <n v="747.51"/>
    <n v="0"/>
    <n v="0"/>
    <n v="0"/>
    <n v="0"/>
    <n v="0"/>
    <n v="0"/>
    <d v="2022-11-18T00:00:00"/>
    <d v="2024-11-18T00:00:00"/>
    <n v="4696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0.96666666666666667"/>
    <n v="3"/>
    <n v="4.2999999999999997E-2"/>
    <n v="419195"/>
    <n v="1300950"/>
    <n v="18646.949999999997"/>
    <n v="0.96666666666666667"/>
    <n v="3"/>
    <n v="4.2999999999999997E-2"/>
    <x v="1"/>
    <x v="1"/>
    <n v="1553.91"/>
    <n v="1553.91"/>
    <n v="1553.91"/>
    <n v="1553.91"/>
    <n v="1553.91"/>
    <n v="1553.91"/>
    <n v="776.96"/>
    <n v="776.96"/>
    <n v="776.96"/>
    <n v="776.96"/>
    <n v="776.96"/>
    <n v="776.96"/>
    <n v="0"/>
    <n v="1553.91"/>
    <n v="12431.309999999998"/>
    <n v="13985.2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1.9666666666666666"/>
    <n v="4"/>
    <n v="4.7100000000000003E-2"/>
    <n v="1971986.5"/>
    <n v="4010820"/>
    <n v="47227.405500000001"/>
    <n v="1.9666666666666666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47227.44"/>
    <n v="51163.06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2.9666666666666668"/>
    <n v="5"/>
    <n v="5.0700000000000002E-2"/>
    <n v="6103849.916666667"/>
    <n v="10287387.5"/>
    <n v="104314.10925000001"/>
    <n v="2.9666666666666668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104314.07999999997"/>
    <n v="113006.9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3.9666666666666668"/>
    <n v="6"/>
    <n v="5.3600000000000002E-2"/>
    <n v="21619999.333333336"/>
    <n v="32702520"/>
    <n v="292142.51199999999"/>
    <n v="3.9666666666666672"/>
    <n v="6"/>
    <n v="5.3599999999999995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92142.51999999996"/>
    <n v="316487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4.9666666666666668"/>
    <n v="7"/>
    <n v="5.6399999999999999E-2"/>
    <n v="47254555.333333336"/>
    <n v="66600380"/>
    <n v="536608.77599999995"/>
    <n v="4.9666666666666668"/>
    <n v="7"/>
    <n v="5.6399999999999992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536608.80000000016"/>
    <n v="581326.200000000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5.9666666666666668"/>
    <n v="8"/>
    <n v="5.9299999999999999E-2"/>
    <n v="14859327"/>
    <n v="19923120"/>
    <n v="147680.12700000001"/>
    <n v="5.9666666666666668"/>
    <n v="8"/>
    <n v="5.9300000000000005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47680.15999999997"/>
    <n v="159986.83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6.9666666666666668"/>
    <n v="9"/>
    <n v="6.2100000000000002E-2"/>
    <n v="739860"/>
    <n v="955800"/>
    <n v="6595.02"/>
    <n v="6.966666666666666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n v="200000000"/>
    <n v="0"/>
    <d v="2022-05-04T00:00:00"/>
    <d v="2027-05-04T00:00:00"/>
    <n v="200000000"/>
    <n v="2.4277777777777776"/>
    <n v="5"/>
    <n v="7.1294999999999997E-2"/>
    <n v="485555555.55555552"/>
    <n v="1000000000"/>
    <n v="14259000"/>
    <n v="2.4277777777777776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14259000"/>
    <n v="14259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17609175"/>
    <n v="0"/>
    <n v="0"/>
    <n v="0"/>
    <n v="450000000"/>
    <n v="450000000"/>
    <n v="0"/>
    <d v="2022-05-17T00:00:00"/>
    <d v="2032-05-17T00:00:00"/>
    <n v="450000000"/>
    <n v="7.4638888888888886"/>
    <n v="10"/>
    <n v="7.8262999999999999E-2"/>
    <n v="3358750000"/>
    <n v="4500000000"/>
    <n v="35218350"/>
    <n v="7.4638888888888886"/>
    <n v="10"/>
    <n v="7.8262999999999999E-2"/>
    <x v="1"/>
    <x v="1"/>
    <n v="0"/>
    <n v="0"/>
    <n v="0"/>
    <n v="0"/>
    <n v="0"/>
    <n v="17609175"/>
    <n v="0"/>
    <n v="0"/>
    <n v="0"/>
    <n v="0"/>
    <n v="0"/>
    <n v="17609175"/>
    <n v="0"/>
    <n v="0"/>
    <n v="35218350"/>
    <n v="352183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n v="3970530.87"/>
    <n v="0"/>
    <d v="2022-05-04T00:00:00"/>
    <d v="2027-05-04T00:00:00"/>
    <n v="3970530.87"/>
    <n v="2.4277777777777776"/>
    <n v="5"/>
    <n v="7.1294999999999997E-2"/>
    <n v="9639566.6121666655"/>
    <n v="19852654.350000001"/>
    <n v="283078.99837664998"/>
    <n v="2.4277777777777776"/>
    <n v="5"/>
    <n v="7.1294999999999997E-2"/>
    <x v="1"/>
    <x v="1"/>
    <n v="0"/>
    <n v="0"/>
    <n v="0"/>
    <n v="0"/>
    <n v="0"/>
    <n v="141539.5"/>
    <n v="0"/>
    <n v="0"/>
    <n v="0"/>
    <n v="0"/>
    <n v="0"/>
    <n v="141539.5"/>
    <n v="0"/>
    <n v="0"/>
    <n v="283079"/>
    <n v="2830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n v="3970530.87"/>
    <n v="0"/>
    <d v="2022-05-04T00:00:00"/>
    <d v="2027-05-04T00:00:00"/>
    <n v="3970530.87"/>
    <n v="2.4277777777777776"/>
    <n v="5"/>
    <n v="7.1294999999999997E-2"/>
    <n v="9639566.6121666655"/>
    <n v="19852654.350000001"/>
    <n v="283078.99837664998"/>
    <n v="2.4277777777777776"/>
    <n v="5"/>
    <n v="7.1294999999999997E-2"/>
    <x v="1"/>
    <x v="1"/>
    <n v="0"/>
    <n v="0"/>
    <n v="0"/>
    <n v="0"/>
    <n v="0"/>
    <n v="141539.5"/>
    <n v="0"/>
    <n v="0"/>
    <n v="0"/>
    <n v="0"/>
    <n v="0"/>
    <n v="141539.5"/>
    <n v="0"/>
    <n v="0"/>
    <n v="283079"/>
    <n v="2830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n v="3970530.87"/>
    <n v="0"/>
    <d v="2022-05-04T00:00:00"/>
    <d v="2027-05-04T00:00:00"/>
    <n v="3970530.87"/>
    <n v="2.4277777777777776"/>
    <n v="5"/>
    <n v="7.1294999999999997E-2"/>
    <n v="9639566.6121666655"/>
    <n v="19852654.350000001"/>
    <n v="283078.99837664998"/>
    <n v="2.4277777777777776"/>
    <n v="5"/>
    <n v="7.1294999999999997E-2"/>
    <x v="1"/>
    <x v="1"/>
    <n v="0"/>
    <n v="0"/>
    <n v="0"/>
    <n v="0"/>
    <n v="0"/>
    <n v="141539.5"/>
    <n v="0"/>
    <n v="0"/>
    <n v="0"/>
    <n v="0"/>
    <n v="0"/>
    <n v="141539.5"/>
    <n v="0"/>
    <n v="0"/>
    <n v="283079"/>
    <n v="2830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n v="3970530.87"/>
    <n v="0"/>
    <d v="2022-05-04T00:00:00"/>
    <d v="2027-05-04T00:00:00"/>
    <n v="3970530.87"/>
    <n v="2.4277777777777776"/>
    <n v="5"/>
    <n v="7.1294999999999997E-2"/>
    <n v="9639566.6121666655"/>
    <n v="19852654.350000001"/>
    <n v="283078.99837664998"/>
    <n v="2.4277777777777776"/>
    <n v="5"/>
    <n v="7.1294999999999997E-2"/>
    <x v="1"/>
    <x v="1"/>
    <n v="0"/>
    <n v="0"/>
    <n v="0"/>
    <n v="0"/>
    <n v="0"/>
    <n v="141539.5"/>
    <n v="0"/>
    <n v="0"/>
    <n v="0"/>
    <n v="0"/>
    <n v="0"/>
    <n v="141539.5"/>
    <n v="0"/>
    <n v="0"/>
    <n v="283079"/>
    <n v="2830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70769.75"/>
    <n v="0"/>
    <n v="0"/>
    <n v="0"/>
    <n v="1985265.44"/>
    <n v="1985265.44"/>
    <n v="0"/>
    <d v="2022-05-04T00:00:00"/>
    <d v="2027-05-04T00:00:00"/>
    <n v="1985265.44"/>
    <n v="2.4277777777777776"/>
    <n v="5"/>
    <n v="7.1294999999999997E-2"/>
    <n v="4819783.3182222219"/>
    <n v="9926327.1999999993"/>
    <n v="141539.4995448"/>
    <n v="2.4277777777777776"/>
    <n v="5"/>
    <n v="7.1294999999999997E-2"/>
    <x v="1"/>
    <x v="1"/>
    <n v="0"/>
    <n v="0"/>
    <n v="0"/>
    <n v="0"/>
    <n v="0"/>
    <n v="70769.75"/>
    <n v="0"/>
    <n v="0"/>
    <n v="0"/>
    <n v="0"/>
    <n v="0"/>
    <n v="70769.75"/>
    <n v="0"/>
    <n v="0"/>
    <n v="141539.5"/>
    <n v="14153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70769.75"/>
    <n v="0"/>
    <n v="0"/>
    <n v="0"/>
    <n v="1985265.44"/>
    <n v="1985265.44"/>
    <n v="0"/>
    <d v="2022-05-04T00:00:00"/>
    <d v="2027-05-04T00:00:00"/>
    <n v="1985265.44"/>
    <n v="2.4277777777777776"/>
    <n v="5"/>
    <n v="7.1294999999999997E-2"/>
    <n v="4819783.3182222219"/>
    <n v="9926327.1999999993"/>
    <n v="141539.4995448"/>
    <n v="2.4277777777777776"/>
    <n v="5"/>
    <n v="7.1294999999999997E-2"/>
    <x v="1"/>
    <x v="1"/>
    <n v="0"/>
    <n v="0"/>
    <n v="0"/>
    <n v="0"/>
    <n v="0"/>
    <n v="70769.75"/>
    <n v="0"/>
    <n v="0"/>
    <n v="0"/>
    <n v="0"/>
    <n v="0"/>
    <n v="70769.75"/>
    <n v="0"/>
    <n v="0"/>
    <n v="141539.5"/>
    <n v="141539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n v="26550"/>
    <n v="0"/>
    <d v="2022-12-15T00:00:00"/>
    <d v="2024-12-15T00:00:00"/>
    <n v="53100"/>
    <n v="4.1666666666666664E-2"/>
    <n v="2"/>
    <n v="3.8199999999999998E-2"/>
    <n v="1106.25"/>
    <n v="53100"/>
    <n v="1014.2099999999999"/>
    <n v="4.1666666666666664E-2"/>
    <n v="2"/>
    <n v="3.8199999999999998E-2"/>
    <x v="1"/>
    <x v="1"/>
    <n v="84.52"/>
    <n v="0"/>
    <n v="0"/>
    <n v="0"/>
    <n v="0"/>
    <n v="0"/>
    <n v="0"/>
    <n v="0"/>
    <n v="0"/>
    <n v="0"/>
    <n v="0"/>
    <n v="0"/>
    <n v="0"/>
    <n v="84.52"/>
    <n v="0"/>
    <n v="84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0416666666666667"/>
    <n v="3"/>
    <n v="4.2999999999999997E-2"/>
    <n v="298687.5"/>
    <n v="860220"/>
    <n v="12329.82"/>
    <n v="1.0416666666666667"/>
    <n v="3"/>
    <n v="4.2999999999999997E-2"/>
    <x v="1"/>
    <x v="1"/>
    <n v="1027.48"/>
    <n v="1027.48"/>
    <n v="1027.48"/>
    <n v="1027.48"/>
    <n v="1027.48"/>
    <n v="1027.48"/>
    <n v="1027.48"/>
    <n v="513.74"/>
    <n v="513.74"/>
    <n v="513.74"/>
    <n v="513.74"/>
    <n v="513.74"/>
    <n v="513.74"/>
    <n v="1027.48"/>
    <n v="9247.3199999999979"/>
    <n v="10274.7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0416666666666665"/>
    <n v="4"/>
    <n v="4.7100000000000003E-2"/>
    <n v="942586.45833333326"/>
    <n v="1846700"/>
    <n v="21744.892500000002"/>
    <n v="2.0416666666666665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21744.84"/>
    <n v="23556.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0416666666666665"/>
    <n v="5"/>
    <n v="5.0700000000000002E-2"/>
    <n v="1365229.2708333333"/>
    <n v="2244212.5"/>
    <n v="22756.314750000001"/>
    <n v="3.041666666666666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22756.320000000003"/>
    <n v="24652.68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041666666666667"/>
    <n v="6"/>
    <n v="5.3600000000000002E-2"/>
    <n v="1656093.1250000002"/>
    <n v="2458530"/>
    <n v="21962.868000000002"/>
    <n v="4.041666666666667"/>
    <n v="6"/>
    <n v="5.3600000000000009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21962.880000000005"/>
    <n v="23793.12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041666666666667"/>
    <n v="7"/>
    <n v="5.6399999999999999E-2"/>
    <n v="3550908.854166667"/>
    <n v="4930187.5"/>
    <n v="39723.224999999999"/>
    <n v="5.041666666666667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9723.239999999991"/>
    <n v="43033.50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041666666666667"/>
    <n v="8"/>
    <n v="5.9299999999999999E-2"/>
    <n v="15182451.5625"/>
    <n v="20103660"/>
    <n v="149018.37974999999"/>
    <n v="6.041666666666667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49018.4"/>
    <n v="161436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041666666666667"/>
    <n v="9"/>
    <n v="6.2100000000000002E-2"/>
    <n v="373912.5"/>
    <n v="477900"/>
    <n v="3297.51"/>
    <n v="7.04166666666666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72.079999999998"/>
    <n v="0"/>
    <n v="0"/>
    <n v="56.89"/>
    <n v="0"/>
    <n v="0"/>
    <n v="0"/>
    <n v="17872.079999999998"/>
    <n v="17872.080000000002"/>
    <n v="0"/>
    <d v="2022-12-27T00:00:00"/>
    <d v="2024-12-27T00:00:00"/>
    <n v="35744.17"/>
    <n v="7.4999999999999997E-2"/>
    <n v="2"/>
    <n v="3.8199999999999998E-2"/>
    <n v="1340.4059999999997"/>
    <n v="35744.159999999996"/>
    <n v="682.71345599999984"/>
    <n v="7.4999999999999997E-2"/>
    <n v="2"/>
    <n v="3.8199999999999998E-2"/>
    <x v="1"/>
    <x v="1"/>
    <n v="56.89"/>
    <n v="0"/>
    <n v="0"/>
    <n v="0"/>
    <n v="0"/>
    <n v="0"/>
    <n v="0"/>
    <n v="0"/>
    <n v="0"/>
    <n v="0"/>
    <n v="0"/>
    <n v="0"/>
    <n v="0"/>
    <n v="56.89"/>
    <n v="0"/>
    <n v="56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075"/>
    <n v="3"/>
    <n v="4.2999999999999997E-2"/>
    <n v="57082.5"/>
    <n v="159300"/>
    <n v="2283.2999999999997"/>
    <n v="1.075"/>
    <n v="3"/>
    <n v="4.2999999999999997E-2"/>
    <x v="1"/>
    <x v="1"/>
    <n v="190.27"/>
    <n v="190.27"/>
    <n v="190.27"/>
    <n v="190.27"/>
    <n v="190.27"/>
    <n v="190.27"/>
    <n v="190.27"/>
    <n v="95.14"/>
    <n v="95.14"/>
    <n v="95.14"/>
    <n v="95.14"/>
    <n v="95.14"/>
    <n v="95.14"/>
    <n v="190.27"/>
    <n v="1712.4600000000007"/>
    <n v="1902.73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0750000000000002"/>
    <n v="4"/>
    <n v="4.7100000000000003E-2"/>
    <n v="525215.49250000005"/>
    <n v="1012463.6"/>
    <n v="11921.758890000001"/>
    <n v="2.0750000000000002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11921.759999999997"/>
    <n v="12915.23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0750000000000002"/>
    <n v="5"/>
    <n v="5.0700000000000002E-2"/>
    <n v="301165.5"/>
    <n v="489700"/>
    <n v="4965.558"/>
    <n v="3.0750000000000002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965.6000000000013"/>
    <n v="5379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0750000000000002"/>
    <n v="6"/>
    <n v="5.3600000000000002E-2"/>
    <n v="775971.6875"/>
    <n v="1142535"/>
    <n v="10206.646000000001"/>
    <n v="4.0750000000000002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10206.599999999999"/>
    <n v="11057.14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0750000000000002"/>
    <n v="7"/>
    <n v="6.2100000000000002E-2"/>
    <n v="1124340.875"/>
    <n v="1550815"/>
    <n v="13757.944500000001"/>
    <n v="5.0750000000000002"/>
    <n v="7"/>
    <n v="6.2100000000000009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2495.12"/>
    <n v="13536.3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0750000000000002"/>
    <n v="8"/>
    <n v="5.9299999999999999E-2"/>
    <n v="1273543.7422499999"/>
    <n v="1677094.64"/>
    <n v="12431.464018999999"/>
    <n v="6.0750000000000002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2431.519999999997"/>
    <n v="13467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0750000000000002"/>
    <n v="9"/>
    <n v="6.2100000000000002E-2"/>
    <n v="375682.5"/>
    <n v="477900"/>
    <n v="3297.51"/>
    <n v="7.07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10"/>
    <n v="0"/>
    <n v="0"/>
    <n v="73.25"/>
    <n v="0"/>
    <n v="0"/>
    <n v="0"/>
    <n v="23010"/>
    <n v="23010"/>
    <n v="0"/>
    <d v="2022-12-27T00:00:00"/>
    <d v="2024-12-27T00:00:00"/>
    <n v="46020"/>
    <n v="7.4999999999999997E-2"/>
    <n v="2"/>
    <n v="3.8199999999999998E-2"/>
    <n v="1725.75"/>
    <n v="46020"/>
    <n v="878.98199999999997"/>
    <n v="7.4999999999999997E-2"/>
    <n v="2"/>
    <n v="3.8199999999999998E-2"/>
    <x v="1"/>
    <x v="1"/>
    <n v="73.25"/>
    <n v="0"/>
    <n v="0"/>
    <n v="0"/>
    <n v="0"/>
    <n v="0"/>
    <n v="0"/>
    <n v="0"/>
    <n v="0"/>
    <n v="0"/>
    <n v="0"/>
    <n v="0"/>
    <n v="0"/>
    <n v="73.25"/>
    <n v="0"/>
    <n v="73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0750000000000002"/>
    <n v="4"/>
    <n v="4.7100000000000003E-2"/>
    <n v="110182.50000000001"/>
    <n v="212400"/>
    <n v="2501.0100000000002"/>
    <n v="2.0750000000000002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501.0400000000004"/>
    <n v="2709.46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0750000000000002"/>
    <n v="5"/>
    <n v="5.0700000000000002E-2"/>
    <n v="1122567.1875"/>
    <n v="1825312.5"/>
    <n v="18508.668750000001"/>
    <n v="3.0750000000000002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8508.679999999997"/>
    <n v="20051.06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0750000000000002"/>
    <n v="6"/>
    <n v="5.3600000000000002E-2"/>
    <n v="1041040.25"/>
    <n v="1532820"/>
    <n v="13693.192000000001"/>
    <n v="4.0750000000000002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3693.200000000003"/>
    <n v="14834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0750000000000002"/>
    <n v="7"/>
    <n v="5.6399999999999999E-2"/>
    <n v="7605395"/>
    <n v="10490200"/>
    <n v="84521.04"/>
    <n v="5.0750000000000002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84521.04"/>
    <n v="91564.45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0750000000000002"/>
    <n v="8"/>
    <n v="5.9299999999999999E-2"/>
    <n v="4172067"/>
    <n v="5494080"/>
    <n v="40724.868000000002"/>
    <n v="6.0750000000000002"/>
    <n v="8"/>
    <n v="5.9300000000000005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40724.879999999983"/>
    <n v="44118.61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0750000000000002"/>
    <n v="9"/>
    <n v="6.2100000000000002E-2"/>
    <n v="375682.5"/>
    <n v="477900"/>
    <n v="3297.51"/>
    <n v="7.07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4787.5"/>
    <n v="0"/>
    <n v="0"/>
    <n v="556.41"/>
    <n v="0"/>
    <n v="0"/>
    <n v="0"/>
    <n v="174787.5"/>
    <n v="174787.5"/>
    <n v="0"/>
    <d v="2022-12-28T00:00:00"/>
    <d v="2024-12-28T00:00:00"/>
    <n v="349575"/>
    <n v="7.7777777777777779E-2"/>
    <n v="2"/>
    <n v="3.8199999999999998E-2"/>
    <n v="13594.583333333334"/>
    <n v="349575"/>
    <n v="6676.8824999999997"/>
    <n v="7.7777777777777779E-2"/>
    <n v="2"/>
    <n v="3.8199999999999998E-2"/>
    <x v="1"/>
    <x v="1"/>
    <n v="556.41"/>
    <n v="0"/>
    <n v="0"/>
    <n v="0"/>
    <n v="0"/>
    <n v="0"/>
    <n v="0"/>
    <n v="0"/>
    <n v="0"/>
    <n v="0"/>
    <n v="0"/>
    <n v="0"/>
    <n v="0"/>
    <n v="556.41"/>
    <n v="0"/>
    <n v="556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0777777777777777"/>
    <n v="3"/>
    <n v="4.2999999999999997E-2"/>
    <n v="1052873.0277777778"/>
    <n v="2930677.5"/>
    <n v="42006.377499999995"/>
    <n v="1.0777777777777777"/>
    <n v="3"/>
    <n v="4.2999999999999997E-2"/>
    <x v="1"/>
    <x v="1"/>
    <n v="3500.53"/>
    <n v="3500.53"/>
    <n v="3500.53"/>
    <n v="3500.53"/>
    <n v="3500.53"/>
    <n v="3500.53"/>
    <n v="3500.53"/>
    <n v="1750.27"/>
    <n v="1750.27"/>
    <n v="1750.27"/>
    <n v="1750.27"/>
    <n v="1750.27"/>
    <n v="1750.27"/>
    <n v="3500.53"/>
    <n v="31504.800000000003"/>
    <n v="35005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0777777777777779"/>
    <n v="4"/>
    <n v="4.7100000000000003E-2"/>
    <n v="3274962.166666667"/>
    <n v="6304740"/>
    <n v="74238.313500000004"/>
    <n v="2.0777777777777779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74238.36"/>
    <n v="80424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0777777777777779"/>
    <n v="5"/>
    <n v="5.0700000000000002E-2"/>
    <n v="6044640.138888889"/>
    <n v="9819812.5"/>
    <n v="99572.898750000008"/>
    <n v="3.0777777777777779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99572.880000000019"/>
    <n v="107870.62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0777777777777775"/>
    <n v="6"/>
    <n v="5.3600000000000002E-2"/>
    <n v="30207739.416666664"/>
    <n v="44447355"/>
    <n v="397063.038"/>
    <n v="4.0777777777777775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97063.07999999984"/>
    <n v="430151.66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0777777777777775"/>
    <n v="7"/>
    <n v="5.6399999999999999E-2"/>
    <n v="49880801.027777776"/>
    <n v="68763467.5"/>
    <n v="554037.08100000001"/>
    <n v="5.0777777777777775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554037.12"/>
    <n v="600206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0777777777777775"/>
    <n v="8"/>
    <n v="5.9299999999999999E-2"/>
    <n v="16565013.722222222"/>
    <n v="21804040"/>
    <n v="161622.44649999999"/>
    <n v="6.077777777777777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61622.48000000007"/>
    <n v="175091.02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0777777777777775"/>
    <n v="9"/>
    <n v="6.2100000000000002E-2"/>
    <n v="577316.63888888888"/>
    <n v="734107.5"/>
    <n v="5065.3417500000005"/>
    <n v="7.0777777777777775"/>
    <n v="9"/>
    <n v="6.2100000000000009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5065.32"/>
    <n v="5487.42999999999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2-05-17T00:00:00"/>
    <d v="2032-05-17T00:00:00"/>
    <n v="200000000"/>
    <n v="7.4638888888888886"/>
    <n v="10"/>
    <n v="7.8262999999999999E-2"/>
    <n v="1492777777.7777777"/>
    <n v="2000000000"/>
    <n v="15652600"/>
    <n v="7.4638888888888886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15652600"/>
    <n v="156526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2555555555555555"/>
    <n v="3"/>
    <n v="6.1652999999999999E-2"/>
    <n v="200888888.8888889"/>
    <n v="480000000"/>
    <n v="9864480"/>
    <n v="1.2555555555555555"/>
    <n v="3"/>
    <n v="6.1652999999999999E-2"/>
    <x v="1"/>
    <x v="1"/>
    <n v="0"/>
    <n v="0"/>
    <n v="0"/>
    <n v="4932240"/>
    <n v="0"/>
    <n v="0"/>
    <n v="0"/>
    <n v="0"/>
    <n v="0"/>
    <n v="4932240"/>
    <n v="0"/>
    <n v="0"/>
    <n v="0"/>
    <n v="0"/>
    <n v="9864480"/>
    <n v="986448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2555555555555555"/>
    <n v="3"/>
    <n v="6.1652999999999999E-2"/>
    <n v="50222222.222222224"/>
    <n v="120000000"/>
    <n v="2466120"/>
    <n v="1.2555555555555555"/>
    <n v="3"/>
    <n v="6.1652999999999999E-2"/>
    <x v="1"/>
    <x v="1"/>
    <n v="0"/>
    <n v="0"/>
    <n v="0"/>
    <n v="1233060"/>
    <n v="0"/>
    <n v="0"/>
    <n v="0"/>
    <n v="0"/>
    <n v="0"/>
    <n v="1233060"/>
    <n v="0"/>
    <n v="0"/>
    <n v="0"/>
    <n v="0"/>
    <n v="2466120"/>
    <n v="246612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2777777777777777"/>
    <n v="5"/>
    <n v="7.1294999999999997E-2"/>
    <n v="655555555.55555558"/>
    <n v="1000000000"/>
    <n v="14259000"/>
    <n v="3.2777777777777781"/>
    <n v="5"/>
    <n v="7.1294999999999997E-2"/>
    <x v="1"/>
    <x v="1"/>
    <n v="0"/>
    <n v="0"/>
    <n v="0"/>
    <n v="7129500"/>
    <n v="0"/>
    <n v="0"/>
    <n v="0"/>
    <n v="0"/>
    <n v="0"/>
    <n v="7129500"/>
    <n v="0"/>
    <n v="0"/>
    <n v="0"/>
    <n v="0"/>
    <n v="14259000"/>
    <n v="1425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291666666666667"/>
    <n v="6"/>
    <n v="7.3772000000000004E-2"/>
    <n v="7541689.6983333332"/>
    <n v="10543721.52"/>
    <n v="129638.57066224"/>
    <n v="4.291666666666667"/>
    <n v="6"/>
    <n v="7.3772000000000004E-2"/>
    <x v="1"/>
    <x v="1"/>
    <n v="0"/>
    <n v="0"/>
    <n v="0"/>
    <n v="64819.29"/>
    <n v="0"/>
    <n v="0"/>
    <n v="0"/>
    <n v="0"/>
    <n v="0"/>
    <n v="64819.29"/>
    <n v="0"/>
    <n v="0"/>
    <n v="0"/>
    <n v="0"/>
    <n v="129638.58"/>
    <n v="129638.5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2555555555555555"/>
    <n v="3"/>
    <n v="6.1652999999999999E-2"/>
    <n v="69055555.555555552"/>
    <n v="165000000"/>
    <n v="3390915"/>
    <n v="1.2555555555555555"/>
    <n v="3"/>
    <n v="6.1652999999999999E-2"/>
    <x v="1"/>
    <x v="1"/>
    <n v="0"/>
    <n v="0"/>
    <n v="0"/>
    <n v="1695457.5"/>
    <n v="0"/>
    <n v="0"/>
    <n v="0"/>
    <n v="0"/>
    <n v="0"/>
    <n v="1695457.5"/>
    <n v="0"/>
    <n v="0"/>
    <n v="0"/>
    <n v="0"/>
    <n v="3390915"/>
    <n v="3390915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2555555555555555"/>
    <n v="3"/>
    <n v="6.1652999999999999E-2"/>
    <n v="37666666.666666664"/>
    <n v="90000000"/>
    <n v="1849590"/>
    <n v="1.2555555555555555"/>
    <n v="3"/>
    <n v="6.1652999999999999E-2"/>
    <x v="1"/>
    <x v="1"/>
    <n v="0"/>
    <n v="0"/>
    <n v="0"/>
    <n v="924795"/>
    <n v="0"/>
    <n v="0"/>
    <n v="0"/>
    <n v="0"/>
    <n v="0"/>
    <n v="924795"/>
    <n v="0"/>
    <n v="0"/>
    <n v="0"/>
    <n v="0"/>
    <n v="1849590"/>
    <n v="184959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291666666666667"/>
    <n v="6"/>
    <n v="7.3772000000000004E-2"/>
    <n v="6506039.1612500008"/>
    <n v="9095821.7400000002"/>
    <n v="111836.16023388001"/>
    <n v="4.291666666666667"/>
    <n v="6"/>
    <n v="7.3772000000000004E-2"/>
    <x v="1"/>
    <x v="1"/>
    <n v="0"/>
    <n v="0"/>
    <n v="0"/>
    <n v="55918.080000000002"/>
    <n v="0"/>
    <n v="0"/>
    <n v="0"/>
    <n v="0"/>
    <n v="0"/>
    <n v="55918.080000000002"/>
    <n v="0"/>
    <n v="0"/>
    <n v="0"/>
    <n v="0"/>
    <n v="111836.16"/>
    <n v="111836.1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2777777777777777"/>
    <n v="5"/>
    <n v="7.1294999999999997E-2"/>
    <n v="655555555.55555558"/>
    <n v="1000000000"/>
    <n v="14259000"/>
    <n v="3.2777777777777781"/>
    <n v="5"/>
    <n v="7.1294999999999997E-2"/>
    <x v="1"/>
    <x v="1"/>
    <n v="0"/>
    <n v="0"/>
    <n v="0"/>
    <n v="7129500"/>
    <n v="0"/>
    <n v="0"/>
    <n v="0"/>
    <n v="0"/>
    <n v="0"/>
    <n v="7129500"/>
    <n v="0"/>
    <n v="0"/>
    <n v="0"/>
    <n v="0"/>
    <n v="14259000"/>
    <n v="1425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291666666666667"/>
    <n v="6"/>
    <n v="7.3772000000000004E-2"/>
    <n v="4894014.6579166669"/>
    <n v="6842117.5800000001"/>
    <n v="84126.116351959994"/>
    <n v="4.291666666666667"/>
    <n v="6"/>
    <n v="7.3772000000000004E-2"/>
    <x v="1"/>
    <x v="1"/>
    <n v="0"/>
    <n v="0"/>
    <n v="0"/>
    <n v="42063.06"/>
    <n v="0"/>
    <n v="0"/>
    <n v="0"/>
    <n v="0"/>
    <n v="0"/>
    <n v="42063.06"/>
    <n v="0"/>
    <n v="0"/>
    <n v="0"/>
    <n v="0"/>
    <n v="84126.12"/>
    <n v="84126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291666666666667"/>
    <n v="6"/>
    <n v="7.3772000000000004E-2"/>
    <n v="9691159.1033333354"/>
    <n v="13548804.960000001"/>
    <n v="166587.07325152002"/>
    <n v="4.291666666666667"/>
    <n v="6"/>
    <n v="7.3772000000000004E-2"/>
    <x v="1"/>
    <x v="1"/>
    <n v="0"/>
    <n v="0"/>
    <n v="0"/>
    <n v="83293.539999999994"/>
    <n v="0"/>
    <n v="0"/>
    <n v="0"/>
    <n v="0"/>
    <n v="0"/>
    <n v="83293.539999999994"/>
    <n v="0"/>
    <n v="0"/>
    <n v="0"/>
    <n v="0"/>
    <n v="166587.07999999999"/>
    <n v="166587.07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291666666666667"/>
    <n v="6"/>
    <n v="7.3772000000000004E-2"/>
    <n v="3530841.8883333332"/>
    <n v="4936322.6399999997"/>
    <n v="60693.732299679999"/>
    <n v="4.291666666666667"/>
    <n v="6"/>
    <n v="7.3772000000000004E-2"/>
    <x v="1"/>
    <x v="1"/>
    <n v="0"/>
    <n v="0"/>
    <n v="0"/>
    <n v="30346.87"/>
    <n v="0"/>
    <n v="0"/>
    <n v="0"/>
    <n v="0"/>
    <n v="0"/>
    <n v="30346.87"/>
    <n v="0"/>
    <n v="0"/>
    <n v="0"/>
    <n v="0"/>
    <n v="60693.74"/>
    <n v="60693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291666666666667"/>
    <n v="6"/>
    <n v="7.3772000000000004E-2"/>
    <n v="8637763.3829166666"/>
    <n v="12076096.379999999"/>
    <n v="148479.63035756"/>
    <n v="4.291666666666667"/>
    <n v="5.9999999999999991"/>
    <n v="7.3772000000000004E-2"/>
    <x v="1"/>
    <x v="1"/>
    <n v="0"/>
    <n v="0"/>
    <n v="0"/>
    <n v="74239.820000000007"/>
    <n v="0"/>
    <n v="0"/>
    <n v="0"/>
    <n v="0"/>
    <n v="0"/>
    <n v="74239.820000000007"/>
    <n v="0"/>
    <n v="0"/>
    <n v="0"/>
    <n v="0"/>
    <n v="148479.64000000001"/>
    <n v="148479.64000000001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2555555555555555"/>
    <n v="3"/>
    <n v="6.1652999999999999E-2"/>
    <n v="50222222.222222224"/>
    <n v="120000000"/>
    <n v="2466120"/>
    <n v="1.2555555555555555"/>
    <n v="3"/>
    <n v="6.1652999999999999E-2"/>
    <x v="1"/>
    <x v="1"/>
    <n v="0"/>
    <n v="0"/>
    <n v="0"/>
    <n v="1233060"/>
    <n v="0"/>
    <n v="0"/>
    <n v="0"/>
    <n v="0"/>
    <n v="0"/>
    <n v="1233060"/>
    <n v="0"/>
    <n v="0"/>
    <n v="0"/>
    <n v="0"/>
    <n v="2466120"/>
    <n v="24661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3916666666666666"/>
    <n v="4"/>
    <n v="4.7100000000000003E-2"/>
    <n v="379934.1875"/>
    <n v="635430"/>
    <n v="7482.1882500000002"/>
    <n v="2.3916666666666666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7482.2400000000016"/>
    <n v="8105.7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3916666666666666"/>
    <n v="5"/>
    <n v="5.0700000000000002E-2"/>
    <n v="339683.89583333331"/>
    <n v="500762.5"/>
    <n v="5077.7317499999999"/>
    <n v="3.3916666666666666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5077.68"/>
    <n v="5500.8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3916666666666666"/>
    <n v="6"/>
    <n v="5.3600000000000002E-2"/>
    <n v="45621204.25"/>
    <n v="62328780"/>
    <n v="556803.76800000004"/>
    <n v="4.391666666666666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556803.72"/>
    <n v="603204.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n v="3438387.66"/>
    <n v="0"/>
    <d v="2023-04-25T00:00:00"/>
    <d v="2027-04-25T00:00:00"/>
    <n v="3438387.66"/>
    <n v="2.4027777777777777"/>
    <n v="4"/>
    <n v="6.7556000000000005E-2"/>
    <n v="8261681.4608333334"/>
    <n v="13753550.640000001"/>
    <n v="232283.71675896001"/>
    <n v="2.4027777777777777"/>
    <n v="4"/>
    <n v="6.7556000000000005E-2"/>
    <x v="1"/>
    <x v="1"/>
    <n v="0"/>
    <n v="0"/>
    <n v="0"/>
    <n v="0"/>
    <n v="116141.86"/>
    <n v="0"/>
    <n v="0"/>
    <n v="0"/>
    <n v="0"/>
    <n v="0"/>
    <n v="116141.86"/>
    <n v="0"/>
    <n v="0"/>
    <n v="0"/>
    <n v="232283.72"/>
    <n v="232283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2301.25"/>
    <n v="0"/>
    <n v="0"/>
    <n v="4718.66"/>
    <n v="0"/>
    <n v="0"/>
    <n v="0"/>
    <n v="1482301.25"/>
    <n v="1482301.25"/>
    <n v="0"/>
    <d v="2023-04-26T00:00:00"/>
    <d v="2025-04-26T00:00:00"/>
    <n v="2964602.5"/>
    <n v="0.40555555555555556"/>
    <n v="2"/>
    <n v="3.8199999999999998E-2"/>
    <n v="601155.5069444445"/>
    <n v="2964602.5"/>
    <n v="56623.907749999998"/>
    <n v="0.40555555555555561"/>
    <n v="2"/>
    <n v="3.8199999999999998E-2"/>
    <x v="1"/>
    <x v="1"/>
    <n v="4718.66"/>
    <n v="4718.66"/>
    <n v="4718.66"/>
    <n v="4718.66"/>
    <n v="4718.66"/>
    <n v="0"/>
    <n v="0"/>
    <n v="0"/>
    <n v="0"/>
    <n v="0"/>
    <n v="0"/>
    <n v="0"/>
    <n v="0"/>
    <n v="4718.66"/>
    <n v="18874.64"/>
    <n v="23593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4055555555555554"/>
    <n v="3"/>
    <n v="4.2999999999999997E-2"/>
    <n v="5012154.8888888881"/>
    <n v="10697880"/>
    <n v="153336.28"/>
    <n v="1.4055555555555552"/>
    <n v="3"/>
    <n v="4.2999999999999997E-2"/>
    <x v="1"/>
    <x v="1"/>
    <n v="12778.02"/>
    <n v="12778.02"/>
    <n v="12778.02"/>
    <n v="12778.02"/>
    <n v="12778.02"/>
    <n v="12778.02"/>
    <n v="12778.02"/>
    <n v="12778.02"/>
    <n v="12778.02"/>
    <n v="12778.02"/>
    <n v="12778.02"/>
    <n v="6389.01"/>
    <n v="6389.01"/>
    <n v="12778.02"/>
    <n v="140558.22000000003"/>
    <n v="153336.2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4055555555555554"/>
    <n v="4"/>
    <n v="4.7100000000000003E-2"/>
    <n v="14841032.902777778"/>
    <n v="24677930"/>
    <n v="290582.62575000001"/>
    <n v="2.4055555555555554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90582.64"/>
    <n v="314797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4055555555555554"/>
    <n v="5"/>
    <n v="5.0700000000000002E-2"/>
    <n v="54088250.81944444"/>
    <n v="79411787.5"/>
    <n v="805235.52525000006"/>
    <n v="3.4055555555555554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805235.5199999999"/>
    <n v="872338.47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4055555555555559"/>
    <n v="6"/>
    <n v="5.3600000000000002E-2"/>
    <n v="13205630.750000002"/>
    <n v="17984970"/>
    <n v="160665.73200000002"/>
    <n v="4.4055555555555559"/>
    <n v="6"/>
    <n v="5.3600000000000009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60665.72"/>
    <n v="174054.5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4055555555555559"/>
    <n v="7"/>
    <n v="5.6399999999999999E-2"/>
    <n v="3188480.4583333335"/>
    <n v="4128967.5"/>
    <n v="33267.680999999997"/>
    <n v="5.4055555555555559"/>
    <n v="7"/>
    <n v="5.6399999999999992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33267.720000000008"/>
    <n v="36040.03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4055555555555559"/>
    <n v="8"/>
    <n v="5.9299999999999999E-2"/>
    <n v="1020405"/>
    <n v="1274400"/>
    <n v="9446.49"/>
    <n v="6.4055555555555559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9446.52"/>
    <n v="10233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210"/>
    <n v="0"/>
    <n v="182605"/>
    <n v="1162.5899999999999"/>
    <n v="0"/>
    <n v="0"/>
    <n v="0"/>
    <n v="182605"/>
    <n v="182605"/>
    <n v="0"/>
    <d v="2023-05-17T00:00:00"/>
    <d v="2025-05-17T00:00:00"/>
    <n v="365210"/>
    <n v="0.46388888888888891"/>
    <n v="2"/>
    <n v="3.8199999999999998E-2"/>
    <n v="84708.430555555562"/>
    <n v="365210"/>
    <n v="6975.5109999999995"/>
    <n v="0.46388888888888891"/>
    <n v="2"/>
    <n v="3.8199999999999998E-2"/>
    <x v="1"/>
    <x v="1"/>
    <n v="581.29"/>
    <n v="581.29"/>
    <n v="581.29"/>
    <n v="581.29"/>
    <n v="581.29"/>
    <n v="581.29"/>
    <n v="0"/>
    <n v="0"/>
    <n v="0"/>
    <n v="0"/>
    <n v="0"/>
    <n v="0"/>
    <n v="0"/>
    <n v="581.29"/>
    <n v="2906.45"/>
    <n v="3487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1.4638888888888888"/>
    <n v="3"/>
    <n v="4.2999999999999997E-2"/>
    <n v="1444097.111111111"/>
    <n v="2959440"/>
    <n v="42418.64"/>
    <n v="1.4638888888888888"/>
    <n v="3"/>
    <n v="4.2999999999999997E-2"/>
    <x v="1"/>
    <x v="1"/>
    <n v="3534.89"/>
    <n v="3534.89"/>
    <n v="3534.89"/>
    <n v="3534.89"/>
    <n v="3534.89"/>
    <n v="3534.89"/>
    <n v="3534.89"/>
    <n v="3534.89"/>
    <n v="3534.89"/>
    <n v="3534.89"/>
    <n v="3534.89"/>
    <n v="3534.89"/>
    <n v="1767.44"/>
    <n v="3534.89"/>
    <n v="40651.230000000003"/>
    <n v="44186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2.463888888888889"/>
    <n v="4"/>
    <n v="4.7100000000000003E-2"/>
    <n v="2102769.013888889"/>
    <n v="3413740"/>
    <n v="40196.788500000002"/>
    <n v="2.463888888888889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40196.760000000009"/>
    <n v="43546.49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3.463888888888889"/>
    <n v="5"/>
    <n v="5.0700000000000002E-2"/>
    <n v="3313850.541666667"/>
    <n v="4783425"/>
    <n v="48503.929499999998"/>
    <n v="3.463888888888889"/>
    <n v="5"/>
    <n v="5.0699999999999995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8503.879999999983"/>
    <n v="52545.86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4.4638888888888886"/>
    <n v="6"/>
    <n v="5.3600000000000002E-2"/>
    <n v="3010971.173611111"/>
    <n v="4047105"/>
    <n v="36154.137999999999"/>
    <n v="4.4638888888888886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6154.080000000002"/>
    <n v="39166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5.4638888888888886"/>
    <n v="7"/>
    <n v="5.6399999999999999E-2"/>
    <n v="7413691.298611111"/>
    <n v="9497967.5"/>
    <n v="76526.481"/>
    <n v="5.4638888888888886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76526.52"/>
    <n v="82903.73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6.4638888888888886"/>
    <n v="8"/>
    <n v="5.9299999999999999E-2"/>
    <n v="31849115.729166664"/>
    <n v="39417900"/>
    <n v="292185.18374999997"/>
    <n v="6.4638888888888886"/>
    <n v="8"/>
    <n v="5.9299999999999992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92185.24"/>
    <n v="316534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7.4638888888888886"/>
    <n v="9"/>
    <n v="6.2100000000000002E-2"/>
    <n v="30385711.851388887"/>
    <n v="36639265.5"/>
    <n v="252810.93195"/>
    <n v="7.4638888888888886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52810.96000000008"/>
    <n v="273878.54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8.4638888888888886"/>
    <n v="10"/>
    <n v="6.5000000000000002E-2"/>
    <n v="5532264.3902777778"/>
    <n v="6536315"/>
    <n v="42486.047500000001"/>
    <n v="8.4638888888888886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42486"/>
    <n v="46026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885"/>
    <n v="0"/>
    <n v="442942.5"/>
    <n v="2820.07"/>
    <n v="0"/>
    <n v="0"/>
    <n v="0"/>
    <n v="442942.5"/>
    <n v="442942.5"/>
    <n v="0"/>
    <d v="2023-05-24T00:00:00"/>
    <d v="2025-05-24T00:00:00"/>
    <n v="885885"/>
    <n v="0.48333333333333334"/>
    <n v="2"/>
    <n v="3.8199999999999998E-2"/>
    <n v="214088.875"/>
    <n v="885885"/>
    <n v="16920.4035"/>
    <n v="0.48333333333333334"/>
    <n v="2"/>
    <n v="3.8199999999999998E-2"/>
    <x v="1"/>
    <x v="1"/>
    <n v="1410.03"/>
    <n v="1410.03"/>
    <n v="1410.03"/>
    <n v="1410.03"/>
    <n v="1410.03"/>
    <n v="1410.03"/>
    <n v="0"/>
    <n v="0"/>
    <n v="0"/>
    <n v="0"/>
    <n v="0"/>
    <n v="0"/>
    <n v="0"/>
    <n v="1410.03"/>
    <n v="7050.15"/>
    <n v="8460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1.4833333333333334"/>
    <n v="3"/>
    <n v="4.2999999999999997E-2"/>
    <n v="1185632.0416666667"/>
    <n v="2397907.5"/>
    <n v="34370.0075"/>
    <n v="1.4833333333333334"/>
    <n v="3"/>
    <n v="4.2999999999999997E-2"/>
    <x v="1"/>
    <x v="1"/>
    <n v="2864.17"/>
    <n v="2864.17"/>
    <n v="2864.17"/>
    <n v="2864.17"/>
    <n v="2864.17"/>
    <n v="2864.17"/>
    <n v="2864.17"/>
    <n v="2864.17"/>
    <n v="2864.17"/>
    <n v="2864.17"/>
    <n v="2864.17"/>
    <n v="2864.17"/>
    <n v="1432.08"/>
    <n v="2864.17"/>
    <n v="32937.949999999997"/>
    <n v="35802.1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2.4833333333333334"/>
    <n v="4"/>
    <n v="4.7100000000000003E-2"/>
    <n v="3805404.125"/>
    <n v="6129510"/>
    <n v="72174.980250000008"/>
    <n v="2.4833333333333334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72174.960000000006"/>
    <n v="78189.5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3.4833333333333334"/>
    <n v="5"/>
    <n v="5.0700000000000002E-2"/>
    <n v="8260742.416666667"/>
    <n v="11857525"/>
    <n v="120235.30350000001"/>
    <n v="3.4833333333333334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20235.32"/>
    <n v="130254.93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4.4833333333333334"/>
    <n v="6"/>
    <n v="5.3600000000000002E-2"/>
    <n v="20020605.208333332"/>
    <n v="26793375"/>
    <n v="239354.15"/>
    <n v="4.4833333333333334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239354.15999999995"/>
    <n v="259300.33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5.4833333333333334"/>
    <n v="7"/>
    <n v="5.6399999999999999E-2"/>
    <n v="41977905.083333336"/>
    <n v="53588815"/>
    <n v="431772.73800000001"/>
    <n v="5.4833333333333334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431772.72"/>
    <n v="467753.77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6.4833333333333334"/>
    <n v="8"/>
    <n v="5.9299999999999999E-2"/>
    <n v="7224783.541666667"/>
    <n v="8914900"/>
    <n v="66081.696249999994"/>
    <n v="6.4833333333333334"/>
    <n v="8"/>
    <n v="5.9299999999999992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66081.719999999987"/>
    <n v="71588.52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7.4833333333333334"/>
    <n v="9"/>
    <n v="6.2100000000000002E-2"/>
    <n v="1986825"/>
    <n v="2389500"/>
    <n v="16487.55"/>
    <n v="7.4833333333333334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8.4833333333333325"/>
    <n v="10"/>
    <n v="6.5000000000000002E-2"/>
    <n v="3064413.2916666665"/>
    <n v="3612275"/>
    <n v="23479.787500000002"/>
    <n v="8.4833333333333325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23479.800000000003"/>
    <n v="25436.4500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2777777777777777"/>
    <n v="5"/>
    <n v="7.1294999999999997E-2"/>
    <n v="46458634.516666666"/>
    <n v="70869103.5"/>
    <n v="1010522.5468064999"/>
    <n v="3.2777777777777777"/>
    <n v="5"/>
    <n v="7.1294999999999997E-2"/>
    <x v="1"/>
    <x v="1"/>
    <n v="0"/>
    <n v="0"/>
    <n v="0"/>
    <n v="505261.27"/>
    <n v="0"/>
    <n v="0"/>
    <n v="0"/>
    <n v="0"/>
    <n v="0"/>
    <n v="505261.27"/>
    <n v="0"/>
    <n v="0"/>
    <n v="0"/>
    <n v="0"/>
    <n v="1010522.54"/>
    <n v="1010522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03T00:00:00"/>
    <d v="2024-07-03T00:00:00"/>
    <n v="14233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0.59166666666666667"/>
    <n v="2"/>
    <n v="3.8199999999999998E-2"/>
    <n v="31417.5"/>
    <n v="106200"/>
    <n v="2028.4199999999998"/>
    <n v="0.59166666666666667"/>
    <n v="2"/>
    <n v="3.8199999999999998E-2"/>
    <x v="1"/>
    <x v="1"/>
    <n v="169.03"/>
    <n v="169.03"/>
    <n v="84.52"/>
    <n v="84.52"/>
    <n v="84.52"/>
    <n v="84.52"/>
    <n v="84.52"/>
    <n v="84.52"/>
    <n v="0"/>
    <n v="0"/>
    <n v="0"/>
    <n v="0"/>
    <n v="0"/>
    <n v="169.03"/>
    <n v="676.15"/>
    <n v="845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1.5916666666666666"/>
    <n v="3"/>
    <n v="4.2999999999999997E-2"/>
    <n v="231953.58333333331"/>
    <n v="437190"/>
    <n v="6266.3899999999994"/>
    <n v="1.5916666666666666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6266.3999999999987"/>
    <n v="6788.5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2.5916666666666668"/>
    <n v="4"/>
    <n v="4.7100000000000003E-2"/>
    <n v="513772"/>
    <n v="792960"/>
    <n v="9337.1040000000012"/>
    <n v="2.5916666666666668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9337.08"/>
    <n v="10115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3.5916666666666668"/>
    <n v="5"/>
    <n v="5.0700000000000002E-2"/>
    <n v="10390395.354166668"/>
    <n v="14464587.5"/>
    <n v="146670.91725"/>
    <n v="3.5916666666666672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46670.96"/>
    <n v="158893.53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4.5916666666666668"/>
    <n v="6"/>
    <n v="5.3600000000000002E-2"/>
    <n v="52798002.354166672"/>
    <n v="68991945"/>
    <n v="616328.04200000002"/>
    <n v="4.5916666666666668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616328.03999999992"/>
    <n v="667688.7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2777777777777777"/>
    <n v="5"/>
    <n v="7.1294999999999997E-2"/>
    <n v="7528138.9905555556"/>
    <n v="11483601.850000001"/>
    <n v="163744.67877915001"/>
    <n v="3.2777777777777777"/>
    <n v="5"/>
    <n v="7.1294999999999997E-2"/>
    <x v="1"/>
    <x v="1"/>
    <n v="0"/>
    <n v="0"/>
    <n v="0"/>
    <n v="81872.34"/>
    <n v="0"/>
    <n v="0"/>
    <n v="0"/>
    <n v="0"/>
    <n v="0"/>
    <n v="81872.34"/>
    <n v="0"/>
    <n v="0"/>
    <n v="0"/>
    <n v="0"/>
    <n v="163744.68"/>
    <n v="163744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2777777777777777"/>
    <n v="5"/>
    <n v="7.1294999999999997E-2"/>
    <n v="12095719.472222222"/>
    <n v="18451097.5"/>
    <n v="263094.19925249997"/>
    <n v="3.2777777777777777"/>
    <n v="5"/>
    <n v="7.1294999999999997E-2"/>
    <x v="1"/>
    <x v="1"/>
    <n v="0"/>
    <n v="0"/>
    <n v="0"/>
    <n v="131547.1"/>
    <n v="0"/>
    <n v="0"/>
    <n v="0"/>
    <n v="0"/>
    <n v="0"/>
    <n v="131547.1"/>
    <n v="0"/>
    <n v="0"/>
    <n v="0"/>
    <n v="0"/>
    <n v="263094.2"/>
    <n v="263094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291666666666667"/>
    <n v="6"/>
    <n v="7.3772000000000004E-2"/>
    <n v="12294266.215416668"/>
    <n v="17188100.34"/>
    <n v="211333.42304708002"/>
    <n v="4.291666666666667"/>
    <n v="6"/>
    <n v="7.3772000000000004E-2"/>
    <x v="1"/>
    <x v="1"/>
    <n v="0"/>
    <n v="0"/>
    <n v="0"/>
    <n v="105666.71"/>
    <n v="0"/>
    <n v="0"/>
    <n v="0"/>
    <n v="0"/>
    <n v="0"/>
    <n v="105666.71"/>
    <n v="0"/>
    <n v="0"/>
    <n v="0"/>
    <n v="0"/>
    <n v="211333.42"/>
    <n v="211333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11T00:00:00"/>
    <d v="2024-07-11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0.61388888888888893"/>
    <n v="2"/>
    <n v="3.8199999999999998E-2"/>
    <n v="110831.5"/>
    <n v="361080"/>
    <n v="6896.6279999999997"/>
    <n v="0.61388888888888893"/>
    <n v="2"/>
    <n v="3.8199999999999998E-2"/>
    <x v="1"/>
    <x v="1"/>
    <n v="574.72"/>
    <n v="574.72"/>
    <n v="287.36"/>
    <n v="287.36"/>
    <n v="287.36"/>
    <n v="287.36"/>
    <n v="287.36"/>
    <n v="287.36"/>
    <n v="0"/>
    <n v="0"/>
    <n v="0"/>
    <n v="0"/>
    <n v="0"/>
    <n v="574.72"/>
    <n v="2298.8800000000006"/>
    <n v="287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1.6138888888888889"/>
    <n v="3"/>
    <n v="4.2999999999999997E-2"/>
    <n v="267328.59027777781"/>
    <n v="496927.5"/>
    <n v="7122.6274999999996"/>
    <n v="1.6138888888888892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7122.6000000000013"/>
    <n v="7716.15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2.6138888888888889"/>
    <n v="4"/>
    <n v="4.7100000000000003E-2"/>
    <n v="234799.10416666666"/>
    <n v="359310"/>
    <n v="4230.8752500000001"/>
    <n v="2.6138888888888889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4230.8400000000011"/>
    <n v="4583.41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3.6138888888888889"/>
    <n v="5"/>
    <n v="5.0700000000000002E-2"/>
    <n v="588485.66666666663"/>
    <n v="814200"/>
    <n v="8255.9880000000012"/>
    <n v="3.6138888888888885"/>
    <n v="5"/>
    <n v="5.0700000000000009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8256"/>
    <n v="89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4.6138888888888889"/>
    <n v="6"/>
    <n v="5.3600000000000002E-2"/>
    <n v="430787.27083333331"/>
    <n v="560205"/>
    <n v="5004.4980000000005"/>
    <n v="4.6138888888888889"/>
    <n v="6"/>
    <n v="5.3600000000000009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5004.4800000000005"/>
    <n v="5421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5.6138888888888889"/>
    <n v="7"/>
    <n v="5.6399999999999999E-2"/>
    <n v="559760.86111111112"/>
    <n v="697970"/>
    <n v="5623.6440000000002"/>
    <n v="5.6138888888888889"/>
    <n v="7"/>
    <n v="5.6400000000000006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5623.68"/>
    <n v="6092.3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6.6138888888888889"/>
    <n v="8"/>
    <n v="5.9299999999999999E-2"/>
    <n v="2988105.3958333335"/>
    <n v="3614340"/>
    <n v="26791.295249999999"/>
    <n v="6.6138888888888889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6791.320000000003"/>
    <n v="29023.93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7.6138888888888889"/>
    <n v="9"/>
    <n v="6.2100000000000002E-2"/>
    <n v="16372925.701388888"/>
    <n v="19353622.5"/>
    <n v="133539.99525000001"/>
    <n v="7.6138888888888889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33539.96"/>
    <n v="144668.28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8.6138888888888889"/>
    <n v="10"/>
    <n v="6.5000000000000002E-2"/>
    <n v="11995249.4375"/>
    <n v="13925475"/>
    <n v="90515.587500000009"/>
    <n v="8.6138888888888889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90515.64"/>
    <n v="98058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291666666666667"/>
    <n v="6"/>
    <n v="7.3772000000000004E-2"/>
    <n v="24323883.844583333"/>
    <n v="34006206.539999999"/>
    <n v="418117.64481148002"/>
    <n v="4.291666666666667"/>
    <n v="6"/>
    <n v="7.3772000000000004E-2"/>
    <x v="1"/>
    <x v="1"/>
    <n v="0"/>
    <n v="0"/>
    <n v="0"/>
    <n v="209058.82"/>
    <n v="0"/>
    <n v="0"/>
    <n v="0"/>
    <n v="0"/>
    <n v="0"/>
    <n v="209058.82"/>
    <n v="0"/>
    <n v="0"/>
    <n v="0"/>
    <n v="0"/>
    <n v="418117.64"/>
    <n v="41811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291666666666667"/>
    <n v="6"/>
    <n v="7.3772000000000004E-2"/>
    <n v="9987919.184166668"/>
    <n v="13963692.84"/>
    <n v="171688.25803208002"/>
    <n v="4.291666666666667"/>
    <n v="6"/>
    <n v="7.3772000000000004E-2"/>
    <x v="1"/>
    <x v="1"/>
    <n v="0"/>
    <n v="0"/>
    <n v="0"/>
    <n v="85844.13"/>
    <n v="0"/>
    <n v="0"/>
    <n v="0"/>
    <n v="0"/>
    <n v="0"/>
    <n v="85844.13"/>
    <n v="0"/>
    <n v="0"/>
    <n v="0"/>
    <n v="0"/>
    <n v="171688.26"/>
    <n v="171688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291666666666667"/>
    <n v="6"/>
    <n v="7.3772000000000004E-2"/>
    <n v="15776431.33375"/>
    <n v="22056370.02"/>
    <n v="271190.42151924002"/>
    <n v="4.291666666666667"/>
    <n v="6"/>
    <n v="7.3772000000000004E-2"/>
    <x v="1"/>
    <x v="1"/>
    <n v="0"/>
    <n v="0"/>
    <n v="0"/>
    <n v="135595.21"/>
    <n v="0"/>
    <n v="0"/>
    <n v="0"/>
    <n v="0"/>
    <n v="0"/>
    <n v="135595.21"/>
    <n v="0"/>
    <n v="0"/>
    <n v="0"/>
    <n v="0"/>
    <n v="271190.42"/>
    <n v="271190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291666666666667"/>
    <n v="6"/>
    <n v="7.3772000000000004E-2"/>
    <n v="14397321.631666668"/>
    <n v="20128294.32"/>
    <n v="247484.08809584004"/>
    <n v="4.291666666666667"/>
    <n v="6"/>
    <n v="7.3772000000000004E-2"/>
    <x v="1"/>
    <x v="1"/>
    <n v="0"/>
    <n v="0"/>
    <n v="0"/>
    <n v="123742.04"/>
    <n v="0"/>
    <n v="0"/>
    <n v="0"/>
    <n v="0"/>
    <n v="0"/>
    <n v="123742.04"/>
    <n v="0"/>
    <n v="0"/>
    <n v="0"/>
    <n v="0"/>
    <n v="247484.08"/>
    <n v="247484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2555555555555555"/>
    <n v="3"/>
    <n v="6.1652999999999999E-2"/>
    <n v="9029622.5822222214"/>
    <n v="21575204.399999999"/>
    <n v="443392.0256244"/>
    <n v="1.2555555555555555"/>
    <n v="3"/>
    <n v="6.1652999999999999E-2"/>
    <x v="1"/>
    <x v="1"/>
    <n v="0"/>
    <n v="0"/>
    <n v="0"/>
    <n v="221696.01"/>
    <n v="0"/>
    <n v="0"/>
    <n v="0"/>
    <n v="0"/>
    <n v="0"/>
    <n v="221696.01"/>
    <n v="0"/>
    <n v="0"/>
    <n v="0"/>
    <n v="0"/>
    <n v="443392.02"/>
    <n v="443392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2777777777777777"/>
    <n v="5"/>
    <n v="7.1294999999999997E-2"/>
    <n v="23510734.475000001"/>
    <n v="35863832.25"/>
    <n v="511382.38405275001"/>
    <n v="3.2777777777777777"/>
    <n v="5"/>
    <n v="7.1294999999999997E-2"/>
    <x v="1"/>
    <x v="1"/>
    <n v="0"/>
    <n v="0"/>
    <n v="0"/>
    <n v="255691.19"/>
    <n v="0"/>
    <n v="0"/>
    <n v="0"/>
    <n v="0"/>
    <n v="0"/>
    <n v="255691.19"/>
    <n v="0"/>
    <n v="0"/>
    <n v="0"/>
    <n v="0"/>
    <n v="511382.38"/>
    <n v="511382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2555555555555555"/>
    <n v="3"/>
    <n v="6.1652999999999999E-2"/>
    <n v="2737424.5103333332"/>
    <n v="6540748.8300000001"/>
    <n v="134418.92920533"/>
    <n v="1.2555555555555555"/>
    <n v="3"/>
    <n v="6.1653000000000006E-2"/>
    <x v="1"/>
    <x v="1"/>
    <n v="0"/>
    <n v="0"/>
    <n v="0"/>
    <n v="67209.460000000006"/>
    <n v="0"/>
    <n v="0"/>
    <n v="0"/>
    <n v="0"/>
    <n v="0"/>
    <n v="67209.460000000006"/>
    <n v="0"/>
    <n v="0"/>
    <n v="0"/>
    <n v="0"/>
    <n v="134418.92000000001"/>
    <n v="134418.92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2777777777777777"/>
    <n v="5"/>
    <n v="7.1294999999999997E-2"/>
    <n v="546405.09666666656"/>
    <n v="833499.29999999993"/>
    <n v="11884.866518699999"/>
    <n v="3.2777777777777772"/>
    <n v="5"/>
    <n v="7.1294999999999997E-2"/>
    <x v="1"/>
    <x v="1"/>
    <n v="0"/>
    <n v="0"/>
    <n v="0"/>
    <n v="5942.43"/>
    <n v="0"/>
    <n v="0"/>
    <n v="0"/>
    <n v="0"/>
    <n v="0"/>
    <n v="5942.43"/>
    <n v="0"/>
    <n v="0"/>
    <n v="0"/>
    <n v="0"/>
    <n v="11884.86"/>
    <n v="11884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2777777777777777"/>
    <n v="5"/>
    <n v="7.1294999999999997E-2"/>
    <n v="317542.71999999997"/>
    <n v="484387.2"/>
    <n v="6906.8770847999995"/>
    <n v="3.2777777777777772"/>
    <n v="5"/>
    <n v="7.1294999999999997E-2"/>
    <x v="1"/>
    <x v="1"/>
    <n v="0"/>
    <n v="0"/>
    <n v="0"/>
    <n v="3453.44"/>
    <n v="0"/>
    <n v="0"/>
    <n v="0"/>
    <n v="0"/>
    <n v="0"/>
    <n v="3453.44"/>
    <n v="0"/>
    <n v="0"/>
    <n v="0"/>
    <n v="0"/>
    <n v="6906.88"/>
    <n v="6906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2777777777777777"/>
    <n v="5"/>
    <n v="7.1294999999999997E-2"/>
    <n v="625824.47222222225"/>
    <n v="954647.5"/>
    <n v="13612.318702499999"/>
    <n v="3.2777777777777781"/>
    <n v="5"/>
    <n v="7.1294999999999997E-2"/>
    <x v="1"/>
    <x v="1"/>
    <n v="0"/>
    <n v="0"/>
    <n v="0"/>
    <n v="6806.16"/>
    <n v="0"/>
    <n v="0"/>
    <n v="0"/>
    <n v="0"/>
    <n v="0"/>
    <n v="6806.16"/>
    <n v="0"/>
    <n v="0"/>
    <n v="0"/>
    <n v="0"/>
    <n v="13612.32"/>
    <n v="13612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2777777777777777"/>
    <n v="5"/>
    <n v="7.1294999999999997E-2"/>
    <n v="158614.51833333334"/>
    <n v="241954.35"/>
    <n v="3450.0270766500003"/>
    <n v="3.2777777777777777"/>
    <n v="5"/>
    <n v="7.1294999999999997E-2"/>
    <x v="1"/>
    <x v="1"/>
    <n v="0"/>
    <n v="0"/>
    <n v="0"/>
    <n v="1725.01"/>
    <n v="0"/>
    <n v="0"/>
    <n v="0"/>
    <n v="0"/>
    <n v="0"/>
    <n v="1725.01"/>
    <n v="0"/>
    <n v="0"/>
    <n v="0"/>
    <n v="0"/>
    <n v="3450.02"/>
    <n v="3450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2777777777777777"/>
    <n v="5"/>
    <n v="7.1294999999999997E-2"/>
    <n v="190619.78944444444"/>
    <n v="290775.95"/>
    <n v="4146.1742710500002"/>
    <n v="3.2777777777777777"/>
    <n v="5"/>
    <n v="7.1294999999999997E-2"/>
    <x v="1"/>
    <x v="1"/>
    <n v="0"/>
    <n v="0"/>
    <n v="0"/>
    <n v="2073.09"/>
    <n v="0"/>
    <n v="0"/>
    <n v="0"/>
    <n v="0"/>
    <n v="0"/>
    <n v="2073.09"/>
    <n v="0"/>
    <n v="0"/>
    <n v="0"/>
    <n v="0"/>
    <n v="4146.18"/>
    <n v="414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2777777777777777"/>
    <n v="5"/>
    <n v="7.1294999999999997E-2"/>
    <n v="520974.72"/>
    <n v="794707.2"/>
    <n v="11331.729964799999"/>
    <n v="3.2777777777777777"/>
    <n v="5"/>
    <n v="7.1294999999999997E-2"/>
    <x v="1"/>
    <x v="1"/>
    <n v="0"/>
    <n v="0"/>
    <n v="0"/>
    <n v="5665.86"/>
    <n v="0"/>
    <n v="0"/>
    <n v="0"/>
    <n v="0"/>
    <n v="0"/>
    <n v="5665.86"/>
    <n v="0"/>
    <n v="0"/>
    <n v="0"/>
    <n v="0"/>
    <n v="11331.72"/>
    <n v="11331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2777777777777777"/>
    <n v="5"/>
    <n v="7.1294999999999997E-2"/>
    <n v="317542.71999999997"/>
    <n v="484387.2"/>
    <n v="6906.8770847999995"/>
    <n v="3.2777777777777772"/>
    <n v="5"/>
    <n v="7.1294999999999997E-2"/>
    <x v="1"/>
    <x v="1"/>
    <n v="0"/>
    <n v="0"/>
    <n v="0"/>
    <n v="3453.44"/>
    <n v="0"/>
    <n v="0"/>
    <n v="0"/>
    <n v="0"/>
    <n v="0"/>
    <n v="3453.44"/>
    <n v="0"/>
    <n v="0"/>
    <n v="0"/>
    <n v="0"/>
    <n v="6906.88"/>
    <n v="6906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2777777777777777"/>
    <n v="5"/>
    <n v="7.1294999999999997E-2"/>
    <n v="317644.29833333328"/>
    <n v="484542.14999999997"/>
    <n v="6909.0865168499995"/>
    <n v="3.2777777777777777"/>
    <n v="5"/>
    <n v="7.1294999999999997E-2"/>
    <x v="1"/>
    <x v="1"/>
    <n v="0"/>
    <n v="0"/>
    <n v="0"/>
    <n v="3454.54"/>
    <n v="0"/>
    <n v="0"/>
    <n v="0"/>
    <n v="0"/>
    <n v="0"/>
    <n v="3454.54"/>
    <n v="0"/>
    <n v="0"/>
    <n v="0"/>
    <n v="0"/>
    <n v="6909.08"/>
    <n v="6909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2777777777777777"/>
    <n v="5"/>
    <n v="7.1294999999999997E-2"/>
    <n v="158818.98611111109"/>
    <n v="242266.25"/>
    <n v="3454.4744587499999"/>
    <n v="3.2777777777777772"/>
    <n v="5"/>
    <n v="7.1294999999999997E-2"/>
    <x v="1"/>
    <x v="1"/>
    <n v="0"/>
    <n v="0"/>
    <n v="0"/>
    <n v="1727.24"/>
    <n v="0"/>
    <n v="0"/>
    <n v="0"/>
    <n v="0"/>
    <n v="0"/>
    <n v="1727.24"/>
    <n v="0"/>
    <n v="0"/>
    <n v="0"/>
    <n v="0"/>
    <n v="3454.48"/>
    <n v="345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2777777777777777"/>
    <n v="5"/>
    <n v="7.1294999999999997E-2"/>
    <n v="362115.94166666665"/>
    <n v="552380.25"/>
    <n v="7876.3899847499997"/>
    <n v="3.2777777777777777"/>
    <n v="5"/>
    <n v="7.1294999999999997E-2"/>
    <x v="1"/>
    <x v="1"/>
    <n v="0"/>
    <n v="0"/>
    <n v="0"/>
    <n v="3938.19"/>
    <n v="0"/>
    <n v="0"/>
    <n v="0"/>
    <n v="0"/>
    <n v="0"/>
    <n v="3938.19"/>
    <n v="0"/>
    <n v="0"/>
    <n v="0"/>
    <n v="0"/>
    <n v="7876.38"/>
    <n v="7876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2777777777777777"/>
    <n v="5"/>
    <n v="7.1294999999999997E-2"/>
    <n v="254110.345"/>
    <n v="387625.95"/>
    <n v="5527.1584210499996"/>
    <n v="3.2777777777777777"/>
    <n v="5"/>
    <n v="7.1294999999999997E-2"/>
    <x v="1"/>
    <x v="1"/>
    <n v="0"/>
    <n v="0"/>
    <n v="0"/>
    <n v="2763.58"/>
    <n v="0"/>
    <n v="0"/>
    <n v="0"/>
    <n v="0"/>
    <n v="0"/>
    <n v="2763.58"/>
    <n v="0"/>
    <n v="0"/>
    <n v="0"/>
    <n v="0"/>
    <n v="5527.16"/>
    <n v="5527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2777777777777777"/>
    <n v="5"/>
    <n v="7.1294999999999997E-2"/>
    <n v="183980.51944444445"/>
    <n v="280648.25"/>
    <n v="4001.7633967500001"/>
    <n v="3.2777777777777777"/>
    <n v="5"/>
    <n v="7.1294999999999997E-2"/>
    <x v="1"/>
    <x v="1"/>
    <n v="0"/>
    <n v="0"/>
    <n v="0"/>
    <n v="2000.88"/>
    <n v="0"/>
    <n v="0"/>
    <n v="0"/>
    <n v="0"/>
    <n v="0"/>
    <n v="2000.88"/>
    <n v="0"/>
    <n v="0"/>
    <n v="0"/>
    <n v="0"/>
    <n v="4001.76"/>
    <n v="4001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2777777777777777"/>
    <n v="5"/>
    <n v="7.1294999999999997E-2"/>
    <n v="174470.14555555556"/>
    <n v="266140.90000000002"/>
    <n v="3794.9030930999998"/>
    <n v="3.2777777777777777"/>
    <n v="5"/>
    <n v="7.1294999999999997E-2"/>
    <x v="1"/>
    <x v="1"/>
    <n v="0"/>
    <n v="0"/>
    <n v="0"/>
    <n v="1897.45"/>
    <n v="0"/>
    <n v="0"/>
    <n v="0"/>
    <n v="0"/>
    <n v="0"/>
    <n v="1897.45"/>
    <n v="0"/>
    <n v="0"/>
    <n v="0"/>
    <n v="0"/>
    <n v="3794.9"/>
    <n v="3794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2777777777777777"/>
    <n v="5"/>
    <n v="7.1294999999999997E-2"/>
    <n v="635291.02222222218"/>
    <n v="969088"/>
    <n v="13818.225791999999"/>
    <n v="3.2777777777777772"/>
    <n v="5"/>
    <n v="7.1294999999999997E-2"/>
    <x v="1"/>
    <x v="1"/>
    <n v="0"/>
    <n v="0"/>
    <n v="0"/>
    <n v="6909.11"/>
    <n v="0"/>
    <n v="0"/>
    <n v="0"/>
    <n v="0"/>
    <n v="0"/>
    <n v="6909.11"/>
    <n v="0"/>
    <n v="0"/>
    <n v="0"/>
    <n v="0"/>
    <n v="13818.22"/>
    <n v="13818.22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2555555555555555"/>
    <n v="3"/>
    <n v="6.1652999999999999E-2"/>
    <n v="5022222.222222222"/>
    <n v="12000000"/>
    <n v="246612"/>
    <n v="1.2555555555555555"/>
    <n v="3"/>
    <n v="6.1652999999999999E-2"/>
    <x v="1"/>
    <x v="1"/>
    <n v="0"/>
    <n v="0"/>
    <n v="0"/>
    <n v="123306"/>
    <n v="0"/>
    <n v="0"/>
    <n v="0"/>
    <n v="0"/>
    <n v="0"/>
    <n v="123306"/>
    <n v="0"/>
    <n v="0"/>
    <n v="0"/>
    <n v="0"/>
    <n v="246612"/>
    <n v="2466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8-24T00:00:00"/>
    <d v="2024-08-24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0.73333333333333328"/>
    <n v="2"/>
    <n v="3.8199999999999998E-2"/>
    <n v="67173.66333333333"/>
    <n v="183200.9"/>
    <n v="3499.1371899999999"/>
    <n v="0.73333333333333328"/>
    <n v="2"/>
    <n v="3.8199999999999998E-2"/>
    <x v="1"/>
    <x v="1"/>
    <n v="291.58999999999997"/>
    <n v="291.58999999999997"/>
    <n v="291.58999999999997"/>
    <n v="145.80000000000001"/>
    <n v="145.80000000000001"/>
    <n v="145.80000000000001"/>
    <n v="145.80000000000001"/>
    <n v="145.80000000000001"/>
    <n v="145.80000000000001"/>
    <n v="0"/>
    <n v="0"/>
    <n v="0"/>
    <n v="0"/>
    <n v="291.58999999999997"/>
    <n v="1457.9799999999998"/>
    <n v="1749.56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1.7333333333333334"/>
    <n v="3"/>
    <n v="4.2999999999999997E-2"/>
    <n v="105334.66666666667"/>
    <n v="182310"/>
    <n v="2613.1099999999997"/>
    <n v="1.7333333333333334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613.12"/>
    <n v="2830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4.7333333333333334"/>
    <n v="6"/>
    <n v="5.3600000000000002E-2"/>
    <n v="104725"/>
    <n v="132750"/>
    <n v="1185.9000000000001"/>
    <n v="4.733333333333333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1185.8399999999997"/>
    <n v="1284.65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5.7333333333333334"/>
    <n v="7"/>
    <n v="5.6399999999999999E-2"/>
    <n v="406032.77466666664"/>
    <n v="495737.69"/>
    <n v="3994.2293879999997"/>
    <n v="5.7333333333333334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994.1999999999994"/>
    <n v="4327.04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6.7333333333333334"/>
    <n v="8"/>
    <n v="5.9299999999999999E-2"/>
    <n v="1284164.5"/>
    <n v="1525740"/>
    <n v="11309.54775"/>
    <n v="6.7333333333333334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11309.519999999997"/>
    <n v="12251.9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7.7333333333333334"/>
    <n v="9"/>
    <n v="6.2100000000000002E-2"/>
    <n v="782991.57066666672"/>
    <n v="911240.19000000006"/>
    <n v="6287.5573110000005"/>
    <n v="7.7333333333333334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6287.52"/>
    <n v="6811.48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8.7333333333333325"/>
    <n v="10"/>
    <n v="6.5000000000000002E-2"/>
    <n v="463739.99999999994"/>
    <n v="531000"/>
    <n v="3451.5"/>
    <n v="8.733333333333332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2555555555555555"/>
    <n v="3"/>
    <n v="6.1652999999999999E-2"/>
    <n v="6261841.2747777775"/>
    <n v="14961921.629999999"/>
    <n v="307482.45141813002"/>
    <n v="1.2555555555555555"/>
    <n v="3"/>
    <n v="6.1653000000000006E-2"/>
    <x v="1"/>
    <x v="1"/>
    <n v="0"/>
    <n v="0"/>
    <n v="0"/>
    <n v="153741.23000000001"/>
    <n v="0"/>
    <n v="0"/>
    <n v="0"/>
    <n v="0"/>
    <n v="0"/>
    <n v="153741.23000000001"/>
    <n v="0"/>
    <n v="0"/>
    <n v="0"/>
    <n v="0"/>
    <n v="307482.46000000002"/>
    <n v="307482.4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2777777777777777"/>
    <n v="5"/>
    <n v="7.1294999999999997E-2"/>
    <n v="16296986.916111112"/>
    <n v="24859810.550000001"/>
    <n v="354476.03863244999"/>
    <n v="3.2777777777777777"/>
    <n v="5"/>
    <n v="7.1294999999999997E-2"/>
    <x v="1"/>
    <x v="1"/>
    <n v="0"/>
    <n v="0"/>
    <n v="0"/>
    <n v="177238.02"/>
    <n v="0"/>
    <n v="0"/>
    <n v="0"/>
    <n v="0"/>
    <n v="0"/>
    <n v="177238.02"/>
    <n v="0"/>
    <n v="0"/>
    <n v="0"/>
    <n v="0"/>
    <n v="354476.04"/>
    <n v="354476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291666666666667"/>
    <n v="6"/>
    <n v="7.3772000000000004E-2"/>
    <n v="8807438.3729166668"/>
    <n v="12313311.899999999"/>
    <n v="151396.2742478"/>
    <n v="4.291666666666667"/>
    <n v="5.9999999999999991"/>
    <n v="7.3772000000000004E-2"/>
    <x v="1"/>
    <x v="1"/>
    <n v="0"/>
    <n v="0"/>
    <n v="0"/>
    <n v="75698.14"/>
    <n v="0"/>
    <n v="0"/>
    <n v="0"/>
    <n v="0"/>
    <n v="0"/>
    <n v="75698.14"/>
    <n v="0"/>
    <n v="0"/>
    <n v="0"/>
    <n v="0"/>
    <n v="151396.28"/>
    <n v="151396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2777777777777777"/>
    <n v="5"/>
    <n v="7.1294999999999997E-2"/>
    <n v="164340.96"/>
    <n v="250689.59999999998"/>
    <n v="3574.5830063999997"/>
    <n v="3.2777777777777777"/>
    <n v="5"/>
    <n v="7.1294999999999997E-2"/>
    <x v="1"/>
    <x v="1"/>
    <n v="0"/>
    <n v="0"/>
    <n v="0"/>
    <n v="1787.29"/>
    <n v="0"/>
    <n v="0"/>
    <n v="0"/>
    <n v="0"/>
    <n v="0"/>
    <n v="1787.29"/>
    <n v="0"/>
    <n v="0"/>
    <n v="0"/>
    <n v="0"/>
    <n v="3574.58"/>
    <n v="3574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2777777777777777"/>
    <n v="5"/>
    <n v="7.1294999999999997E-2"/>
    <n v="270512.14833333332"/>
    <n v="412645.65"/>
    <n v="5883.9143233499999"/>
    <n v="3.2777777777777772"/>
    <n v="5"/>
    <n v="7.1294999999999997E-2"/>
    <x v="1"/>
    <x v="1"/>
    <n v="0"/>
    <n v="0"/>
    <n v="0"/>
    <n v="2941.96"/>
    <n v="0"/>
    <n v="0"/>
    <n v="0"/>
    <n v="0"/>
    <n v="0"/>
    <n v="2941.96"/>
    <n v="0"/>
    <n v="0"/>
    <n v="0"/>
    <n v="0"/>
    <n v="5883.92"/>
    <n v="588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2777777777777777"/>
    <n v="5"/>
    <n v="7.1294999999999997E-2"/>
    <n v="61362.327222222215"/>
    <n v="93603.549999999988"/>
    <n v="1334.6930194499998"/>
    <n v="3.2777777777777777"/>
    <n v="5"/>
    <n v="7.1294999999999997E-2"/>
    <x v="1"/>
    <x v="1"/>
    <n v="0"/>
    <n v="0"/>
    <n v="0"/>
    <n v="667.35"/>
    <n v="0"/>
    <n v="0"/>
    <n v="0"/>
    <n v="0"/>
    <n v="0"/>
    <n v="667.35"/>
    <n v="0"/>
    <n v="0"/>
    <n v="0"/>
    <n v="0"/>
    <n v="1334.7"/>
    <n v="1334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2777777777777777"/>
    <n v="5"/>
    <n v="7.1294999999999997E-2"/>
    <n v="214921.43055555556"/>
    <n v="327846.25"/>
    <n v="4674.7596787499997"/>
    <n v="3.2777777777777777"/>
    <n v="5"/>
    <n v="7.1294999999999997E-2"/>
    <x v="1"/>
    <x v="1"/>
    <n v="0"/>
    <n v="0"/>
    <n v="0"/>
    <n v="2337.38"/>
    <n v="0"/>
    <n v="0"/>
    <n v="0"/>
    <n v="0"/>
    <n v="0"/>
    <n v="2337.38"/>
    <n v="0"/>
    <n v="0"/>
    <n v="0"/>
    <n v="0"/>
    <n v="4674.76"/>
    <n v="4674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2777777777777777"/>
    <n v="5"/>
    <n v="7.1294999999999997E-2"/>
    <n v="142193.40888888889"/>
    <n v="216905.2"/>
    <n v="3092.8512467999999"/>
    <n v="3.2777777777777777"/>
    <n v="5"/>
    <n v="7.1294999999999997E-2"/>
    <x v="1"/>
    <x v="1"/>
    <n v="0"/>
    <n v="0"/>
    <n v="0"/>
    <n v="1546.43"/>
    <n v="0"/>
    <n v="0"/>
    <n v="0"/>
    <n v="0"/>
    <n v="0"/>
    <n v="1546.43"/>
    <n v="0"/>
    <n v="0"/>
    <n v="0"/>
    <n v="0"/>
    <n v="3092.86"/>
    <n v="3092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2777777777777777"/>
    <n v="5"/>
    <n v="7.1294999999999997E-2"/>
    <n v="715231.89222222217"/>
    <n v="1091031.7"/>
    <n v="15557.021010299999"/>
    <n v="3.2777777777777777"/>
    <n v="5"/>
    <n v="7.1294999999999997E-2"/>
    <x v="1"/>
    <x v="1"/>
    <n v="0"/>
    <n v="0"/>
    <n v="0"/>
    <n v="7778.51"/>
    <n v="0"/>
    <n v="0"/>
    <n v="0"/>
    <n v="0"/>
    <n v="0"/>
    <n v="7778.51"/>
    <n v="0"/>
    <n v="0"/>
    <n v="0"/>
    <n v="0"/>
    <n v="15557.02"/>
    <n v="15557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2777777777777777"/>
    <n v="5"/>
    <n v="7.1294999999999997E-2"/>
    <n v="474711.4433333333"/>
    <n v="724136.1"/>
    <n v="10325.456649899999"/>
    <n v="3.2777777777777777"/>
    <n v="5"/>
    <n v="7.1294999999999997E-2"/>
    <x v="1"/>
    <x v="1"/>
    <n v="0"/>
    <n v="0"/>
    <n v="0"/>
    <n v="5162.7299999999996"/>
    <n v="0"/>
    <n v="0"/>
    <n v="0"/>
    <n v="0"/>
    <n v="0"/>
    <n v="5162.7299999999996"/>
    <n v="0"/>
    <n v="0"/>
    <n v="0"/>
    <n v="0"/>
    <n v="10325.459999999999"/>
    <n v="10325.4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2777777777777777"/>
    <n v="5"/>
    <n v="7.1294999999999997E-2"/>
    <n v="224691.37166666667"/>
    <n v="342749.55000000005"/>
    <n v="4887.2658334500002"/>
    <n v="3.2777777777777777"/>
    <n v="5"/>
    <n v="7.1294999999999997E-2"/>
    <x v="1"/>
    <x v="1"/>
    <n v="0"/>
    <n v="0"/>
    <n v="0"/>
    <n v="2443.63"/>
    <n v="0"/>
    <n v="0"/>
    <n v="0"/>
    <n v="0"/>
    <n v="0"/>
    <n v="2443.63"/>
    <n v="0"/>
    <n v="0"/>
    <n v="0"/>
    <n v="0"/>
    <n v="4887.26"/>
    <n v="4887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2777777777777777"/>
    <n v="5"/>
    <n v="7.1294999999999997E-2"/>
    <n v="259502.68277777775"/>
    <n v="395851.55"/>
    <n v="5644.4472514499994"/>
    <n v="3.2777777777777777"/>
    <n v="5"/>
    <n v="7.1294999999999997E-2"/>
    <x v="1"/>
    <x v="1"/>
    <n v="0"/>
    <n v="0"/>
    <n v="0"/>
    <n v="2822.22"/>
    <n v="0"/>
    <n v="0"/>
    <n v="0"/>
    <n v="0"/>
    <n v="0"/>
    <n v="2822.22"/>
    <n v="0"/>
    <n v="0"/>
    <n v="0"/>
    <n v="0"/>
    <n v="5644.44"/>
    <n v="5644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2777777777777777"/>
    <n v="5"/>
    <n v="7.1294999999999997E-2"/>
    <n v="205212.78388888889"/>
    <n v="313036.45"/>
    <n v="4463.5867405500003"/>
    <n v="3.2777777777777777"/>
    <n v="5"/>
    <n v="7.1294999999999997E-2"/>
    <x v="1"/>
    <x v="1"/>
    <n v="0"/>
    <n v="0"/>
    <n v="0"/>
    <n v="2231.79"/>
    <n v="0"/>
    <n v="0"/>
    <n v="0"/>
    <n v="0"/>
    <n v="0"/>
    <n v="2231.79"/>
    <n v="0"/>
    <n v="0"/>
    <n v="0"/>
    <n v="0"/>
    <n v="4463.58"/>
    <n v="4463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2777777777777777"/>
    <n v="5"/>
    <n v="7.1294999999999997E-2"/>
    <n v="174056.75222222222"/>
    <n v="265510.3"/>
    <n v="3785.9113676999996"/>
    <n v="3.2777777777777777"/>
    <n v="5"/>
    <n v="7.1294999999999997E-2"/>
    <x v="1"/>
    <x v="1"/>
    <n v="0"/>
    <n v="0"/>
    <n v="0"/>
    <n v="1892.96"/>
    <n v="0"/>
    <n v="0"/>
    <n v="0"/>
    <n v="0"/>
    <n v="0"/>
    <n v="1892.96"/>
    <n v="0"/>
    <n v="0"/>
    <n v="0"/>
    <n v="0"/>
    <n v="3785.92"/>
    <n v="3785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2777777777777777"/>
    <n v="5"/>
    <n v="7.1294999999999997E-2"/>
    <n v="224527.77777777778"/>
    <n v="342500"/>
    <n v="4883.7074999999995"/>
    <n v="3.2777777777777777"/>
    <n v="5"/>
    <n v="7.1294999999999997E-2"/>
    <x v="1"/>
    <x v="1"/>
    <n v="0"/>
    <n v="0"/>
    <n v="0"/>
    <n v="2441.85"/>
    <n v="0"/>
    <n v="0"/>
    <n v="0"/>
    <n v="0"/>
    <n v="0"/>
    <n v="2441.85"/>
    <n v="0"/>
    <n v="0"/>
    <n v="0"/>
    <n v="0"/>
    <n v="4883.7"/>
    <n v="4883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2777777777777777"/>
    <n v="5"/>
    <n v="7.1294999999999997E-2"/>
    <n v="379632.25499999995"/>
    <n v="579100.04999999993"/>
    <n v="8257.3876129499986"/>
    <n v="3.2777777777777777"/>
    <n v="5"/>
    <n v="7.1294999999999997E-2"/>
    <x v="1"/>
    <x v="1"/>
    <n v="0"/>
    <n v="0"/>
    <n v="0"/>
    <n v="4128.6899999999996"/>
    <n v="0"/>
    <n v="0"/>
    <n v="0"/>
    <n v="0"/>
    <n v="0"/>
    <n v="4128.6899999999996"/>
    <n v="0"/>
    <n v="0"/>
    <n v="0"/>
    <n v="0"/>
    <n v="8257.3799999999992"/>
    <n v="8257.379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2777777777777777"/>
    <n v="5"/>
    <n v="7.1294999999999997E-2"/>
    <n v="791339.56499999994"/>
    <n v="1207128.1499999999"/>
    <n v="17212.440290850001"/>
    <n v="3.2777777777777777"/>
    <n v="4.9999999999999991"/>
    <n v="7.1295000000000011E-2"/>
    <x v="1"/>
    <x v="1"/>
    <n v="0"/>
    <n v="0"/>
    <n v="0"/>
    <n v="8606.2199999999993"/>
    <n v="0"/>
    <n v="0"/>
    <n v="0"/>
    <n v="0"/>
    <n v="0"/>
    <n v="8606.2199999999993"/>
    <n v="0"/>
    <n v="0"/>
    <n v="0"/>
    <n v="0"/>
    <n v="17212.439999999999"/>
    <n v="17212.4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2777777777777777"/>
    <n v="5"/>
    <n v="7.1294999999999997E-2"/>
    <n v="126359.87388888889"/>
    <n v="192752.35"/>
    <n v="2748.45575865"/>
    <n v="3.2777777777777777"/>
    <n v="5"/>
    <n v="7.1294999999999997E-2"/>
    <x v="1"/>
    <x v="1"/>
    <n v="0"/>
    <n v="0"/>
    <n v="0"/>
    <n v="1374.23"/>
    <n v="0"/>
    <n v="0"/>
    <n v="0"/>
    <n v="0"/>
    <n v="0"/>
    <n v="1374.23"/>
    <n v="0"/>
    <n v="0"/>
    <n v="0"/>
    <n v="0"/>
    <n v="2748.46"/>
    <n v="2748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2777777777777777"/>
    <n v="5"/>
    <n v="7.1294999999999997E-2"/>
    <n v="316420.44166666665"/>
    <n v="482675.25"/>
    <n v="6882.4663897499995"/>
    <n v="3.2777777777777777"/>
    <n v="5"/>
    <n v="7.1294999999999997E-2"/>
    <x v="1"/>
    <x v="1"/>
    <n v="0"/>
    <n v="0"/>
    <n v="0"/>
    <n v="3441.23"/>
    <n v="0"/>
    <n v="0"/>
    <n v="0"/>
    <n v="0"/>
    <n v="0"/>
    <n v="3441.23"/>
    <n v="0"/>
    <n v="0"/>
    <n v="0"/>
    <n v="0"/>
    <n v="6882.46"/>
    <n v="6882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2555555555555555"/>
    <n v="3"/>
    <n v="6.1652999999999999E-2"/>
    <n v="3942575.6751111113"/>
    <n v="9420313.5600000005"/>
    <n v="193596.86397156"/>
    <n v="1.2555555555555555"/>
    <n v="3"/>
    <n v="6.1652999999999999E-2"/>
    <x v="1"/>
    <x v="1"/>
    <n v="0"/>
    <n v="0"/>
    <n v="0"/>
    <n v="96798.43"/>
    <n v="0"/>
    <n v="0"/>
    <n v="0"/>
    <n v="0"/>
    <n v="0"/>
    <n v="96798.43"/>
    <n v="0"/>
    <n v="0"/>
    <n v="0"/>
    <n v="0"/>
    <n v="193596.86"/>
    <n v="193596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2777777777777777"/>
    <n v="5"/>
    <n v="7.1294999999999997E-2"/>
    <n v="3851849.547777778"/>
    <n v="5875702.7000000002"/>
    <n v="83781.644799300004"/>
    <n v="3.2777777777777777"/>
    <n v="5"/>
    <n v="7.1294999999999997E-2"/>
    <x v="1"/>
    <x v="1"/>
    <n v="0"/>
    <n v="0"/>
    <n v="0"/>
    <n v="41890.82"/>
    <n v="0"/>
    <n v="0"/>
    <n v="0"/>
    <n v="0"/>
    <n v="0"/>
    <n v="41890.82"/>
    <n v="0"/>
    <n v="0"/>
    <n v="0"/>
    <n v="0"/>
    <n v="83781.64"/>
    <n v="83781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2555555555555555"/>
    <n v="3"/>
    <n v="6.1652999999999999E-2"/>
    <n v="1504628.8372222222"/>
    <n v="3595130.8499999996"/>
    <n v="73883.534098349992"/>
    <n v="1.2555555555555555"/>
    <n v="3"/>
    <n v="6.1652999999999993E-2"/>
    <x v="1"/>
    <x v="1"/>
    <n v="0"/>
    <n v="0"/>
    <n v="0"/>
    <n v="36941.769999999997"/>
    <n v="0"/>
    <n v="0"/>
    <n v="0"/>
    <n v="0"/>
    <n v="0"/>
    <n v="36941.769999999997"/>
    <n v="0"/>
    <n v="0"/>
    <n v="0"/>
    <n v="0"/>
    <n v="73883.539999999994"/>
    <n v="73883.5399999999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2555555555555555"/>
    <n v="3"/>
    <n v="6.1652999999999999E-2"/>
    <n v="50347003.803111114"/>
    <n v="120298150.68000001"/>
    <n v="2472247.2946246802"/>
    <n v="1.2555555555555555"/>
    <n v="3"/>
    <n v="6.1652999999999999E-2"/>
    <x v="1"/>
    <x v="1"/>
    <n v="0"/>
    <n v="0"/>
    <n v="0"/>
    <n v="1236123.6499999999"/>
    <n v="0"/>
    <n v="0"/>
    <n v="0"/>
    <n v="0"/>
    <n v="0"/>
    <n v="1236123.6499999999"/>
    <n v="0"/>
    <n v="0"/>
    <n v="0"/>
    <n v="0"/>
    <n v="2472247.2999999998"/>
    <n v="2472247.2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2777777777777777"/>
    <n v="5"/>
    <n v="7.1294999999999997E-2"/>
    <n v="131556359.62611111"/>
    <n v="200679192.65000001"/>
    <n v="2861484.6079963502"/>
    <n v="3.2777777777777777"/>
    <n v="5"/>
    <n v="7.1294999999999997E-2"/>
    <x v="1"/>
    <x v="1"/>
    <n v="0"/>
    <n v="0"/>
    <n v="0"/>
    <n v="1430742.3"/>
    <n v="0"/>
    <n v="0"/>
    <n v="0"/>
    <n v="0"/>
    <n v="0"/>
    <n v="1430742.3"/>
    <n v="0"/>
    <n v="0"/>
    <n v="0"/>
    <n v="0"/>
    <n v="2861484.6"/>
    <n v="2861484.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2416666666666671"/>
    <n v="10"/>
    <n v="7.8262999999999999E-2"/>
    <n v="256484534.89291668"/>
    <n v="311204693.5"/>
    <n v="2435581.29273905"/>
    <n v="8.2416666666666671"/>
    <n v="10"/>
    <n v="7.8262999999999999E-2"/>
    <x v="1"/>
    <x v="1"/>
    <n v="0"/>
    <n v="0"/>
    <n v="1217790.6499999999"/>
    <n v="0"/>
    <n v="0"/>
    <n v="0"/>
    <n v="0"/>
    <n v="0"/>
    <n v="1217790.6499999999"/>
    <n v="0"/>
    <n v="0"/>
    <n v="0"/>
    <n v="0"/>
    <n v="0"/>
    <n v="2435581.2999999998"/>
    <n v="2435581.2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2555555555555555"/>
    <n v="3"/>
    <n v="6.1652999999999999E-2"/>
    <n v="14818883.556222221"/>
    <n v="35407951.859999999"/>
    <n v="727668.81867485994"/>
    <n v="1.2555555555555555"/>
    <n v="3"/>
    <n v="6.1652999999999999E-2"/>
    <x v="1"/>
    <x v="1"/>
    <n v="0"/>
    <n v="0"/>
    <n v="0"/>
    <n v="363834.41"/>
    <n v="0"/>
    <n v="0"/>
    <n v="0"/>
    <n v="0"/>
    <n v="0"/>
    <n v="363834.41"/>
    <n v="0"/>
    <n v="0"/>
    <n v="0"/>
    <n v="0"/>
    <n v="727668.82"/>
    <n v="727668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10-18T00:00:00"/>
    <d v="2024-10-18T00:00:00"/>
    <n v="126215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0.8833333333333333"/>
    <n v="2"/>
    <n v="3.8199999999999998E-2"/>
    <n v="456542"/>
    <n v="1033680"/>
    <n v="19743.288"/>
    <n v="0.8833333333333333"/>
    <n v="2"/>
    <n v="3.8199999999999998E-2"/>
    <x v="1"/>
    <x v="1"/>
    <n v="1645.27"/>
    <n v="1645.27"/>
    <n v="1645.27"/>
    <n v="1645.27"/>
    <n v="1645.27"/>
    <n v="822.64"/>
    <n v="822.64"/>
    <n v="822.64"/>
    <n v="822.64"/>
    <n v="822.64"/>
    <n v="822.64"/>
    <n v="0"/>
    <n v="0"/>
    <n v="1645.27"/>
    <n v="11516.919999999998"/>
    <n v="13162.18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1.8833333333333333"/>
    <n v="3"/>
    <n v="4.2999999999999997E-2"/>
    <n v="2806251.4166666665"/>
    <n v="4470135"/>
    <n v="64071.934999999998"/>
    <n v="1.8833333333333333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64071.960000000014"/>
    <n v="69411.29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2.8833333333333333"/>
    <n v="4"/>
    <n v="4.7100000000000003E-2"/>
    <n v="10264414.375"/>
    <n v="14239650"/>
    <n v="167671.87875"/>
    <n v="2.8833333333333333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67671.92000000001"/>
    <n v="181644.58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3.8833333333333333"/>
    <n v="5"/>
    <n v="5.0700000000000002E-2"/>
    <n v="11382516"/>
    <n v="14655600"/>
    <n v="148607.78400000001"/>
    <n v="3.8833333333333333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48607.75999999998"/>
    <n v="160991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4.8833333333333337"/>
    <n v="6"/>
    <n v="5.3600000000000002E-2"/>
    <n v="94685220.750000015"/>
    <n v="116336790"/>
    <n v="1039275.324"/>
    <n v="4.8833333333333337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1039275.3600000002"/>
    <n v="1125881.64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5.8833333333333337"/>
    <n v="7"/>
    <n v="5.6399999999999999E-2"/>
    <n v="3743653.2500000005"/>
    <n v="4454205"/>
    <n v="35888.165999999997"/>
    <n v="5.8833333333333337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35888.159999999996"/>
    <n v="38878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6.8833333333333337"/>
    <n v="8"/>
    <n v="5.9299999999999999E-2"/>
    <n v="695474.79166666674"/>
    <n v="808300"/>
    <n v="5991.5237500000003"/>
    <n v="6.8833333333333337"/>
    <n v="8"/>
    <n v="5.9300000000000005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5991.4800000000005"/>
    <n v="6490.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7.8833333333333337"/>
    <n v="9"/>
    <n v="6.2100000000000002E-2"/>
    <n v="418605"/>
    <n v="477900"/>
    <n v="3297.51"/>
    <n v="7.883333333333333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8.8833333333333329"/>
    <n v="10"/>
    <n v="6.5000000000000002E-2"/>
    <n v="461222.66666666663"/>
    <n v="519200"/>
    <n v="3374.8"/>
    <n v="8.883333333333332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3374.76"/>
    <n v="3655.99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2555555555555555"/>
    <n v="3"/>
    <n v="6.1652999999999999E-2"/>
    <n v="6728200.4610000001"/>
    <n v="16076231.190000001"/>
    <n v="330382.62718569004"/>
    <n v="1.2555555555555555"/>
    <n v="3"/>
    <n v="6.1652999999999999E-2"/>
    <x v="1"/>
    <x v="1"/>
    <n v="0"/>
    <n v="0"/>
    <n v="0"/>
    <n v="165191.31"/>
    <n v="0"/>
    <n v="0"/>
    <n v="0"/>
    <n v="0"/>
    <n v="0"/>
    <n v="165191.31"/>
    <n v="0"/>
    <n v="0"/>
    <n v="0"/>
    <n v="0"/>
    <n v="330382.62"/>
    <n v="33038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2777777777777777"/>
    <n v="5"/>
    <n v="7.1294999999999997E-2"/>
    <n v="17564998.592777777"/>
    <n v="26794065.649999999"/>
    <n v="382056.58210334997"/>
    <n v="3.2777777777777777"/>
    <n v="5"/>
    <n v="7.1294999999999997E-2"/>
    <x v="1"/>
    <x v="1"/>
    <n v="0"/>
    <n v="0"/>
    <n v="0"/>
    <n v="191028.29"/>
    <n v="0"/>
    <n v="0"/>
    <n v="0"/>
    <n v="0"/>
    <n v="0"/>
    <n v="191028.29"/>
    <n v="0"/>
    <n v="0"/>
    <n v="0"/>
    <n v="0"/>
    <n v="382056.58"/>
    <n v="382056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n v="2677557.38"/>
    <n v="0"/>
    <d v="2023-04-25T00:00:00"/>
    <d v="2027-04-25T00:00:00"/>
    <n v="2677557.38"/>
    <n v="2.4027777777777777"/>
    <n v="4"/>
    <n v="6.7556000000000005E-2"/>
    <n v="6433575.371388888"/>
    <n v="10710229.52"/>
    <n v="180885.06636328"/>
    <n v="2.4027777777777777"/>
    <n v="4"/>
    <n v="6.7556000000000005E-2"/>
    <x v="1"/>
    <x v="1"/>
    <n v="0"/>
    <n v="0"/>
    <n v="0"/>
    <n v="0"/>
    <n v="90442.53"/>
    <n v="0"/>
    <n v="0"/>
    <n v="0"/>
    <n v="0"/>
    <n v="0"/>
    <n v="90442.53"/>
    <n v="0"/>
    <n v="0"/>
    <n v="0"/>
    <n v="180885.06"/>
    <n v="180885.0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2777777777777777"/>
    <n v="5"/>
    <n v="7.1294999999999997E-2"/>
    <n v="1868333333.3333333"/>
    <n v="2850000000"/>
    <n v="40638150"/>
    <n v="3.2777777777777777"/>
    <n v="5"/>
    <n v="7.1294999999999997E-2"/>
    <x v="1"/>
    <x v="1"/>
    <n v="0"/>
    <n v="0"/>
    <n v="0"/>
    <n v="20319075"/>
    <n v="0"/>
    <n v="0"/>
    <n v="0"/>
    <n v="0"/>
    <n v="0"/>
    <n v="20319075"/>
    <n v="0"/>
    <n v="0"/>
    <n v="0"/>
    <n v="0"/>
    <n v="40638150"/>
    <n v="406381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2555555555555555"/>
    <n v="3"/>
    <n v="6.1652999999999999E-2"/>
    <n v="1924802.6383333332"/>
    <n v="4599085.9499999993"/>
    <n v="94515.815358449996"/>
    <n v="1.2555555555555555"/>
    <n v="2.9999999999999996"/>
    <n v="6.1652999999999999E-2"/>
    <x v="1"/>
    <x v="1"/>
    <n v="0"/>
    <n v="0"/>
    <n v="0"/>
    <n v="47257.91"/>
    <n v="0"/>
    <n v="0"/>
    <n v="0"/>
    <n v="0"/>
    <n v="0"/>
    <n v="47257.91"/>
    <n v="0"/>
    <n v="0"/>
    <n v="0"/>
    <n v="0"/>
    <n v="94515.82"/>
    <n v="94515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2777777777777777"/>
    <n v="5"/>
    <n v="7.1294999999999997E-2"/>
    <n v="5024413.8105555559"/>
    <n v="7664360.0499999998"/>
    <n v="109286.10995294999"/>
    <n v="3.2777777777777781"/>
    <n v="5"/>
    <n v="7.1294999999999997E-2"/>
    <x v="1"/>
    <x v="1"/>
    <n v="0"/>
    <n v="0"/>
    <n v="0"/>
    <n v="54643.05"/>
    <n v="0"/>
    <n v="0"/>
    <n v="0"/>
    <n v="0"/>
    <n v="0"/>
    <n v="54643.05"/>
    <n v="0"/>
    <n v="0"/>
    <n v="0"/>
    <n v="0"/>
    <n v="109286.1"/>
    <n v="109286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2555555555555555"/>
    <n v="3"/>
    <n v="6.1652999999999999E-2"/>
    <n v="1807018.3689999999"/>
    <n v="4317654.51"/>
    <n v="88732.117835009994"/>
    <n v="1.2555555555555555"/>
    <n v="3"/>
    <n v="6.1652999999999999E-2"/>
    <x v="1"/>
    <x v="1"/>
    <n v="0"/>
    <n v="0"/>
    <n v="0"/>
    <n v="44366.06"/>
    <n v="0"/>
    <n v="0"/>
    <n v="0"/>
    <n v="0"/>
    <n v="0"/>
    <n v="44366.06"/>
    <n v="0"/>
    <n v="0"/>
    <n v="0"/>
    <n v="0"/>
    <n v="88732.12"/>
    <n v="88732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2777777777777777"/>
    <n v="5"/>
    <n v="7.1294999999999997E-2"/>
    <n v="6810891.166666666"/>
    <n v="10389495"/>
    <n v="148143.809205"/>
    <n v="3.2777777777777777"/>
    <n v="5"/>
    <n v="7.1294999999999997E-2"/>
    <x v="1"/>
    <x v="1"/>
    <n v="0"/>
    <n v="0"/>
    <n v="0"/>
    <n v="74071.899999999994"/>
    <n v="0"/>
    <n v="0"/>
    <n v="0"/>
    <n v="0"/>
    <n v="0"/>
    <n v="74071.899999999994"/>
    <n v="0"/>
    <n v="0"/>
    <n v="0"/>
    <n v="0"/>
    <n v="148143.79999999999"/>
    <n v="148143.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2777777777777777"/>
    <n v="5"/>
    <n v="7.1294999999999997E-2"/>
    <n v="23740365.129999999"/>
    <n v="36214116.299999997"/>
    <n v="516377.08432169998"/>
    <n v="3.2777777777777777"/>
    <n v="5"/>
    <n v="7.1294999999999997E-2"/>
    <x v="1"/>
    <x v="1"/>
    <n v="0"/>
    <n v="0"/>
    <n v="0"/>
    <n v="258188.54"/>
    <n v="0"/>
    <n v="0"/>
    <n v="0"/>
    <n v="0"/>
    <n v="0"/>
    <n v="258188.54"/>
    <n v="0"/>
    <n v="0"/>
    <n v="0"/>
    <n v="0"/>
    <n v="516377.08"/>
    <n v="51637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2555555555555555"/>
    <n v="3"/>
    <n v="6.1652999999999999E-2"/>
    <n v="6288963.1832222231"/>
    <n v="15026726.190000001"/>
    <n v="308814.24993069004"/>
    <n v="1.2555555555555555"/>
    <n v="3"/>
    <n v="6.1653000000000006E-2"/>
    <x v="1"/>
    <x v="1"/>
    <n v="0"/>
    <n v="0"/>
    <n v="0"/>
    <n v="154407.12"/>
    <n v="0"/>
    <n v="0"/>
    <n v="0"/>
    <n v="0"/>
    <n v="0"/>
    <n v="154407.12"/>
    <n v="0"/>
    <n v="0"/>
    <n v="0"/>
    <n v="0"/>
    <n v="308814.24"/>
    <n v="308814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2777777777777777"/>
    <n v="5"/>
    <n v="7.1294999999999997E-2"/>
    <n v="16415136.35"/>
    <n v="25040038.5"/>
    <n v="357045.9089715"/>
    <n v="3.2777777777777777"/>
    <n v="5"/>
    <n v="7.1294999999999997E-2"/>
    <x v="1"/>
    <x v="1"/>
    <n v="0"/>
    <n v="0"/>
    <n v="0"/>
    <n v="178522.95"/>
    <n v="0"/>
    <n v="0"/>
    <n v="0"/>
    <n v="0"/>
    <n v="0"/>
    <n v="178522.95"/>
    <n v="0"/>
    <n v="0"/>
    <n v="0"/>
    <n v="0"/>
    <n v="357045.9"/>
    <n v="357045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2777777777777777"/>
    <n v="5"/>
    <n v="7.1294999999999997E-2"/>
    <n v="9487773.1850000005"/>
    <n v="14472874.350000001"/>
    <n v="206368.71535665001"/>
    <n v="3.2777777777777777"/>
    <n v="5"/>
    <n v="7.1294999999999997E-2"/>
    <x v="1"/>
    <x v="1"/>
    <n v="0"/>
    <n v="0"/>
    <n v="0"/>
    <n v="103184.36"/>
    <n v="0"/>
    <n v="0"/>
    <n v="0"/>
    <n v="0"/>
    <n v="0"/>
    <n v="103184.36"/>
    <n v="0"/>
    <n v="0"/>
    <n v="0"/>
    <n v="0"/>
    <n v="206368.72"/>
    <n v="206368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2777777777777777"/>
    <n v="5"/>
    <n v="7.1294999999999997E-2"/>
    <n v="4639195.2388888886"/>
    <n v="7076738.5"/>
    <n v="100907.21427149999"/>
    <n v="3.2777777777777777"/>
    <n v="5"/>
    <n v="7.1294999999999997E-2"/>
    <x v="1"/>
    <x v="1"/>
    <n v="0"/>
    <n v="0"/>
    <n v="0"/>
    <n v="50453.61"/>
    <n v="0"/>
    <n v="0"/>
    <n v="0"/>
    <n v="0"/>
    <n v="0"/>
    <n v="50453.61"/>
    <n v="0"/>
    <n v="0"/>
    <n v="0"/>
    <n v="0"/>
    <n v="100907.22"/>
    <n v="100907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2555555555555555"/>
    <n v="3"/>
    <n v="6.1652999999999999E-2"/>
    <n v="5601335.9473333331"/>
    <n v="13383723.059999999"/>
    <n v="275048.89260605996"/>
    <n v="1.2555555555555555"/>
    <n v="3"/>
    <n v="6.1652999999999999E-2"/>
    <x v="1"/>
    <x v="1"/>
    <n v="0"/>
    <n v="0"/>
    <n v="0"/>
    <n v="137524.45000000001"/>
    <n v="0"/>
    <n v="0"/>
    <n v="0"/>
    <n v="0"/>
    <n v="0"/>
    <n v="137524.45000000001"/>
    <n v="0"/>
    <n v="0"/>
    <n v="0"/>
    <n v="0"/>
    <n v="275048.90000000002"/>
    <n v="275048.9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2555555555555555"/>
    <n v="3"/>
    <n v="6.1652999999999999E-2"/>
    <n v="1159773.1395555555"/>
    <n v="2771139.36"/>
    <n v="56949.68498736"/>
    <n v="1.2555555555555555"/>
    <n v="3"/>
    <n v="6.1652999999999999E-2"/>
    <x v="1"/>
    <x v="1"/>
    <n v="0"/>
    <n v="0"/>
    <n v="0"/>
    <n v="28474.84"/>
    <n v="0"/>
    <n v="0"/>
    <n v="0"/>
    <n v="0"/>
    <n v="0"/>
    <n v="28474.84"/>
    <n v="0"/>
    <n v="0"/>
    <n v="0"/>
    <n v="0"/>
    <n v="56949.68"/>
    <n v="5694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2777777777777777"/>
    <n v="5"/>
    <n v="7.1294999999999997E-2"/>
    <n v="10839476.197777776"/>
    <n v="16534794.199999999"/>
    <n v="235769.63049779998"/>
    <n v="3.2777777777777772"/>
    <n v="5"/>
    <n v="7.1294999999999997E-2"/>
    <x v="1"/>
    <x v="1"/>
    <n v="0"/>
    <n v="0"/>
    <n v="0"/>
    <n v="117884.82"/>
    <n v="0"/>
    <n v="0"/>
    <n v="0"/>
    <n v="0"/>
    <n v="0"/>
    <n v="117884.82"/>
    <n v="0"/>
    <n v="0"/>
    <n v="0"/>
    <n v="0"/>
    <n v="235769.64"/>
    <n v="235769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2555555555555555"/>
    <n v="3"/>
    <n v="6.1652999999999999E-2"/>
    <n v="5307465.7366666663"/>
    <n v="12681555.299999999"/>
    <n v="260618.64297029999"/>
    <n v="1.2555555555555555"/>
    <n v="3"/>
    <n v="6.1652999999999999E-2"/>
    <x v="1"/>
    <x v="1"/>
    <n v="0"/>
    <n v="0"/>
    <n v="0"/>
    <n v="130309.32"/>
    <n v="0"/>
    <n v="0"/>
    <n v="0"/>
    <n v="0"/>
    <n v="0"/>
    <n v="130309.32"/>
    <n v="0"/>
    <n v="0"/>
    <n v="0"/>
    <n v="0"/>
    <n v="260618.64"/>
    <n v="260618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2777777777777777"/>
    <n v="5"/>
    <n v="7.1294999999999997E-2"/>
    <n v="13846822.395"/>
    <n v="21122271.449999999"/>
    <n v="301182.46860555001"/>
    <n v="3.2777777777777777"/>
    <n v="5"/>
    <n v="7.1294999999999997E-2"/>
    <x v="1"/>
    <x v="1"/>
    <n v="0"/>
    <n v="0"/>
    <n v="0"/>
    <n v="150591.23000000001"/>
    <n v="0"/>
    <n v="0"/>
    <n v="0"/>
    <n v="0"/>
    <n v="0"/>
    <n v="150591.23000000001"/>
    <n v="0"/>
    <n v="0"/>
    <n v="0"/>
    <n v="0"/>
    <n v="301182.46000000002"/>
    <n v="301182.4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2555555555555555"/>
    <n v="3"/>
    <n v="6.1652999999999999E-2"/>
    <n v="1211573.6202222223"/>
    <n v="2894910.42"/>
    <n v="59493.30404142"/>
    <n v="1.2555555555555555"/>
    <n v="3"/>
    <n v="6.1652999999999999E-2"/>
    <x v="1"/>
    <x v="1"/>
    <n v="0"/>
    <n v="0"/>
    <n v="0"/>
    <n v="29746.65"/>
    <n v="0"/>
    <n v="0"/>
    <n v="0"/>
    <n v="0"/>
    <n v="0"/>
    <n v="29746.65"/>
    <n v="0"/>
    <n v="0"/>
    <n v="0"/>
    <n v="0"/>
    <n v="59493.3"/>
    <n v="59493.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2555555555555555"/>
    <n v="3"/>
    <n v="6.1652999999999999E-2"/>
    <n v="57501610.781111114"/>
    <n v="137393229.30000001"/>
    <n v="2823568.2553443001"/>
    <n v="1.2555555555555555"/>
    <n v="3"/>
    <n v="6.1652999999999999E-2"/>
    <x v="1"/>
    <x v="1"/>
    <n v="0"/>
    <n v="0"/>
    <n v="0"/>
    <n v="1411784.13"/>
    <n v="0"/>
    <n v="0"/>
    <n v="0"/>
    <n v="0"/>
    <n v="0"/>
    <n v="1411784.13"/>
    <n v="0"/>
    <n v="0"/>
    <n v="0"/>
    <n v="0"/>
    <n v="2823568.26"/>
    <n v="2823568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2555555555555555"/>
    <n v="3"/>
    <n v="6.1652999999999999E-2"/>
    <n v="1361350.4369999999"/>
    <n v="3252784.2299999995"/>
    <n v="66847.968710729998"/>
    <n v="1.2555555555555555"/>
    <n v="3"/>
    <n v="6.1652999999999999E-2"/>
    <x v="1"/>
    <x v="1"/>
    <n v="0"/>
    <n v="0"/>
    <n v="0"/>
    <n v="33423.980000000003"/>
    <n v="0"/>
    <n v="0"/>
    <n v="0"/>
    <n v="0"/>
    <n v="0"/>
    <n v="33423.980000000003"/>
    <n v="0"/>
    <n v="0"/>
    <n v="0"/>
    <n v="0"/>
    <n v="66847.960000000006"/>
    <n v="66847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2777777777777777"/>
    <n v="5"/>
    <n v="7.1294999999999997E-2"/>
    <n v="7097819.5733333332"/>
    <n v="10827182.4"/>
    <n v="154384.79384159998"/>
    <n v="3.2777777777777777"/>
    <n v="5"/>
    <n v="7.1294999999999997E-2"/>
    <x v="1"/>
    <x v="1"/>
    <n v="0"/>
    <n v="0"/>
    <n v="0"/>
    <n v="77192.399999999994"/>
    <n v="0"/>
    <n v="0"/>
    <n v="0"/>
    <n v="0"/>
    <n v="0"/>
    <n v="77192.399999999994"/>
    <n v="0"/>
    <n v="0"/>
    <n v="0"/>
    <n v="0"/>
    <n v="154384.79999999999"/>
    <n v="154384.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291666666666667"/>
    <n v="6"/>
    <n v="7.3772000000000004E-2"/>
    <n v="50721370.470000006"/>
    <n v="70911430.560000002"/>
    <n v="871879.67587872001"/>
    <n v="4.291666666666667"/>
    <n v="6"/>
    <n v="7.3772000000000004E-2"/>
    <x v="1"/>
    <x v="1"/>
    <n v="0"/>
    <n v="0"/>
    <n v="0"/>
    <n v="435939.84000000003"/>
    <n v="0"/>
    <n v="0"/>
    <n v="0"/>
    <n v="0"/>
    <n v="0"/>
    <n v="435939.84000000003"/>
    <n v="0"/>
    <n v="0"/>
    <n v="0"/>
    <n v="0"/>
    <n v="871879.68000000005"/>
    <n v="871879.68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2416666666666671"/>
    <n v="10"/>
    <n v="7.8262999999999999E-2"/>
    <n v="14350877.164916668"/>
    <n v="17412591.100000001"/>
    <n v="136276.16172593"/>
    <n v="8.2416666666666671"/>
    <n v="10"/>
    <n v="7.8262999999999999E-2"/>
    <x v="1"/>
    <x v="1"/>
    <n v="0"/>
    <n v="0"/>
    <n v="68138.080000000002"/>
    <n v="0"/>
    <n v="0"/>
    <n v="0"/>
    <n v="0"/>
    <n v="0"/>
    <n v="68138.080000000002"/>
    <n v="0"/>
    <n v="0"/>
    <n v="0"/>
    <n v="0"/>
    <n v="0"/>
    <n v="136276.16"/>
    <n v="136276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291666666666667"/>
    <n v="6"/>
    <n v="7.3772000000000004E-2"/>
    <n v="53124586.38333334"/>
    <n v="74271266.400000006"/>
    <n v="913189.97747680009"/>
    <n v="4.291666666666667"/>
    <n v="6"/>
    <n v="7.3772000000000004E-2"/>
    <x v="1"/>
    <x v="1"/>
    <n v="0"/>
    <n v="0"/>
    <n v="0"/>
    <n v="456594.99"/>
    <n v="0"/>
    <n v="0"/>
    <n v="0"/>
    <n v="0"/>
    <n v="0"/>
    <n v="456594.99"/>
    <n v="0"/>
    <n v="0"/>
    <n v="0"/>
    <n v="0"/>
    <n v="913189.98"/>
    <n v="913189.9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2555555555555555"/>
    <n v="3"/>
    <n v="6.1652999999999999E-2"/>
    <n v="5893736.5930000003"/>
    <n v="14082379.470000001"/>
    <n v="289406.98048797"/>
    <n v="1.2555555555555555"/>
    <n v="3"/>
    <n v="6.1652999999999999E-2"/>
    <x v="1"/>
    <x v="1"/>
    <n v="0"/>
    <n v="0"/>
    <n v="0"/>
    <n v="144703.49"/>
    <n v="0"/>
    <n v="0"/>
    <n v="0"/>
    <n v="0"/>
    <n v="0"/>
    <n v="144703.49"/>
    <n v="0"/>
    <n v="0"/>
    <n v="0"/>
    <n v="0"/>
    <n v="289406.98"/>
    <n v="289406.9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n v="4943113.7699999996"/>
    <n v="0"/>
    <d v="2023-04-25T00:00:00"/>
    <d v="2027-04-25T00:00:00"/>
    <n v="4943113.7699999996"/>
    <n v="2.4027777777777777"/>
    <n v="4"/>
    <n v="6.7556000000000005E-2"/>
    <n v="11877203.919583332"/>
    <n v="19772455.079999998"/>
    <n v="333936.99384612002"/>
    <n v="2.4027777777777777"/>
    <n v="4"/>
    <n v="6.7556000000000005E-2"/>
    <x v="1"/>
    <x v="1"/>
    <n v="0"/>
    <n v="0"/>
    <n v="0"/>
    <n v="0"/>
    <n v="166968.5"/>
    <n v="0"/>
    <n v="0"/>
    <n v="0"/>
    <n v="0"/>
    <n v="0"/>
    <n v="166968.5"/>
    <n v="0"/>
    <n v="0"/>
    <n v="0"/>
    <n v="333937"/>
    <n v="33393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2777777777777777"/>
    <n v="5"/>
    <n v="7.1294999999999997E-2"/>
    <n v="16051175.576666668"/>
    <n v="24484844.100000001"/>
    <n v="349129.39202189998"/>
    <n v="3.2777777777777777"/>
    <n v="5"/>
    <n v="7.1294999999999997E-2"/>
    <x v="1"/>
    <x v="1"/>
    <n v="0"/>
    <n v="0"/>
    <n v="0"/>
    <n v="174564.7"/>
    <n v="0"/>
    <n v="0"/>
    <n v="0"/>
    <n v="0"/>
    <n v="0"/>
    <n v="174564.7"/>
    <n v="0"/>
    <n v="0"/>
    <n v="0"/>
    <n v="0"/>
    <n v="349129.4"/>
    <n v="349129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2555555555555555"/>
    <n v="3"/>
    <n v="6.1652999999999999E-2"/>
    <n v="8216972.1086666659"/>
    <n v="19633473.18"/>
    <n v="403487.50732217997"/>
    <n v="1.2555555555555555"/>
    <n v="3"/>
    <n v="6.1652999999999999E-2"/>
    <x v="1"/>
    <x v="1"/>
    <n v="0"/>
    <n v="0"/>
    <n v="0"/>
    <n v="201743.75"/>
    <n v="0"/>
    <n v="0"/>
    <n v="0"/>
    <n v="0"/>
    <n v="0"/>
    <n v="201743.75"/>
    <n v="0"/>
    <n v="0"/>
    <n v="0"/>
    <n v="0"/>
    <n v="403487.5"/>
    <n v="40348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2777777777777777"/>
    <n v="5"/>
    <n v="7.1294999999999997E-2"/>
    <n v="49981999.07333333"/>
    <n v="76243727.400000006"/>
    <n v="1087159.3089966001"/>
    <n v="3.2777777777777777"/>
    <n v="5"/>
    <n v="7.1295000000000011E-2"/>
    <x v="1"/>
    <x v="1"/>
    <n v="0"/>
    <n v="0"/>
    <n v="0"/>
    <n v="543579.65"/>
    <n v="0"/>
    <n v="0"/>
    <n v="0"/>
    <n v="0"/>
    <n v="0"/>
    <n v="543579.65"/>
    <n v="0"/>
    <n v="0"/>
    <n v="0"/>
    <n v="0"/>
    <n v="1087159.3"/>
    <n v="1087159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876435411.224"/>
    <n v="0"/>
    <n v="0"/>
    <n v="0"/>
    <n v="0"/>
    <n v="0"/>
    <n v="0"/>
    <n v="2876435411.224"/>
    <n v="2876435411.224"/>
    <n v="0"/>
    <d v="2024-01-05T00:00:00"/>
    <d v="2040-07-05T00:00:00"/>
    <n v="2957066124.1100001"/>
    <n v="15.597222222222221"/>
    <n v="16.5"/>
    <n v="1.2999999999999999E-2"/>
    <n v="44864402316.729889"/>
    <n v="47461184285.195999"/>
    <n v="37393660.345911995"/>
    <n v="15.597222222222223"/>
    <n v="16.5"/>
    <n v="1.2999999999999998E-2"/>
    <x v="0"/>
    <x v="2"/>
    <n v="0"/>
    <n v="18696830.170000002"/>
    <n v="0"/>
    <n v="0"/>
    <n v="0"/>
    <n v="0"/>
    <n v="0"/>
    <n v="18169323.890000001"/>
    <n v="0"/>
    <n v="0"/>
    <n v="0"/>
    <n v="0"/>
    <n v="0"/>
    <n v="0"/>
    <n v="36866154.060000002"/>
    <n v="36866154.060000002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77818629.430000007"/>
    <n v="0"/>
    <n v="0"/>
    <n v="0"/>
    <n v="0"/>
    <n v="0"/>
    <n v="0"/>
    <n v="77818629.430000007"/>
    <n v="77818629.430000007"/>
    <n v="0"/>
    <d v="2024-01-05T00:00:00"/>
    <d v="2040-07-05T00:00:00"/>
    <n v="80000000"/>
    <n v="15.597222222222221"/>
    <n v="16.5"/>
    <n v="1.2999999999999999E-2"/>
    <n v="1213754456.2484722"/>
    <n v="1284007385.595"/>
    <n v="1011642.1825900001"/>
    <n v="15.597222222222221"/>
    <n v="16.5"/>
    <n v="1.2999999999999999E-2"/>
    <x v="0"/>
    <x v="3"/>
    <n v="0"/>
    <n v="505821.09"/>
    <n v="0"/>
    <n v="0"/>
    <n v="0"/>
    <n v="0"/>
    <n v="0"/>
    <n v="491550.02"/>
    <n v="0"/>
    <n v="0"/>
    <n v="0"/>
    <n v="0"/>
    <n v="0"/>
    <n v="0"/>
    <n v="997371.1100000001"/>
    <n v="997371.1100000001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2903697.745000001"/>
    <n v="0"/>
    <n v="0"/>
    <n v="0"/>
    <n v="0"/>
    <n v="0"/>
    <n v="0"/>
    <n v="22903697.745000001"/>
    <n v="22903697.745000001"/>
    <n v="0"/>
    <d v="2024-01-05T00:00:00"/>
    <d v="2026-01-05T00:00:00"/>
    <n v="30538263.660551053"/>
    <n v="1.0972222222222223"/>
    <n v="2"/>
    <n v="0"/>
    <n v="25130446.136875004"/>
    <n v="45807395.490000002"/>
    <n v="0"/>
    <n v="1.0972222222222223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1041300"/>
    <n v="0"/>
    <n v="0"/>
    <n v="0"/>
    <n v="0"/>
    <n v="0"/>
    <n v="0"/>
    <n v="1041300"/>
    <n v="1041300"/>
    <n v="0"/>
    <d v="2024-01-05T00:00:00"/>
    <d v="2026-01-05T00:00:00"/>
    <n v="1388400"/>
    <n v="1.0972222222222223"/>
    <n v="2"/>
    <n v="0"/>
    <n v="1142537.5"/>
    <n v="2082600"/>
    <n v="0"/>
    <n v="1.0972222222222223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2555555555555555"/>
    <n v="3"/>
    <n v="6.1652999999999999E-2"/>
    <n v="18434189.070777778"/>
    <n v="44046292.469999999"/>
    <n v="905195.35655097"/>
    <n v="1.2555555555555555"/>
    <n v="3"/>
    <n v="6.1652999999999999E-2"/>
    <x v="1"/>
    <x v="1"/>
    <n v="0"/>
    <n v="0"/>
    <n v="0"/>
    <n v="452597.68"/>
    <n v="0"/>
    <n v="0"/>
    <n v="0"/>
    <n v="0"/>
    <n v="0"/>
    <n v="452597.68"/>
    <n v="0"/>
    <n v="0"/>
    <n v="0"/>
    <n v="0"/>
    <n v="905195.36"/>
    <n v="905195.36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2555555555555555"/>
    <n v="3"/>
    <n v="6.1652999999999999E-2"/>
    <n v="19171556.63411111"/>
    <n v="45808144.170000002"/>
    <n v="941403.17083766998"/>
    <n v="1.2555555555555555"/>
    <n v="3"/>
    <n v="6.1652999999999999E-2"/>
    <x v="1"/>
    <x v="1"/>
    <n v="0"/>
    <n v="0"/>
    <n v="0"/>
    <n v="470701.59"/>
    <n v="0"/>
    <n v="0"/>
    <n v="0"/>
    <n v="0"/>
    <n v="0"/>
    <n v="470701.59"/>
    <n v="0"/>
    <n v="0"/>
    <n v="0"/>
    <n v="0"/>
    <n v="941403.18"/>
    <n v="941403.18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2555555555555555"/>
    <n v="3"/>
    <n v="6.1652999999999999E-2"/>
    <n v="17696821.507444445"/>
    <n v="42284440.769999996"/>
    <n v="868987.54226427001"/>
    <n v="1.2555555555555555"/>
    <n v="2.9999999999999996"/>
    <n v="6.1652999999999999E-2"/>
    <x v="1"/>
    <x v="1"/>
    <n v="0"/>
    <n v="0"/>
    <n v="0"/>
    <n v="434493.77"/>
    <n v="0"/>
    <n v="0"/>
    <n v="0"/>
    <n v="0"/>
    <n v="0"/>
    <n v="434493.77"/>
    <n v="0"/>
    <n v="0"/>
    <n v="0"/>
    <n v="0"/>
    <n v="868987.54"/>
    <n v="868987.54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2555555555555555"/>
    <n v="3"/>
    <n v="6.1652999999999999E-2"/>
    <n v="18431080.013888888"/>
    <n v="44038863.75"/>
    <n v="905042.68892624998"/>
    <n v="1.2555555555555555"/>
    <n v="3"/>
    <n v="6.1652999999999999E-2"/>
    <x v="1"/>
    <x v="1"/>
    <n v="0"/>
    <n v="0"/>
    <n v="0"/>
    <n v="452521.34"/>
    <n v="0"/>
    <n v="0"/>
    <n v="0"/>
    <n v="0"/>
    <n v="0"/>
    <n v="452521.34"/>
    <n v="0"/>
    <n v="0"/>
    <n v="0"/>
    <n v="0"/>
    <n v="905042.68"/>
    <n v="905042.68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2555555555555555"/>
    <n v="3"/>
    <n v="6.1652999999999999E-2"/>
    <n v="12287386.68011111"/>
    <n v="29359242.509999998"/>
    <n v="603361.79282301001"/>
    <n v="1.2555555555555555"/>
    <n v="3"/>
    <n v="6.1652999999999999E-2"/>
    <x v="1"/>
    <x v="1"/>
    <n v="0"/>
    <n v="0"/>
    <n v="0"/>
    <n v="301680.90000000002"/>
    <n v="0"/>
    <n v="0"/>
    <n v="0"/>
    <n v="0"/>
    <n v="0"/>
    <n v="301680.90000000002"/>
    <n v="0"/>
    <n v="0"/>
    <n v="0"/>
    <n v="0"/>
    <n v="603361.80000000005"/>
    <n v="603361.80000000005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2555555555555555"/>
    <n v="3"/>
    <n v="6.1652999999999999E-2"/>
    <n v="13516125.339333333"/>
    <n v="32295166.740000002"/>
    <n v="663697.97167373996"/>
    <n v="1.2555555555555555"/>
    <n v="3"/>
    <n v="6.1652999999999993E-2"/>
    <x v="1"/>
    <x v="1"/>
    <n v="0"/>
    <n v="0"/>
    <n v="0"/>
    <n v="331848.99"/>
    <n v="0"/>
    <n v="0"/>
    <n v="0"/>
    <n v="0"/>
    <n v="0"/>
    <n v="331848.99"/>
    <n v="0"/>
    <n v="0"/>
    <n v="0"/>
    <n v="0"/>
    <n v="663697.98"/>
    <n v="663697.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4348985.0599999996"/>
    <n v="0"/>
    <n v="36958.879999999997"/>
    <n v="30942.66"/>
    <n v="0"/>
    <n v="0"/>
    <n v="0"/>
    <n v="4312026.18"/>
    <n v="4312026.18"/>
    <n v="0"/>
    <d v="2024-01-31T00:00:00"/>
    <d v="2033-08-11T00:00:00"/>
    <n v="4677691.78"/>
    <n v="8.8222222222222229"/>
    <n v="9.6666666666666661"/>
    <n v="8.5398000000000002E-2"/>
    <n v="38041653.188000001"/>
    <n v="41682919.739999995"/>
    <n v="368238.41171963996"/>
    <n v="8.8222222222222229"/>
    <n v="9.6666666666666661"/>
    <n v="8.5398000000000002E-2"/>
    <x v="1"/>
    <x v="1"/>
    <n v="30679.58"/>
    <n v="30414.63"/>
    <n v="30147.79"/>
    <n v="29879.06"/>
    <n v="29608.41"/>
    <n v="29335.84"/>
    <n v="29061.31"/>
    <n v="28784.85"/>
    <n v="28506.400000000001"/>
    <n v="28225.98"/>
    <n v="27943.57"/>
    <n v="27659.14"/>
    <n v="27372.69"/>
    <n v="30679.58"/>
    <n v="346939.67000000004"/>
    <n v="377619.25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ZAMORA"/>
    <s v="República del Ecuador"/>
    <s v="TENEDORES DE BONOS Y PAGARÉS"/>
    <x v="0"/>
    <x v="0"/>
    <x v="0"/>
    <x v="0"/>
    <x v="1"/>
    <x v="0"/>
    <n v="1"/>
    <n v="1"/>
    <n v="0"/>
    <n v="4329534.3999999994"/>
    <n v="0"/>
    <n v="99726.16"/>
    <n v="30583.63"/>
    <n v="0"/>
    <n v="0"/>
    <n v="0"/>
    <n v="4229808.2399999993"/>
    <n v="4229808.24"/>
    <n v="0"/>
    <d v="2024-01-31T00:00:00"/>
    <d v="2027-11-22T00:00:00"/>
    <n v="5219359.879999999"/>
    <n v="3.0194444444444444"/>
    <n v="3.8638888888888889"/>
    <n v="8.4766999999999995E-2"/>
    <n v="12771670.99133333"/>
    <n v="16343509.060666664"/>
    <n v="358548.15508007992"/>
    <n v="3.0194444444444444"/>
    <n v="3.8638888888888889"/>
    <n v="8.4766999999999995E-2"/>
    <x v="1"/>
    <x v="1"/>
    <n v="29879.17"/>
    <n v="29169.73"/>
    <n v="28455.279999999999"/>
    <n v="27735.79"/>
    <n v="27011.21"/>
    <n v="26281.51"/>
    <n v="25546.66"/>
    <n v="24806.62"/>
    <n v="24061.35"/>
    <n v="23310.82"/>
    <n v="22554.98"/>
    <n v="21793.81"/>
    <n v="21027.25"/>
    <n v="29879.17"/>
    <n v="301755.01"/>
    <n v="331634.1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1200589.77"/>
    <n v="0"/>
    <n v="15891.12"/>
    <n v="8296.35"/>
    <n v="0"/>
    <n v="0"/>
    <n v="0"/>
    <n v="1184698.6499999999"/>
    <n v="1184698.6499999999"/>
    <n v="0"/>
    <d v="2024-01-31T00:00:00"/>
    <d v="2029-10-26T00:00:00"/>
    <n v="1340324.05"/>
    <n v="4.9749999999999996"/>
    <n v="5.8194444444444446"/>
    <n v="8.2922999999999997E-2"/>
    <n v="5893875.7837499995"/>
    <n v="6894287.9770833328"/>
    <n v="98238.766153949982"/>
    <n v="4.9749999999999996"/>
    <n v="5.8194444444444446"/>
    <n v="8.2922999999999997E-2"/>
    <x v="1"/>
    <x v="1"/>
    <n v="8186.54"/>
    <n v="8075.97"/>
    <n v="7964.64"/>
    <n v="7852.54"/>
    <n v="7739.66"/>
    <n v="7626"/>
    <n v="7511.56"/>
    <n v="7396.32"/>
    <n v="7280.29"/>
    <n v="7163.46"/>
    <n v="7045.82"/>
    <n v="6927.36"/>
    <n v="6808.09"/>
    <n v="8186.54"/>
    <n v="89391.71"/>
    <n v="97578.2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2555555555555555"/>
    <n v="3"/>
    <n v="6.1652999999999999E-2"/>
    <n v="9172798.9685555547"/>
    <n v="21917307.27"/>
    <n v="450422.58170576999"/>
    <n v="1.2555555555555555"/>
    <n v="3"/>
    <n v="6.1652999999999999E-2"/>
    <x v="1"/>
    <x v="1"/>
    <n v="0"/>
    <n v="0"/>
    <n v="0"/>
    <n v="225211.29"/>
    <n v="0"/>
    <n v="0"/>
    <n v="0"/>
    <n v="0"/>
    <n v="0"/>
    <n v="225211.29"/>
    <n v="0"/>
    <n v="0"/>
    <n v="0"/>
    <n v="0"/>
    <n v="450422.58"/>
    <n v="450422.5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678012.8199999998"/>
    <n v="0"/>
    <n v="83022.66"/>
    <n v="10338.52"/>
    <n v="0"/>
    <n v="0"/>
    <n v="0"/>
    <n v="1594990.16"/>
    <n v="1594990.16"/>
    <n v="0"/>
    <d v="2024-01-31T00:00:00"/>
    <d v="2026-04-28T00:00:00"/>
    <n v="2412354.9600000009"/>
    <n v="1.4277777777777778"/>
    <n v="2.2722222222222221"/>
    <n v="7.3934E-2"/>
    <n v="2277291.506222222"/>
    <n v="3624172.0857777772"/>
    <n v="117924.00248944"/>
    <n v="1.4277777777777778"/>
    <n v="2.2722222222222221"/>
    <n v="7.3934E-2"/>
    <x v="1"/>
    <x v="1"/>
    <n v="9827"/>
    <n v="9312"/>
    <n v="8793.49"/>
    <n v="8271.44"/>
    <n v="7745.84"/>
    <n v="7216.66"/>
    <n v="6683.87"/>
    <n v="6147.45"/>
    <n v="10670.98"/>
    <n v="4516.1499999999996"/>
    <n v="3964.96"/>
    <n v="3410.01"/>
    <n v="2851.28"/>
    <n v="9827"/>
    <n v="79584.13"/>
    <n v="89411.1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9183021.4700000025"/>
    <n v="0"/>
    <n v="54263.45"/>
    <n v="65651.11"/>
    <n v="0"/>
    <n v="0"/>
    <n v="0"/>
    <n v="9128758.0200000033"/>
    <n v="9139937.5199999996"/>
    <n v="-11179.499999996275"/>
    <d v="2024-01-31T00:00:00"/>
    <d v="2033-12-08T00:00:00"/>
    <n v="9652458.2400000002"/>
    <n v="9.1527777777777786"/>
    <n v="9.9972222222222218"/>
    <n v="8.5975999999999997E-2"/>
    <n v="83553493.544166699"/>
    <n v="91262222.538833365"/>
    <n v="784854.09952752024"/>
    <n v="9.1527777777777786"/>
    <n v="9.9972222222222218"/>
    <n v="8.5975999999999997E-2"/>
    <x v="1"/>
    <x v="1"/>
    <n v="65262.33"/>
    <n v="64869.94"/>
    <n v="64473.919999999998"/>
    <n v="64074.23"/>
    <n v="63670.83"/>
    <n v="63263.69"/>
    <n v="62852.78"/>
    <n v="62438.05"/>
    <n v="62019.49"/>
    <n v="61597.04"/>
    <n v="61170.67"/>
    <n v="60740.35"/>
    <n v="60306.05"/>
    <n v="65262.33"/>
    <n v="751477.04"/>
    <n v="816739.3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"/>
    <s v="República del Ecuador"/>
    <s v="TENEDORES DE BONOS Y PAGARÉS"/>
    <x v="0"/>
    <x v="0"/>
    <x v="0"/>
    <x v="0"/>
    <x v="1"/>
    <x v="0"/>
    <n v="1"/>
    <n v="1"/>
    <n v="0"/>
    <n v="3867542.71"/>
    <n v="0"/>
    <n v="112155.73"/>
    <n v="26741.33"/>
    <n v="0"/>
    <n v="0"/>
    <n v="0"/>
    <n v="3755386.98"/>
    <n v="3755386.98"/>
    <n v="0"/>
    <d v="2024-01-31T00:00:00"/>
    <d v="2031-08-14T00:00:00"/>
    <n v="5073977.74"/>
    <n v="6.8"/>
    <n v="7.6444444444444448"/>
    <n v="8.4176000000000001E-2"/>
    <n v="25536631.463999998"/>
    <n v="28707847.136"/>
    <n v="316113.45442848001"/>
    <n v="6.8"/>
    <n v="7.6444444444444448"/>
    <n v="8.4176000000000001E-2"/>
    <x v="1"/>
    <x v="1"/>
    <n v="25952.58"/>
    <n v="27633.53"/>
    <n v="21883.119999999999"/>
    <n v="23552.86"/>
    <n v="22741.68"/>
    <n v="24075.26"/>
    <n v="21019.54"/>
    <n v="20190.54"/>
    <n v="19355.71"/>
    <n v="18515.02"/>
    <n v="17668.41"/>
    <n v="17033.150000000001"/>
    <n v="16459.810000000001"/>
    <n v="25952.58"/>
    <n v="250128.62999999998"/>
    <n v="276081.20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2844008.0399999996"/>
    <n v="0"/>
    <n v="269050.59000000003"/>
    <n v="19052.580000000002"/>
    <n v="0"/>
    <n v="0"/>
    <n v="0"/>
    <n v="2574957.4499999997"/>
    <n v="2574957.4500000002"/>
    <n v="0"/>
    <d v="2024-01-31T00:00:00"/>
    <d v="2030-01-06T00:00:00"/>
    <n v="5384699.0099999998"/>
    <n v="5.1749999999999998"/>
    <n v="6.0194444444444448"/>
    <n v="8.2498000000000002E-2"/>
    <n v="13325404.803749997"/>
    <n v="15499813.317083333"/>
    <n v="212428.83971009997"/>
    <n v="5.1749999999999998"/>
    <n v="6.0194444444444448"/>
    <n v="8.2498000000000002E-2"/>
    <x v="1"/>
    <x v="1"/>
    <n v="2360.31"/>
    <n v="17373.45"/>
    <n v="17147.77"/>
    <n v="16920.54"/>
    <n v="16691.759999999998"/>
    <n v="16461.39"/>
    <n v="16229.45"/>
    <n v="31756.68"/>
    <n v="15524"/>
    <n v="15285.61"/>
    <n v="15045.59"/>
    <n v="14803.91"/>
    <n v="14560.57"/>
    <n v="2360.31"/>
    <n v="207800.72000000003"/>
    <n v="210161.03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2555555555555555"/>
    <n v="3"/>
    <n v="6.1652999999999999E-2"/>
    <n v="13521742.971111111"/>
    <n v="32308589.400000002"/>
    <n v="663973.82075940003"/>
    <n v="1.2555555555555555"/>
    <n v="3"/>
    <n v="6.1652999999999999E-2"/>
    <x v="1"/>
    <x v="1"/>
    <n v="0"/>
    <n v="0"/>
    <n v="0"/>
    <n v="331986.90999999997"/>
    <n v="0"/>
    <n v="0"/>
    <n v="0"/>
    <n v="0"/>
    <n v="0"/>
    <n v="331986.90999999997"/>
    <n v="0"/>
    <n v="0"/>
    <n v="0"/>
    <n v="0"/>
    <n v="663973.81999999995"/>
    <n v="663973.81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94985.7000000002"/>
    <n v="0"/>
    <n v="232949.97"/>
    <n v="43419.65"/>
    <n v="0"/>
    <n v="0"/>
    <n v="0"/>
    <n v="6062035.7300000004"/>
    <n v="6062035.7300000004"/>
    <n v="0"/>
    <d v="2024-01-31T00:00:00"/>
    <d v="2029-10-26T00:00:00"/>
    <n v="9093830.6699999999"/>
    <n v="4.9749999999999996"/>
    <n v="5.8194444444444446"/>
    <n v="8.0518000000000006E-2"/>
    <n v="30158627.756749999"/>
    <n v="35277680.150972225"/>
    <n v="488102.99290814006"/>
    <n v="4.9749999999999996"/>
    <n v="5.8194444444444446"/>
    <n v="8.0518000000000006E-2"/>
    <x v="1"/>
    <x v="1"/>
    <n v="40519.870000000003"/>
    <n v="40210.15"/>
    <n v="38538.5"/>
    <n v="33348.410000000003"/>
    <n v="35228.239999999998"/>
    <n v="32461.52"/>
    <n v="31926.080000000002"/>
    <n v="29620.87"/>
    <n v="29268.87"/>
    <n v="27919.15"/>
    <n v="25714.05"/>
    <n v="25204.63"/>
    <n v="23067.8"/>
    <n v="40519.870000000003"/>
    <n v="372508.26999999996"/>
    <n v="413028.13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2555555555555555"/>
    <n v="3"/>
    <n v="6.1652999999999999E-2"/>
    <n v="6876067.2387777781"/>
    <n v="16429541.190000001"/>
    <n v="337643.50099569"/>
    <n v="1.2555555555555555"/>
    <n v="3"/>
    <n v="6.1652999999999993E-2"/>
    <x v="1"/>
    <x v="1"/>
    <n v="0"/>
    <n v="0"/>
    <n v="0"/>
    <n v="168821.75"/>
    <n v="0"/>
    <n v="0"/>
    <n v="0"/>
    <n v="0"/>
    <n v="0"/>
    <n v="168821.75"/>
    <n v="0"/>
    <n v="0"/>
    <n v="0"/>
    <n v="0"/>
    <n v="337643.5"/>
    <n v="337643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2555555555555555"/>
    <n v="3"/>
    <n v="6.1652999999999999E-2"/>
    <n v="6891622.8187777773"/>
    <n v="16466709.390000001"/>
    <n v="338407.34467388998"/>
    <n v="1.2555555555555555"/>
    <n v="3"/>
    <n v="6.1652999999999999E-2"/>
    <x v="1"/>
    <x v="1"/>
    <n v="0"/>
    <n v="0"/>
    <n v="0"/>
    <n v="169203.67"/>
    <n v="0"/>
    <n v="0"/>
    <n v="0"/>
    <n v="0"/>
    <n v="0"/>
    <n v="169203.67"/>
    <n v="0"/>
    <n v="0"/>
    <n v="0"/>
    <n v="0"/>
    <n v="338407.34"/>
    <n v="338407.3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2094896.33"/>
    <n v="0"/>
    <n v="6302.49"/>
    <n v="6504"/>
    <n v="0"/>
    <n v="0"/>
    <n v="0"/>
    <n v="2088593.84"/>
    <n v="2088593.84"/>
    <n v="0"/>
    <d v="2024-01-31T00:00:00"/>
    <d v="2032-12-31T00:00:00"/>
    <n v="2571949.0900000003"/>
    <n v="8.2027777777777775"/>
    <n v="9.0472222222222225"/>
    <n v="8.5975999999999997E-2"/>
    <n v="17132271.137555555"/>
    <n v="18895972.602444448"/>
    <n v="179568.94398784"/>
    <n v="8.2027777777777775"/>
    <n v="9.0472222222222225"/>
    <n v="8.5975999999999997E-2"/>
    <x v="1"/>
    <x v="1"/>
    <n v="14629.78"/>
    <n v="14273.33"/>
    <n v="13914.26"/>
    <n v="13552.57"/>
    <n v="13188.23"/>
    <n v="12821.23"/>
    <n v="12451.55"/>
    <n v="12079.16"/>
    <n v="11704.04"/>
    <n v="11326.19"/>
    <n v="10945.57"/>
    <n v="10562.15"/>
    <n v="10175.94"/>
    <n v="14629.78"/>
    <n v="146994.22"/>
    <n v="16162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2555555555555555"/>
    <n v="3"/>
    <n v="6.1652999999999999E-2"/>
    <n v="6542868.6462222226"/>
    <n v="15633402.960000001"/>
    <n v="321282.06423096004"/>
    <n v="1.2555555555555555"/>
    <n v="3"/>
    <n v="6.1653000000000006E-2"/>
    <x v="1"/>
    <x v="1"/>
    <n v="0"/>
    <n v="0"/>
    <n v="0"/>
    <n v="160641.03"/>
    <n v="0"/>
    <n v="0"/>
    <n v="0"/>
    <n v="0"/>
    <n v="0"/>
    <n v="160641.03"/>
    <n v="0"/>
    <n v="0"/>
    <n v="0"/>
    <n v="0"/>
    <n v="321282.06"/>
    <n v="321282.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062366.1499999997"/>
    <n v="0"/>
    <n v="57134.39"/>
    <n v="7080.46"/>
    <n v="0"/>
    <n v="0"/>
    <n v="0"/>
    <n v="1005231.7599999997"/>
    <n v="1005231.76"/>
    <n v="0"/>
    <d v="2024-01-31T00:00:00"/>
    <d v="2026-12-24T00:00:00"/>
    <n v="1599497.38"/>
    <n v="2.0944444444444446"/>
    <n v="2.9388888888888891"/>
    <n v="8.1262000000000001E-2"/>
    <n v="2105402.0751111107"/>
    <n v="2954264.4502222217"/>
    <n v="81687.143281119977"/>
    <n v="2.0944444444444446"/>
    <n v="2.9388888888888896"/>
    <n v="8.1262000000000001E-2"/>
    <x v="1"/>
    <x v="1"/>
    <n v="6693.05"/>
    <n v="6303.03"/>
    <n v="5910.34"/>
    <n v="5515.01"/>
    <n v="5116.99"/>
    <n v="4716.2700000000004"/>
    <n v="4312.84"/>
    <n v="3906.67"/>
    <n v="4031.9"/>
    <n v="3017.05"/>
    <n v="2602.1"/>
    <n v="2184.33"/>
    <n v="1863.45"/>
    <n v="6693.05"/>
    <n v="49479.979999999996"/>
    <n v="56173.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2934725.370000001"/>
    <n v="0"/>
    <n v="314396.33"/>
    <n v="164790.32"/>
    <n v="0"/>
    <n v="0"/>
    <n v="0"/>
    <n v="22620329.040000003"/>
    <n v="22702846.039999999"/>
    <n v="-82516.999999996275"/>
    <d v="2024-01-31T00:00:00"/>
    <d v="2029-11-03T00:00:00"/>
    <n v="26043160.600000001"/>
    <n v="4.9972222222222218"/>
    <n v="5.8416666666666668"/>
    <n v="8.6263999999999993E-2"/>
    <n v="113038810.95266667"/>
    <n v="132140422.14200002"/>
    <n v="1951320.0643065602"/>
    <n v="4.9972222222222218"/>
    <n v="5.8416666666666668"/>
    <n v="8.6263999999999993E-2"/>
    <x v="1"/>
    <x v="1"/>
    <n v="162530.23999999999"/>
    <n v="160253.92000000001"/>
    <n v="157961.22"/>
    <n v="155652.04999999999"/>
    <n v="153326.28"/>
    <n v="150983.79"/>
    <n v="148624.46"/>
    <n v="146248.16"/>
    <n v="143854.79"/>
    <n v="141444.21"/>
    <n v="139016.29999999999"/>
    <n v="136570.94"/>
    <n v="134108"/>
    <n v="162530.23999999999"/>
    <n v="1768044.1199999999"/>
    <n v="1930574.35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2555555555555555"/>
    <n v="3"/>
    <n v="6.1652999999999999E-2"/>
    <n v="17095709.683111113"/>
    <n v="40848155.880000003"/>
    <n v="839470.4514898801"/>
    <n v="1.2555555555555555"/>
    <n v="3"/>
    <n v="6.1653000000000006E-2"/>
    <x v="1"/>
    <x v="1"/>
    <n v="0"/>
    <n v="0"/>
    <n v="0"/>
    <n v="419735.23"/>
    <n v="0"/>
    <n v="0"/>
    <n v="0"/>
    <n v="0"/>
    <n v="0"/>
    <n v="419735.23"/>
    <n v="0"/>
    <n v="0"/>
    <n v="0"/>
    <n v="0"/>
    <n v="839470.46"/>
    <n v="839470.4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1779821.41"/>
    <n v="0"/>
    <n v="177135.94"/>
    <n v="82321.509999999995"/>
    <n v="0"/>
    <n v="0"/>
    <n v="0"/>
    <n v="11602685.470000001"/>
    <n v="11602685.76"/>
    <n v="-0.28999999910593033"/>
    <d v="2024-01-31T00:00:00"/>
    <d v="2033-03-05T00:00:00"/>
    <n v="13409459.25"/>
    <n v="8.3805555555555564"/>
    <n v="9.2249999999999996"/>
    <n v="8.3875000000000005E-2"/>
    <n v="97236950.174972236"/>
    <n v="107034773.46075"/>
    <n v="973175.24379625008"/>
    <n v="8.3805555555555564"/>
    <n v="9.2249999999999996"/>
    <n v="8.3875000000000005E-2"/>
    <x v="1"/>
    <x v="1"/>
    <n v="81083.399999999994"/>
    <n v="79836.639999999999"/>
    <n v="78581.17"/>
    <n v="77316.92"/>
    <n v="76043.83"/>
    <n v="74761.850000000006"/>
    <n v="73470.899999999994"/>
    <n v="72170.929999999993"/>
    <n v="70861.88"/>
    <n v="69543.679999999993"/>
    <n v="68216.259999999995"/>
    <n v="66879.56"/>
    <n v="65533.52"/>
    <n v="81083.399999999994"/>
    <n v="873217.14000000013"/>
    <n v="954300.5400000001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2555555555555555"/>
    <n v="3"/>
    <n v="6.1652999999999999E-2"/>
    <n v="1863798.7471111109"/>
    <n v="4453324.4399999995"/>
    <n v="91520.270566439998"/>
    <n v="1.2555555555555555"/>
    <n v="2.9999999999999996"/>
    <n v="6.1652999999999999E-2"/>
    <x v="1"/>
    <x v="1"/>
    <n v="0"/>
    <n v="0"/>
    <n v="0"/>
    <n v="45760.14"/>
    <n v="0"/>
    <n v="0"/>
    <n v="0"/>
    <n v="0"/>
    <n v="0"/>
    <n v="45760.14"/>
    <n v="0"/>
    <n v="0"/>
    <n v="0"/>
    <n v="0"/>
    <n v="91520.28"/>
    <n v="91520.2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7417819.6800000016"/>
    <n v="0"/>
    <n v="152472.94"/>
    <n v="43946.98"/>
    <n v="0"/>
    <n v="0"/>
    <n v="0"/>
    <n v="7265346.7400000012"/>
    <n v="7265346.7400000002"/>
    <n v="0"/>
    <d v="2024-01-31T00:00:00"/>
    <d v="2032-08-14T00:00:00"/>
    <n v="8844291.1799999978"/>
    <n v="7.8166666666666664"/>
    <n v="8.6611111111111114"/>
    <n v="8.2136000000000001E-2"/>
    <n v="56790793.684333339"/>
    <n v="62925975.375888899"/>
    <n v="596746.5198366401"/>
    <n v="7.8166666666666664"/>
    <n v="8.6611111111111114"/>
    <n v="8.2136000000000001E-2"/>
    <x v="1"/>
    <x v="1"/>
    <n v="49459.69"/>
    <n v="48334.25"/>
    <n v="47201.1"/>
    <n v="46060.160000000003"/>
    <n v="44911.39"/>
    <n v="43754.75"/>
    <n v="42590.18"/>
    <n v="41417.599999999999"/>
    <n v="40236.99"/>
    <n v="39048.29"/>
    <n v="37851.43"/>
    <n v="36646.36"/>
    <n v="35433.03"/>
    <n v="49459.69"/>
    <n v="503485.52999999991"/>
    <n v="552945.2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. CARCHI"/>
    <s v="República del Ecuador"/>
    <s v="TENEDORES DE BONOS Y PAGARÉS"/>
    <x v="0"/>
    <x v="0"/>
    <x v="0"/>
    <x v="0"/>
    <x v="1"/>
    <x v="0"/>
    <n v="1"/>
    <n v="1"/>
    <n v="0"/>
    <n v="6058619.6600000001"/>
    <n v="0"/>
    <n v="65077.21"/>
    <n v="42505.39"/>
    <n v="0"/>
    <n v="0"/>
    <n v="0"/>
    <n v="5993542.4500000002"/>
    <n v="5993542.4500000002"/>
    <n v="0"/>
    <d v="2024-01-31T00:00:00"/>
    <d v="2032-08-06T00:00:00"/>
    <n v="7166559.2999999998"/>
    <n v="7.7944444444444443"/>
    <n v="8.6388888888888893"/>
    <n v="8.4209999999999993E-2"/>
    <n v="46716333.651944444"/>
    <n v="51777547.276388891"/>
    <n v="504716.2097145"/>
    <n v="7.7944444444444443"/>
    <n v="8.6388888888888893"/>
    <n v="8.4209999999999993E-2"/>
    <x v="1"/>
    <x v="1"/>
    <n v="42048.43"/>
    <n v="41588.26"/>
    <n v="41124.839999999997"/>
    <n v="40658.18"/>
    <n v="40188.25"/>
    <n v="39715.01"/>
    <n v="39238.449999999997"/>
    <n v="38758.54"/>
    <n v="38275.269999999997"/>
    <n v="37788.589999999997"/>
    <n v="37298.51"/>
    <n v="36804.97"/>
    <n v="36307.980000000003"/>
    <n v="42048.43"/>
    <n v="467746.85"/>
    <n v="509795.27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2244802.5899999994"/>
    <n v="0"/>
    <n v="33462.93"/>
    <n v="16038.62"/>
    <n v="0"/>
    <n v="0"/>
    <n v="0"/>
    <n v="2211339.6599999992"/>
    <n v="2211339.66"/>
    <n v="0"/>
    <d v="2024-01-31T00:00:00"/>
    <d v="2029-05-05T00:00:00"/>
    <n v="3357828.0299999993"/>
    <n v="4.4916666666666663"/>
    <n v="5.3361111111111112"/>
    <n v="8.5736999999999994E-2"/>
    <n v="9932600.6394999959"/>
    <n v="11799954.130166663"/>
    <n v="189593.62842941991"/>
    <n v="4.4916666666666663"/>
    <n v="5.3361111111111112"/>
    <n v="8.5736999999999994E-2"/>
    <x v="1"/>
    <x v="1"/>
    <n v="15799.54"/>
    <n v="15558.75"/>
    <n v="15316.23"/>
    <n v="15071.98"/>
    <n v="14825.99"/>
    <n v="14578.24"/>
    <n v="14328.72"/>
    <n v="14077.42"/>
    <n v="13824.32"/>
    <n v="13569.42"/>
    <n v="13312.69"/>
    <n v="13054.13"/>
    <n v="12793.72"/>
    <n v="15799.54"/>
    <n v="170311.61000000002"/>
    <n v="186111.150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2555555555555555"/>
    <n v="3"/>
    <n v="6.1652999999999999E-2"/>
    <n v="2563911.8803333333"/>
    <n v="6126161.1299999999"/>
    <n v="125898.73738263"/>
    <n v="1.2555555555555555"/>
    <n v="3"/>
    <n v="6.1652999999999999E-2"/>
    <x v="1"/>
    <x v="1"/>
    <n v="0"/>
    <n v="0"/>
    <n v="0"/>
    <n v="62949.37"/>
    <n v="0"/>
    <n v="0"/>
    <n v="0"/>
    <n v="0"/>
    <n v="0"/>
    <n v="62949.37"/>
    <n v="0"/>
    <n v="0"/>
    <n v="0"/>
    <n v="0"/>
    <n v="125898.74"/>
    <n v="125898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2555555555555555"/>
    <n v="3"/>
    <n v="6.1652999999999999E-2"/>
    <n v="48768.163333333338"/>
    <n v="116525.70000000001"/>
    <n v="2394.7196607000001"/>
    <n v="1.2555555555555555"/>
    <n v="3"/>
    <n v="6.1652999999999999E-2"/>
    <x v="1"/>
    <x v="1"/>
    <n v="0"/>
    <n v="0"/>
    <n v="0"/>
    <n v="1197.3599999999999"/>
    <n v="0"/>
    <n v="0"/>
    <n v="0"/>
    <n v="0"/>
    <n v="0"/>
    <n v="1197.3599999999999"/>
    <n v="0"/>
    <n v="0"/>
    <n v="0"/>
    <n v="0"/>
    <n v="2394.7199999999998"/>
    <n v="2394.719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2555555555555555"/>
    <n v="3"/>
    <n v="6.1652999999999999E-2"/>
    <n v="48768.163333333338"/>
    <n v="116525.70000000001"/>
    <n v="2394.7196607000001"/>
    <n v="1.2555555555555555"/>
    <n v="3"/>
    <n v="6.1652999999999999E-2"/>
    <x v="1"/>
    <x v="1"/>
    <n v="0"/>
    <n v="0"/>
    <n v="0"/>
    <n v="1197.3599999999999"/>
    <n v="0"/>
    <n v="0"/>
    <n v="0"/>
    <n v="0"/>
    <n v="0"/>
    <n v="1197.3599999999999"/>
    <n v="0"/>
    <n v="0"/>
    <n v="0"/>
    <n v="0"/>
    <n v="2394.7199999999998"/>
    <n v="2394.719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2555555555555555"/>
    <n v="3"/>
    <n v="6.1652999999999999E-2"/>
    <n v="48721.695222222217"/>
    <n v="116414.67"/>
    <n v="2392.4378831700001"/>
    <n v="1.2555555555555555"/>
    <n v="3"/>
    <n v="6.1652999999999999E-2"/>
    <x v="1"/>
    <x v="1"/>
    <n v="0"/>
    <n v="0"/>
    <n v="0"/>
    <n v="1196.22"/>
    <n v="0"/>
    <n v="0"/>
    <n v="0"/>
    <n v="0"/>
    <n v="0"/>
    <n v="1196.22"/>
    <n v="0"/>
    <n v="0"/>
    <n v="0"/>
    <n v="0"/>
    <n v="2392.44"/>
    <n v="239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2555555555555555"/>
    <n v="3"/>
    <n v="6.1652999999999999E-2"/>
    <n v="48721.695222222217"/>
    <n v="116414.67"/>
    <n v="2392.4378831700001"/>
    <n v="1.2555555555555555"/>
    <n v="3"/>
    <n v="6.1652999999999999E-2"/>
    <x v="1"/>
    <x v="1"/>
    <n v="0"/>
    <n v="0"/>
    <n v="0"/>
    <n v="1196.22"/>
    <n v="0"/>
    <n v="0"/>
    <n v="0"/>
    <n v="0"/>
    <n v="0"/>
    <n v="1196.22"/>
    <n v="0"/>
    <n v="0"/>
    <n v="0"/>
    <n v="0"/>
    <n v="2392.44"/>
    <n v="239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2555555555555555"/>
    <n v="3"/>
    <n v="6.1652999999999999E-2"/>
    <n v="48721.695222222217"/>
    <n v="116414.67"/>
    <n v="2392.4378831700001"/>
    <n v="1.2555555555555555"/>
    <n v="3"/>
    <n v="6.1652999999999999E-2"/>
    <x v="1"/>
    <x v="1"/>
    <n v="0"/>
    <n v="0"/>
    <n v="0"/>
    <n v="1196.22"/>
    <n v="0"/>
    <n v="0"/>
    <n v="0"/>
    <n v="0"/>
    <n v="0"/>
    <n v="1196.22"/>
    <n v="0"/>
    <n v="0"/>
    <n v="0"/>
    <n v="0"/>
    <n v="2392.44"/>
    <n v="239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2555555555555555"/>
    <n v="3"/>
    <n v="6.1652999999999999E-2"/>
    <n v="34099.771444444443"/>
    <n v="81477.33"/>
    <n v="1674.44060883"/>
    <n v="1.2555555555555555"/>
    <n v="3"/>
    <n v="6.1652999999999999E-2"/>
    <x v="1"/>
    <x v="1"/>
    <n v="0"/>
    <n v="0"/>
    <n v="0"/>
    <n v="837.22"/>
    <n v="0"/>
    <n v="0"/>
    <n v="0"/>
    <n v="0"/>
    <n v="0"/>
    <n v="837.22"/>
    <n v="0"/>
    <n v="0"/>
    <n v="0"/>
    <n v="0"/>
    <n v="1674.44"/>
    <n v="1674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2555555555555555"/>
    <n v="3"/>
    <n v="6.1652999999999999E-2"/>
    <n v="36540.684444444443"/>
    <n v="87309.6"/>
    <n v="1794.2995896"/>
    <n v="1.2555555555555555"/>
    <n v="3"/>
    <n v="6.1652999999999999E-2"/>
    <x v="1"/>
    <x v="1"/>
    <n v="0"/>
    <n v="0"/>
    <n v="0"/>
    <n v="897.15"/>
    <n v="0"/>
    <n v="0"/>
    <n v="0"/>
    <n v="0"/>
    <n v="0"/>
    <n v="897.15"/>
    <n v="0"/>
    <n v="0"/>
    <n v="0"/>
    <n v="0"/>
    <n v="1794.3"/>
    <n v="1794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2555555555555555"/>
    <n v="3"/>
    <n v="6.1652999999999999E-2"/>
    <n v="48761.119666666666"/>
    <n v="116508.87"/>
    <n v="2394.3737873700002"/>
    <n v="1.2555555555555555"/>
    <n v="3"/>
    <n v="6.1653000000000006E-2"/>
    <x v="1"/>
    <x v="1"/>
    <n v="0"/>
    <n v="0"/>
    <n v="0"/>
    <n v="1197.19"/>
    <n v="0"/>
    <n v="0"/>
    <n v="0"/>
    <n v="0"/>
    <n v="0"/>
    <n v="1197.19"/>
    <n v="0"/>
    <n v="0"/>
    <n v="0"/>
    <n v="0"/>
    <n v="2394.38"/>
    <n v="2394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2555555555555555"/>
    <n v="3"/>
    <n v="6.1652999999999999E-2"/>
    <n v="48759.951999999997"/>
    <n v="116506.08"/>
    <n v="2394.3164500799999"/>
    <n v="1.2555555555555555"/>
    <n v="3"/>
    <n v="6.1652999999999993E-2"/>
    <x v="1"/>
    <x v="1"/>
    <n v="0"/>
    <n v="0"/>
    <n v="0"/>
    <n v="1197.1600000000001"/>
    <n v="0"/>
    <n v="0"/>
    <n v="0"/>
    <n v="0"/>
    <n v="0"/>
    <n v="1197.1600000000001"/>
    <n v="0"/>
    <n v="0"/>
    <n v="0"/>
    <n v="0"/>
    <n v="2394.3200000000002"/>
    <n v="2394.32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2555555555555555"/>
    <n v="3"/>
    <n v="6.1652999999999999E-2"/>
    <n v="48759.951999999997"/>
    <n v="116506.08"/>
    <n v="2394.3164500799999"/>
    <n v="1.2555555555555555"/>
    <n v="3"/>
    <n v="6.1652999999999993E-2"/>
    <x v="1"/>
    <x v="1"/>
    <n v="0"/>
    <n v="0"/>
    <n v="0"/>
    <n v="1197.1600000000001"/>
    <n v="0"/>
    <n v="0"/>
    <n v="0"/>
    <n v="0"/>
    <n v="0"/>
    <n v="1197.1600000000001"/>
    <n v="0"/>
    <n v="0"/>
    <n v="0"/>
    <n v="0"/>
    <n v="2394.3200000000002"/>
    <n v="2394.32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2555555555555555"/>
    <n v="3"/>
    <n v="6.1652999999999999E-2"/>
    <n v="48759.951999999997"/>
    <n v="116506.08"/>
    <n v="2394.3164500799999"/>
    <n v="1.2555555555555555"/>
    <n v="3"/>
    <n v="6.1652999999999993E-2"/>
    <x v="1"/>
    <x v="1"/>
    <n v="0"/>
    <n v="0"/>
    <n v="0"/>
    <n v="1197.1600000000001"/>
    <n v="0"/>
    <n v="0"/>
    <n v="0"/>
    <n v="0"/>
    <n v="0"/>
    <n v="1197.1600000000001"/>
    <n v="0"/>
    <n v="0"/>
    <n v="0"/>
    <n v="0"/>
    <n v="2394.3200000000002"/>
    <n v="2394.32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2555555555555555"/>
    <n v="3"/>
    <n v="6.1652999999999999E-2"/>
    <n v="48671.460444444441"/>
    <n v="116294.63999999998"/>
    <n v="2389.9711466399999"/>
    <n v="1.2555555555555555"/>
    <n v="3"/>
    <n v="6.1652999999999999E-2"/>
    <x v="1"/>
    <x v="1"/>
    <n v="0"/>
    <n v="0"/>
    <n v="0"/>
    <n v="1194.99"/>
    <n v="0"/>
    <n v="0"/>
    <n v="0"/>
    <n v="0"/>
    <n v="0"/>
    <n v="1194.99"/>
    <n v="0"/>
    <n v="0"/>
    <n v="0"/>
    <n v="0"/>
    <n v="2389.98"/>
    <n v="2389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2555555555555555"/>
    <n v="3"/>
    <n v="6.1652999999999999E-2"/>
    <n v="34126.213444444438"/>
    <n v="81540.509999999995"/>
    <n v="1675.73902101"/>
    <n v="1.2555555555555553"/>
    <n v="3"/>
    <n v="6.1653000000000006E-2"/>
    <x v="1"/>
    <x v="1"/>
    <n v="0"/>
    <n v="0"/>
    <n v="0"/>
    <n v="837.87"/>
    <n v="0"/>
    <n v="0"/>
    <n v="0"/>
    <n v="0"/>
    <n v="0"/>
    <n v="837.87"/>
    <n v="0"/>
    <n v="0"/>
    <n v="0"/>
    <n v="0"/>
    <n v="1675.74"/>
    <n v="1675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2555555555555555"/>
    <n v="3"/>
    <n v="6.1652999999999999E-2"/>
    <n v="34020.847222222219"/>
    <n v="81288.75"/>
    <n v="1670.56510125"/>
    <n v="1.2555555555555555"/>
    <n v="3"/>
    <n v="6.1652999999999999E-2"/>
    <x v="1"/>
    <x v="1"/>
    <n v="0"/>
    <n v="0"/>
    <n v="0"/>
    <n v="835.28"/>
    <n v="0"/>
    <n v="0"/>
    <n v="0"/>
    <n v="0"/>
    <n v="0"/>
    <n v="835.28"/>
    <n v="0"/>
    <n v="0"/>
    <n v="0"/>
    <n v="0"/>
    <n v="1670.56"/>
    <n v="1670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2555555555555555"/>
    <n v="3"/>
    <n v="6.1652999999999999E-2"/>
    <n v="34024.563666666661"/>
    <n v="81297.63"/>
    <n v="1670.7475941299999"/>
    <n v="1.2555555555555553"/>
    <n v="3.0000000000000004"/>
    <n v="6.1652999999999999E-2"/>
    <x v="1"/>
    <x v="1"/>
    <n v="0"/>
    <n v="0"/>
    <n v="0"/>
    <n v="835.37"/>
    <n v="0"/>
    <n v="0"/>
    <n v="0"/>
    <n v="0"/>
    <n v="0"/>
    <n v="835.37"/>
    <n v="0"/>
    <n v="0"/>
    <n v="0"/>
    <n v="0"/>
    <n v="1670.74"/>
    <n v="167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2555555555555555"/>
    <n v="3"/>
    <n v="6.1652999999999999E-2"/>
    <n v="30362.698222222221"/>
    <n v="72548.040000000008"/>
    <n v="1490.9347700400001"/>
    <n v="1.2555555555555555"/>
    <n v="3.0000000000000004"/>
    <n v="6.1653000000000006E-2"/>
    <x v="1"/>
    <x v="1"/>
    <n v="0"/>
    <n v="0"/>
    <n v="0"/>
    <n v="745.47"/>
    <n v="0"/>
    <n v="0"/>
    <n v="0"/>
    <n v="0"/>
    <n v="0"/>
    <n v="745.47"/>
    <n v="0"/>
    <n v="0"/>
    <n v="0"/>
    <n v="0"/>
    <n v="1490.94"/>
    <n v="1490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2555555555555555"/>
    <n v="3"/>
    <n v="6.1652999999999999E-2"/>
    <n v="36463.354777777779"/>
    <n v="87124.83"/>
    <n v="1790.5023813299999"/>
    <n v="1.2555555555555555"/>
    <n v="3"/>
    <n v="6.1652999999999999E-2"/>
    <x v="1"/>
    <x v="1"/>
    <n v="0"/>
    <n v="0"/>
    <n v="0"/>
    <n v="895.25"/>
    <n v="0"/>
    <n v="0"/>
    <n v="0"/>
    <n v="0"/>
    <n v="0"/>
    <n v="895.25"/>
    <n v="0"/>
    <n v="0"/>
    <n v="0"/>
    <n v="0"/>
    <n v="1790.5"/>
    <n v="179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2555555555555555"/>
    <n v="3"/>
    <n v="6.1652999999999999E-2"/>
    <n v="34024.563666666661"/>
    <n v="81297.63"/>
    <n v="1670.7475941299999"/>
    <n v="1.2555555555555553"/>
    <n v="3.0000000000000004"/>
    <n v="6.1652999999999999E-2"/>
    <x v="1"/>
    <x v="1"/>
    <n v="0"/>
    <n v="0"/>
    <n v="0"/>
    <n v="835.37"/>
    <n v="0"/>
    <n v="0"/>
    <n v="0"/>
    <n v="0"/>
    <n v="0"/>
    <n v="835.37"/>
    <n v="0"/>
    <n v="0"/>
    <n v="0"/>
    <n v="0"/>
    <n v="1670.74"/>
    <n v="167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2555555555555555"/>
    <n v="3"/>
    <n v="6.1652999999999999E-2"/>
    <n v="24375.870333333332"/>
    <n v="58243.229999999996"/>
    <n v="1196.9566197300001"/>
    <n v="1.2555555555555555"/>
    <n v="3"/>
    <n v="6.1653000000000006E-2"/>
    <x v="1"/>
    <x v="1"/>
    <n v="0"/>
    <n v="0"/>
    <n v="0"/>
    <n v="598.48"/>
    <n v="0"/>
    <n v="0"/>
    <n v="0"/>
    <n v="0"/>
    <n v="0"/>
    <n v="598.48"/>
    <n v="0"/>
    <n v="0"/>
    <n v="0"/>
    <n v="0"/>
    <n v="1196.96"/>
    <n v="1196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2555555555555555"/>
    <n v="3"/>
    <n v="6.1652999999999999E-2"/>
    <n v="36563.799222222224"/>
    <n v="87364.83"/>
    <n v="1795.43462133"/>
    <n v="1.2555555555555555"/>
    <n v="3"/>
    <n v="6.1652999999999999E-2"/>
    <x v="1"/>
    <x v="1"/>
    <n v="0"/>
    <n v="0"/>
    <n v="0"/>
    <n v="897.72"/>
    <n v="0"/>
    <n v="0"/>
    <n v="0"/>
    <n v="0"/>
    <n v="0"/>
    <n v="897.72"/>
    <n v="0"/>
    <n v="0"/>
    <n v="0"/>
    <n v="0"/>
    <n v="1795.44"/>
    <n v="1795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2555555555555555"/>
    <n v="3"/>
    <n v="6.1652999999999999E-2"/>
    <n v="36563.799222222224"/>
    <n v="87364.83"/>
    <n v="1795.43462133"/>
    <n v="1.2555555555555555"/>
    <n v="3"/>
    <n v="6.1652999999999999E-2"/>
    <x v="1"/>
    <x v="1"/>
    <n v="0"/>
    <n v="0"/>
    <n v="0"/>
    <n v="897.72"/>
    <n v="0"/>
    <n v="0"/>
    <n v="0"/>
    <n v="0"/>
    <n v="0"/>
    <n v="897.72"/>
    <n v="0"/>
    <n v="0"/>
    <n v="0"/>
    <n v="0"/>
    <n v="1795.44"/>
    <n v="1795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2555555555555555"/>
    <n v="3"/>
    <n v="6.1652999999999999E-2"/>
    <n v="42657.763666666666"/>
    <n v="101925.63"/>
    <n v="2094.6736221299998"/>
    <n v="1.2555555555555555"/>
    <n v="3"/>
    <n v="6.1652999999999993E-2"/>
    <x v="1"/>
    <x v="1"/>
    <n v="0"/>
    <n v="0"/>
    <n v="0"/>
    <n v="1047.3399999999999"/>
    <n v="0"/>
    <n v="0"/>
    <n v="0"/>
    <n v="0"/>
    <n v="0"/>
    <n v="1047.3399999999999"/>
    <n v="0"/>
    <n v="0"/>
    <n v="0"/>
    <n v="0"/>
    <n v="2094.6799999999998"/>
    <n v="2094.679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2555555555555555"/>
    <n v="3"/>
    <n v="6.1652999999999999E-2"/>
    <n v="30469.834777777774"/>
    <n v="72804.03"/>
    <n v="1496.1956205299998"/>
    <n v="1.2555555555555555"/>
    <n v="3"/>
    <n v="6.1652999999999999E-2"/>
    <x v="1"/>
    <x v="1"/>
    <n v="0"/>
    <n v="0"/>
    <n v="0"/>
    <n v="748.1"/>
    <n v="0"/>
    <n v="0"/>
    <n v="0"/>
    <n v="0"/>
    <n v="0"/>
    <n v="748.1"/>
    <n v="0"/>
    <n v="0"/>
    <n v="0"/>
    <n v="0"/>
    <n v="1496.2"/>
    <n v="1496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2555555555555555"/>
    <n v="3"/>
    <n v="6.1652999999999999E-2"/>
    <n v="36564.678111111112"/>
    <n v="87366.930000000008"/>
    <n v="1795.4777784300002"/>
    <n v="1.2555555555555555"/>
    <n v="3"/>
    <n v="6.1653000000000006E-2"/>
    <x v="1"/>
    <x v="1"/>
    <n v="0"/>
    <n v="0"/>
    <n v="0"/>
    <n v="897.74"/>
    <n v="0"/>
    <n v="0"/>
    <n v="0"/>
    <n v="0"/>
    <n v="0"/>
    <n v="897.74"/>
    <n v="0"/>
    <n v="0"/>
    <n v="0"/>
    <n v="0"/>
    <n v="1795.48"/>
    <n v="1795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2555555555555555"/>
    <n v="3"/>
    <n v="6.1652999999999999E-2"/>
    <n v="48751.728111111108"/>
    <n v="116486.43"/>
    <n v="2393.91262293"/>
    <n v="1.2555555555555555"/>
    <n v="3"/>
    <n v="6.1653000000000006E-2"/>
    <x v="1"/>
    <x v="1"/>
    <n v="0"/>
    <n v="0"/>
    <n v="0"/>
    <n v="1196.96"/>
    <n v="0"/>
    <n v="0"/>
    <n v="0"/>
    <n v="0"/>
    <n v="0"/>
    <n v="1196.96"/>
    <n v="0"/>
    <n v="0"/>
    <n v="0"/>
    <n v="0"/>
    <n v="2393.92"/>
    <n v="239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2555555555555555"/>
    <n v="3"/>
    <n v="6.1652999999999999E-2"/>
    <n v="42538.824888888892"/>
    <n v="101641.44"/>
    <n v="2088.8332334400002"/>
    <n v="1.2555555555555555"/>
    <n v="3"/>
    <n v="6.1652999999999999E-2"/>
    <x v="1"/>
    <x v="1"/>
    <n v="0"/>
    <n v="0"/>
    <n v="0"/>
    <n v="1044.42"/>
    <n v="0"/>
    <n v="0"/>
    <n v="0"/>
    <n v="0"/>
    <n v="0"/>
    <n v="1044.42"/>
    <n v="0"/>
    <n v="0"/>
    <n v="0"/>
    <n v="0"/>
    <n v="2088.84"/>
    <n v="2088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2555555555555555"/>
    <n v="3"/>
    <n v="6.1652999999999999E-2"/>
    <n v="36441.181666666664"/>
    <n v="87071.85"/>
    <n v="1789.4135893499999"/>
    <n v="1.2555555555555553"/>
    <n v="3"/>
    <n v="6.1652999999999999E-2"/>
    <x v="1"/>
    <x v="1"/>
    <n v="0"/>
    <n v="0"/>
    <n v="0"/>
    <n v="894.71"/>
    <n v="0"/>
    <n v="0"/>
    <n v="0"/>
    <n v="0"/>
    <n v="0"/>
    <n v="894.71"/>
    <n v="0"/>
    <n v="0"/>
    <n v="0"/>
    <n v="0"/>
    <n v="1789.42"/>
    <n v="1789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2555555555555555"/>
    <n v="3"/>
    <n v="6.1652999999999999E-2"/>
    <n v="36441.181666666664"/>
    <n v="87071.85"/>
    <n v="1789.4135893499999"/>
    <n v="1.2555555555555553"/>
    <n v="3"/>
    <n v="6.1652999999999999E-2"/>
    <x v="1"/>
    <x v="1"/>
    <n v="0"/>
    <n v="0"/>
    <n v="0"/>
    <n v="894.71"/>
    <n v="0"/>
    <n v="0"/>
    <n v="0"/>
    <n v="0"/>
    <n v="0"/>
    <n v="894.71"/>
    <n v="0"/>
    <n v="0"/>
    <n v="0"/>
    <n v="0"/>
    <n v="1789.42"/>
    <n v="1789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2555555555555555"/>
    <n v="3"/>
    <n v="6.1652999999999999E-2"/>
    <n v="36468.113333333335"/>
    <n v="87136.200000000012"/>
    <n v="1790.7360462000001"/>
    <n v="1.2555555555555555"/>
    <n v="3.0000000000000004"/>
    <n v="6.1652999999999999E-2"/>
    <x v="1"/>
    <x v="1"/>
    <n v="0"/>
    <n v="0"/>
    <n v="0"/>
    <n v="895.37"/>
    <n v="0"/>
    <n v="0"/>
    <n v="0"/>
    <n v="0"/>
    <n v="0"/>
    <n v="895.37"/>
    <n v="0"/>
    <n v="0"/>
    <n v="0"/>
    <n v="0"/>
    <n v="1790.74"/>
    <n v="179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2555555555555555"/>
    <n v="3"/>
    <n v="6.1652999999999999E-2"/>
    <n v="48632.751666666671"/>
    <n v="116202.15000000001"/>
    <n v="2388.0703846500001"/>
    <n v="1.2555555555555555"/>
    <n v="3"/>
    <n v="6.1652999999999999E-2"/>
    <x v="1"/>
    <x v="1"/>
    <n v="0"/>
    <n v="0"/>
    <n v="0"/>
    <n v="1194.04"/>
    <n v="0"/>
    <n v="0"/>
    <n v="0"/>
    <n v="0"/>
    <n v="0"/>
    <n v="1194.04"/>
    <n v="0"/>
    <n v="0"/>
    <n v="0"/>
    <n v="0"/>
    <n v="2388.08"/>
    <n v="2388.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7550236.9400000032"/>
    <n v="0"/>
    <n v="73303.27"/>
    <n v="55073.95"/>
    <n v="0"/>
    <n v="0"/>
    <n v="0"/>
    <n v="7476933.6700000037"/>
    <n v="7476933.6699999999"/>
    <n v="0"/>
    <d v="2024-02-29T00:00:00"/>
    <d v="2033-05-21T00:00:00"/>
    <n v="8136663.0999999996"/>
    <n v="8.594444444444445"/>
    <n v="9.3583333333333325"/>
    <n v="8.4708000000000006E-2"/>
    <n v="64260091.04161115"/>
    <n v="69971637.595083356"/>
    <n v="633356.09731836035"/>
    <n v="8.594444444444445"/>
    <n v="9.3583333333333325"/>
    <n v="8.4708000000000006E-2"/>
    <x v="1"/>
    <x v="1"/>
    <n v="52779.92"/>
    <n v="54004.56"/>
    <n v="53469.86"/>
    <n v="47812.4"/>
    <n v="52400.46"/>
    <n v="50192.67"/>
    <n v="51331.06"/>
    <n v="49157.77"/>
    <n v="50261.67"/>
    <n v="49726.97"/>
    <n v="47605.42"/>
    <n v="48657.57"/>
    <n v="46570.52"/>
    <n v="52779.92"/>
    <n v="601190.93000000005"/>
    <n v="653970.8500000000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2555555555555555"/>
    <n v="3"/>
    <n v="6.1652999999999999E-2"/>
    <n v="8024542.6132222218"/>
    <n v="19173685.890000001"/>
    <n v="394038.41872538999"/>
    <n v="1.2555555555555555"/>
    <n v="3"/>
    <n v="6.1652999999999999E-2"/>
    <x v="1"/>
    <x v="1"/>
    <n v="0"/>
    <n v="0"/>
    <n v="0"/>
    <n v="197019.21"/>
    <n v="0"/>
    <n v="0"/>
    <n v="0"/>
    <n v="0"/>
    <n v="0"/>
    <n v="197019.21"/>
    <n v="0"/>
    <n v="0"/>
    <n v="0"/>
    <n v="0"/>
    <n v="394038.42"/>
    <n v="394038.4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2555555555555555"/>
    <n v="3"/>
    <n v="6.1652999999999999E-2"/>
    <n v="5833381.8491111109"/>
    <n v="13938169.02"/>
    <n v="286443.31153001997"/>
    <n v="1.2555555555555555"/>
    <n v="3"/>
    <n v="6.1652999999999993E-2"/>
    <x v="1"/>
    <x v="1"/>
    <n v="0"/>
    <n v="0"/>
    <n v="0"/>
    <n v="143221.66"/>
    <n v="0"/>
    <n v="0"/>
    <n v="0"/>
    <n v="0"/>
    <n v="0"/>
    <n v="143221.66"/>
    <n v="0"/>
    <n v="0"/>
    <n v="0"/>
    <n v="0"/>
    <n v="286443.32"/>
    <n v="286443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LOS RIOS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2555555555555555"/>
    <n v="3"/>
    <n v="6.1652999999999999E-2"/>
    <n v="7742570.3985555554"/>
    <n v="18499946.969999999"/>
    <n v="380192.41018047003"/>
    <n v="1.2555555555555555"/>
    <n v="2.9999999999999996"/>
    <n v="6.1653000000000006E-2"/>
    <x v="1"/>
    <x v="1"/>
    <n v="0"/>
    <n v="0"/>
    <n v="0"/>
    <n v="190096.21"/>
    <n v="0"/>
    <n v="0"/>
    <n v="0"/>
    <n v="0"/>
    <n v="0"/>
    <n v="190096.21"/>
    <n v="0"/>
    <n v="0"/>
    <n v="0"/>
    <n v="0"/>
    <n v="380192.42"/>
    <n v="380192.4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O DOMINGO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2555555555555555"/>
    <n v="3"/>
    <n v="6.1652999999999999E-2"/>
    <n v="8435055.9941111114"/>
    <n v="20154558.57"/>
    <n v="414196.33317207004"/>
    <n v="1.2555555555555555"/>
    <n v="3"/>
    <n v="6.1652999999999999E-2"/>
    <x v="1"/>
    <x v="1"/>
    <n v="0"/>
    <n v="0"/>
    <n v="0"/>
    <n v="207098.17"/>
    <n v="0"/>
    <n v="0"/>
    <n v="0"/>
    <n v="0"/>
    <n v="0"/>
    <n v="207098.17"/>
    <n v="0"/>
    <n v="0"/>
    <n v="0"/>
    <n v="0"/>
    <n v="414196.34"/>
    <n v="414196.3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2555555555555555"/>
    <n v="3"/>
    <n v="6.1652999999999999E-2"/>
    <n v="10507530.547999999"/>
    <n v="25106488.919999998"/>
    <n v="515963.45379492"/>
    <n v="1.2555555555555555"/>
    <n v="3"/>
    <n v="6.1652999999999999E-2"/>
    <x v="1"/>
    <x v="1"/>
    <n v="0"/>
    <n v="0"/>
    <n v="0"/>
    <n v="257981.73"/>
    <n v="0"/>
    <n v="0"/>
    <n v="0"/>
    <n v="0"/>
    <n v="0"/>
    <n v="257981.73"/>
    <n v="0"/>
    <n v="0"/>
    <n v="0"/>
    <n v="0"/>
    <n v="515963.46"/>
    <n v="515963.4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2555555555555555"/>
    <n v="3"/>
    <n v="6.1652999999999999E-2"/>
    <n v="28370240.19877778"/>
    <n v="67787299.590000004"/>
    <n v="1393096.7938740901"/>
    <n v="1.2555555555555555"/>
    <n v="3"/>
    <n v="6.1652999999999999E-2"/>
    <x v="1"/>
    <x v="1"/>
    <n v="0"/>
    <n v="0"/>
    <n v="0"/>
    <n v="696548.4"/>
    <n v="0"/>
    <n v="0"/>
    <n v="0"/>
    <n v="0"/>
    <n v="0"/>
    <n v="696548.4"/>
    <n v="0"/>
    <n v="0"/>
    <n v="0"/>
    <n v="0"/>
    <n v="1393096.8"/>
    <n v="1393096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URAN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2555555555555555"/>
    <n v="3"/>
    <n v="6.1652999999999999E-2"/>
    <n v="4879913.5628888886"/>
    <n v="11659970.459999999"/>
    <n v="239624.05292346"/>
    <n v="1.2555555555555555"/>
    <n v="3"/>
    <n v="6.1652999999999999E-2"/>
    <x v="1"/>
    <x v="1"/>
    <n v="0"/>
    <n v="0"/>
    <n v="0"/>
    <n v="119812.03"/>
    <n v="0"/>
    <n v="0"/>
    <n v="0"/>
    <n v="0"/>
    <n v="0"/>
    <n v="119812.03"/>
    <n v="0"/>
    <n v="0"/>
    <n v="0"/>
    <n v="0"/>
    <n v="239624.06"/>
    <n v="239624.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NE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2555555555555555"/>
    <n v="3"/>
    <n v="6.1652999999999999E-2"/>
    <n v="1398450.9485555554"/>
    <n v="3341431.4699999997"/>
    <n v="68669.758139969999"/>
    <n v="1.2555555555555555"/>
    <n v="3"/>
    <n v="6.1652999999999999E-2"/>
    <x v="1"/>
    <x v="1"/>
    <n v="0"/>
    <n v="0"/>
    <n v="0"/>
    <n v="34334.879999999997"/>
    <n v="0"/>
    <n v="0"/>
    <n v="0"/>
    <n v="0"/>
    <n v="0"/>
    <n v="34334.879999999997"/>
    <n v="0"/>
    <n v="0"/>
    <n v="0"/>
    <n v="0"/>
    <n v="68669.759999999995"/>
    <n v="68669.7599999999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302777777777778"/>
    <n v="5"/>
    <n v="9.2499999999999999E-2"/>
    <n v="430277777.77777779"/>
    <n v="500000000"/>
    <n v="9250000"/>
    <n v="4.302777777777778"/>
    <n v="5"/>
    <n v="9.2499999999999999E-2"/>
    <x v="1"/>
    <x v="1"/>
    <n v="0"/>
    <n v="0"/>
    <n v="0"/>
    <n v="4625000"/>
    <n v="0"/>
    <n v="0"/>
    <n v="0"/>
    <n v="0"/>
    <n v="0"/>
    <n v="4625000"/>
    <n v="0"/>
    <n v="0"/>
    <n v="0"/>
    <n v="0"/>
    <n v="9250000"/>
    <n v="925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30833333333333335"/>
    <n v="1"/>
    <n v="4.9000000000000002E-2"/>
    <n v="1541666.6666666667"/>
    <n v="5000000"/>
    <n v="245000"/>
    <n v="0.30833333333333335"/>
    <n v="1"/>
    <n v="4.9000000000000002E-2"/>
    <x v="1"/>
    <x v="1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3194444444444446"/>
    <n v="3"/>
    <n v="8.7499999999999994E-2"/>
    <n v="243171473.68444449"/>
    <n v="314521187.51999998"/>
    <n v="9173534.6359999999"/>
    <n v="2.3194444444444446"/>
    <n v="2.9999999999999996"/>
    <n v="8.7499999999999994E-2"/>
    <x v="1"/>
    <x v="1"/>
    <n v="0"/>
    <n v="0"/>
    <n v="0"/>
    <n v="4586767.32"/>
    <n v="0"/>
    <n v="0"/>
    <n v="0"/>
    <n v="0"/>
    <n v="0"/>
    <n v="4586767.32"/>
    <n v="0"/>
    <n v="0"/>
    <n v="0"/>
    <n v="0"/>
    <n v="9173534.6400000006"/>
    <n v="9173534.64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3194444444444446"/>
    <n v="3"/>
    <n v="8.7499999999999994E-2"/>
    <n v="54007008.466388889"/>
    <n v="69853376.219999999"/>
    <n v="2037390.1397499996"/>
    <n v="2.3194444444444446"/>
    <n v="3"/>
    <n v="8.7499999999999994E-2"/>
    <x v="1"/>
    <x v="1"/>
    <n v="0"/>
    <n v="0"/>
    <n v="0"/>
    <n v="1018695.07"/>
    <n v="0"/>
    <n v="0"/>
    <n v="0"/>
    <n v="0"/>
    <n v="0"/>
    <n v="1018695.07"/>
    <n v="0"/>
    <n v="0"/>
    <n v="0"/>
    <n v="0"/>
    <n v="2037390.14"/>
    <n v="2037390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30833333333333335"/>
    <n v="1"/>
    <n v="4.9000000000000002E-2"/>
    <n v="1541666.6666666667"/>
    <n v="5000000"/>
    <n v="245000"/>
    <n v="0.30833333333333335"/>
    <n v="1"/>
    <n v="4.9000000000000002E-2"/>
    <x v="1"/>
    <x v="1"/>
    <n v="0"/>
    <n v="0"/>
    <n v="0"/>
    <n v="122500"/>
    <n v="0"/>
    <n v="0"/>
    <n v="0"/>
    <n v="0"/>
    <n v="0"/>
    <n v="0"/>
    <n v="0"/>
    <n v="0"/>
    <n v="0"/>
    <n v="0"/>
    <n v="122500"/>
    <n v="12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CLINICA GUAYAQUIL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3194444444444446"/>
    <n v="3"/>
    <n v="8.7499999999999994E-2"/>
    <n v="2852901.7526388895"/>
    <n v="3689980.71"/>
    <n v="107624.43737499999"/>
    <n v="2.3194444444444446"/>
    <n v="3"/>
    <n v="8.7499999999999994E-2"/>
    <x v="1"/>
    <x v="1"/>
    <n v="0"/>
    <n v="0"/>
    <n v="0"/>
    <n v="53812.22"/>
    <n v="0"/>
    <n v="0"/>
    <n v="0"/>
    <n v="0"/>
    <n v="0"/>
    <n v="53812.22"/>
    <n v="0"/>
    <n v="0"/>
    <n v="0"/>
    <n v="0"/>
    <n v="107624.44"/>
    <n v="107624.4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HIMBORAZO "/>
    <s v="República del Ecuador"/>
    <s v="TENEDORES DE BONOS Y PAGARÉS"/>
    <x v="0"/>
    <x v="0"/>
    <x v="0"/>
    <x v="0"/>
    <x v="1"/>
    <x v="0"/>
    <n v="1"/>
    <n v="1"/>
    <n v="0"/>
    <n v="4079908.5199999996"/>
    <n v="0"/>
    <n v="55889.16"/>
    <n v="28734.880000000001"/>
    <n v="0"/>
    <n v="0"/>
    <n v="0"/>
    <n v="4024019.3599999994"/>
    <n v="4024019.36"/>
    <n v="0"/>
    <d v="2024-04-03T00:00:00"/>
    <d v="2030-11-03T00:00:00"/>
    <n v="4415243.4800000004"/>
    <n v="6.0111111111111111"/>
    <n v="6.6805555555555554"/>
    <n v="8.4515999999999994E-2"/>
    <n v="24188827.486222219"/>
    <n v="26882684.891111106"/>
    <n v="340094.02022975992"/>
    <n v="6.0111111111111111"/>
    <n v="6.6805555555555554"/>
    <n v="8.4515999999999994E-2"/>
    <x v="1"/>
    <x v="1"/>
    <n v="28341.25"/>
    <n v="27947.62"/>
    <n v="27553.99"/>
    <n v="27160.37"/>
    <n v="26766.74"/>
    <n v="26373.11"/>
    <n v="25979.48"/>
    <n v="25585.85"/>
    <n v="25192.22"/>
    <n v="24798.59"/>
    <n v="24404.97"/>
    <n v="24011.34"/>
    <n v="23617.71"/>
    <n v="28341.25"/>
    <n v="309391.99000000005"/>
    <n v="337733.24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n v="2604817.7799999998"/>
    <n v="0"/>
    <d v="2024-03-25T00:00:00"/>
    <d v="2027-03-25T00:00:00"/>
    <n v="2604817.7799999998"/>
    <n v="2.3194444444444446"/>
    <n v="3"/>
    <n v="8.7499999999999994E-2"/>
    <n v="6041730.1286111111"/>
    <n v="7814453.3399999999"/>
    <n v="227921.55574999997"/>
    <n v="2.3194444444444446"/>
    <n v="3"/>
    <n v="8.7499999999999994E-2"/>
    <x v="1"/>
    <x v="1"/>
    <n v="0"/>
    <n v="0"/>
    <n v="0"/>
    <n v="113960.78"/>
    <n v="0"/>
    <n v="0"/>
    <n v="0"/>
    <n v="0"/>
    <n v="0"/>
    <n v="113960.78"/>
    <n v="0"/>
    <n v="0"/>
    <n v="0"/>
    <n v="0"/>
    <n v="227921.56"/>
    <n v="227921.5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 "/>
    <s v="República del Ecuador"/>
    <s v="TENEDORES DE BONOS Y PAGARÉS"/>
    <x v="0"/>
    <x v="0"/>
    <x v="0"/>
    <x v="0"/>
    <x v="1"/>
    <x v="0"/>
    <n v="1"/>
    <n v="1"/>
    <n v="0"/>
    <n v="812500"/>
    <n v="0"/>
    <n v="31250"/>
    <n v="5416.67"/>
    <n v="0"/>
    <n v="0"/>
    <n v="0"/>
    <n v="781250"/>
    <n v="781250"/>
    <n v="0"/>
    <d v="2024-04-03T00:00:00"/>
    <d v="2026-12-03T00:00:00"/>
    <n v="1000000"/>
    <n v="2.036111111111111"/>
    <n v="2.7055555555555557"/>
    <n v="0.08"/>
    <n v="1590711.8055555555"/>
    <n v="2113715.277777778"/>
    <n v="62500"/>
    <n v="2.036111111111111"/>
    <n v="2.7055555555555557"/>
    <n v="0.08"/>
    <x v="1"/>
    <x v="1"/>
    <n v="5208.33"/>
    <n v="5000"/>
    <n v="4791.67"/>
    <n v="4583.33"/>
    <n v="4375"/>
    <n v="4166.67"/>
    <n v="3958.33"/>
    <n v="3750"/>
    <n v="3541.67"/>
    <n v="3333.33"/>
    <n v="3125"/>
    <n v="2916.67"/>
    <n v="2708.33"/>
    <n v="5208.33"/>
    <n v="46250"/>
    <n v="51458.3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n v="3036401.39"/>
    <n v="0"/>
    <d v="2024-03-25T00:00:00"/>
    <d v="2027-03-25T00:00:00"/>
    <n v="3036401.39"/>
    <n v="2.3194444444444446"/>
    <n v="3"/>
    <n v="8.7499999999999994E-2"/>
    <n v="7042764.33513889"/>
    <n v="9109204.1699999999"/>
    <n v="265685.12162499997"/>
    <n v="2.3194444444444446"/>
    <n v="3"/>
    <n v="8.7499999999999981E-2"/>
    <x v="1"/>
    <x v="1"/>
    <n v="0"/>
    <n v="0"/>
    <n v="0"/>
    <n v="132842.56"/>
    <n v="0"/>
    <n v="0"/>
    <n v="0"/>
    <n v="0"/>
    <n v="0"/>
    <n v="132842.56"/>
    <n v="0"/>
    <n v="0"/>
    <n v="0"/>
    <n v="0"/>
    <n v="265685.12"/>
    <n v="265685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JA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n v="405180.51"/>
    <n v="0"/>
    <d v="2024-03-25T00:00:00"/>
    <d v="2027-03-25T00:00:00"/>
    <n v="405180.51"/>
    <n v="2.3194444444444446"/>
    <n v="3"/>
    <n v="8.7499999999999994E-2"/>
    <n v="939793.68291666673"/>
    <n v="1215541.53"/>
    <n v="35453.294624999995"/>
    <n v="2.3194444444444446"/>
    <n v="3"/>
    <n v="8.7499999999999981E-2"/>
    <x v="1"/>
    <x v="1"/>
    <n v="0"/>
    <n v="0"/>
    <n v="0"/>
    <n v="17726.650000000001"/>
    <n v="0"/>
    <n v="0"/>
    <n v="0"/>
    <n v="0"/>
    <n v="0"/>
    <n v="17726.650000000001"/>
    <n v="0"/>
    <n v="0"/>
    <n v="0"/>
    <n v="0"/>
    <n v="35453.300000000003"/>
    <n v="35453.30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EL ORO "/>
    <s v="República del Ecuador"/>
    <s v="TENEDORES DE BONOS Y PAGARÉS"/>
    <x v="0"/>
    <x v="0"/>
    <x v="0"/>
    <x v="0"/>
    <x v="1"/>
    <x v="0"/>
    <n v="1"/>
    <n v="1"/>
    <n v="0"/>
    <n v="7492177.0900000017"/>
    <n v="0"/>
    <n v="94837.68"/>
    <n v="50958.91"/>
    <n v="0"/>
    <n v="0"/>
    <n v="0"/>
    <n v="7397339.410000002"/>
    <n v="7397339.4100000001"/>
    <n v="0"/>
    <d v="2024-04-03T00:00:00"/>
    <d v="2031-05-03T00:00:00"/>
    <n v="8061203.1699999999"/>
    <n v="6.5138888888888893"/>
    <n v="7.1833333333333336"/>
    <n v="8.1618999999999997E-2"/>
    <n v="48185446.990138903"/>
    <n v="53137554.761833347"/>
    <n v="603763.44530479016"/>
    <n v="6.5138888888888893"/>
    <n v="7.1833333333333336"/>
    <n v="8.1618999999999997E-2"/>
    <x v="1"/>
    <x v="1"/>
    <n v="50313.86"/>
    <n v="49668.81"/>
    <n v="49023.76"/>
    <n v="48378.71"/>
    <n v="47733.66"/>
    <n v="47088.61"/>
    <n v="46443.56"/>
    <n v="45798.51"/>
    <n v="45153.46"/>
    <n v="44508.42"/>
    <n v="43863.37"/>
    <n v="43218.32"/>
    <n v="42573.27"/>
    <n v="50313.86"/>
    <n v="553452.46"/>
    <n v="603766.31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DON BOSCO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n v="1465335.39"/>
    <n v="0"/>
    <d v="2024-03-25T00:00:00"/>
    <d v="2027-03-25T00:00:00"/>
    <n v="1465335.39"/>
    <n v="2.3194444444444446"/>
    <n v="3"/>
    <n v="8.7499999999999994E-2"/>
    <n v="3398764.0295833335"/>
    <n v="4396006.17"/>
    <n v="128216.84662499998"/>
    <n v="2.3194444444444446"/>
    <n v="3"/>
    <n v="8.7499999999999994E-2"/>
    <x v="1"/>
    <x v="1"/>
    <n v="0"/>
    <n v="0"/>
    <n v="0"/>
    <n v="64108.42"/>
    <n v="0"/>
    <n v="0"/>
    <n v="0"/>
    <n v="0"/>
    <n v="0"/>
    <n v="64108.42"/>
    <n v="0"/>
    <n v="0"/>
    <n v="0"/>
    <n v="0"/>
    <n v="128216.84"/>
    <n v="128216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POLIGRAFICA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n v="1348490.09"/>
    <n v="0"/>
    <d v="2024-03-25T00:00:00"/>
    <d v="2027-03-25T00:00:00"/>
    <n v="1348490.09"/>
    <n v="2.3194444444444446"/>
    <n v="3"/>
    <n v="8.7499999999999994E-2"/>
    <n v="3127747.8476388892"/>
    <n v="4045470.2700000005"/>
    <n v="117992.882875"/>
    <n v="2.3194444444444446"/>
    <n v="3"/>
    <n v="8.7499999999999994E-2"/>
    <x v="1"/>
    <x v="1"/>
    <n v="0"/>
    <n v="0"/>
    <n v="0"/>
    <n v="58996.44"/>
    <n v="0"/>
    <n v="0"/>
    <n v="0"/>
    <n v="0"/>
    <n v="0"/>
    <n v="58996.44"/>
    <n v="0"/>
    <n v="0"/>
    <n v="0"/>
    <n v="0"/>
    <n v="117992.88"/>
    <n v="117992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FFSET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n v="1525758.55"/>
    <n v="0"/>
    <d v="2024-03-25T00:00:00"/>
    <d v="2027-03-25T00:00:00"/>
    <n v="1525758.55"/>
    <n v="2.3194444444444446"/>
    <n v="3"/>
    <n v="8.7499999999999994E-2"/>
    <n v="3538912.1923611118"/>
    <n v="4577275.6500000004"/>
    <n v="133503.87312499998"/>
    <n v="2.3194444444444446"/>
    <n v="3"/>
    <n v="8.7499999999999981E-2"/>
    <x v="1"/>
    <x v="1"/>
    <n v="0"/>
    <n v="0"/>
    <n v="0"/>
    <n v="66751.94"/>
    <n v="0"/>
    <n v="0"/>
    <n v="0"/>
    <n v="0"/>
    <n v="0"/>
    <n v="66751.94"/>
    <n v="0"/>
    <n v="0"/>
    <n v="0"/>
    <n v="0"/>
    <n v="133503.88"/>
    <n v="133503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GRAFITEX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n v="1531193.9"/>
    <n v="0"/>
    <d v="2024-03-25T00:00:00"/>
    <d v="2027-03-25T00:00:00"/>
    <n v="1531193.9"/>
    <n v="2.3194444444444446"/>
    <n v="3"/>
    <n v="8.7499999999999994E-2"/>
    <n v="3551519.1847222224"/>
    <n v="4593581.6999999993"/>
    <n v="133979.46625"/>
    <n v="2.3194444444444446"/>
    <n v="2.9999999999999996"/>
    <n v="8.7500000000000008E-2"/>
    <x v="1"/>
    <x v="1"/>
    <n v="0"/>
    <n v="0"/>
    <n v="0"/>
    <n v="66989.73"/>
    <n v="0"/>
    <n v="0"/>
    <n v="0"/>
    <n v="0"/>
    <n v="0"/>
    <n v="66989.73"/>
    <n v="0"/>
    <n v="0"/>
    <n v="0"/>
    <n v="0"/>
    <n v="133979.46"/>
    <n v="133979.4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3-19T00:00:00"/>
    <d v="2029-03-19T00:00:00"/>
    <n v="150000000"/>
    <n v="4.302777777777778"/>
    <n v="5"/>
    <n v="9.2499999999999999E-2"/>
    <n v="645416666.66666675"/>
    <n v="750000000"/>
    <n v="13875000"/>
    <n v="4.302777777777778"/>
    <n v="5"/>
    <n v="9.2499999999999999E-2"/>
    <x v="1"/>
    <x v="1"/>
    <n v="0"/>
    <n v="0"/>
    <n v="0"/>
    <n v="6937500"/>
    <n v="0"/>
    <n v="0"/>
    <n v="0"/>
    <n v="0"/>
    <n v="0"/>
    <n v="6937500"/>
    <n v="0"/>
    <n v="0"/>
    <n v="0"/>
    <n v="0"/>
    <n v="13875000"/>
    <n v="1387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3-21T00:00:00"/>
    <d v="2025-03-21T00:00:00"/>
    <n v="2000000"/>
    <n v="0.30833333333333335"/>
    <n v="1"/>
    <n v="4.9000000000000002E-2"/>
    <n v="616666.66666666674"/>
    <n v="2000000"/>
    <n v="98000"/>
    <n v="0.30833333333333335"/>
    <n v="1"/>
    <n v="4.9000000000000002E-2"/>
    <x v="1"/>
    <x v="1"/>
    <n v="0"/>
    <n v="0"/>
    <n v="0"/>
    <n v="49000"/>
    <n v="0"/>
    <n v="0"/>
    <n v="0"/>
    <n v="0"/>
    <n v="0"/>
    <n v="0"/>
    <n v="0"/>
    <n v="0"/>
    <n v="0"/>
    <n v="0"/>
    <n v="49000"/>
    <n v="4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RDEÑO - FORTESAN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n v="4868934.91"/>
    <n v="0"/>
    <d v="2024-03-25T00:00:00"/>
    <d v="2027-03-25T00:00:00"/>
    <n v="4868934.91"/>
    <n v="2.3194444444444446"/>
    <n v="3"/>
    <n v="8.7499999999999994E-2"/>
    <n v="11293224.027361112"/>
    <n v="14606804.73"/>
    <n v="426031.80462499999"/>
    <n v="2.3194444444444446"/>
    <n v="3"/>
    <n v="8.7499999999999994E-2"/>
    <x v="1"/>
    <x v="1"/>
    <n v="0"/>
    <n v="0"/>
    <n v="0"/>
    <n v="213015.9"/>
    <n v="0"/>
    <n v="0"/>
    <n v="0"/>
    <n v="0"/>
    <n v="0"/>
    <n v="213015.9"/>
    <n v="0"/>
    <n v="0"/>
    <n v="0"/>
    <n v="0"/>
    <n v="426031.8"/>
    <n v="426031.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4-03-25T00:00:00"/>
    <d v="2027-03-25T00:00:00"/>
    <n v="150000000"/>
    <n v="2.3194444444444446"/>
    <n v="3"/>
    <n v="8.7499999999999994E-2"/>
    <n v="347916666.66666669"/>
    <n v="450000000"/>
    <n v="13125000"/>
    <n v="2.3194444444444446"/>
    <n v="3"/>
    <n v="8.7499999999999994E-2"/>
    <x v="1"/>
    <x v="1"/>
    <n v="0"/>
    <n v="0"/>
    <n v="0"/>
    <n v="6562500"/>
    <n v="0"/>
    <n v="0"/>
    <n v="0"/>
    <n v="0"/>
    <n v="0"/>
    <n v="6562500"/>
    <n v="0"/>
    <n v="0"/>
    <n v="0"/>
    <n v="0"/>
    <n v="13125000"/>
    <n v="1312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4-03-19T00:00:00"/>
    <d v="2029-03-19T00:00:00"/>
    <n v="200000000"/>
    <n v="4.302777777777778"/>
    <n v="5"/>
    <n v="9.2499999999999999E-2"/>
    <n v="860555555.55555558"/>
    <n v="1000000000"/>
    <n v="18500000"/>
    <n v="4.302777777777778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18500000"/>
    <n v="1850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3472222222222223"/>
    <n v="3"/>
    <n v="8.7499999999999994E-2"/>
    <n v="199606071.44111115"/>
    <n v="255117819.12"/>
    <n v="7440936.3909999998"/>
    <n v="2.3472222222222223"/>
    <n v="3"/>
    <n v="8.7499999999999994E-2"/>
    <x v="1"/>
    <x v="1"/>
    <n v="0"/>
    <n v="0"/>
    <n v="0"/>
    <n v="0"/>
    <n v="3720468.2"/>
    <n v="0"/>
    <n v="0"/>
    <n v="0"/>
    <n v="0"/>
    <n v="0"/>
    <n v="3720468.2"/>
    <n v="0"/>
    <n v="0"/>
    <n v="0"/>
    <n v="7440936.4000000004"/>
    <n v="7440936.400000000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3472222222222223"/>
    <n v="3"/>
    <n v="8.7499999999999994E-2"/>
    <n v="199606071.44111115"/>
    <n v="255117819.12"/>
    <n v="7440936.3909999998"/>
    <n v="2.3472222222222223"/>
    <n v="3"/>
    <n v="8.7499999999999994E-2"/>
    <x v="1"/>
    <x v="1"/>
    <n v="0"/>
    <n v="0"/>
    <n v="0"/>
    <n v="0"/>
    <n v="3720468.2"/>
    <n v="0"/>
    <n v="0"/>
    <n v="0"/>
    <n v="0"/>
    <n v="0"/>
    <n v="3720468.2"/>
    <n v="0"/>
    <n v="0"/>
    <n v="0"/>
    <n v="7440936.4000000004"/>
    <n v="7440936.400000000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4-04-05T00:00:00"/>
    <d v="2027-04-05T00:00:00"/>
    <n v="40000000.000000007"/>
    <n v="2.3472222222222223"/>
    <n v="3"/>
    <n v="8.7499999999999994E-2"/>
    <n v="93888888.888888896"/>
    <n v="120000000"/>
    <n v="3500000"/>
    <n v="2.3472222222222223"/>
    <n v="3"/>
    <n v="8.7499999999999994E-2"/>
    <x v="1"/>
    <x v="1"/>
    <n v="0"/>
    <n v="0"/>
    <n v="0"/>
    <n v="0"/>
    <n v="1750000"/>
    <n v="0"/>
    <n v="0"/>
    <n v="0"/>
    <n v="0"/>
    <n v="0"/>
    <n v="1750000"/>
    <n v="0"/>
    <n v="0"/>
    <n v="0"/>
    <n v="3500000"/>
    <n v="350000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n v="19445990.18"/>
    <n v="0"/>
    <d v="2024-04-05T00:00:00"/>
    <d v="2027-04-05T00:00:00"/>
    <n v="19445990.18"/>
    <n v="2.3472222222222223"/>
    <n v="3"/>
    <n v="8.7499999999999994E-2"/>
    <n v="45644060.283611111"/>
    <n v="58337970.539999999"/>
    <n v="1701524.1407499998"/>
    <n v="2.3472222222222223"/>
    <n v="3"/>
    <n v="8.7499999999999994E-2"/>
    <x v="1"/>
    <x v="1"/>
    <n v="0"/>
    <n v="0"/>
    <n v="0"/>
    <n v="0"/>
    <n v="850762.07"/>
    <n v="0"/>
    <n v="0"/>
    <n v="0"/>
    <n v="0"/>
    <n v="0"/>
    <n v="850762.07"/>
    <n v="0"/>
    <n v="0"/>
    <n v="0"/>
    <n v="1701524.14"/>
    <n v="1701524.14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n v="23344400.16"/>
    <n v="0"/>
    <d v="2024-03-25T00:00:00"/>
    <d v="2027-03-25T00:00:00"/>
    <n v="23344400.16"/>
    <n v="2.3194444444444446"/>
    <n v="3"/>
    <n v="8.7499999999999994E-2"/>
    <n v="54146039.260000005"/>
    <n v="70033200.480000004"/>
    <n v="2042635.014"/>
    <n v="2.3194444444444446"/>
    <n v="3"/>
    <n v="8.7499999999999994E-2"/>
    <x v="1"/>
    <x v="1"/>
    <n v="0"/>
    <n v="0"/>
    <n v="0"/>
    <n v="1021317.51"/>
    <n v="0"/>
    <n v="0"/>
    <n v="0"/>
    <n v="0"/>
    <n v="0"/>
    <n v="1021317.51"/>
    <n v="0"/>
    <n v="0"/>
    <n v="0"/>
    <n v="0"/>
    <n v="2042635.02"/>
    <n v="2042635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n v="100000"/>
    <n v="0"/>
    <d v="2024-03-21T00:00:00"/>
    <d v="2025-03-21T00:00:00"/>
    <n v="100000"/>
    <n v="0.30833333333333335"/>
    <n v="1"/>
    <n v="4.9000000000000002E-2"/>
    <n v="30833.333333333336"/>
    <n v="100000"/>
    <n v="4900"/>
    <n v="0.30833333333333335"/>
    <n v="1"/>
    <n v="4.9000000000000002E-2"/>
    <x v="1"/>
    <x v="1"/>
    <n v="0"/>
    <n v="0"/>
    <n v="0"/>
    <n v="2450"/>
    <n v="0"/>
    <n v="0"/>
    <n v="0"/>
    <n v="0"/>
    <n v="0"/>
    <n v="0"/>
    <n v="0"/>
    <n v="0"/>
    <n v="0"/>
    <n v="0"/>
    <n v="2450"/>
    <n v="24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n v="14800000"/>
    <n v="0"/>
    <d v="2024-03-21T00:00:00"/>
    <d v="2025-03-21T00:00:00"/>
    <n v="14800000"/>
    <n v="0.30833333333333335"/>
    <n v="1"/>
    <n v="4.9000000000000002E-2"/>
    <n v="4563333.333333334"/>
    <n v="14800000"/>
    <n v="725200"/>
    <n v="0.30833333333333335"/>
    <n v="1"/>
    <n v="4.9000000000000002E-2"/>
    <x v="1"/>
    <x v="1"/>
    <n v="0"/>
    <n v="0"/>
    <n v="0"/>
    <n v="362600"/>
    <n v="0"/>
    <n v="0"/>
    <n v="0"/>
    <n v="0"/>
    <n v="0"/>
    <n v="0"/>
    <n v="0"/>
    <n v="0"/>
    <n v="0"/>
    <n v="0"/>
    <n v="362600"/>
    <n v="362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n v="39000000"/>
    <n v="0"/>
    <d v="2024-03-21T00:00:00"/>
    <d v="2025-03-21T00:00:00"/>
    <n v="39000000"/>
    <n v="0.30833333333333335"/>
    <n v="1"/>
    <n v="4.9000000000000002E-2"/>
    <n v="12025000"/>
    <n v="39000000"/>
    <n v="1911000"/>
    <n v="0.30833333333333335"/>
    <n v="1"/>
    <n v="4.9000000000000002E-2"/>
    <x v="1"/>
    <x v="1"/>
    <n v="0"/>
    <n v="0"/>
    <n v="0"/>
    <n v="955500"/>
    <n v="0"/>
    <n v="0"/>
    <n v="0"/>
    <n v="0"/>
    <n v="0"/>
    <n v="0"/>
    <n v="0"/>
    <n v="0"/>
    <n v="0"/>
    <n v="0"/>
    <n v="955500"/>
    <n v="955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n v="2500000"/>
    <n v="0"/>
    <d v="2024-03-21T00:00:00"/>
    <d v="2025-03-21T00:00:00"/>
    <n v="2500000"/>
    <n v="0.30833333333333335"/>
    <n v="1"/>
    <n v="4.9000000000000002E-2"/>
    <n v="770833.33333333337"/>
    <n v="2500000"/>
    <n v="122500"/>
    <n v="0.30833333333333335"/>
    <n v="1"/>
    <n v="4.9000000000000002E-2"/>
    <x v="1"/>
    <x v="1"/>
    <n v="0"/>
    <n v="0"/>
    <n v="0"/>
    <n v="61250"/>
    <n v="0"/>
    <n v="0"/>
    <n v="0"/>
    <n v="0"/>
    <n v="0"/>
    <n v="0"/>
    <n v="0"/>
    <n v="0"/>
    <n v="0"/>
    <n v="0"/>
    <n v="61250"/>
    <n v="6125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NAPO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n v="3594977.23"/>
    <n v="0"/>
    <d v="2024-04-05T00:00:00"/>
    <d v="2027-04-05T00:00:00"/>
    <n v="3594977.23"/>
    <n v="2.3472222222222223"/>
    <n v="3"/>
    <n v="8.7499999999999994E-2"/>
    <n v="8438210.442638889"/>
    <n v="10784931.689999999"/>
    <n v="314560.50762499997"/>
    <n v="2.3472222222222223"/>
    <n v="3"/>
    <n v="8.7499999999999994E-2"/>
    <x v="1"/>
    <x v="1"/>
    <n v="0"/>
    <n v="0"/>
    <n v="0"/>
    <n v="0"/>
    <n v="157280.25"/>
    <n v="0"/>
    <n v="0"/>
    <n v="0"/>
    <n v="0"/>
    <n v="0"/>
    <n v="157280.25"/>
    <n v="0"/>
    <n v="0"/>
    <n v="0"/>
    <n v="314560.5"/>
    <n v="314560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472973"/>
    <n v="0"/>
    <n v="4504.5"/>
    <n v="3497.52"/>
    <n v="0"/>
    <n v="0"/>
    <n v="0"/>
    <n v="468468.5"/>
    <n v="468468.5"/>
    <n v="0"/>
    <d v="2024-04-15T00:00:00"/>
    <d v="2033-07-01T00:00:00"/>
    <n v="500000"/>
    <n v="8.7083333333333339"/>
    <n v="9.344444444444445"/>
    <n v="8.8700000000000001E-2"/>
    <n v="4079579.854166667"/>
    <n v="4377577.8722222224"/>
    <n v="41553.15595"/>
    <n v="8.7083333333333339"/>
    <n v="9.344444444444445"/>
    <n v="8.8700000000000001E-2"/>
    <x v="1"/>
    <x v="1"/>
    <n v="3464.21"/>
    <n v="3430.9"/>
    <n v="3397.59"/>
    <n v="3364.28"/>
    <n v="3330.97"/>
    <n v="3297.66"/>
    <n v="3264.35"/>
    <n v="3231.04"/>
    <n v="3197.73"/>
    <n v="3164.42"/>
    <n v="3131.11"/>
    <n v="3097.8"/>
    <n v="3064.49"/>
    <n v="3464.21"/>
    <n v="38972.340000000004"/>
    <n v="42436.5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n v="7773712.4699999997"/>
    <n v="0"/>
    <d v="2024-04-05T00:00:00"/>
    <d v="2027-04-05T00:00:00"/>
    <n v="7773712.4699999997"/>
    <n v="2.3472222222222223"/>
    <n v="3"/>
    <n v="8.7499999999999994E-2"/>
    <n v="18246630.658750001"/>
    <n v="23321137.41"/>
    <n v="680199.84112499992"/>
    <n v="2.3472222222222223"/>
    <n v="3"/>
    <n v="8.7499999999999994E-2"/>
    <x v="1"/>
    <x v="1"/>
    <n v="0"/>
    <n v="0"/>
    <n v="0"/>
    <n v="0"/>
    <n v="340099.92"/>
    <n v="0"/>
    <n v="0"/>
    <n v="0"/>
    <n v="0"/>
    <n v="0"/>
    <n v="340099.92"/>
    <n v="0"/>
    <n v="0"/>
    <n v="0"/>
    <n v="680199.84"/>
    <n v="680199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n v="110000000"/>
    <n v="0"/>
    <d v="2024-04-16T00:00:00"/>
    <d v="2029-04-16T00:00:00"/>
    <n v="110000000"/>
    <n v="4.3777777777777782"/>
    <n v="5"/>
    <n v="9.2499999999999999E-2"/>
    <n v="481555555.55555558"/>
    <n v="550000000"/>
    <n v="10175000"/>
    <n v="4.3777777777777782"/>
    <n v="5"/>
    <n v="9.2499999999999999E-2"/>
    <x v="1"/>
    <x v="1"/>
    <n v="0"/>
    <n v="0"/>
    <n v="0"/>
    <n v="0"/>
    <n v="5087500"/>
    <n v="0"/>
    <n v="0"/>
    <n v="0"/>
    <n v="0"/>
    <n v="0"/>
    <n v="5087500"/>
    <n v="0"/>
    <n v="0"/>
    <n v="0"/>
    <n v="10175000"/>
    <n v="1017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n v="33400000"/>
    <n v="0"/>
    <d v="2024-03-21T00:00:00"/>
    <d v="2025-03-21T00:00:00"/>
    <n v="33400000"/>
    <n v="0.30833333333333335"/>
    <n v="1"/>
    <n v="4.9000000000000002E-2"/>
    <n v="10298333.333333334"/>
    <n v="33400000"/>
    <n v="1636600"/>
    <n v="0.30833333333333335"/>
    <n v="1"/>
    <n v="4.9000000000000002E-2"/>
    <x v="1"/>
    <x v="1"/>
    <n v="0"/>
    <n v="0"/>
    <n v="0"/>
    <n v="818300"/>
    <n v="0"/>
    <n v="0"/>
    <n v="0"/>
    <n v="0"/>
    <n v="0"/>
    <n v="0"/>
    <n v="0"/>
    <n v="0"/>
    <n v="0"/>
    <n v="0"/>
    <n v="818300"/>
    <n v="8183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n v="1170000"/>
    <n v="0"/>
    <d v="2024-03-21T00:00:00"/>
    <d v="2025-03-21T00:00:00"/>
    <n v="1170000"/>
    <n v="0.30833333333333335"/>
    <n v="1"/>
    <n v="4.9000000000000002E-2"/>
    <n v="360750"/>
    <n v="1170000"/>
    <n v="57330"/>
    <n v="0.30833333333333335"/>
    <n v="1"/>
    <n v="4.9000000000000002E-2"/>
    <x v="1"/>
    <x v="1"/>
    <n v="0"/>
    <n v="0"/>
    <n v="0"/>
    <n v="28665"/>
    <n v="0"/>
    <n v="0"/>
    <n v="0"/>
    <n v="0"/>
    <n v="0"/>
    <n v="0"/>
    <n v="0"/>
    <n v="0"/>
    <n v="0"/>
    <n v="0"/>
    <n v="28665"/>
    <n v="286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n v="9860000"/>
    <n v="0"/>
    <d v="2024-03-21T00:00:00"/>
    <d v="2025-03-21T00:00:00"/>
    <n v="9860000"/>
    <n v="0.30833333333333335"/>
    <n v="1"/>
    <n v="4.9000000000000002E-2"/>
    <n v="3040166.666666667"/>
    <n v="9860000"/>
    <n v="483140"/>
    <n v="0.30833333333333335"/>
    <n v="1"/>
    <n v="4.9000000000000002E-2"/>
    <x v="1"/>
    <x v="1"/>
    <n v="0"/>
    <n v="0"/>
    <n v="0"/>
    <n v="241570"/>
    <n v="0"/>
    <n v="0"/>
    <n v="0"/>
    <n v="0"/>
    <n v="0"/>
    <n v="0"/>
    <n v="0"/>
    <n v="0"/>
    <n v="0"/>
    <n v="0"/>
    <n v="241570"/>
    <n v="24157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n v="4000000"/>
    <n v="0"/>
    <d v="2024-03-21T00:00:00"/>
    <d v="2025-03-21T00:00:00"/>
    <n v="4000000"/>
    <n v="0.30833333333333335"/>
    <n v="1"/>
    <n v="4.9000000000000002E-2"/>
    <n v="1233333.3333333335"/>
    <n v="4000000"/>
    <n v="196000"/>
    <n v="0.30833333333333335"/>
    <n v="1"/>
    <n v="4.9000000000000002E-2"/>
    <x v="1"/>
    <x v="1"/>
    <n v="0"/>
    <n v="0"/>
    <n v="0"/>
    <n v="98000"/>
    <n v="0"/>
    <n v="0"/>
    <n v="0"/>
    <n v="0"/>
    <n v="0"/>
    <n v="0"/>
    <n v="0"/>
    <n v="0"/>
    <n v="0"/>
    <n v="0"/>
    <n v="98000"/>
    <n v="98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n v="20000000"/>
    <n v="0"/>
    <d v="2024-03-21T00:00:00"/>
    <d v="2025-03-21T00:00:00"/>
    <n v="20000000"/>
    <n v="0.30833333333333335"/>
    <n v="1"/>
    <n v="4.9000000000000002E-2"/>
    <n v="6166666.666666667"/>
    <n v="20000000"/>
    <n v="980000"/>
    <n v="0.30833333333333335"/>
    <n v="1"/>
    <n v="4.9000000000000002E-2"/>
    <x v="1"/>
    <x v="1"/>
    <n v="0"/>
    <n v="0"/>
    <n v="0"/>
    <n v="490000"/>
    <n v="0"/>
    <n v="0"/>
    <n v="0"/>
    <n v="0"/>
    <n v="0"/>
    <n v="0"/>
    <n v="0"/>
    <n v="0"/>
    <n v="0"/>
    <n v="0"/>
    <n v="490000"/>
    <n v="49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30833333333333335"/>
    <n v="1"/>
    <n v="4.9000000000000002E-2"/>
    <n v="1541666.6666666667"/>
    <n v="5000000"/>
    <n v="245000"/>
    <n v="0.30833333333333335"/>
    <n v="1"/>
    <n v="4.9000000000000002E-2"/>
    <x v="1"/>
    <x v="1"/>
    <n v="0"/>
    <n v="0"/>
    <n v="0"/>
    <n v="122500"/>
    <n v="0"/>
    <n v="0"/>
    <n v="0"/>
    <n v="0"/>
    <n v="0"/>
    <n v="0"/>
    <n v="0"/>
    <n v="0"/>
    <n v="0"/>
    <n v="0"/>
    <n v="122500"/>
    <n v="122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4-16T00:00:00"/>
    <d v="2029-04-16T00:00:00"/>
    <n v="200000000"/>
    <n v="4.3777777777777782"/>
    <n v="5"/>
    <n v="9.2499999999999999E-2"/>
    <n v="875555555.5555557"/>
    <n v="1000000000"/>
    <n v="18500000"/>
    <n v="4.3777777777777782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18500000"/>
    <n v="18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n v="6500000"/>
    <n v="0"/>
    <d v="2024-03-21T00:00:00"/>
    <d v="2025-03-21T00:00:00"/>
    <n v="6500000"/>
    <n v="0.30833333333333335"/>
    <n v="1"/>
    <n v="4.9000000000000002E-2"/>
    <n v="2004166.6666666667"/>
    <n v="6500000"/>
    <n v="318500"/>
    <n v="0.30833333333333335"/>
    <n v="1"/>
    <n v="4.9000000000000002E-2"/>
    <x v="1"/>
    <x v="1"/>
    <n v="0"/>
    <n v="0"/>
    <n v="0"/>
    <n v="159250"/>
    <n v="0"/>
    <n v="0"/>
    <n v="0"/>
    <n v="0"/>
    <n v="0"/>
    <n v="0"/>
    <n v="0"/>
    <n v="0"/>
    <n v="0"/>
    <n v="0"/>
    <n v="159250"/>
    <n v="15925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7175000"/>
    <n v="0"/>
    <n v="0"/>
    <n v="0"/>
    <n v="164000000"/>
    <n v="164000000"/>
    <n v="0"/>
    <d v="2024-05-06T00:00:00"/>
    <d v="2027-05-06T00:00:00"/>
    <n v="164000000"/>
    <n v="2.4333333333333331"/>
    <n v="3"/>
    <n v="8.7499999999999994E-2"/>
    <n v="399066666.66666663"/>
    <n v="492000000"/>
    <n v="14350000"/>
    <n v="2.4333333333333331"/>
    <n v="3"/>
    <n v="8.7499999999999994E-2"/>
    <x v="1"/>
    <x v="1"/>
    <n v="0"/>
    <n v="0"/>
    <n v="0"/>
    <n v="0"/>
    <n v="0"/>
    <n v="7175000"/>
    <n v="0"/>
    <n v="0"/>
    <n v="0"/>
    <n v="0"/>
    <n v="0"/>
    <n v="7175000"/>
    <n v="0"/>
    <n v="0"/>
    <n v="14350000"/>
    <n v="1435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n v="71000000"/>
    <n v="0"/>
    <d v="2024-03-21T00:00:00"/>
    <d v="2025-03-21T00:00:00"/>
    <n v="71000000"/>
    <n v="0.30833333333333335"/>
    <n v="1"/>
    <n v="4.9000000000000002E-2"/>
    <n v="21891666.666666668"/>
    <n v="71000000"/>
    <n v="3479000"/>
    <n v="0.30833333333333335"/>
    <n v="1"/>
    <n v="4.9000000000000002E-2"/>
    <x v="1"/>
    <x v="1"/>
    <n v="0"/>
    <n v="0"/>
    <n v="0"/>
    <n v="1739500"/>
    <n v="0"/>
    <n v="0"/>
    <n v="0"/>
    <n v="0"/>
    <n v="0"/>
    <n v="0"/>
    <n v="0"/>
    <n v="0"/>
    <n v="0"/>
    <n v="0"/>
    <n v="1739500"/>
    <n v="1739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6937500"/>
    <n v="0"/>
    <n v="0"/>
    <n v="0"/>
    <n v="150000000"/>
    <n v="150000000"/>
    <n v="0"/>
    <d v="2024-05-13T00:00:00"/>
    <d v="2029-05-13T00:00:00"/>
    <n v="150000000"/>
    <n v="4.4527777777777775"/>
    <n v="5"/>
    <n v="9.2499999999999999E-2"/>
    <n v="667916666.66666663"/>
    <n v="750000000"/>
    <n v="13875000"/>
    <n v="4.4527777777777775"/>
    <n v="5"/>
    <n v="9.2499999999999999E-2"/>
    <x v="1"/>
    <x v="1"/>
    <n v="0"/>
    <n v="0"/>
    <n v="0"/>
    <n v="0"/>
    <n v="0"/>
    <n v="6937500"/>
    <n v="0"/>
    <n v="0"/>
    <n v="0"/>
    <n v="0"/>
    <n v="0"/>
    <n v="6937500"/>
    <n v="0"/>
    <n v="0"/>
    <n v="13875000"/>
    <n v="1387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30833333333333335"/>
    <n v="1"/>
    <n v="4.9000000000000002E-2"/>
    <n v="1541666.6666666667"/>
    <n v="5000000"/>
    <n v="245000"/>
    <n v="0.30833333333333335"/>
    <n v="1"/>
    <n v="4.9000000000000002E-2"/>
    <x v="1"/>
    <x v="1"/>
    <n v="0"/>
    <n v="0"/>
    <n v="0"/>
    <n v="122500"/>
    <n v="0"/>
    <n v="0"/>
    <n v="0"/>
    <n v="0"/>
    <n v="0"/>
    <n v="0"/>
    <n v="0"/>
    <n v="0"/>
    <n v="0"/>
    <n v="0"/>
    <n v="122500"/>
    <n v="1225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1622114.8299999996"/>
    <n v="0"/>
    <n v="20533.099999999999"/>
    <n v="11549.94"/>
    <n v="0"/>
    <n v="0"/>
    <n v="0"/>
    <n v="1601581.7299999995"/>
    <n v="1601581.73"/>
    <n v="0"/>
    <d v="2024-05-23T00:00:00"/>
    <d v="2031-05-23T00:00:00"/>
    <n v="1724780.33"/>
    <n v="6.4805555555555552"/>
    <n v="7"/>
    <n v="8.5444000000000006E-2"/>
    <n v="10379139.378027774"/>
    <n v="11211072.109999996"/>
    <n v="136845.54933811998"/>
    <n v="6.4805555555555552"/>
    <n v="6.9999999999999991"/>
    <n v="8.5444000000000006E-2"/>
    <x v="1"/>
    <x v="1"/>
    <n v="11403.74"/>
    <n v="11257.54"/>
    <n v="11111.34"/>
    <n v="10965.14"/>
    <n v="10818.94"/>
    <n v="10672.73"/>
    <n v="10526.53"/>
    <n v="10380.33"/>
    <n v="10234.129999999999"/>
    <n v="10087.93"/>
    <n v="9941.7199999999993"/>
    <n v="9795.52"/>
    <n v="9649.32"/>
    <n v="11403.74"/>
    <n v="125441.17000000001"/>
    <n v="136844.9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UCRE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n v="686665.55"/>
    <n v="0"/>
    <d v="2024-03-25T00:00:00"/>
    <d v="2027-03-25T00:00:00"/>
    <n v="686665.55"/>
    <n v="2.3194444444444446"/>
    <n v="3"/>
    <n v="8.7499999999999994E-2"/>
    <n v="1592682.595138889"/>
    <n v="2059996.6500000001"/>
    <n v="60083.235625000001"/>
    <n v="2.3194444444444446"/>
    <n v="3"/>
    <n v="8.7499999999999994E-2"/>
    <x v="1"/>
    <x v="1"/>
    <n v="0"/>
    <n v="0"/>
    <n v="0"/>
    <n v="30041.62"/>
    <n v="0"/>
    <n v="0"/>
    <n v="0"/>
    <n v="0"/>
    <n v="0"/>
    <n v="30041.62"/>
    <n v="0"/>
    <n v="0"/>
    <n v="0"/>
    <n v="0"/>
    <n v="60083.24"/>
    <n v="60083.2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JOYA DE LOS SACHAS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n v="720959.79"/>
    <n v="0"/>
    <d v="2024-03-25T00:00:00"/>
    <d v="2027-03-25T00:00:00"/>
    <n v="720959.79"/>
    <n v="2.3194444444444446"/>
    <n v="3"/>
    <n v="8.7499999999999994E-2"/>
    <n v="1672226.1795833337"/>
    <n v="2162879.37"/>
    <n v="63083.981625"/>
    <n v="2.3194444444444446"/>
    <n v="3"/>
    <n v="8.7499999999999994E-2"/>
    <x v="1"/>
    <x v="1"/>
    <n v="0"/>
    <n v="0"/>
    <n v="0"/>
    <n v="31541.99"/>
    <n v="0"/>
    <n v="0"/>
    <n v="0"/>
    <n v="0"/>
    <n v="0"/>
    <n v="31541.99"/>
    <n v="0"/>
    <n v="0"/>
    <n v="0"/>
    <n v="0"/>
    <n v="63083.98"/>
    <n v="63083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G SIG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n v="577901.26"/>
    <n v="0"/>
    <d v="2024-03-25T00:00:00"/>
    <d v="2027-03-25T00:00:00"/>
    <n v="577901.26"/>
    <n v="2.3194444444444446"/>
    <n v="3"/>
    <n v="8.7499999999999994E-2"/>
    <n v="1340409.8669444446"/>
    <n v="1733703.78"/>
    <n v="50566.360249999998"/>
    <n v="2.3194444444444446"/>
    <n v="3"/>
    <n v="8.7499999999999994E-2"/>
    <x v="1"/>
    <x v="1"/>
    <n v="0"/>
    <n v="0"/>
    <n v="0"/>
    <n v="25283.18"/>
    <n v="0"/>
    <n v="0"/>
    <n v="0"/>
    <n v="0"/>
    <n v="0"/>
    <n v="25283.18"/>
    <n v="0"/>
    <n v="0"/>
    <n v="0"/>
    <n v="0"/>
    <n v="50566.36"/>
    <n v="50566.3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ATACAMES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n v="758472.39"/>
    <n v="0"/>
    <d v="2024-03-25T00:00:00"/>
    <d v="2027-03-25T00:00:00"/>
    <n v="758472.39"/>
    <n v="2.3194444444444446"/>
    <n v="3"/>
    <n v="8.7499999999999994E-2"/>
    <n v="1759234.5712500003"/>
    <n v="2275417.17"/>
    <n v="66366.334124999994"/>
    <n v="2.3194444444444446"/>
    <n v="3"/>
    <n v="8.7499999999999994E-2"/>
    <x v="1"/>
    <x v="1"/>
    <n v="0"/>
    <n v="0"/>
    <n v="0"/>
    <n v="33183.17"/>
    <n v="0"/>
    <n v="0"/>
    <n v="0"/>
    <n v="0"/>
    <n v="0"/>
    <n v="33183.17"/>
    <n v="0"/>
    <n v="0"/>
    <n v="0"/>
    <n v="0"/>
    <n v="66366.34"/>
    <n v="66366.3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HUSHUFINDI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n v="1307638.31"/>
    <n v="0"/>
    <d v="2024-03-25T00:00:00"/>
    <d v="2027-03-25T00:00:00"/>
    <n v="1307638.31"/>
    <n v="2.3194444444444446"/>
    <n v="3"/>
    <n v="8.7499999999999994E-2"/>
    <n v="3032994.4134722226"/>
    <n v="3922914.93"/>
    <n v="114418.352125"/>
    <n v="2.3194444444444446"/>
    <n v="3"/>
    <n v="8.7499999999999994E-2"/>
    <x v="1"/>
    <x v="1"/>
    <n v="0"/>
    <n v="0"/>
    <n v="0"/>
    <n v="57209.18"/>
    <n v="0"/>
    <n v="0"/>
    <n v="0"/>
    <n v="0"/>
    <n v="0"/>
    <n v="57209.18"/>
    <n v="0"/>
    <n v="0"/>
    <n v="0"/>
    <n v="0"/>
    <n v="114418.36"/>
    <n v="114418.3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 LIBERTAD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n v="1763796.18"/>
    <n v="0"/>
    <d v="2024-03-25T00:00:00"/>
    <d v="2027-03-25T00:00:00"/>
    <n v="1763796.18"/>
    <n v="2.3194444444444446"/>
    <n v="3"/>
    <n v="8.7499999999999994E-2"/>
    <n v="4091027.2508333335"/>
    <n v="5291388.54"/>
    <n v="154332.16574999999"/>
    <n v="2.3194444444444446"/>
    <n v="3"/>
    <n v="8.7499999999999994E-2"/>
    <x v="1"/>
    <x v="1"/>
    <n v="0"/>
    <n v="0"/>
    <n v="0"/>
    <n v="77166.080000000002"/>
    <n v="0"/>
    <n v="0"/>
    <n v="0"/>
    <n v="0"/>
    <n v="0"/>
    <n v="77166.080000000002"/>
    <n v="0"/>
    <n v="0"/>
    <n v="0"/>
    <n v="0"/>
    <n v="154332.16"/>
    <n v="154332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UJILI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n v="1942691.4"/>
    <n v="0"/>
    <d v="2024-03-25T00:00:00"/>
    <d v="2027-03-25T00:00:00"/>
    <n v="1942691.4"/>
    <n v="2.3194444444444446"/>
    <n v="3"/>
    <n v="8.7499999999999994E-2"/>
    <n v="4505964.7750000004"/>
    <n v="5828074.1999999993"/>
    <n v="169985.49749999997"/>
    <n v="2.3194444444444446"/>
    <n v="2.9999999999999996"/>
    <n v="8.7499999999999994E-2"/>
    <x v="1"/>
    <x v="1"/>
    <n v="0"/>
    <n v="0"/>
    <n v="0"/>
    <n v="84992.75"/>
    <n v="0"/>
    <n v="0"/>
    <n v="0"/>
    <n v="0"/>
    <n v="0"/>
    <n v="84992.75"/>
    <n v="0"/>
    <n v="0"/>
    <n v="0"/>
    <n v="0"/>
    <n v="169985.5"/>
    <n v="169985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ELENA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n v="2373776.2999999998"/>
    <n v="0"/>
    <d v="2024-03-25T00:00:00"/>
    <d v="2027-03-25T00:00:00"/>
    <n v="2373776.2999999998"/>
    <n v="2.3194444444444446"/>
    <n v="3"/>
    <n v="8.7499999999999994E-2"/>
    <n v="5505842.2513888888"/>
    <n v="7121328.8999999994"/>
    <n v="207705.42624999996"/>
    <n v="2.3194444444444446"/>
    <n v="3"/>
    <n v="8.7499999999999994E-2"/>
    <x v="1"/>
    <x v="1"/>
    <n v="0"/>
    <n v="0"/>
    <n v="0"/>
    <n v="103852.71"/>
    <n v="0"/>
    <n v="0"/>
    <n v="0"/>
    <n v="0"/>
    <n v="0"/>
    <n v="103852.71"/>
    <n v="0"/>
    <n v="0"/>
    <n v="0"/>
    <n v="0"/>
    <n v="207705.42"/>
    <n v="207705.4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RDELEG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n v="351016.28"/>
    <n v="0"/>
    <d v="2024-03-25T00:00:00"/>
    <d v="2027-03-25T00:00:00"/>
    <n v="351016.28"/>
    <n v="2.3194444444444446"/>
    <n v="3"/>
    <n v="8.7499999999999994E-2"/>
    <n v="814162.76055555569"/>
    <n v="1053048.8400000001"/>
    <n v="30713.924500000001"/>
    <n v="2.3194444444444446"/>
    <n v="3"/>
    <n v="8.7499999999999994E-2"/>
    <x v="1"/>
    <x v="1"/>
    <n v="0"/>
    <n v="0"/>
    <n v="0"/>
    <n v="15356.96"/>
    <n v="0"/>
    <n v="0"/>
    <n v="0"/>
    <n v="0"/>
    <n v="0"/>
    <n v="15356.96"/>
    <n v="0"/>
    <n v="0"/>
    <n v="0"/>
    <n v="0"/>
    <n v="30713.919999999998"/>
    <n v="30713.919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NARANJAL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n v="1445659.71"/>
    <n v="0"/>
    <d v="2024-03-25T00:00:00"/>
    <d v="2027-03-25T00:00:00"/>
    <n v="1445659.71"/>
    <n v="2.3194444444444446"/>
    <n v="3"/>
    <n v="8.7499999999999994E-2"/>
    <n v="3353127.382916667"/>
    <n v="4336979.13"/>
    <n v="126495.22462499999"/>
    <n v="2.3194444444444446"/>
    <n v="3"/>
    <n v="8.7499999999999994E-2"/>
    <x v="1"/>
    <x v="1"/>
    <n v="0"/>
    <n v="0"/>
    <n v="0"/>
    <n v="63247.61"/>
    <n v="0"/>
    <n v="0"/>
    <n v="0"/>
    <n v="0"/>
    <n v="0"/>
    <n v="63247.61"/>
    <n v="0"/>
    <n v="0"/>
    <n v="0"/>
    <n v="0"/>
    <n v="126495.22"/>
    <n v="126495.2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200000000"/>
    <n v="200000000"/>
    <n v="0"/>
    <d v="2024-05-13T00:00:00"/>
    <d v="2029-05-13T00:00:00"/>
    <n v="200000000"/>
    <n v="4.4527777777777775"/>
    <n v="5"/>
    <n v="9.2499999999999999E-2"/>
    <n v="890555555.55555546"/>
    <n v="1000000000"/>
    <n v="18500000"/>
    <n v="4.4527777777777775"/>
    <n v="5"/>
    <n v="9.2499999999999999E-2"/>
    <x v="1"/>
    <x v="1"/>
    <n v="0"/>
    <n v="0"/>
    <n v="0"/>
    <n v="0"/>
    <n v="0"/>
    <n v="9250000"/>
    <n v="0"/>
    <n v="0"/>
    <n v="0"/>
    <n v="0"/>
    <n v="0"/>
    <n v="9250000"/>
    <n v="0"/>
    <n v="0"/>
    <n v="18500000"/>
    <n v="185000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n v="46757.5"/>
    <n v="0"/>
    <d v="2024-06-12T00:00:00"/>
    <d v="2026-06-12T00:00:00"/>
    <n v="46757.5"/>
    <n v="1.5333333333333334"/>
    <n v="2"/>
    <n v="3.8199999999999998E-2"/>
    <n v="71694.833333333343"/>
    <n v="93515"/>
    <n v="1786.1364999999998"/>
    <n v="1.5333333333333334"/>
    <n v="2"/>
    <n v="3.8199999999999998E-2"/>
    <x v="1"/>
    <x v="1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1786.0799999999997"/>
    <n v="1934.91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n v="225970"/>
    <n v="0"/>
    <d v="2024-06-12T00:00:00"/>
    <d v="2027-06-12T00:00:00"/>
    <n v="225970"/>
    <n v="2.5333333333333332"/>
    <n v="3"/>
    <n v="4.2999999999999997E-2"/>
    <n v="572457.33333333326"/>
    <n v="677910"/>
    <n v="9716.7099999999991"/>
    <n v="2.5333333333333328"/>
    <n v="3"/>
    <n v="4.2999999999999997E-2"/>
    <x v="1"/>
    <x v="1"/>
    <n v="809.73"/>
    <n v="809.73"/>
    <n v="809.73"/>
    <n v="809.73"/>
    <n v="809.72"/>
    <n v="809.73"/>
    <n v="809.73"/>
    <n v="809.73"/>
    <n v="809.73"/>
    <n v="809.73"/>
    <n v="809.73"/>
    <n v="809.73"/>
    <n v="809.73"/>
    <n v="809.73"/>
    <n v="9716.7499999999982"/>
    <n v="10526.4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n v="1633857.5"/>
    <n v="0"/>
    <d v="2024-06-12T00:00:00"/>
    <d v="2028-06-12T00:00:00"/>
    <n v="1633857.5"/>
    <n v="3.5333333333333332"/>
    <n v="4"/>
    <n v="4.7100000000000003E-2"/>
    <n v="5772963.166666666"/>
    <n v="6535430"/>
    <n v="76954.688250000007"/>
    <n v="3.5333333333333328"/>
    <n v="4"/>
    <n v="4.7100000000000003E-2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76954.680000000008"/>
    <n v="83367.57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n v="18242652.5"/>
    <n v="0"/>
    <d v="2024-06-12T00:00:00"/>
    <d v="2029-06-12T00:00:00"/>
    <n v="18242652.5"/>
    <n v="4.5333333333333332"/>
    <n v="5"/>
    <n v="5.0700000000000002E-2"/>
    <n v="82700024.666666672"/>
    <n v="91213262.5"/>
    <n v="924902.48175000004"/>
    <n v="4.5333333333333332"/>
    <n v="5"/>
    <n v="5.0700000000000002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924902.5199999999"/>
    <n v="1001977.72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n v="4552440"/>
    <n v="0"/>
    <d v="2024-06-12T00:00:00"/>
    <d v="2030-06-12T00:00:00"/>
    <n v="4552440"/>
    <n v="5.5333333333333332"/>
    <n v="6"/>
    <n v="5.3600000000000002E-2"/>
    <n v="25190168"/>
    <n v="27314640"/>
    <n v="244010.78400000001"/>
    <n v="5.5333333333333332"/>
    <n v="6"/>
    <n v="5.3600000000000002E-2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44010.76000000004"/>
    <n v="264344.99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24-06-12T00:00:00"/>
    <d v="2031-06-12T00:00:00"/>
    <n v="53100"/>
    <n v="6.5333333333333332"/>
    <n v="7"/>
    <n v="5.6399999999999999E-2"/>
    <n v="346920"/>
    <n v="371700"/>
    <n v="2994.84"/>
    <n v="6.5333333333333332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n v="4505708.78"/>
    <n v="0"/>
    <d v="2024-06-12T00:00:00"/>
    <d v="2029-06-12T00:00:00"/>
    <n v="4505708.78"/>
    <n v="4.5333333333333332"/>
    <n v="5"/>
    <n v="9.2499999999999999E-2"/>
    <n v="20425879.802666668"/>
    <n v="22528543.900000002"/>
    <n v="416778.06215000001"/>
    <n v="4.5333333333333332"/>
    <n v="5"/>
    <n v="9.2499999999999999E-2"/>
    <x v="1"/>
    <x v="1"/>
    <n v="208389.03"/>
    <n v="0"/>
    <n v="0"/>
    <n v="0"/>
    <n v="0"/>
    <n v="0"/>
    <n v="208389.03"/>
    <n v="0"/>
    <n v="0"/>
    <n v="0"/>
    <n v="0"/>
    <n v="0"/>
    <n v="208389.03"/>
    <n v="208389.03"/>
    <n v="416778.06"/>
    <n v="625167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n v="0"/>
    <n v="0"/>
    <n v="0"/>
    <n v="972682"/>
    <n v="972682"/>
    <n v="0"/>
    <d v="2024-03-21T00:00:00"/>
    <d v="2025-03-21T00:00:00"/>
    <n v="972682"/>
    <n v="0.30833333333333335"/>
    <n v="1"/>
    <n v="4.9000000000000002E-2"/>
    <n v="299910.28333333333"/>
    <n v="972682"/>
    <n v="47661.418000000005"/>
    <n v="0.30833333333333335"/>
    <n v="1"/>
    <n v="4.9000000000000002E-2"/>
    <x v="1"/>
    <x v="1"/>
    <n v="0"/>
    <n v="0"/>
    <n v="0"/>
    <n v="23830.708999999999"/>
    <n v="0"/>
    <n v="0"/>
    <n v="0"/>
    <n v="0"/>
    <n v="0"/>
    <n v="0"/>
    <n v="0"/>
    <n v="0"/>
    <n v="0"/>
    <n v="0"/>
    <n v="23830.708999999999"/>
    <n v="23830.708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11400000"/>
    <n v="11400000"/>
    <n v="0"/>
    <d v="2024-03-25T00:00:00"/>
    <d v="2027-03-25T00:00:00"/>
    <n v="11400000"/>
    <n v="2.3194444444444446"/>
    <n v="3"/>
    <n v="8.7499999999999994E-2"/>
    <n v="26441666.666666668"/>
    <n v="34200000"/>
    <n v="997499.99999999988"/>
    <n v="2.3194444444444446"/>
    <n v="3"/>
    <n v="8.7499999999999994E-2"/>
    <x v="1"/>
    <x v="1"/>
    <n v="0"/>
    <n v="0"/>
    <n v="0"/>
    <n v="498750"/>
    <n v="0"/>
    <n v="0"/>
    <n v="0"/>
    <n v="0"/>
    <n v="0"/>
    <n v="498750"/>
    <n v="0"/>
    <n v="0"/>
    <n v="0"/>
    <n v="0"/>
    <n v="997500"/>
    <n v="997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n v="70357.5"/>
    <n v="0"/>
    <d v="2024-06-27T00:00:00"/>
    <d v="2025-06-27T00:00:00"/>
    <n v="70357.5"/>
    <n v="0.57499999999999996"/>
    <n v="1"/>
    <n v="3.2500000000000001E-2"/>
    <n v="40455.5625"/>
    <n v="70357.5"/>
    <n v="2286.6187500000001"/>
    <n v="0.57499999999999996"/>
    <n v="1"/>
    <n v="3.2500000000000001E-2"/>
    <x v="1"/>
    <x v="1"/>
    <n v="190.55"/>
    <n v="190.55"/>
    <n v="190.55"/>
    <n v="190.55"/>
    <n v="190.55"/>
    <n v="190.55"/>
    <n v="190.55"/>
    <n v="0"/>
    <n v="0"/>
    <n v="0"/>
    <n v="0"/>
    <n v="0"/>
    <n v="0"/>
    <n v="190.55"/>
    <n v="1143.3"/>
    <n v="1333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n v="108265"/>
    <n v="0"/>
    <d v="2024-06-27T00:00:00"/>
    <d v="2026-06-27T00:00:00"/>
    <n v="108265"/>
    <n v="1.575"/>
    <n v="2"/>
    <n v="3.8199999999999998E-2"/>
    <n v="170517.375"/>
    <n v="216530"/>
    <n v="4135.723"/>
    <n v="1.575"/>
    <n v="2"/>
    <n v="3.8199999999999998E-2"/>
    <x v="1"/>
    <x v="1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4135.6799999999994"/>
    <n v="4480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268597.5"/>
    <n v="268597.5"/>
    <n v="0"/>
    <d v="2024-06-27T00:00:00"/>
    <d v="2027-06-27T00:00:00"/>
    <n v="268597.5"/>
    <n v="2.5750000000000002"/>
    <n v="3"/>
    <n v="4.2999999999999997E-2"/>
    <n v="691638.5625"/>
    <n v="805792.5"/>
    <n v="11549.692499999999"/>
    <n v="2.5750000000000002"/>
    <n v="3"/>
    <n v="4.2999999999999997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11549.64"/>
    <n v="12512.10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n v="342495"/>
    <n v="0"/>
    <d v="2024-06-27T00:00:00"/>
    <d v="2028-06-27T00:00:00"/>
    <n v="342495"/>
    <n v="3.5750000000000002"/>
    <n v="4"/>
    <n v="4.7100000000000003E-2"/>
    <n v="1224419.625"/>
    <n v="1369980"/>
    <n v="16131.514500000001"/>
    <n v="3.5750000000000002"/>
    <n v="4"/>
    <n v="4.7100000000000003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6131.480000000003"/>
    <n v="17475.77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n v="327155"/>
    <n v="0"/>
    <d v="2024-06-27T00:00:00"/>
    <d v="2029-06-27T00:00:00"/>
    <n v="327155"/>
    <n v="4.5750000000000002"/>
    <n v="5"/>
    <n v="5.0700000000000002E-2"/>
    <n v="1496734.125"/>
    <n v="1635775"/>
    <n v="16586.7585"/>
    <n v="4.5750000000000002"/>
    <n v="5"/>
    <n v="5.0700000000000002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6586.759999999998"/>
    <n v="17968.9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n v="285117.5"/>
    <n v="0"/>
    <d v="2024-06-27T00:00:00"/>
    <d v="2030-06-27T00:00:00"/>
    <n v="285117.5"/>
    <n v="5.5750000000000002"/>
    <n v="6"/>
    <n v="5.3600000000000002E-2"/>
    <n v="1589530.0625"/>
    <n v="1710705"/>
    <n v="15282.298000000001"/>
    <n v="5.5750000000000002"/>
    <n v="6"/>
    <n v="5.3600000000000002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5282.240000000003"/>
    <n v="16555.7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n v="234023.5"/>
    <n v="0"/>
    <d v="2024-06-27T00:00:00"/>
    <d v="2031-06-27T00:00:00"/>
    <n v="234023.5"/>
    <n v="6.5750000000000002"/>
    <n v="7"/>
    <n v="5.6399999999999999E-2"/>
    <n v="1538704.5125"/>
    <n v="1638164.5"/>
    <n v="13198.9254"/>
    <n v="6.5750000000000002"/>
    <n v="7"/>
    <n v="5.6399999999999999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3198.92"/>
    <n v="14298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n v="1039521"/>
    <n v="0"/>
    <d v="2024-06-27T00:00:00"/>
    <d v="2032-06-27T00:00:00"/>
    <n v="1039521"/>
    <n v="7.5750000000000002"/>
    <n v="8"/>
    <n v="5.9299999999999999E-2"/>
    <n v="7874371.5750000002"/>
    <n v="8316168"/>
    <n v="61643.595300000001"/>
    <n v="7.5750000000000002"/>
    <n v="8"/>
    <n v="5.9299999999999999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61643.640000000007"/>
    <n v="66780.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n v="763902.5"/>
    <n v="0"/>
    <d v="2024-06-27T00:00:00"/>
    <d v="2033-06-27T00:00:00"/>
    <n v="763902.5"/>
    <n v="8.5749999999999993"/>
    <n v="9"/>
    <n v="6.2100000000000002E-2"/>
    <n v="6550463.9374999991"/>
    <n v="6875122.5"/>
    <n v="47438.345249999998"/>
    <n v="8.5749999999999993"/>
    <n v="9"/>
    <n v="6.2099999999999995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47438.399999999994"/>
    <n v="51391.59999999999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625000"/>
    <n v="0"/>
    <n v="0"/>
    <n v="0"/>
    <n v="100000000"/>
    <n v="100000000"/>
    <n v="0"/>
    <d v="2024-05-13T00:00:00"/>
    <d v="2029-05-13T00:00:00"/>
    <n v="100000000"/>
    <n v="4.4527777777777775"/>
    <n v="5"/>
    <n v="9.2499999999999999E-2"/>
    <n v="445277777.77777773"/>
    <n v="500000000"/>
    <n v="9250000"/>
    <n v="4.4527777777777775"/>
    <n v="5"/>
    <n v="9.2499999999999999E-2"/>
    <x v="1"/>
    <x v="1"/>
    <n v="0"/>
    <n v="0"/>
    <n v="0"/>
    <n v="0"/>
    <n v="0"/>
    <n v="4625000"/>
    <n v="0"/>
    <n v="0"/>
    <n v="0"/>
    <n v="0"/>
    <n v="0"/>
    <n v="4625000"/>
    <n v="0"/>
    <n v="0"/>
    <n v="9250000"/>
    <n v="925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n v="15000000"/>
    <n v="0"/>
    <d v="2024-03-25T00:00:00"/>
    <d v="2027-03-25T00:00:00"/>
    <n v="15000000"/>
    <n v="2.3194444444444446"/>
    <n v="3"/>
    <n v="8.7499999999999994E-2"/>
    <n v="34791666.666666672"/>
    <n v="45000000"/>
    <n v="1312500"/>
    <n v="2.3194444444444446"/>
    <n v="3"/>
    <n v="8.7499999999999994E-2"/>
    <x v="1"/>
    <x v="1"/>
    <n v="0"/>
    <n v="0"/>
    <n v="0"/>
    <n v="656250"/>
    <n v="0"/>
    <n v="0"/>
    <n v="0"/>
    <n v="0"/>
    <n v="0"/>
    <n v="656250"/>
    <n v="0"/>
    <n v="0"/>
    <n v="0"/>
    <n v="0"/>
    <n v="1312500"/>
    <n v="13125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CRUZ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1078927.69"/>
    <n v="1078927.69"/>
    <n v="0"/>
    <d v="2024-04-05T00:00:00"/>
    <d v="2027-04-05T00:00:00"/>
    <n v="1078927.69"/>
    <n v="2.3472222222222223"/>
    <n v="3"/>
    <n v="8.7499999999999994E-2"/>
    <n v="2532483.0501388889"/>
    <n v="3236783.07"/>
    <n v="94406.172874999989"/>
    <n v="2.3472222222222223"/>
    <n v="3"/>
    <n v="8.7499999999999994E-2"/>
    <x v="1"/>
    <x v="1"/>
    <n v="0"/>
    <n v="0"/>
    <n v="0"/>
    <n v="0"/>
    <n v="47203.09"/>
    <n v="0"/>
    <n v="0"/>
    <n v="0"/>
    <n v="0"/>
    <n v="0"/>
    <n v="47203.09"/>
    <n v="0"/>
    <n v="0"/>
    <n v="0"/>
    <n v="94406.18"/>
    <n v="94406.1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AULE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1754764.59"/>
    <n v="1754764.59"/>
    <n v="0"/>
    <d v="2024-04-05T00:00:00"/>
    <d v="2027-04-05T00:00:00"/>
    <n v="1754764.59"/>
    <n v="2.3472222222222223"/>
    <n v="3"/>
    <n v="8.7499999999999994E-2"/>
    <n v="4118822.4404166671"/>
    <n v="5264293.7700000005"/>
    <n v="153541.901625"/>
    <n v="2.3472222222222223"/>
    <n v="3"/>
    <n v="8.7499999999999994E-2"/>
    <x v="1"/>
    <x v="1"/>
    <n v="0"/>
    <n v="0"/>
    <n v="0"/>
    <n v="0"/>
    <n v="76770.95"/>
    <n v="0"/>
    <n v="0"/>
    <n v="0"/>
    <n v="0"/>
    <n v="0"/>
    <n v="76770.95"/>
    <n v="0"/>
    <n v="0"/>
    <n v="0"/>
    <n v="153541.9"/>
    <n v="153541.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ATAMAYO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176856.6"/>
    <n v="176856.6"/>
    <n v="0"/>
    <d v="2024-04-05T00:00:00"/>
    <d v="2027-04-05T00:00:00"/>
    <n v="176856.6"/>
    <n v="2.3472222222222223"/>
    <n v="3"/>
    <n v="8.7499999999999994E-2"/>
    <n v="415121.7416666667"/>
    <n v="530569.80000000005"/>
    <n v="15474.952499999999"/>
    <n v="2.3472222222222223"/>
    <n v="3"/>
    <n v="8.7499999999999994E-2"/>
    <x v="1"/>
    <x v="1"/>
    <n v="0"/>
    <n v="0"/>
    <n v="0"/>
    <n v="0"/>
    <n v="7737.48"/>
    <n v="0"/>
    <n v="0"/>
    <n v="0"/>
    <n v="0"/>
    <n v="0"/>
    <n v="7737.48"/>
    <n v="0"/>
    <n v="0"/>
    <n v="0"/>
    <n v="15474.96"/>
    <n v="15474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ONCORDIA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572989.93999999994"/>
    <n v="572989.93999999994"/>
    <n v="0"/>
    <d v="2024-04-05T00:00:00"/>
    <d v="2027-04-05T00:00:00"/>
    <n v="572989.93999999994"/>
    <n v="2.3472222222222223"/>
    <n v="3"/>
    <n v="8.7499999999999994E-2"/>
    <n v="1344934.7202777776"/>
    <n v="1718969.8199999998"/>
    <n v="50136.619749999991"/>
    <n v="2.3472222222222223"/>
    <n v="3"/>
    <n v="8.7499999999999994E-2"/>
    <x v="1"/>
    <x v="1"/>
    <n v="0"/>
    <n v="0"/>
    <n v="0"/>
    <n v="0"/>
    <n v="25068.31"/>
    <n v="0"/>
    <n v="0"/>
    <n v="0"/>
    <n v="0"/>
    <n v="0"/>
    <n v="25068.31"/>
    <n v="0"/>
    <n v="0"/>
    <n v="0"/>
    <n v="50136.62"/>
    <n v="50136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4368725.49"/>
    <n v="4368725.49"/>
    <n v="0"/>
    <d v="2024-04-05T00:00:00"/>
    <d v="2027-04-05T00:00:00"/>
    <n v="4368725.49"/>
    <n v="2.3472222222222223"/>
    <n v="3"/>
    <n v="8.7499999999999994E-2"/>
    <n v="10254369.552916668"/>
    <n v="13106176.470000001"/>
    <n v="382263.48037499998"/>
    <n v="2.3472222222222223"/>
    <n v="3"/>
    <n v="8.7499999999999994E-2"/>
    <x v="1"/>
    <x v="1"/>
    <n v="0"/>
    <n v="0"/>
    <n v="0"/>
    <n v="0"/>
    <n v="191131.74"/>
    <n v="0"/>
    <n v="0"/>
    <n v="0"/>
    <n v="0"/>
    <n v="0"/>
    <n v="191131.74"/>
    <n v="0"/>
    <n v="0"/>
    <n v="0"/>
    <n v="382263.48"/>
    <n v="382263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MANABI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2937151.34"/>
    <n v="2937151.34"/>
    <n v="0"/>
    <d v="2024-04-05T00:00:00"/>
    <d v="2027-04-05T00:00:00"/>
    <n v="2937151.34"/>
    <n v="2.3472222222222223"/>
    <n v="3"/>
    <n v="8.7499999999999994E-2"/>
    <n v="6894146.8952777777"/>
    <n v="8811454.0199999996"/>
    <n v="257000.74224999998"/>
    <n v="2.3472222222222223"/>
    <n v="3"/>
    <n v="8.7499999999999994E-2"/>
    <x v="1"/>
    <x v="1"/>
    <n v="0"/>
    <n v="0"/>
    <n v="0"/>
    <n v="0"/>
    <n v="128500.37"/>
    <n v="0"/>
    <n v="0"/>
    <n v="0"/>
    <n v="0"/>
    <n v="0"/>
    <n v="128500.37"/>
    <n v="0"/>
    <n v="0"/>
    <n v="0"/>
    <n v="257000.74"/>
    <n v="257000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PICHINCHA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1067430.07"/>
    <n v="1067430.07"/>
    <n v="0"/>
    <d v="2024-04-05T00:00:00"/>
    <d v="2027-04-05T00:00:00"/>
    <n v="1067430.07"/>
    <n v="2.3472222222222223"/>
    <n v="3"/>
    <n v="8.7499999999999994E-2"/>
    <n v="2505495.5809722226"/>
    <n v="3202290.21"/>
    <n v="93400.131125"/>
    <n v="2.3472222222222223"/>
    <n v="3"/>
    <n v="8.7499999999999994E-2"/>
    <x v="1"/>
    <x v="1"/>
    <n v="0"/>
    <n v="0"/>
    <n v="0"/>
    <n v="0"/>
    <n v="46700.07"/>
    <n v="0"/>
    <n v="0"/>
    <n v="0"/>
    <n v="0"/>
    <n v="0"/>
    <n v="46700.07"/>
    <n v="0"/>
    <n v="0"/>
    <n v="0"/>
    <n v="93400.14"/>
    <n v="93400.1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EJIA"/>
    <s v="República del Ecuador"/>
    <s v="TENEDORES DE BONOS Y PAGARÉS"/>
    <x v="0"/>
    <x v="0"/>
    <x v="0"/>
    <x v="0"/>
    <x v="1"/>
    <x v="0"/>
    <n v="1"/>
    <n v="1"/>
    <n v="0"/>
    <n v="2199003.5399999996"/>
    <n v="0"/>
    <n v="66636.47"/>
    <n v="14366.64"/>
    <n v="0"/>
    <n v="0"/>
    <n v="0"/>
    <n v="2132367.0699999994"/>
    <n v="2132367.0699999998"/>
    <n v="0"/>
    <d v="2024-07-04T00:00:00"/>
    <d v="2027-07-04T00:00:00"/>
    <n v="2398912.9500000002"/>
    <n v="2.5944444444444446"/>
    <n v="3"/>
    <n v="7.8398999999999996E-2"/>
    <n v="5532307.8982777763"/>
    <n v="6397101.2099999981"/>
    <n v="167175.44592092995"/>
    <n v="2.5944444444444446"/>
    <n v="3"/>
    <n v="7.8398999999999996E-2"/>
    <x v="1"/>
    <x v="1"/>
    <n v="13931.29"/>
    <n v="13495.93"/>
    <n v="13060.58"/>
    <n v="12625.23"/>
    <n v="12189.88"/>
    <n v="11754.52"/>
    <n v="11319.17"/>
    <n v="10883.82"/>
    <n v="10448.469999999999"/>
    <n v="10013.11"/>
    <n v="9577.76"/>
    <n v="9142.41"/>
    <n v="8707.0499999999993"/>
    <n v="13931.29"/>
    <n v="133217.93"/>
    <n v="147149.2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RIOBAMBA"/>
    <s v="República del Ecuador"/>
    <s v="TENEDORES DE BONOS Y PAGARÉS"/>
    <x v="0"/>
    <x v="0"/>
    <x v="0"/>
    <x v="0"/>
    <x v="1"/>
    <x v="0"/>
    <n v="1"/>
    <n v="1"/>
    <n v="0"/>
    <n v="209832.24999999994"/>
    <n v="0"/>
    <n v="23314.7"/>
    <n v="856.82"/>
    <n v="0"/>
    <n v="0"/>
    <n v="0"/>
    <n v="186517.54999999993"/>
    <n v="186517.55"/>
    <n v="0"/>
    <d v="2024-07-04T00:00:00"/>
    <d v="2025-07-04T00:00:00"/>
    <n v="279776.34999999998"/>
    <n v="0.59444444444444444"/>
    <n v="1"/>
    <n v="4.9000000000000002E-2"/>
    <n v="110874.32138888884"/>
    <n v="186517.54999999993"/>
    <n v="9139.3599499999964"/>
    <n v="0.59444444444444444"/>
    <n v="1"/>
    <n v="4.9000000000000002E-2"/>
    <x v="1"/>
    <x v="1"/>
    <n v="761.61"/>
    <n v="666.41"/>
    <n v="571.21"/>
    <n v="476.01"/>
    <n v="380.81"/>
    <n v="285.60000000000002"/>
    <n v="190.4"/>
    <n v="95.2"/>
    <n v="0"/>
    <n v="0"/>
    <n v="0"/>
    <n v="0"/>
    <n v="0"/>
    <n v="761.61"/>
    <n v="2665.64"/>
    <n v="3427.2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TACUNGA"/>
    <s v="República del Ecuador"/>
    <s v="TENEDORES DE BONOS Y PAGARÉS"/>
    <x v="0"/>
    <x v="0"/>
    <x v="0"/>
    <x v="0"/>
    <x v="1"/>
    <x v="0"/>
    <n v="1"/>
    <n v="1"/>
    <n v="0"/>
    <n v="3117303.34"/>
    <n v="0"/>
    <n v="26643.62"/>
    <n v="22097.26"/>
    <n v="0"/>
    <n v="0"/>
    <n v="0"/>
    <n v="3090659.7199999997"/>
    <n v="3090659.72"/>
    <n v="0"/>
    <d v="2024-07-04T00:00:00"/>
    <d v="2034-07-04T00:00:00"/>
    <n v="3197234.2"/>
    <n v="9.594444444444445"/>
    <n v="10"/>
    <n v="8.5063E-2"/>
    <n v="29653162.980222221"/>
    <n v="30906597.199999996"/>
    <n v="262900.78776235995"/>
    <n v="9.594444444444445"/>
    <n v="10"/>
    <n v="8.5062999999999986E-2"/>
    <x v="1"/>
    <x v="1"/>
    <n v="21908.400000000001"/>
    <n v="21719.53"/>
    <n v="21530.67"/>
    <n v="21341.8"/>
    <n v="21152.94"/>
    <n v="20964.07"/>
    <n v="20775.21"/>
    <n v="20586.34"/>
    <n v="20397.47"/>
    <n v="20208.61"/>
    <n v="20019.740000000002"/>
    <n v="19830.88"/>
    <n v="19642.009999999998"/>
    <n v="21908.400000000001"/>
    <n v="248169.27000000002"/>
    <n v="270077.67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MON BOLIVAR"/>
    <s v="República del Ecuador"/>
    <s v="TENEDORES DE BONOS Y PAGARÉS"/>
    <x v="0"/>
    <x v="0"/>
    <x v="0"/>
    <x v="0"/>
    <x v="1"/>
    <x v="0"/>
    <n v="1"/>
    <n v="1"/>
    <n v="0"/>
    <n v="306797.81999999995"/>
    <n v="0"/>
    <n v="7669.95"/>
    <n v="2167.19"/>
    <n v="0"/>
    <n v="0"/>
    <n v="0"/>
    <n v="299127.86999999994"/>
    <n v="299127.87"/>
    <n v="0"/>
    <d v="2024-07-04T00:00:00"/>
    <d v="2028-07-04T00:00:00"/>
    <n v="329807.67000000004"/>
    <n v="3.5944444444444446"/>
    <n v="4"/>
    <n v="8.4766999999999995E-2"/>
    <n v="1075198.5104999999"/>
    <n v="1196511.4799999997"/>
    <n v="25356.172156289995"/>
    <n v="3.5944444444444446"/>
    <n v="4"/>
    <n v="8.4766999999999995E-2"/>
    <x v="1"/>
    <x v="1"/>
    <n v="2113.0100000000002"/>
    <n v="2058.83"/>
    <n v="2004.65"/>
    <n v="1950.47"/>
    <n v="1896.29"/>
    <n v="1842.11"/>
    <n v="1787.94"/>
    <n v="1733.76"/>
    <n v="1679.58"/>
    <n v="1625.4"/>
    <n v="1571.22"/>
    <n v="1517.04"/>
    <n v="1462.86"/>
    <n v="2113.0100000000002"/>
    <n v="21130.150000000005"/>
    <n v="23243.16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ORTOVIEJO"/>
    <s v="República del Ecuador"/>
    <s v="TENEDORES DE BONOS Y PAGARÉS"/>
    <x v="0"/>
    <x v="0"/>
    <x v="0"/>
    <x v="0"/>
    <x v="1"/>
    <x v="0"/>
    <n v="1"/>
    <n v="1"/>
    <n v="0"/>
    <n v="3235487.9399999995"/>
    <n v="0"/>
    <n v="27653.74"/>
    <n v="22935.03"/>
    <n v="0"/>
    <n v="0"/>
    <n v="0"/>
    <n v="3207834.1999999993"/>
    <n v="3207834.2"/>
    <n v="0"/>
    <d v="2024-07-04T00:00:00"/>
    <d v="2034-07-04T00:00:00"/>
    <n v="3318449.16"/>
    <n v="9.594444444444445"/>
    <n v="10"/>
    <n v="8.5063E-2"/>
    <n v="30777387.018888883"/>
    <n v="32078341.999999993"/>
    <n v="272868.00055459992"/>
    <n v="9.594444444444445"/>
    <n v="10"/>
    <n v="8.5063E-2"/>
    <x v="1"/>
    <x v="1"/>
    <n v="22739"/>
    <n v="22542.97"/>
    <n v="22346.95"/>
    <n v="22150.92"/>
    <n v="21954.9"/>
    <n v="21758.87"/>
    <n v="21562.85"/>
    <n v="21366.82"/>
    <n v="21170.79"/>
    <n v="20974.77"/>
    <n v="20778.740000000002"/>
    <n v="20582.72"/>
    <n v="20386.689999999999"/>
    <n v="22739"/>
    <n v="257577.99"/>
    <n v="280316.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ROSA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744761.35"/>
    <n v="744761.35"/>
    <n v="0"/>
    <d v="2024-04-05T00:00:00"/>
    <d v="2027-04-05T00:00:00"/>
    <n v="744761.35"/>
    <n v="2.3472222222222223"/>
    <n v="3"/>
    <n v="8.7499999999999994E-2"/>
    <n v="1748120.3909722222"/>
    <n v="2234284.0499999998"/>
    <n v="65166.618124999994"/>
    <n v="2.3472222222222223"/>
    <n v="3"/>
    <n v="8.7499999999999994E-2"/>
    <x v="1"/>
    <x v="1"/>
    <n v="0"/>
    <n v="0"/>
    <n v="0"/>
    <n v="0"/>
    <n v="32583.31"/>
    <n v="0"/>
    <n v="0"/>
    <n v="0"/>
    <n v="0"/>
    <n v="0"/>
    <n v="32583.31"/>
    <n v="0"/>
    <n v="0"/>
    <n v="0"/>
    <n v="65166.62"/>
    <n v="65166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682048.12"/>
    <n v="682048.12"/>
    <n v="0"/>
    <d v="2024-04-05T00:00:00"/>
    <d v="2027-04-05T00:00:00"/>
    <n v="682048.12093628885"/>
    <n v="2.3472222222222223"/>
    <n v="3"/>
    <n v="8.7499999999999994E-2"/>
    <n v="1600918.503888889"/>
    <n v="2046144.3599999999"/>
    <n v="59679.210499999994"/>
    <n v="2.3472222222222223"/>
    <n v="3"/>
    <n v="8.7499999999999994E-2"/>
    <x v="1"/>
    <x v="1"/>
    <n v="0"/>
    <n v="0"/>
    <n v="0"/>
    <n v="0"/>
    <n v="29839.61"/>
    <n v="0"/>
    <n v="0"/>
    <n v="0"/>
    <n v="0"/>
    <n v="0"/>
    <n v="29839.61"/>
    <n v="0"/>
    <n v="0"/>
    <n v="0"/>
    <n v="59679.22"/>
    <n v="59679.2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244256.97000000006"/>
    <n v="0"/>
    <n v="27139.66"/>
    <n v="997.38"/>
    <n v="0"/>
    <n v="0"/>
    <n v="0"/>
    <n v="217117.31000000006"/>
    <n v="217117.31"/>
    <n v="0"/>
    <d v="2024-07-04T00:00:00"/>
    <d v="2025-07-04T00:00:00"/>
    <n v="325675.95"/>
    <n v="0.59444444444444444"/>
    <n v="1"/>
    <n v="4.9000000000000002E-2"/>
    <n v="129064.17872222225"/>
    <n v="217117.31000000006"/>
    <n v="10638.748190000004"/>
    <n v="0.59444444444444444"/>
    <n v="1"/>
    <n v="4.9000000000000002E-2"/>
    <x v="1"/>
    <x v="1"/>
    <n v="886.56"/>
    <n v="775.74"/>
    <n v="664.92"/>
    <n v="554.1"/>
    <n v="443.28"/>
    <n v="332.46"/>
    <n v="221.64"/>
    <n v="110.82"/>
    <n v="0"/>
    <n v="0"/>
    <n v="0"/>
    <n v="0"/>
    <n v="0"/>
    <n v="886.56"/>
    <n v="3102.96"/>
    <n v="3989.5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1209796.04"/>
    <n v="1209796.04"/>
    <n v="0"/>
    <d v="2024-04-05T00:00:00"/>
    <d v="2027-04-05T00:00:00"/>
    <n v="1209796.04"/>
    <n v="2.3472222222222223"/>
    <n v="3"/>
    <n v="8.7499999999999994E-2"/>
    <n v="2839660.1494444446"/>
    <n v="3629388.12"/>
    <n v="105857.1535"/>
    <n v="2.3472222222222223"/>
    <n v="3"/>
    <n v="8.7499999999999994E-2"/>
    <x v="1"/>
    <x v="1"/>
    <n v="0"/>
    <n v="0"/>
    <n v="0"/>
    <n v="0"/>
    <n v="52928.58"/>
    <n v="0"/>
    <n v="0"/>
    <n v="0"/>
    <n v="0"/>
    <n v="0"/>
    <n v="52928.58"/>
    <n v="0"/>
    <n v="0"/>
    <n v="0"/>
    <n v="105857.16"/>
    <n v="105857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92611.12000000001"/>
    <n v="0"/>
    <n v="10290.120000000001"/>
    <n v="378.16"/>
    <n v="0"/>
    <n v="0"/>
    <n v="0"/>
    <n v="82321.000000000015"/>
    <n v="82321"/>
    <n v="0"/>
    <d v="2024-07-04T00:00:00"/>
    <d v="2025-07-04T00:00:00"/>
    <n v="123481.48000000001"/>
    <n v="0.59444444444444444"/>
    <n v="1"/>
    <n v="4.9000000000000002E-2"/>
    <n v="48935.261111111118"/>
    <n v="82321.000000000015"/>
    <n v="4033.7290000000007"/>
    <n v="0.59444444444444444"/>
    <n v="1"/>
    <n v="4.9000000000000002E-2"/>
    <x v="1"/>
    <x v="1"/>
    <n v="336.14"/>
    <n v="294.13"/>
    <n v="252.11"/>
    <n v="210.09"/>
    <n v="168.07"/>
    <n v="126.05"/>
    <n v="84.04"/>
    <n v="42.02"/>
    <n v="0"/>
    <n v="0"/>
    <n v="0"/>
    <n v="0"/>
    <n v="0"/>
    <n v="336.14"/>
    <n v="1176.51"/>
    <n v="1512.6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200000000"/>
    <n v="200000000"/>
    <n v="0"/>
    <d v="2024-05-13T00:00:00"/>
    <d v="2029-05-13T00:00:00"/>
    <n v="200000000"/>
    <n v="4.4527777777777775"/>
    <n v="5"/>
    <n v="9.2499999999999999E-2"/>
    <n v="890555555.55555546"/>
    <n v="1000000000"/>
    <n v="18500000"/>
    <n v="4.4527777777777775"/>
    <n v="5"/>
    <n v="9.2499999999999999E-2"/>
    <x v="1"/>
    <x v="1"/>
    <n v="0"/>
    <n v="0"/>
    <n v="0"/>
    <n v="0"/>
    <n v="0"/>
    <n v="9250000"/>
    <n v="0"/>
    <n v="0"/>
    <n v="0"/>
    <n v="0"/>
    <n v="0"/>
    <n v="9250000"/>
    <n v="0"/>
    <n v="0"/>
    <n v="18500000"/>
    <n v="18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15700000"/>
    <n v="15700000"/>
    <n v="0"/>
    <d v="2024-03-25T00:00:00"/>
    <d v="2027-03-25T00:00:00"/>
    <n v="15700000"/>
    <n v="2.3194444444444446"/>
    <n v="3"/>
    <n v="8.7499999999999994E-2"/>
    <n v="36415277.777777784"/>
    <n v="47100000"/>
    <n v="1373750"/>
    <n v="2.3194444444444446"/>
    <n v="3"/>
    <n v="8.7499999999999994E-2"/>
    <x v="1"/>
    <x v="1"/>
    <n v="0"/>
    <n v="0"/>
    <n v="0"/>
    <n v="686875"/>
    <n v="0"/>
    <n v="0"/>
    <n v="0"/>
    <n v="0"/>
    <n v="0"/>
    <n v="686875"/>
    <n v="0"/>
    <n v="0"/>
    <n v="0"/>
    <n v="0"/>
    <n v="1373750"/>
    <n v="1373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3194444444444446"/>
    <n v="3"/>
    <n v="8.7499999999999994E-2"/>
    <n v="11597222.222222224"/>
    <n v="15000000"/>
    <n v="437500"/>
    <n v="2.3194444444444446"/>
    <n v="3"/>
    <n v="8.7499999999999994E-2"/>
    <x v="1"/>
    <x v="1"/>
    <n v="0"/>
    <n v="0"/>
    <n v="0"/>
    <n v="218750"/>
    <n v="0"/>
    <n v="0"/>
    <n v="0"/>
    <n v="0"/>
    <n v="0"/>
    <n v="218750"/>
    <n v="0"/>
    <n v="0"/>
    <n v="0"/>
    <n v="0"/>
    <n v="437500"/>
    <n v="43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0"/>
    <n v="0"/>
    <n v="0"/>
    <n v="0"/>
    <n v="3114570.55"/>
    <n v="3114570.55"/>
    <n v="0"/>
    <d v="2024-03-21T00:00:00"/>
    <d v="2025-03-21T00:00:00"/>
    <n v="3114570.55"/>
    <n v="0.30833333333333335"/>
    <n v="1"/>
    <n v="4.9000000000000002E-2"/>
    <n v="960325.91958333331"/>
    <n v="3114570.55"/>
    <n v="152613.95694999999"/>
    <n v="0.30833333333333335"/>
    <n v="1"/>
    <n v="4.9000000000000002E-2"/>
    <x v="1"/>
    <x v="1"/>
    <n v="0"/>
    <n v="0"/>
    <n v="0"/>
    <n v="76306.98"/>
    <n v="0"/>
    <n v="0"/>
    <n v="0"/>
    <n v="0"/>
    <n v="0"/>
    <n v="0"/>
    <n v="0"/>
    <n v="0"/>
    <n v="0"/>
    <n v="0"/>
    <n v="76306.98"/>
    <n v="76306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20863105.66"/>
    <n v="20863105.66"/>
    <n v="0"/>
    <d v="2024-07-12T00:00:00"/>
    <d v="2027-07-12T00:00:00"/>
    <n v="20863105.66"/>
    <n v="2.6166666666666667"/>
    <n v="3"/>
    <n v="8.7499999999999994E-2"/>
    <n v="54591793.14366667"/>
    <n v="62589316.980000004"/>
    <n v="1825521.7452499999"/>
    <n v="2.6166666666666667"/>
    <n v="3"/>
    <n v="8.7499999999999994E-2"/>
    <x v="1"/>
    <x v="1"/>
    <n v="0"/>
    <n v="912760.87"/>
    <n v="0"/>
    <n v="0"/>
    <n v="0"/>
    <n v="0"/>
    <n v="0"/>
    <n v="912760.87"/>
    <n v="0"/>
    <n v="0"/>
    <n v="0"/>
    <n v="0"/>
    <n v="0"/>
    <n v="0"/>
    <n v="1825521.74"/>
    <n v="1825521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3194444444444446"/>
    <n v="3"/>
    <n v="8.7499999999999994E-2"/>
    <n v="11597222.222222224"/>
    <n v="15000000"/>
    <n v="437500"/>
    <n v="2.3194444444444446"/>
    <n v="3"/>
    <n v="8.7499999999999994E-2"/>
    <x v="1"/>
    <x v="1"/>
    <n v="0"/>
    <n v="0"/>
    <n v="0"/>
    <n v="218750"/>
    <n v="0"/>
    <n v="0"/>
    <n v="0"/>
    <n v="0"/>
    <n v="0"/>
    <n v="218750"/>
    <n v="0"/>
    <n v="0"/>
    <n v="0"/>
    <n v="0"/>
    <n v="437500"/>
    <n v="437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2442010"/>
    <n v="2442010"/>
    <n v="0"/>
    <d v="2024-07-15T00:00:00"/>
    <d v="2025-07-15T00:00:00"/>
    <n v="2442010"/>
    <n v="0.625"/>
    <n v="1"/>
    <n v="3.2500000000000001E-2"/>
    <n v="1526256.25"/>
    <n v="2442010"/>
    <n v="79365.324999999997"/>
    <n v="0.625"/>
    <n v="1"/>
    <n v="3.2500000000000001E-2"/>
    <x v="1"/>
    <x v="1"/>
    <n v="6613.78"/>
    <n v="6613.78"/>
    <n v="6613.78"/>
    <n v="6613.78"/>
    <n v="6613.78"/>
    <n v="6613.78"/>
    <n v="6613.78"/>
    <n v="6613.78"/>
    <n v="0"/>
    <n v="0"/>
    <n v="0"/>
    <n v="0"/>
    <n v="0"/>
    <n v="6613.78"/>
    <n v="46296.46"/>
    <n v="52910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2927432.5"/>
    <n v="2927432.5"/>
    <n v="0"/>
    <d v="2024-07-15T00:00:00"/>
    <d v="2026-07-15T00:00:00"/>
    <n v="2927432.5"/>
    <n v="1.625"/>
    <n v="2"/>
    <n v="3.8199999999999998E-2"/>
    <n v="4757077.8125"/>
    <n v="5854865"/>
    <n v="111827.9215"/>
    <n v="1.625"/>
    <n v="2"/>
    <n v="3.8199999999999998E-2"/>
    <x v="1"/>
    <x v="1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111827.88000000002"/>
    <n v="121146.87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6611097.5"/>
    <n v="6611097.5"/>
    <n v="0"/>
    <d v="2024-07-15T00:00:00"/>
    <d v="2027-07-15T00:00:00"/>
    <n v="6611097.5"/>
    <n v="2.625"/>
    <n v="3"/>
    <n v="4.2999999999999997E-2"/>
    <n v="17354130.9375"/>
    <n v="19833292.5"/>
    <n v="284277.1925"/>
    <n v="2.625"/>
    <n v="3"/>
    <n v="4.3000000000000003E-2"/>
    <x v="1"/>
    <x v="1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84277.23999999993"/>
    <n v="307967.00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10887122.5"/>
    <n v="10887122.5"/>
    <n v="0"/>
    <d v="2024-07-15T00:00:00"/>
    <d v="2028-07-15T00:00:00"/>
    <n v="10887122.5"/>
    <n v="3.625"/>
    <n v="4"/>
    <n v="4.7100000000000003E-2"/>
    <n v="39465819.0625"/>
    <n v="43548490"/>
    <n v="512783.46975000005"/>
    <n v="3.625"/>
    <n v="4"/>
    <n v="4.7100000000000003E-2"/>
    <x v="1"/>
    <x v="1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512783.52000000008"/>
    <n v="555515.48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425242.5"/>
    <n v="425242.5"/>
    <n v="0"/>
    <d v="2024-07-15T00:00:00"/>
    <d v="2029-07-15T00:00:00"/>
    <n v="425242.5"/>
    <n v="4.625"/>
    <n v="5"/>
    <n v="5.0700000000000002E-2"/>
    <n v="1966746.5625"/>
    <n v="2126212.5"/>
    <n v="21559.794750000001"/>
    <n v="4.625"/>
    <n v="5"/>
    <n v="5.0700000000000002E-2"/>
    <x v="1"/>
    <x v="1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21559.800000000003"/>
    <n v="23356.4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1142977.5"/>
    <n v="1142977.5"/>
    <n v="0"/>
    <d v="2024-07-15T00:00:00"/>
    <d v="2030-07-15T00:00:00"/>
    <n v="1142977.5"/>
    <n v="5.625"/>
    <n v="6"/>
    <n v="5.3600000000000002E-2"/>
    <n v="6429248.4375"/>
    <n v="6857865"/>
    <n v="61263.594000000005"/>
    <n v="5.625"/>
    <n v="6"/>
    <n v="5.3600000000000002E-2"/>
    <x v="1"/>
    <x v="1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61263.600000000013"/>
    <n v="66368.9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265500"/>
    <n v="265500"/>
    <n v="0"/>
    <d v="2024-07-15T00:00:00"/>
    <d v="2031-07-15T00:00:00"/>
    <n v="265500"/>
    <n v="6.625"/>
    <n v="7"/>
    <n v="5.6399999999999999E-2"/>
    <n v="1758937.5"/>
    <n v="1858500"/>
    <n v="14974.199999999999"/>
    <n v="6.625"/>
    <n v="7"/>
    <n v="5.6399999999999999E-2"/>
    <x v="1"/>
    <x v="1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4974.200000000003"/>
    <n v="16222.0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48085"/>
    <n v="48085"/>
    <n v="0"/>
    <d v="2024-07-15T00:00:00"/>
    <d v="2032-07-15T00:00:00"/>
    <n v="48085"/>
    <n v="7.625"/>
    <n v="8"/>
    <n v="5.9299999999999999E-2"/>
    <n v="366648.125"/>
    <n v="384680"/>
    <n v="2851.4405000000002"/>
    <n v="7.625"/>
    <n v="8"/>
    <n v="5.9300000000000005E-2"/>
    <x v="1"/>
    <x v="1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851.4399999999991"/>
    <n v="3089.0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40000000"/>
    <n v="40000000"/>
    <n v="0"/>
    <d v="2024-03-25T00:00:00"/>
    <d v="2027-03-25T00:00:00"/>
    <n v="40000000"/>
    <n v="2.3194444444444446"/>
    <n v="3"/>
    <n v="8.7499999999999994E-2"/>
    <n v="92777777.777777791"/>
    <n v="120000000"/>
    <n v="3500000"/>
    <n v="2.3194444444444446"/>
    <n v="3"/>
    <n v="8.7499999999999994E-2"/>
    <x v="1"/>
    <x v="1"/>
    <n v="0"/>
    <n v="0"/>
    <n v="0"/>
    <n v="1750000"/>
    <n v="0"/>
    <n v="0"/>
    <n v="0"/>
    <n v="0"/>
    <n v="0"/>
    <n v="1750000"/>
    <n v="0"/>
    <n v="0"/>
    <n v="0"/>
    <n v="0"/>
    <n v="3500000"/>
    <n v="3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48700000"/>
    <n v="48700000"/>
    <n v="0"/>
    <d v="2024-03-25T00:00:00"/>
    <d v="2027-03-25T00:00:00"/>
    <n v="48700000"/>
    <n v="2.3194444444444446"/>
    <n v="3"/>
    <n v="8.7499999999999994E-2"/>
    <n v="112956944.44444445"/>
    <n v="146100000"/>
    <n v="4261250"/>
    <n v="2.3194444444444446"/>
    <n v="3"/>
    <n v="8.7499999999999994E-2"/>
    <x v="1"/>
    <x v="1"/>
    <n v="0"/>
    <n v="0"/>
    <n v="0"/>
    <n v="2130625"/>
    <n v="0"/>
    <n v="0"/>
    <n v="0"/>
    <n v="0"/>
    <n v="0"/>
    <n v="2130625"/>
    <n v="0"/>
    <n v="0"/>
    <n v="0"/>
    <n v="0"/>
    <n v="4261250"/>
    <n v="4261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7767316.4000000004"/>
    <n v="7767316.4000000004"/>
    <n v="0"/>
    <d v="2024-04-05T00:00:00"/>
    <d v="2027-04-05T00:00:00"/>
    <n v="7767316.4000000004"/>
    <n v="2.3472222222222223"/>
    <n v="3"/>
    <n v="8.7499999999999994E-2"/>
    <n v="18231617.661111113"/>
    <n v="23301949.200000003"/>
    <n v="679640.18499999994"/>
    <n v="2.3472222222222223"/>
    <n v="3.0000000000000004"/>
    <n v="8.7499999999999994E-2"/>
    <x v="1"/>
    <x v="1"/>
    <n v="0"/>
    <n v="0"/>
    <n v="0"/>
    <n v="0"/>
    <n v="339820.09"/>
    <n v="0"/>
    <n v="0"/>
    <n v="0"/>
    <n v="0"/>
    <n v="0"/>
    <n v="339820.09"/>
    <n v="0"/>
    <n v="0"/>
    <n v="0"/>
    <n v="679640.18"/>
    <n v="679640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7886282.8499999996"/>
    <n v="7886282.8499999996"/>
    <n v="0"/>
    <d v="2024-06-12T00:00:00"/>
    <d v="2029-06-12T00:00:00"/>
    <n v="7886282.8499999996"/>
    <n v="4.5333333333333332"/>
    <n v="5"/>
    <n v="9.2499999999999999E-2"/>
    <n v="35751148.919999994"/>
    <n v="39431414.25"/>
    <n v="729481.16362499993"/>
    <n v="4.5333333333333332"/>
    <n v="5"/>
    <n v="9.2499999999999999E-2"/>
    <x v="1"/>
    <x v="1"/>
    <n v="364740.58"/>
    <n v="0"/>
    <n v="0"/>
    <n v="0"/>
    <n v="0"/>
    <n v="0"/>
    <n v="364740.58"/>
    <n v="0"/>
    <n v="0"/>
    <n v="0"/>
    <n v="0"/>
    <n v="0"/>
    <n v="364740.58"/>
    <n v="364740.58"/>
    <n v="729481.16"/>
    <n v="1094221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5500000"/>
    <n v="5500000"/>
    <n v="0"/>
    <d v="2024-04-05T00:00:00"/>
    <d v="2027-04-05T00:00:00"/>
    <n v="5500000"/>
    <n v="2.3472222222222223"/>
    <n v="3"/>
    <n v="8.7499999999999994E-2"/>
    <n v="12909722.222222222"/>
    <n v="16500000"/>
    <n v="481249.99999999994"/>
    <n v="2.3472222222222223"/>
    <n v="3"/>
    <n v="8.7499999999999994E-2"/>
    <x v="1"/>
    <x v="1"/>
    <n v="0"/>
    <n v="0"/>
    <n v="0"/>
    <n v="0"/>
    <n v="240625"/>
    <n v="0"/>
    <n v="0"/>
    <n v="0"/>
    <n v="0"/>
    <n v="0"/>
    <n v="240625"/>
    <n v="0"/>
    <n v="0"/>
    <n v="0"/>
    <n v="481250"/>
    <n v="4812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26402.5"/>
    <n v="26402.5"/>
    <n v="0"/>
    <d v="2024-07-25T00:00:00"/>
    <d v="2025-07-25T00:00:00"/>
    <n v="26402.5"/>
    <n v="0.65277777777777779"/>
    <n v="1"/>
    <n v="3.2500000000000001E-2"/>
    <n v="17234.965277777777"/>
    <n v="26402.5"/>
    <n v="858.08125000000007"/>
    <n v="0.65277777777777779"/>
    <n v="1"/>
    <n v="3.2500000000000001E-2"/>
    <x v="1"/>
    <x v="1"/>
    <n v="71.510000000000005"/>
    <n v="71.510000000000005"/>
    <n v="71.510000000000005"/>
    <n v="71.510000000000005"/>
    <n v="71.510000000000005"/>
    <n v="71.510000000000005"/>
    <n v="71.510000000000005"/>
    <n v="71.510000000000005"/>
    <n v="0"/>
    <n v="0"/>
    <n v="0"/>
    <n v="0"/>
    <n v="0"/>
    <n v="71.510000000000005"/>
    <n v="500.57"/>
    <n v="572.08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54722.5"/>
    <n v="54722.5"/>
    <n v="0"/>
    <d v="2024-07-25T00:00:00"/>
    <d v="2027-07-25T00:00:00"/>
    <n v="54722.5"/>
    <n v="2.6527777777777777"/>
    <n v="3"/>
    <n v="4.2999999999999997E-2"/>
    <n v="145166.63194444444"/>
    <n v="164167.5"/>
    <n v="2353.0674999999997"/>
    <n v="2.6527777777777777"/>
    <n v="3"/>
    <n v="4.2999999999999997E-2"/>
    <x v="1"/>
    <x v="1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2353.08"/>
    <n v="2549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131865"/>
    <n v="131865"/>
    <n v="0"/>
    <d v="2024-07-25T00:00:00"/>
    <d v="2028-07-25T00:00:00"/>
    <n v="131865"/>
    <n v="3.6527777777777777"/>
    <n v="4"/>
    <n v="4.7100000000000003E-2"/>
    <n v="481673.54166666663"/>
    <n v="527460"/>
    <n v="6210.8415000000005"/>
    <n v="3.6527777777777777"/>
    <n v="4"/>
    <n v="4.7100000000000003E-2"/>
    <x v="1"/>
    <x v="1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6210.8399999999992"/>
    <n v="6728.40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46462.5"/>
    <n v="46462.5"/>
    <n v="0"/>
    <d v="2024-07-25T00:00:00"/>
    <d v="2029-07-25T00:00:00"/>
    <n v="46462.5"/>
    <n v="4.6527777777777777"/>
    <n v="5"/>
    <n v="5.0700000000000002E-2"/>
    <n v="216179.6875"/>
    <n v="232312.5"/>
    <n v="2355.6487500000003"/>
    <n v="4.6527777777777777"/>
    <n v="5"/>
    <n v="5.0700000000000009E-2"/>
    <x v="1"/>
    <x v="1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2355.6"/>
    <n v="2551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24-07-25T00:00:00"/>
    <d v="2030-07-25T00:00:00"/>
    <n v="106200"/>
    <n v="5.6527777777777777"/>
    <n v="6"/>
    <n v="5.3600000000000002E-2"/>
    <n v="600325"/>
    <n v="637200"/>
    <n v="5692.3200000000006"/>
    <n v="5.6527777777777777"/>
    <n v="6"/>
    <n v="5.3600000000000009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5692.32"/>
    <n v="616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125375"/>
    <n v="125375"/>
    <n v="0"/>
    <d v="2024-07-25T00:00:00"/>
    <d v="2031-07-25T00:00:00"/>
    <n v="125375"/>
    <n v="6.6527777777777777"/>
    <n v="7"/>
    <n v="5.6399999999999999E-2"/>
    <n v="834092.01388888888"/>
    <n v="877625"/>
    <n v="7071.15"/>
    <n v="6.6527777777777777"/>
    <n v="7"/>
    <n v="5.6399999999999999E-2"/>
    <x v="1"/>
    <x v="1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7071.1200000000017"/>
    <n v="7660.38000000000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1048872.5"/>
    <n v="1048872.5"/>
    <n v="0"/>
    <d v="2024-07-25T00:00:00"/>
    <d v="2032-07-25T00:00:00"/>
    <n v="1048872.5"/>
    <n v="7.6527777777777777"/>
    <n v="8"/>
    <n v="5.9299999999999999E-2"/>
    <n v="8026788.159722222"/>
    <n v="8390980"/>
    <n v="62198.13925"/>
    <n v="7.6527777777777777"/>
    <n v="8"/>
    <n v="5.9299999999999999E-2"/>
    <x v="1"/>
    <x v="1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62198.16"/>
    <n v="67381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1903192.5"/>
    <n v="1903192.5"/>
    <n v="0"/>
    <d v="2024-07-25T00:00:00"/>
    <d v="2033-07-25T00:00:00"/>
    <n v="1903192.5"/>
    <n v="8.6527777777777786"/>
    <n v="9"/>
    <n v="6.2100000000000002E-2"/>
    <n v="16467901.770833334"/>
    <n v="17128732.5"/>
    <n v="118188.25425"/>
    <n v="8.6527777777777786"/>
    <n v="9"/>
    <n v="6.2100000000000002E-2"/>
    <x v="1"/>
    <x v="1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118188.24000000003"/>
    <n v="128037.26000000004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21982441.129999999"/>
    <n v="21982441.129999999"/>
    <n v="0"/>
    <d v="2024-07-30T00:00:00"/>
    <d v="2027-07-30T00:00:00"/>
    <n v="21982441.129999999"/>
    <n v="2.6666666666666665"/>
    <n v="3"/>
    <n v="8.7499999999999994E-2"/>
    <n v="58619843.013333328"/>
    <n v="65947323.390000001"/>
    <n v="1923463.5988749997"/>
    <n v="2.6666666666666665"/>
    <n v="3"/>
    <n v="8.7499999999999994E-2"/>
    <x v="1"/>
    <x v="1"/>
    <n v="0"/>
    <n v="961731.8"/>
    <n v="0"/>
    <n v="0"/>
    <n v="0"/>
    <n v="0"/>
    <n v="0"/>
    <n v="961731.8"/>
    <n v="0"/>
    <n v="0"/>
    <n v="0"/>
    <n v="0"/>
    <n v="0"/>
    <n v="0"/>
    <n v="1923463.6"/>
    <n v="1923463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9682.8600000003"/>
    <n v="0"/>
    <n v="0"/>
    <n v="0"/>
    <n v="0"/>
    <n v="0"/>
    <n v="0"/>
    <n v="4429682.8600000003"/>
    <n v="4429682.8600000003"/>
    <n v="0"/>
    <d v="2024-03-21T00:00:00"/>
    <d v="2025-03-21T00:00:00"/>
    <n v="4429682.8600000003"/>
    <n v="0.30833333333333335"/>
    <n v="1"/>
    <n v="4.9000000000000002E-2"/>
    <n v="1365818.8818333335"/>
    <n v="4429682.8600000003"/>
    <n v="217054.46014000004"/>
    <n v="0.30833333333333335"/>
    <n v="1"/>
    <n v="4.9000000000000002E-2"/>
    <x v="1"/>
    <x v="1"/>
    <n v="0"/>
    <n v="0"/>
    <n v="0"/>
    <n v="108527.23"/>
    <n v="0"/>
    <n v="0"/>
    <n v="0"/>
    <n v="0"/>
    <n v="0"/>
    <n v="0"/>
    <n v="0"/>
    <n v="0"/>
    <n v="0"/>
    <n v="0"/>
    <n v="108527.23"/>
    <n v="108527.2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8-02T00:00:00"/>
    <d v="2029-08-02T00:00:00"/>
    <n v="200000000"/>
    <n v="4.6722222222222225"/>
    <n v="5"/>
    <n v="9.2499999999999999E-2"/>
    <n v="934444444.44444454"/>
    <n v="1000000000"/>
    <n v="18500000"/>
    <n v="4.6722222222222225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18500000"/>
    <n v="1850000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22310007.920000002"/>
    <n v="22310007.920000002"/>
    <n v="0"/>
    <d v="2024-08-07T00:00:00"/>
    <d v="2029-08-07T00:00:00"/>
    <n v="22310007.920000002"/>
    <n v="4.6861111111111109"/>
    <n v="5"/>
    <n v="9.2499999999999999E-2"/>
    <n v="104547176.00288889"/>
    <n v="111550039.60000001"/>
    <n v="2063675.7326000002"/>
    <n v="4.6861111111111109"/>
    <n v="5"/>
    <n v="9.2499999999999999E-2"/>
    <x v="1"/>
    <x v="1"/>
    <n v="0"/>
    <n v="0"/>
    <n v="1031837.87"/>
    <n v="0"/>
    <n v="0"/>
    <n v="0"/>
    <n v="0"/>
    <n v="0"/>
    <n v="1031837.87"/>
    <n v="0"/>
    <n v="0"/>
    <n v="0"/>
    <n v="0"/>
    <n v="0"/>
    <n v="2063675.74"/>
    <n v="2063675.7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63813502.909999996"/>
    <n v="0"/>
    <n v="0"/>
    <n v="0"/>
    <n v="0"/>
    <n v="0"/>
    <n v="0"/>
    <n v="63813502.909999996"/>
    <n v="63813502.909999996"/>
    <n v="0"/>
    <d v="2024-03-21T00:00:00"/>
    <d v="2025-03-21T00:00:00"/>
    <n v="63813502.909999996"/>
    <n v="0.30833333333333335"/>
    <n v="1"/>
    <n v="4.9000000000000002E-2"/>
    <n v="19675830.063916668"/>
    <n v="63813502.909999996"/>
    <n v="3126861.6425899998"/>
    <n v="0.3083333333333334"/>
    <n v="1"/>
    <n v="4.9000000000000002E-2"/>
    <x v="1"/>
    <x v="1"/>
    <n v="0"/>
    <n v="0"/>
    <n v="0"/>
    <n v="1563430.82"/>
    <n v="0"/>
    <n v="0"/>
    <n v="0"/>
    <n v="0"/>
    <n v="0"/>
    <n v="0"/>
    <n v="0"/>
    <n v="0"/>
    <n v="0"/>
    <n v="0"/>
    <n v="1563430.82"/>
    <n v="1563430.8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E GUAYAQUIL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28980299.300000001"/>
    <n v="28980299.300000001"/>
    <n v="0"/>
    <d v="2024-04-05T00:00:00"/>
    <d v="2027-04-05T00:00:00"/>
    <n v="28980299.300000001"/>
    <n v="2.3472222222222223"/>
    <n v="3"/>
    <n v="8.7499999999999994E-2"/>
    <n v="68023202.523611113"/>
    <n v="86940897.900000006"/>
    <n v="2535776.1887499997"/>
    <n v="2.3472222222222223"/>
    <n v="3"/>
    <n v="8.7499999999999994E-2"/>
    <x v="1"/>
    <x v="1"/>
    <n v="0"/>
    <n v="0"/>
    <n v="0"/>
    <n v="0"/>
    <n v="1267888.0900000001"/>
    <n v="0"/>
    <n v="0"/>
    <n v="0"/>
    <n v="0"/>
    <n v="0"/>
    <n v="1267888.0900000001"/>
    <n v="0"/>
    <n v="0"/>
    <n v="0"/>
    <n v="2535776.1800000002"/>
    <n v="2535776.18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4-03-21T00:00:00"/>
    <d v="2025-03-21T00:00:00"/>
    <n v="500000"/>
    <n v="0.30833333333333335"/>
    <n v="1"/>
    <n v="4.9000000000000002E-2"/>
    <n v="154166.66666666669"/>
    <n v="500000"/>
    <n v="24500"/>
    <n v="0.30833333333333335"/>
    <n v="1"/>
    <n v="4.9000000000000002E-2"/>
    <x v="1"/>
    <x v="1"/>
    <n v="0"/>
    <n v="0"/>
    <n v="0"/>
    <n v="12250"/>
    <n v="0"/>
    <n v="0"/>
    <n v="0"/>
    <n v="0"/>
    <n v="0"/>
    <n v="0"/>
    <n v="0"/>
    <n v="0"/>
    <n v="0"/>
    <n v="0"/>
    <n v="12250"/>
    <n v="1225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170000000"/>
    <n v="170000000"/>
    <n v="0"/>
    <d v="2024-08-02T00:00:00"/>
    <d v="2029-08-02T00:00:00"/>
    <n v="170000000"/>
    <n v="4.6722222222222225"/>
    <n v="5"/>
    <n v="9.2499999999999999E-2"/>
    <n v="794277777.77777779"/>
    <n v="850000000"/>
    <n v="15725000"/>
    <n v="4.6722222222222225"/>
    <n v="5"/>
    <n v="9.2499999999999999E-2"/>
    <x v="1"/>
    <x v="1"/>
    <n v="0"/>
    <n v="0"/>
    <n v="7862500"/>
    <n v="0"/>
    <n v="0"/>
    <n v="0"/>
    <n v="0"/>
    <n v="0"/>
    <n v="7862500"/>
    <n v="0"/>
    <n v="0"/>
    <n v="0"/>
    <n v="0"/>
    <n v="0"/>
    <n v="15725000"/>
    <n v="1572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4483125.75"/>
    <n v="4483125.75"/>
    <n v="0"/>
    <d v="2024-04-05T00:00:00"/>
    <d v="2027-04-05T00:00:00"/>
    <n v="4483125.75"/>
    <n v="2.3472222222222223"/>
    <n v="3"/>
    <n v="8.7499999999999994E-2"/>
    <n v="10522892.385416668"/>
    <n v="13449377.25"/>
    <n v="392273.50312499999"/>
    <n v="2.3472222222222223"/>
    <n v="3"/>
    <n v="8.7499999999999994E-2"/>
    <x v="1"/>
    <x v="1"/>
    <n v="0"/>
    <n v="0"/>
    <n v="0"/>
    <n v="0"/>
    <n v="196136.75"/>
    <n v="0"/>
    <n v="0"/>
    <n v="0"/>
    <n v="0"/>
    <n v="0"/>
    <n v="196136.75"/>
    <n v="0"/>
    <n v="0"/>
    <n v="0"/>
    <n v="392273.5"/>
    <n v="392273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1552692.77"/>
    <n v="1552692.77"/>
    <n v="0"/>
    <d v="2024-06-12T00:00:00"/>
    <d v="2029-06-12T00:00:00"/>
    <n v="1552692.77"/>
    <n v="4.5333333333333332"/>
    <n v="5"/>
    <n v="9.2499999999999999E-2"/>
    <n v="7038873.8906666664"/>
    <n v="7763463.8499999996"/>
    <n v="143624.081225"/>
    <n v="4.5333333333333332"/>
    <n v="5"/>
    <n v="9.2499999999999999E-2"/>
    <x v="1"/>
    <x v="1"/>
    <n v="71812.039999999994"/>
    <n v="0"/>
    <n v="0"/>
    <n v="0"/>
    <n v="0"/>
    <n v="0"/>
    <n v="71812.039999999994"/>
    <n v="0"/>
    <n v="0"/>
    <n v="0"/>
    <n v="0"/>
    <n v="0"/>
    <n v="71812.039999999994"/>
    <n v="71812.039999999994"/>
    <n v="143624.07999999999"/>
    <n v="215436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1538236.36"/>
    <n v="1538236.36"/>
    <n v="0"/>
    <d v="2024-04-05T00:00:00"/>
    <d v="2027-04-05T00:00:00"/>
    <n v="1538236.36"/>
    <n v="2.3472222222222223"/>
    <n v="3"/>
    <n v="8.7499999999999994E-2"/>
    <n v="3610582.5672222227"/>
    <n v="4614709.08"/>
    <n v="134595.68150000001"/>
    <n v="2.3472222222222223"/>
    <n v="3"/>
    <n v="8.7499999999999994E-2"/>
    <x v="1"/>
    <x v="1"/>
    <n v="0"/>
    <n v="0"/>
    <n v="0"/>
    <n v="0"/>
    <n v="67297.84"/>
    <n v="0"/>
    <n v="0"/>
    <n v="0"/>
    <n v="0"/>
    <n v="0"/>
    <n v="67297.84"/>
    <n v="0"/>
    <n v="0"/>
    <n v="0"/>
    <n v="134595.68"/>
    <n v="134595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1360711.84"/>
    <n v="1360711.84"/>
    <n v="0"/>
    <d v="2024-04-05T00:00:00"/>
    <d v="2027-04-05T00:00:00"/>
    <n v="1360711.84"/>
    <n v="2.3472222222222223"/>
    <n v="3"/>
    <n v="8.7499999999999994E-2"/>
    <n v="3193893.0688888892"/>
    <n v="4082135.5200000005"/>
    <n v="119062.28599999999"/>
    <n v="2.3472222222222223"/>
    <n v="3"/>
    <n v="8.7499999999999994E-2"/>
    <x v="1"/>
    <x v="1"/>
    <n v="0"/>
    <n v="0"/>
    <n v="0"/>
    <n v="0"/>
    <n v="59531.14"/>
    <n v="0"/>
    <n v="0"/>
    <n v="0"/>
    <n v="0"/>
    <n v="0"/>
    <n v="59531.14"/>
    <n v="0"/>
    <n v="0"/>
    <n v="0"/>
    <n v="119062.28"/>
    <n v="119062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3443172.79"/>
    <n v="3443172.79"/>
    <n v="0"/>
    <d v="2024-04-05T00:00:00"/>
    <d v="2027-04-05T00:00:00"/>
    <n v="3443172.79"/>
    <n v="2.3472222222222223"/>
    <n v="3"/>
    <n v="8.7499999999999994E-2"/>
    <n v="8081891.6876388891"/>
    <n v="10329518.370000001"/>
    <n v="301277.61912499997"/>
    <n v="2.3472222222222223"/>
    <n v="3.0000000000000004"/>
    <n v="8.7499999999999994E-2"/>
    <x v="1"/>
    <x v="1"/>
    <n v="0"/>
    <n v="0"/>
    <n v="0"/>
    <n v="0"/>
    <n v="150638.81"/>
    <n v="0"/>
    <n v="0"/>
    <n v="0"/>
    <n v="0"/>
    <n v="0"/>
    <n v="150638.81"/>
    <n v="0"/>
    <n v="0"/>
    <n v="0"/>
    <n v="301277.62"/>
    <n v="301277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290132.5"/>
    <n v="290132.5"/>
    <n v="0"/>
    <d v="2024-08-28T00:00:00"/>
    <d v="2025-08-28T00:00:00"/>
    <n v="290132.5"/>
    <n v="0.74444444444444446"/>
    <n v="1"/>
    <n v="3.2500000000000001E-2"/>
    <n v="215987.52777777778"/>
    <n v="290132.5"/>
    <n v="9429.3062499999996"/>
    <n v="0.74444444444444446"/>
    <n v="1"/>
    <n v="3.2500000000000001E-2"/>
    <x v="1"/>
    <x v="1"/>
    <n v="785.78"/>
    <n v="785.78"/>
    <n v="785.78"/>
    <n v="785.78"/>
    <n v="785.78"/>
    <n v="785.78"/>
    <n v="785.78"/>
    <n v="785.78"/>
    <n v="785.78"/>
    <n v="0"/>
    <n v="0"/>
    <n v="0"/>
    <n v="0"/>
    <n v="785.78"/>
    <n v="6286.2399999999989"/>
    <n v="7072.01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370372.5"/>
    <n v="370372.5"/>
    <n v="0"/>
    <d v="2024-08-28T00:00:00"/>
    <d v="2026-08-28T00:00:00"/>
    <n v="370372.5"/>
    <n v="1.7444444444444445"/>
    <n v="2"/>
    <n v="3.8199999999999998E-2"/>
    <n v="646094.25"/>
    <n v="740745"/>
    <n v="14148.229499999999"/>
    <n v="1.7444444444444445"/>
    <n v="2"/>
    <n v="3.8199999999999998E-2"/>
    <x v="1"/>
    <x v="1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14148.240000000003"/>
    <n v="15327.26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326000.09000000003"/>
    <n v="326000.09000000003"/>
    <n v="0"/>
    <d v="2024-08-28T00:00:00"/>
    <d v="2027-08-28T00:00:00"/>
    <n v="326000.09000000003"/>
    <n v="2.7444444444444445"/>
    <n v="3"/>
    <n v="4.2999999999999997E-2"/>
    <n v="894689.13588888897"/>
    <n v="978000.27"/>
    <n v="14018.00387"/>
    <n v="2.7444444444444445"/>
    <n v="3"/>
    <n v="4.2999999999999997E-2"/>
    <x v="1"/>
    <x v="1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4018.04"/>
    <n v="15186.21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656965"/>
    <n v="656965"/>
    <n v="0"/>
    <d v="2024-08-28T00:00:00"/>
    <d v="2028-08-28T00:00:00"/>
    <n v="656965"/>
    <n v="3.7444444444444445"/>
    <n v="4"/>
    <n v="4.7100000000000003E-2"/>
    <n v="2459968.9444444445"/>
    <n v="2627860"/>
    <n v="30943.051500000001"/>
    <n v="3.7444444444444445"/>
    <n v="4"/>
    <n v="4.7100000000000003E-2"/>
    <x v="1"/>
    <x v="1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30943.08"/>
    <n v="33521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701362.5"/>
    <n v="701362.5"/>
    <n v="0"/>
    <d v="2024-08-28T00:00:00"/>
    <d v="2029-08-28T00:00:00"/>
    <n v="701362.5"/>
    <n v="4.7444444444444445"/>
    <n v="5"/>
    <n v="5.0700000000000002E-2"/>
    <n v="3327575.4166666665"/>
    <n v="3506812.5"/>
    <n v="35559.078750000001"/>
    <n v="4.7444444444444445"/>
    <n v="5"/>
    <n v="5.0700000000000002E-2"/>
    <x v="1"/>
    <x v="1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35559.12000000001"/>
    <n v="38522.38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2004525"/>
    <n v="2004525"/>
    <n v="0"/>
    <d v="2024-08-28T00:00:00"/>
    <d v="2030-08-28T00:00:00"/>
    <n v="2004525"/>
    <n v="5.7444444444444445"/>
    <n v="6"/>
    <n v="5.3600000000000002E-2"/>
    <n v="11514882.5"/>
    <n v="12027150"/>
    <n v="107442.54000000001"/>
    <n v="5.7444444444444445"/>
    <n v="6"/>
    <n v="5.3600000000000002E-2"/>
    <x v="1"/>
    <x v="1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107442.48000000004"/>
    <n v="116396.02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689415"/>
    <n v="689415"/>
    <n v="0"/>
    <d v="2024-08-28T00:00:00"/>
    <d v="2031-08-28T00:00:00"/>
    <n v="689415"/>
    <n v="6.7444444444444445"/>
    <n v="7"/>
    <n v="5.6399999999999999E-2"/>
    <n v="4649721.166666667"/>
    <n v="4825905"/>
    <n v="38883.006000000001"/>
    <n v="6.7444444444444445"/>
    <n v="7"/>
    <n v="5.6399999999999999E-2"/>
    <x v="1"/>
    <x v="1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8883"/>
    <n v="42123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4-08-28T00:00:00"/>
    <d v="2032-08-28T00:00:00"/>
    <n v="106200"/>
    <n v="7.7444444444444445"/>
    <n v="8"/>
    <n v="5.9299999999999999E-2"/>
    <n v="822460"/>
    <n v="849600"/>
    <n v="6297.66"/>
    <n v="7.7444444444444445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4-05T00:00:00"/>
    <d v="2027-04-05T00:00:00"/>
    <n v="5000000"/>
    <n v="2.3472222222222223"/>
    <n v="3"/>
    <n v="8.7499999999999994E-2"/>
    <n v="11736111.111111112"/>
    <n v="15000000"/>
    <n v="437500"/>
    <n v="2.3472222222222223"/>
    <n v="3"/>
    <n v="8.7499999999999994E-2"/>
    <x v="1"/>
    <x v="1"/>
    <n v="0"/>
    <n v="0"/>
    <n v="0"/>
    <n v="0"/>
    <n v="218750"/>
    <n v="0"/>
    <n v="0"/>
    <n v="0"/>
    <n v="0"/>
    <n v="0"/>
    <n v="218750"/>
    <n v="0"/>
    <n v="0"/>
    <n v="0"/>
    <n v="437500"/>
    <n v="43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4-05T00:00:00"/>
    <d v="2027-04-05T00:00:00"/>
    <n v="2000000"/>
    <n v="2.3472222222222223"/>
    <n v="3"/>
    <n v="8.7499999999999994E-2"/>
    <n v="4694444.444444445"/>
    <n v="6000000"/>
    <n v="175000"/>
    <n v="2.3472222222222223"/>
    <n v="3"/>
    <n v="8.7499999999999994E-2"/>
    <x v="1"/>
    <x v="1"/>
    <n v="0"/>
    <n v="0"/>
    <n v="0"/>
    <n v="0"/>
    <n v="87500"/>
    <n v="0"/>
    <n v="0"/>
    <n v="0"/>
    <n v="0"/>
    <n v="0"/>
    <n v="87500"/>
    <n v="0"/>
    <n v="0"/>
    <n v="0"/>
    <n v="175000"/>
    <n v="17500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34571368.609999999"/>
    <n v="34571368.609999999"/>
    <n v="0"/>
    <d v="2024-04-05T00:00:00"/>
    <d v="2027-04-05T00:00:00"/>
    <n v="34571368.609999999"/>
    <n v="2.3472222222222223"/>
    <n v="3"/>
    <n v="8.7499999999999994E-2"/>
    <n v="81146684.654027775"/>
    <n v="103714105.83"/>
    <n v="3024994.7533749999"/>
    <n v="2.3472222222222223"/>
    <n v="3"/>
    <n v="8.7499999999999994E-2"/>
    <x v="1"/>
    <x v="1"/>
    <n v="0"/>
    <n v="0"/>
    <n v="0"/>
    <n v="0"/>
    <n v="1512497.38"/>
    <n v="0"/>
    <n v="0"/>
    <n v="0"/>
    <n v="0"/>
    <n v="0"/>
    <n v="1512497.38"/>
    <n v="0"/>
    <n v="0"/>
    <n v="0"/>
    <n v="3024994.76"/>
    <n v="3024994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1874205.16"/>
    <n v="1874205.16"/>
    <n v="0"/>
    <d v="2024-04-05T00:00:00"/>
    <d v="2027-04-05T00:00:00"/>
    <n v="1874205.16"/>
    <n v="2.3472222222222223"/>
    <n v="3"/>
    <n v="8.7499999999999994E-2"/>
    <n v="4399176.0005555553"/>
    <n v="5622615.4799999995"/>
    <n v="163992.9515"/>
    <n v="2.3472222222222223"/>
    <n v="3"/>
    <n v="8.7500000000000008E-2"/>
    <x v="1"/>
    <x v="1"/>
    <n v="0"/>
    <n v="0"/>
    <n v="0"/>
    <n v="0"/>
    <n v="81996.479999999996"/>
    <n v="0"/>
    <n v="0"/>
    <n v="0"/>
    <n v="0"/>
    <n v="0"/>
    <n v="81996.479999999996"/>
    <n v="0"/>
    <n v="0"/>
    <n v="0"/>
    <n v="163992.95999999999"/>
    <n v="163992.95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2815081.64"/>
    <n v="2815081.64"/>
    <n v="0"/>
    <d v="2024-04-05T00:00:00"/>
    <d v="2027-04-05T00:00:00"/>
    <n v="2815081.64"/>
    <n v="2.3472222222222223"/>
    <n v="3"/>
    <n v="8.7499999999999994E-2"/>
    <n v="6607622.1827777782"/>
    <n v="8445244.9199999999"/>
    <n v="246319.64350000001"/>
    <n v="2.3472222222222223"/>
    <n v="3"/>
    <n v="8.7499999999999994E-2"/>
    <x v="1"/>
    <x v="1"/>
    <n v="0"/>
    <n v="0"/>
    <n v="0"/>
    <n v="0"/>
    <n v="123159.82"/>
    <n v="0"/>
    <n v="0"/>
    <n v="0"/>
    <n v="0"/>
    <n v="0"/>
    <n v="123159.82"/>
    <n v="0"/>
    <n v="0"/>
    <n v="0"/>
    <n v="246319.64"/>
    <n v="246319.6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8-02T00:00:00"/>
    <d v="2029-08-02T00:00:00"/>
    <n v="200000000"/>
    <n v="4.6722222222222225"/>
    <n v="5"/>
    <n v="9.2499999999999999E-2"/>
    <n v="934444444.44444454"/>
    <n v="1000000000"/>
    <n v="18500000"/>
    <n v="4.6722222222222225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18500000"/>
    <n v="1850000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22600000"/>
    <n v="22600000"/>
    <n v="0"/>
    <d v="2024-09-09T00:00:00"/>
    <d v="2029-09-09T00:00:00"/>
    <n v="22600000"/>
    <n v="4.7750000000000004"/>
    <n v="5"/>
    <n v="9.2499999999999999E-2"/>
    <n v="107915000.00000001"/>
    <n v="113000000"/>
    <n v="2090500"/>
    <n v="4.7750000000000004"/>
    <n v="5"/>
    <n v="9.2499999999999999E-2"/>
    <x v="1"/>
    <x v="1"/>
    <n v="0"/>
    <n v="0"/>
    <n v="0"/>
    <n v="1045250"/>
    <n v="0"/>
    <n v="0"/>
    <n v="0"/>
    <n v="0"/>
    <n v="0"/>
    <n v="1045250"/>
    <n v="0"/>
    <n v="0"/>
    <n v="0"/>
    <n v="0"/>
    <n v="2090500"/>
    <n v="2090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71768.9900000002"/>
    <n v="0"/>
    <n v="0"/>
    <n v="0"/>
    <n v="0"/>
    <n v="0"/>
    <n v="0"/>
    <n v="2371768.9900000002"/>
    <n v="2371768.9900000002"/>
    <n v="0"/>
    <d v="2024-03-21T00:00:00"/>
    <d v="2025-03-21T00:00:00"/>
    <n v="2371768.9900000002"/>
    <n v="0.30833333333333335"/>
    <n v="1"/>
    <n v="4.9000000000000002E-2"/>
    <n v="731295.43858333339"/>
    <n v="2371768.9900000002"/>
    <n v="116216.68051000002"/>
    <n v="0.30833333333333335"/>
    <n v="1"/>
    <n v="4.9000000000000002E-2"/>
    <x v="1"/>
    <x v="1"/>
    <n v="0"/>
    <n v="0"/>
    <n v="0"/>
    <n v="58108.34"/>
    <n v="0"/>
    <n v="0"/>
    <n v="0"/>
    <n v="0"/>
    <n v="0"/>
    <n v="0"/>
    <n v="0"/>
    <n v="0"/>
    <n v="0"/>
    <n v="0"/>
    <n v="58108.34"/>
    <n v="58108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n v="4885517.0999999996"/>
    <n v="4885517.0999999996"/>
    <n v="0"/>
    <d v="2024-04-05T00:00:00"/>
    <d v="2027-04-05T00:00:00"/>
    <n v="4885517.0999999996"/>
    <n v="2.3472222222222223"/>
    <n v="3"/>
    <n v="8.7499999999999994E-2"/>
    <n v="11467394.304166667"/>
    <n v="14656551.299999999"/>
    <n v="427482.74624999997"/>
    <n v="2.3472222222222223"/>
    <n v="3"/>
    <n v="8.7499999999999994E-2"/>
    <x v="1"/>
    <x v="1"/>
    <n v="0"/>
    <n v="0"/>
    <n v="0"/>
    <n v="0"/>
    <n v="213741.37"/>
    <n v="0"/>
    <n v="0"/>
    <n v="0"/>
    <n v="0"/>
    <n v="0"/>
    <n v="213741.37"/>
    <n v="0"/>
    <n v="0"/>
    <n v="0"/>
    <n v="427482.74"/>
    <n v="427482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152027.98000000001"/>
    <n v="152027.98000000001"/>
    <n v="0"/>
    <d v="2024-09-16T00:00:00"/>
    <d v="2027-09-16T00:00:00"/>
    <n v="152027.98000000001"/>
    <n v="2.7944444444444443"/>
    <n v="3"/>
    <n v="8.7499999999999994E-2"/>
    <n v="424833.7441111111"/>
    <n v="456083.94000000006"/>
    <n v="13302.448249999999"/>
    <n v="2.7944444444444443"/>
    <n v="3"/>
    <n v="8.7499999999999994E-2"/>
    <x v="1"/>
    <x v="1"/>
    <n v="0"/>
    <n v="0"/>
    <n v="0"/>
    <n v="6651.22"/>
    <n v="0"/>
    <n v="0"/>
    <n v="0"/>
    <n v="0"/>
    <n v="0"/>
    <n v="6651.22"/>
    <n v="0"/>
    <n v="0"/>
    <n v="0"/>
    <n v="0"/>
    <n v="13302.44"/>
    <n v="13302.44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22067100.550000001"/>
    <n v="22067100.550000001"/>
    <n v="0"/>
    <d v="2024-06-12T00:00:00"/>
    <d v="2029-06-12T00:00:00"/>
    <n v="22067100.550000001"/>
    <n v="4.5333333333333332"/>
    <n v="5"/>
    <n v="9.2499999999999999E-2"/>
    <n v="100037522.49333334"/>
    <n v="110335502.75"/>
    <n v="2041206.800875"/>
    <n v="4.5333333333333332"/>
    <n v="5"/>
    <n v="9.2499999999999999E-2"/>
    <x v="1"/>
    <x v="1"/>
    <n v="1020603.4"/>
    <n v="0"/>
    <n v="0"/>
    <n v="0"/>
    <n v="0"/>
    <n v="0"/>
    <n v="1020603.4"/>
    <n v="0"/>
    <n v="0"/>
    <n v="0"/>
    <n v="0"/>
    <n v="0"/>
    <n v="1020603.4"/>
    <n v="1020603.4"/>
    <n v="2041206.8"/>
    <n v="3061810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4-04-05T00:00:00"/>
    <d v="2027-04-05T00:00:00"/>
    <n v="1000000"/>
    <n v="2.3472222222222223"/>
    <n v="3"/>
    <n v="8.7499999999999994E-2"/>
    <n v="2347222.2222222225"/>
    <n v="3000000"/>
    <n v="87500"/>
    <n v="2.3472222222222223"/>
    <n v="3"/>
    <n v="8.7499999999999994E-2"/>
    <x v="1"/>
    <x v="1"/>
    <n v="0"/>
    <n v="0"/>
    <n v="0"/>
    <n v="0"/>
    <n v="43750"/>
    <n v="0"/>
    <n v="0"/>
    <n v="0"/>
    <n v="0"/>
    <n v="0"/>
    <n v="43750"/>
    <n v="0"/>
    <n v="0"/>
    <n v="0"/>
    <n v="87500"/>
    <n v="8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24-03-21T00:00:00"/>
    <d v="2025-03-21T00:00:00"/>
    <n v="1500000"/>
    <n v="0.30833333333333335"/>
    <n v="1"/>
    <n v="4.9000000000000002E-2"/>
    <n v="462500"/>
    <n v="1500000"/>
    <n v="73500"/>
    <n v="0.30833333333333335"/>
    <n v="1"/>
    <n v="4.9000000000000002E-2"/>
    <x v="1"/>
    <x v="1"/>
    <n v="0"/>
    <n v="0"/>
    <n v="0"/>
    <n v="36750"/>
    <n v="0"/>
    <n v="0"/>
    <n v="0"/>
    <n v="0"/>
    <n v="0"/>
    <n v="0"/>
    <n v="0"/>
    <n v="0"/>
    <n v="0"/>
    <n v="0"/>
    <n v="36750"/>
    <n v="36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0833333333333335"/>
    <n v="1"/>
    <n v="4.9000000000000002E-2"/>
    <n v="3083333.3333333335"/>
    <n v="10000000"/>
    <n v="490000"/>
    <n v="0.30833333333333335"/>
    <n v="1"/>
    <n v="4.9000000000000002E-2"/>
    <x v="1"/>
    <x v="1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0833333333333335"/>
    <n v="1"/>
    <n v="4.9000000000000002E-2"/>
    <n v="3083333.3333333335"/>
    <n v="10000000"/>
    <n v="490000"/>
    <n v="0.30833333333333335"/>
    <n v="1"/>
    <n v="4.9000000000000002E-2"/>
    <x v="1"/>
    <x v="1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55000000"/>
    <n v="55000000"/>
    <n v="0"/>
    <d v="2024-09-30T00:00:00"/>
    <d v="2031-09-30T00:00:00"/>
    <n v="55000000"/>
    <n v="6.833333333333333"/>
    <n v="7"/>
    <n v="9.5000000000000001E-2"/>
    <n v="375833333.33333331"/>
    <n v="385000000"/>
    <n v="5225000"/>
    <n v="6.833333333333333"/>
    <n v="7"/>
    <n v="9.5000000000000001E-2"/>
    <x v="1"/>
    <x v="1"/>
    <n v="0"/>
    <n v="0"/>
    <n v="0"/>
    <n v="2612500"/>
    <n v="0"/>
    <n v="0"/>
    <n v="0"/>
    <n v="0"/>
    <n v="0"/>
    <n v="2612500"/>
    <n v="0"/>
    <n v="0"/>
    <n v="0"/>
    <n v="0"/>
    <n v="5225000"/>
    <n v="522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9-30T00:00:00"/>
    <d v="2031-09-30T00:00:00"/>
    <n v="200000000"/>
    <n v="6.833333333333333"/>
    <n v="7"/>
    <n v="9.5000000000000001E-2"/>
    <n v="1366666666.6666665"/>
    <n v="1400000000"/>
    <n v="19000000"/>
    <n v="6.8333333333333321"/>
    <n v="7"/>
    <n v="9.5000000000000001E-2"/>
    <x v="1"/>
    <x v="1"/>
    <n v="0"/>
    <n v="0"/>
    <n v="0"/>
    <n v="9500000"/>
    <n v="0"/>
    <n v="0"/>
    <n v="0"/>
    <n v="0"/>
    <n v="0"/>
    <n v="9500000"/>
    <n v="0"/>
    <n v="0"/>
    <n v="0"/>
    <n v="0"/>
    <n v="19000000"/>
    <n v="19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8100000"/>
    <n v="8100000"/>
    <n v="0"/>
    <d v="2024-04-05T00:00:00"/>
    <d v="2027-04-05T00:00:00"/>
    <n v="8100000"/>
    <n v="2.3472222222222223"/>
    <n v="3"/>
    <n v="8.7499999999999994E-2"/>
    <n v="19012500"/>
    <n v="24300000"/>
    <n v="708750"/>
    <n v="2.3472222222222223"/>
    <n v="3"/>
    <n v="8.7499999999999994E-2"/>
    <x v="1"/>
    <x v="1"/>
    <n v="0"/>
    <n v="0"/>
    <n v="0"/>
    <n v="0"/>
    <n v="354375"/>
    <n v="0"/>
    <n v="0"/>
    <n v="0"/>
    <n v="0"/>
    <n v="0"/>
    <n v="354375"/>
    <n v="0"/>
    <n v="0"/>
    <n v="0"/>
    <n v="708750"/>
    <n v="708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8100000"/>
    <n v="8100000"/>
    <n v="0"/>
    <d v="2024-04-05T00:00:00"/>
    <d v="2027-04-05T00:00:00"/>
    <n v="8100000"/>
    <n v="2.3472222222222223"/>
    <n v="3"/>
    <n v="8.7499999999999994E-2"/>
    <n v="19012500"/>
    <n v="24300000"/>
    <n v="708750"/>
    <n v="2.3472222222222223"/>
    <n v="3"/>
    <n v="8.7499999999999994E-2"/>
    <x v="1"/>
    <x v="1"/>
    <n v="0"/>
    <n v="0"/>
    <n v="0"/>
    <n v="0"/>
    <n v="354375"/>
    <n v="0"/>
    <n v="0"/>
    <n v="0"/>
    <n v="0"/>
    <n v="0"/>
    <n v="354375"/>
    <n v="0"/>
    <n v="0"/>
    <n v="0"/>
    <n v="708750"/>
    <n v="708750"/>
  </r>
  <r>
    <s v="USD"/>
    <s v="ACTIVO"/>
    <s v="Presupuesto General del Estado PGE"/>
    <s v="CONAFIPS"/>
    <s v="Tenedores de Bonos y Pagares Públicos"/>
    <s v="Sector Público Financiero"/>
    <s v="BONOS EMITIDOS EN MERCADO NACIONAL CON TENEDORES PÚBLICOS"/>
    <s v="CONAFIPS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n v="7996194.6799999997"/>
    <n v="7996194.6799999997"/>
    <n v="0"/>
    <d v="2024-04-05T00:00:00"/>
    <d v="2027-04-05T00:00:00"/>
    <n v="7996194.6799999997"/>
    <n v="2.3472222222222223"/>
    <n v="3"/>
    <n v="8.7499999999999994E-2"/>
    <n v="18768845.846111111"/>
    <n v="23988584.039999999"/>
    <n v="699667.03449999995"/>
    <n v="2.3472222222222223"/>
    <n v="3"/>
    <n v="8.7499999999999994E-2"/>
    <x v="1"/>
    <x v="1"/>
    <n v="0"/>
    <n v="0"/>
    <n v="0"/>
    <n v="0"/>
    <n v="349833.52"/>
    <n v="0"/>
    <n v="0"/>
    <n v="0"/>
    <n v="0"/>
    <n v="0"/>
    <n v="349833.52"/>
    <n v="0"/>
    <n v="0"/>
    <n v="0"/>
    <n v="699667.04"/>
    <n v="699667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0833333333333335"/>
    <n v="1"/>
    <n v="4.9000000000000002E-2"/>
    <n v="3083333.3333333335"/>
    <n v="10000000"/>
    <n v="490000"/>
    <n v="0.30833333333333335"/>
    <n v="1"/>
    <n v="4.9000000000000002E-2"/>
    <x v="1"/>
    <x v="1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0833333333333335"/>
    <n v="1"/>
    <n v="4.9000000000000002E-2"/>
    <n v="3083333.3333333335"/>
    <n v="10000000"/>
    <n v="490000"/>
    <n v="0.30833333333333335"/>
    <n v="1"/>
    <n v="4.9000000000000002E-2"/>
    <x v="1"/>
    <x v="1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4-05T00:00:00"/>
    <d v="2027-04-05T00:00:00"/>
    <n v="2000000"/>
    <n v="2.3472222222222223"/>
    <n v="3"/>
    <n v="8.7499999999999994E-2"/>
    <n v="4694444.444444445"/>
    <n v="6000000"/>
    <n v="175000"/>
    <n v="2.3472222222222223"/>
    <n v="3"/>
    <n v="8.7499999999999994E-2"/>
    <x v="1"/>
    <x v="1"/>
    <n v="0"/>
    <n v="0"/>
    <n v="0"/>
    <n v="0"/>
    <n v="87500"/>
    <n v="0"/>
    <n v="0"/>
    <n v="0"/>
    <n v="0"/>
    <n v="0"/>
    <n v="87500"/>
    <n v="0"/>
    <n v="0"/>
    <n v="0"/>
    <n v="175000"/>
    <n v="17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n v="12000000"/>
    <n v="12000000"/>
    <n v="0"/>
    <d v="2024-04-05T00:00:00"/>
    <d v="2027-04-05T00:00:00"/>
    <n v="12000000"/>
    <n v="2.3472222222222223"/>
    <n v="3"/>
    <n v="8.7499999999999994E-2"/>
    <n v="28166666.666666668"/>
    <n v="36000000"/>
    <n v="1050000"/>
    <n v="2.3472222222222223"/>
    <n v="3"/>
    <n v="8.7499999999999994E-2"/>
    <x v="1"/>
    <x v="1"/>
    <n v="0"/>
    <n v="0"/>
    <n v="0"/>
    <n v="0"/>
    <n v="525000"/>
    <n v="0"/>
    <n v="0"/>
    <n v="0"/>
    <n v="0"/>
    <n v="0"/>
    <n v="525000"/>
    <n v="0"/>
    <n v="0"/>
    <n v="0"/>
    <n v="1050000"/>
    <n v="105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"/>
    <n v="0"/>
    <n v="0"/>
    <n v="0"/>
    <n v="0"/>
    <n v="0"/>
    <n v="0"/>
    <n v="400000"/>
    <n v="400000"/>
    <n v="0"/>
    <d v="2024-03-21T00:00:00"/>
    <d v="2025-03-21T00:00:00"/>
    <n v="400000"/>
    <n v="0.30833333333333335"/>
    <n v="1"/>
    <n v="4.9000000000000002E-2"/>
    <n v="123333.33333333334"/>
    <n v="400000"/>
    <n v="19600"/>
    <n v="0.30833333333333335"/>
    <n v="1"/>
    <n v="4.9000000000000002E-2"/>
    <x v="1"/>
    <x v="1"/>
    <n v="0"/>
    <n v="0"/>
    <n v="0"/>
    <n v="9800"/>
    <n v="0"/>
    <n v="0"/>
    <n v="0"/>
    <n v="0"/>
    <n v="0"/>
    <n v="0"/>
    <n v="0"/>
    <n v="0"/>
    <n v="0"/>
    <n v="0"/>
    <n v="9800"/>
    <n v="98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9-30T00:00:00"/>
    <d v="2031-09-30T00:00:00"/>
    <n v="100000000"/>
    <n v="6.833333333333333"/>
    <n v="7"/>
    <n v="9.5000000000000001E-2"/>
    <n v="683333333.33333325"/>
    <n v="700000000"/>
    <n v="9500000"/>
    <n v="6.8333333333333321"/>
    <n v="7"/>
    <n v="9.5000000000000001E-2"/>
    <x v="1"/>
    <x v="1"/>
    <n v="0"/>
    <n v="0"/>
    <n v="0"/>
    <n v="4750000"/>
    <n v="0"/>
    <n v="0"/>
    <n v="0"/>
    <n v="0"/>
    <n v="0"/>
    <n v="4750000"/>
    <n v="0"/>
    <n v="0"/>
    <n v="0"/>
    <n v="0"/>
    <n v="9500000"/>
    <n v="9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24-03-21T00:00:00"/>
    <d v="2025-03-21T00:00:00"/>
    <n v="1500000"/>
    <n v="0.30833333333333335"/>
    <n v="1"/>
    <n v="4.9000000000000002E-2"/>
    <n v="462500"/>
    <n v="1500000"/>
    <n v="73500"/>
    <n v="0.30833333333333335"/>
    <n v="1"/>
    <n v="4.9000000000000002E-2"/>
    <x v="1"/>
    <x v="1"/>
    <n v="0"/>
    <n v="0"/>
    <n v="0"/>
    <n v="36750"/>
    <n v="0"/>
    <n v="0"/>
    <n v="0"/>
    <n v="0"/>
    <n v="0"/>
    <n v="0"/>
    <n v="0"/>
    <n v="0"/>
    <n v="0"/>
    <n v="0"/>
    <n v="36750"/>
    <n v="367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46615"/>
    <n v="0"/>
    <n v="0"/>
    <n v="0"/>
    <n v="0"/>
    <n v="0"/>
    <n v="146615"/>
    <n v="146615"/>
    <n v="0"/>
    <d v="2024-11-05T00:00:00"/>
    <d v="2025-11-05T00:00:00"/>
    <n v="146615"/>
    <n v="0.93055555555555558"/>
    <n v="1"/>
    <n v="3.2500000000000001E-2"/>
    <n v="136433.40277777778"/>
    <n v="146615"/>
    <n v="4764.9875000000002"/>
    <n v="0.93055555555555558"/>
    <n v="1"/>
    <n v="3.2500000000000001E-2"/>
    <x v="1"/>
    <x v="1"/>
    <n v="397.08"/>
    <n v="397.08"/>
    <n v="397.08"/>
    <n v="397.08"/>
    <n v="397.08"/>
    <n v="397.08"/>
    <n v="397.08"/>
    <n v="397.08"/>
    <n v="397.08"/>
    <n v="397.08"/>
    <n v="397.08"/>
    <n v="397.08"/>
    <n v="0"/>
    <n v="397.08"/>
    <n v="4367.88"/>
    <n v="4764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47057.5"/>
    <n v="0"/>
    <n v="0"/>
    <n v="0"/>
    <n v="0"/>
    <n v="0"/>
    <n v="147057.5"/>
    <n v="147057.5"/>
    <n v="0"/>
    <d v="2024-11-05T00:00:00"/>
    <d v="2026-11-05T00:00:00"/>
    <n v="147057.5"/>
    <n v="1.9305555555555556"/>
    <n v="2"/>
    <n v="3.8199999999999998E-2"/>
    <n v="283902.67361111112"/>
    <n v="294115"/>
    <n v="5617.5964999999997"/>
    <n v="1.9305555555555556"/>
    <n v="2"/>
    <n v="3.8199999999999998E-2"/>
    <x v="1"/>
    <x v="1"/>
    <n v="468.13"/>
    <n v="468.13"/>
    <n v="468.13"/>
    <n v="468.13"/>
    <n v="468.13"/>
    <n v="468.13"/>
    <n v="468.13"/>
    <n v="468.13"/>
    <n v="468.13"/>
    <n v="468.13"/>
    <n v="468.13"/>
    <n v="468.13"/>
    <n v="468.13"/>
    <n v="468.13"/>
    <n v="5617.56"/>
    <n v="6085.69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53100"/>
    <n v="0"/>
    <n v="0"/>
    <n v="0"/>
    <n v="0"/>
    <n v="0"/>
    <n v="53100"/>
    <n v="53100"/>
    <n v="0"/>
    <d v="2024-11-05T00:00:00"/>
    <d v="2027-11-05T00:00:00"/>
    <n v="53100"/>
    <n v="2.9305555555555554"/>
    <n v="3"/>
    <n v="4.2999999999999997E-2"/>
    <n v="155612.5"/>
    <n v="159300"/>
    <n v="2283.2999999999997"/>
    <n v="2.9305555555555554"/>
    <n v="3"/>
    <n v="4.2999999999999997E-2"/>
    <x v="1"/>
    <x v="1"/>
    <n v="190.28"/>
    <n v="190.28"/>
    <n v="190.28"/>
    <n v="190.28"/>
    <n v="190.28"/>
    <n v="190.28"/>
    <n v="190.28"/>
    <n v="190.27"/>
    <n v="190.27"/>
    <n v="190.27"/>
    <n v="190.27"/>
    <n v="190.27"/>
    <n v="190.27"/>
    <n v="190.28"/>
    <n v="2283.3000000000002"/>
    <n v="2473.58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3161957.5"/>
    <n v="0"/>
    <n v="0"/>
    <n v="0"/>
    <n v="0"/>
    <n v="0"/>
    <n v="3161957.5"/>
    <n v="3161957.5"/>
    <n v="0"/>
    <d v="2024-11-05T00:00:00"/>
    <d v="2028-11-05T00:00:00"/>
    <n v="3161957.5"/>
    <n v="3.9305555555555554"/>
    <n v="4"/>
    <n v="4.7100000000000003E-2"/>
    <n v="12428249.618055554"/>
    <n v="12647830"/>
    <n v="148928.19825000002"/>
    <n v="3.9305555555555549"/>
    <n v="4"/>
    <n v="4.7100000000000003E-2"/>
    <x v="1"/>
    <x v="1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48928.15999999997"/>
    <n v="161338.83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1237640"/>
    <n v="0"/>
    <n v="0"/>
    <n v="0"/>
    <n v="0"/>
    <n v="0"/>
    <n v="21237640"/>
    <n v="21237640"/>
    <n v="0"/>
    <d v="2024-11-05T00:00:00"/>
    <d v="2029-11-05T00:00:00"/>
    <n v="21237640"/>
    <n v="4.9305555555555554"/>
    <n v="5"/>
    <n v="5.0700000000000002E-2"/>
    <n v="104713363.88888888"/>
    <n v="106188200"/>
    <n v="1076748.348"/>
    <n v="4.9305555555555554"/>
    <n v="5"/>
    <n v="5.0700000000000002E-2"/>
    <x v="1"/>
    <x v="1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1076748.3600000001"/>
    <n v="1166477.39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592470.07999999996"/>
    <n v="0"/>
    <n v="0"/>
    <n v="0"/>
    <n v="0"/>
    <n v="0"/>
    <n v="592470.07999999996"/>
    <n v="592470.07999999996"/>
    <n v="0"/>
    <d v="2024-11-07T00:00:00"/>
    <d v="2027-11-07T00:00:00"/>
    <n v="592470.07999999996"/>
    <n v="2.9361111111111109"/>
    <n v="3"/>
    <n v="8.7499999999999994E-2"/>
    <n v="1739557.9848888887"/>
    <n v="1777410.2399999998"/>
    <n v="51841.131999999991"/>
    <n v="2.9361111111111109"/>
    <n v="3"/>
    <n v="8.7499999999999994E-2"/>
    <x v="1"/>
    <x v="1"/>
    <n v="0"/>
    <n v="0"/>
    <n v="0"/>
    <n v="0"/>
    <n v="0"/>
    <n v="25920.565999999999"/>
    <n v="0"/>
    <n v="0"/>
    <n v="0"/>
    <n v="0"/>
    <n v="0"/>
    <n v="25920.57"/>
    <n v="0"/>
    <n v="0"/>
    <n v="51841.135999999999"/>
    <n v="51841.135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2000000"/>
    <n v="2000000"/>
    <n v="0"/>
    <d v="2024-04-05T00:00:00"/>
    <d v="2027-04-05T00:00:00"/>
    <n v="2000000"/>
    <n v="2.3472222222222223"/>
    <n v="3"/>
    <n v="8.7499999999999994E-2"/>
    <n v="4694444.444444445"/>
    <n v="6000000"/>
    <n v="175000"/>
    <n v="2.3472222222222223"/>
    <n v="3"/>
    <n v="8.7499999999999994E-2"/>
    <x v="1"/>
    <x v="1"/>
    <n v="0"/>
    <n v="0"/>
    <n v="0"/>
    <n v="0"/>
    <n v="87500"/>
    <n v="0"/>
    <n v="0"/>
    <n v="0"/>
    <n v="0"/>
    <n v="0"/>
    <n v="87500"/>
    <n v="0"/>
    <n v="0"/>
    <n v="0"/>
    <n v="175000"/>
    <n v="17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n v="0"/>
    <n v="0"/>
    <n v="0"/>
    <n v="25000000"/>
    <n v="25000000"/>
    <n v="0"/>
    <d v="2024-03-21T00:00:00"/>
    <d v="2025-03-21T00:00:00"/>
    <n v="25000000"/>
    <n v="0.30833333333333335"/>
    <n v="1"/>
    <n v="4.9000000000000002E-2"/>
    <n v="7708333.333333334"/>
    <n v="25000000"/>
    <n v="1225000"/>
    <n v="0.30833333333333335"/>
    <n v="1"/>
    <n v="4.9000000000000002E-2"/>
    <x v="1"/>
    <x v="1"/>
    <n v="0"/>
    <n v="0"/>
    <n v="0"/>
    <n v="612500"/>
    <n v="0"/>
    <n v="0"/>
    <n v="0"/>
    <n v="0"/>
    <n v="0"/>
    <n v="0"/>
    <n v="0"/>
    <n v="0"/>
    <n v="0"/>
    <n v="0"/>
    <n v="612500"/>
    <n v="61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n v="0"/>
    <n v="0"/>
    <n v="0"/>
    <n v="25000000"/>
    <n v="25000000"/>
    <n v="0"/>
    <d v="2024-03-21T00:00:00"/>
    <d v="2025-03-21T00:00:00"/>
    <n v="25000000"/>
    <n v="0.30833333333333335"/>
    <n v="1"/>
    <n v="4.9000000000000002E-2"/>
    <n v="7708333.333333334"/>
    <n v="25000000"/>
    <n v="1225000"/>
    <n v="0.30833333333333335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4000000"/>
    <n v="0"/>
    <n v="0"/>
    <n v="0"/>
    <n v="0"/>
    <n v="0"/>
    <n v="4000000"/>
    <n v="4000000"/>
    <n v="0"/>
    <d v="2024-04-05T00:00:00"/>
    <d v="2027-04-05T00:00:00"/>
    <n v="4000000"/>
    <n v="2.3472222222222223"/>
    <n v="3"/>
    <n v="8.7499999999999994E-2"/>
    <n v="9388888.8888888899"/>
    <n v="12000000"/>
    <n v="350000"/>
    <n v="2.3472222222222223"/>
    <n v="3"/>
    <n v="8.7499999999999994E-2"/>
    <x v="1"/>
    <x v="1"/>
    <n v="0"/>
    <n v="0"/>
    <n v="0"/>
    <n v="0"/>
    <n v="175000"/>
    <n v="0"/>
    <n v="0"/>
    <n v="0"/>
    <n v="0"/>
    <n v="0"/>
    <n v="175000"/>
    <n v="0"/>
    <n v="0"/>
    <n v="0"/>
    <n v="350000"/>
    <n v="35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2500000"/>
    <n v="0"/>
    <n v="0"/>
    <n v="0"/>
    <n v="0"/>
    <n v="0"/>
    <n v="12500000"/>
    <n v="12500000"/>
    <n v="0"/>
    <d v="2024-03-21T00:00:00"/>
    <d v="2025-03-21T00:00:00"/>
    <n v="12500000"/>
    <n v="0.30833333333333335"/>
    <n v="1"/>
    <n v="4.9000000000000002E-2"/>
    <n v="3854166.666666667"/>
    <n v="12500000"/>
    <n v="612500"/>
    <n v="0.30833333333333335"/>
    <n v="1"/>
    <n v="4.9000000000000002E-2"/>
    <x v="1"/>
    <x v="1"/>
    <n v="0"/>
    <n v="0"/>
    <n v="0"/>
    <n v="306250"/>
    <n v="0"/>
    <n v="0"/>
    <n v="0"/>
    <n v="0"/>
    <n v="0"/>
    <n v="0"/>
    <n v="0"/>
    <n v="0"/>
    <n v="0"/>
    <n v="0"/>
    <n v="306250"/>
    <n v="306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2500000"/>
    <n v="0"/>
    <n v="0"/>
    <n v="0"/>
    <n v="0"/>
    <n v="0"/>
    <n v="12500000"/>
    <n v="12500000"/>
    <n v="0"/>
    <d v="2024-03-21T00:00:00"/>
    <d v="2025-03-21T00:00:00"/>
    <n v="12500000"/>
    <n v="0.30833333333333335"/>
    <n v="1"/>
    <n v="4.9000000000000002E-2"/>
    <n v="3854166.666666667"/>
    <n v="12500000"/>
    <n v="612500"/>
    <n v="0.30833333333333335"/>
    <n v="1"/>
    <n v="4.9000000000000002E-2"/>
    <x v="1"/>
    <x v="1"/>
    <n v="0"/>
    <n v="0"/>
    <n v="0"/>
    <n v="306250"/>
    <n v="0"/>
    <n v="0"/>
    <n v="0"/>
    <n v="0"/>
    <n v="0"/>
    <n v="0"/>
    <n v="0"/>
    <n v="0"/>
    <n v="0"/>
    <n v="0"/>
    <n v="306250"/>
    <n v="30625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0"/>
    <n v="69436204.810000002"/>
    <n v="0"/>
    <n v="0"/>
    <n v="0"/>
    <n v="0"/>
    <n v="0"/>
    <n v="69436204.810000002"/>
    <n v="69436204.810000002"/>
    <n v="0"/>
    <d v="2024-11-14T00:00:00"/>
    <d v="2025-11-14T00:00:00"/>
    <n v="69436204.810000002"/>
    <n v="0.9555555555555556"/>
    <n v="1"/>
    <n v="4.9000000000000002E-2"/>
    <n v="66350151.262888893"/>
    <n v="69436204.810000002"/>
    <n v="3402374.0356900003"/>
    <n v="0.9555555555555556"/>
    <n v="1"/>
    <n v="4.9000000000000002E-2"/>
    <x v="1"/>
    <x v="1"/>
    <n v="0"/>
    <n v="0"/>
    <n v="0"/>
    <n v="0"/>
    <n v="0"/>
    <n v="1701187.02"/>
    <n v="0"/>
    <n v="0"/>
    <n v="0"/>
    <n v="0"/>
    <n v="0"/>
    <n v="1701187.02"/>
    <n v="0"/>
    <n v="0"/>
    <n v="3402374.04"/>
    <n v="3402374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64900"/>
    <n v="0"/>
    <n v="0"/>
    <n v="0"/>
    <n v="0"/>
    <n v="0"/>
    <n v="64900"/>
    <n v="64900"/>
    <n v="0"/>
    <d v="2024-11-18T00:00:00"/>
    <d v="2025-11-18T00:00:00"/>
    <n v="64900"/>
    <n v="0.96666666666666667"/>
    <n v="1"/>
    <n v="3.2500000000000001E-2"/>
    <n v="62736.666666666664"/>
    <n v="64900"/>
    <n v="2109.25"/>
    <n v="0.96666666666666667"/>
    <n v="1"/>
    <n v="3.2500000000000001E-2"/>
    <x v="1"/>
    <x v="1"/>
    <n v="175.77"/>
    <n v="175.77"/>
    <n v="175.77"/>
    <n v="175.77"/>
    <n v="175.77"/>
    <n v="175.77"/>
    <n v="175.77"/>
    <n v="175.77"/>
    <n v="175.77"/>
    <n v="175.77"/>
    <n v="175.77"/>
    <n v="175.77"/>
    <n v="0"/>
    <n v="175.77"/>
    <n v="1933.47"/>
    <n v="2109.24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47937.5"/>
    <n v="0"/>
    <n v="0"/>
    <n v="0"/>
    <n v="0"/>
    <n v="0"/>
    <n v="47937.5"/>
    <n v="47937.5"/>
    <n v="0"/>
    <d v="2024-11-18T00:00:00"/>
    <d v="2026-11-18T00:00:00"/>
    <n v="47937.5"/>
    <n v="1.9666666666666666"/>
    <n v="2"/>
    <n v="3.8199999999999998E-2"/>
    <n v="94277.083333333328"/>
    <n v="95875"/>
    <n v="1831.2124999999999"/>
    <n v="1.9666666666666666"/>
    <n v="2"/>
    <n v="3.8199999999999998E-2"/>
    <x v="1"/>
    <x v="1"/>
    <n v="152.6"/>
    <n v="152.6"/>
    <n v="152.6"/>
    <n v="152.6"/>
    <n v="152.6"/>
    <n v="152.6"/>
    <n v="152.6"/>
    <n v="152.6"/>
    <n v="152.6"/>
    <n v="152.6"/>
    <n v="152.6"/>
    <n v="152.6"/>
    <n v="152.6"/>
    <n v="152.6"/>
    <n v="1831.1999999999996"/>
    <n v="1983.7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378190"/>
    <n v="0"/>
    <n v="0"/>
    <n v="0"/>
    <n v="0"/>
    <n v="0"/>
    <n v="378190"/>
    <n v="378190"/>
    <n v="0"/>
    <d v="2024-11-18T00:00:00"/>
    <d v="2027-11-18T00:00:00"/>
    <n v="378190"/>
    <n v="2.9666666666666668"/>
    <n v="3"/>
    <n v="4.2999999999999997E-2"/>
    <n v="1121963.6666666667"/>
    <n v="1134570"/>
    <n v="16262.169999999998"/>
    <n v="2.9666666666666668"/>
    <n v="3"/>
    <n v="4.2999999999999997E-2"/>
    <x v="1"/>
    <x v="1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6262.160000000002"/>
    <n v="17617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463150"/>
    <n v="0"/>
    <n v="0"/>
    <n v="0"/>
    <n v="0"/>
    <n v="0"/>
    <n v="463150"/>
    <n v="463150"/>
    <n v="0"/>
    <d v="2024-11-18T00:00:00"/>
    <d v="2028-11-18T00:00:00"/>
    <n v="463150"/>
    <n v="3.9666666666666668"/>
    <n v="4"/>
    <n v="4.7100000000000003E-2"/>
    <n v="1837161.6666666667"/>
    <n v="1852600"/>
    <n v="21814.365000000002"/>
    <n v="3.9666666666666668"/>
    <n v="4"/>
    <n v="4.7100000000000003E-2"/>
    <x v="1"/>
    <x v="1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21814.320000000003"/>
    <n v="23632.18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80835"/>
    <n v="0"/>
    <n v="0"/>
    <n v="0"/>
    <n v="0"/>
    <n v="0"/>
    <n v="180835"/>
    <n v="180835"/>
    <n v="0"/>
    <d v="2024-11-18T00:00:00"/>
    <d v="2029-11-18T00:00:00"/>
    <n v="180835"/>
    <n v="4.9666666666666668"/>
    <n v="5"/>
    <n v="5.0700000000000002E-2"/>
    <n v="898147.16666666674"/>
    <n v="904175"/>
    <n v="9168.3345000000008"/>
    <n v="4.9666666666666668"/>
    <n v="5"/>
    <n v="5.0700000000000002E-2"/>
    <x v="1"/>
    <x v="1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9168.3599999999988"/>
    <n v="9932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426275"/>
    <n v="0"/>
    <n v="0"/>
    <n v="0"/>
    <n v="0"/>
    <n v="0"/>
    <n v="426275"/>
    <n v="426275"/>
    <n v="0"/>
    <d v="2024-11-18T00:00:00"/>
    <d v="2030-11-18T00:00:00"/>
    <n v="426275"/>
    <n v="5.9666666666666668"/>
    <n v="6"/>
    <n v="5.3600000000000002E-2"/>
    <n v="2543440.8333333335"/>
    <n v="2557650"/>
    <n v="22848.34"/>
    <n v="5.9666666666666668"/>
    <n v="6"/>
    <n v="5.3600000000000002E-2"/>
    <x v="1"/>
    <x v="1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22848.359999999997"/>
    <n v="24752.38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619352.5"/>
    <n v="0"/>
    <n v="0"/>
    <n v="0"/>
    <n v="0"/>
    <n v="0"/>
    <n v="619352.5"/>
    <n v="619352.5"/>
    <n v="0"/>
    <d v="2024-11-18T00:00:00"/>
    <d v="2031-11-18T00:00:00"/>
    <n v="619352.5"/>
    <n v="6.9666666666666668"/>
    <n v="7"/>
    <n v="5.6399999999999999E-2"/>
    <n v="4314822.416666667"/>
    <n v="4335467.5"/>
    <n v="34931.481"/>
    <n v="6.9666666666666668"/>
    <n v="7"/>
    <n v="5.6399999999999999E-2"/>
    <x v="1"/>
    <x v="1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34931.519999999997"/>
    <n v="37842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637642.5"/>
    <n v="0"/>
    <n v="0"/>
    <n v="0"/>
    <n v="0"/>
    <n v="0"/>
    <n v="637642.5"/>
    <n v="637642.5"/>
    <n v="0"/>
    <d v="2024-11-18T00:00:00"/>
    <d v="2032-11-18T00:00:00"/>
    <n v="637642.5"/>
    <n v="7.9666666666666668"/>
    <n v="8"/>
    <n v="5.9299999999999999E-2"/>
    <n v="5079885.25"/>
    <n v="5101140"/>
    <n v="37812.200250000002"/>
    <n v="7.9666666666666668"/>
    <n v="8"/>
    <n v="5.9300000000000005E-2"/>
    <x v="1"/>
    <x v="1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7812.239999999998"/>
    <n v="40963.25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4043417.5"/>
    <n v="0"/>
    <n v="0"/>
    <n v="0"/>
    <n v="0"/>
    <n v="0"/>
    <n v="4043417.5"/>
    <n v="4043417.5"/>
    <n v="0"/>
    <d v="2024-11-18T00:00:00"/>
    <d v="2033-11-18T00:00:00"/>
    <n v="4043417.5"/>
    <n v="8.9666666666666668"/>
    <n v="9"/>
    <n v="6.2100000000000002E-2"/>
    <n v="36255976.916666664"/>
    <n v="36390757.5"/>
    <n v="251096.22675"/>
    <n v="8.9666666666666668"/>
    <n v="9"/>
    <n v="6.2100000000000002E-2"/>
    <x v="1"/>
    <x v="1"/>
    <n v="20924.685000000001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5000000001"/>
    <n v="251096.28"/>
    <n v="272020.965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100000000"/>
    <n v="100000000"/>
    <n v="0"/>
    <d v="2024-09-30T00:00:00"/>
    <d v="2031-09-30T00:00:00"/>
    <n v="100000000"/>
    <n v="6.833333333333333"/>
    <n v="7"/>
    <n v="9.5000000000000001E-2"/>
    <n v="683333333.33333325"/>
    <n v="700000000"/>
    <n v="9500000"/>
    <n v="6.8333333333333321"/>
    <n v="7"/>
    <n v="9.5000000000000001E-2"/>
    <x v="1"/>
    <x v="1"/>
    <n v="0"/>
    <n v="0"/>
    <n v="0"/>
    <n v="4750000"/>
    <n v="0"/>
    <n v="0"/>
    <n v="0"/>
    <n v="0"/>
    <n v="0"/>
    <n v="4750000"/>
    <n v="0"/>
    <n v="0"/>
    <n v="0"/>
    <n v="0"/>
    <n v="9500000"/>
    <n v="95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0"/>
    <n v="7012962.8399999999"/>
    <n v="0"/>
    <n v="0"/>
    <n v="0"/>
    <n v="0"/>
    <n v="0"/>
    <n v="7012962.8399999999"/>
    <n v="7012962.8399999999"/>
    <n v="0"/>
    <d v="2024-04-05T00:00:00"/>
    <d v="2027-04-05T00:00:00"/>
    <n v="7012962.8399999999"/>
    <n v="2.3472222222222223"/>
    <n v="3"/>
    <n v="8.7499999999999994E-2"/>
    <n v="16460982.221666668"/>
    <n v="21038888.52"/>
    <n v="613634.24849999999"/>
    <n v="2.3472222222222223"/>
    <n v="3"/>
    <n v="8.7499999999999994E-2"/>
    <x v="1"/>
    <x v="1"/>
    <n v="0"/>
    <n v="0"/>
    <n v="0"/>
    <n v="0"/>
    <n v="306817.12"/>
    <n v="0"/>
    <n v="0"/>
    <n v="0"/>
    <n v="0"/>
    <n v="0"/>
    <n v="306817.12"/>
    <n v="0"/>
    <n v="0"/>
    <n v="0"/>
    <n v="613634.24"/>
    <n v="613634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193601.22"/>
    <n v="0"/>
    <n v="0"/>
    <n v="0"/>
    <n v="0"/>
    <n v="0"/>
    <n v="1193601.22"/>
    <n v="1193601.22"/>
    <n v="0"/>
    <d v="2024-11-27T00:00:00"/>
    <d v="2027-11-27T00:00:00"/>
    <n v="1193601.22"/>
    <n v="2.9916666666666667"/>
    <n v="3"/>
    <n v="8.7499999999999994E-2"/>
    <n v="3570856.9831666667"/>
    <n v="3580803.66"/>
    <n v="104440.10674999999"/>
    <n v="2.9916666666666667"/>
    <n v="3"/>
    <n v="8.7499999999999994E-2"/>
    <x v="1"/>
    <x v="1"/>
    <n v="0"/>
    <n v="0"/>
    <n v="0"/>
    <n v="0"/>
    <n v="0"/>
    <n v="52220.05"/>
    <n v="0"/>
    <n v="0"/>
    <n v="0"/>
    <n v="0"/>
    <n v="0"/>
    <n v="52220.05"/>
    <n v="0"/>
    <n v="0"/>
    <n v="104440.1"/>
    <n v="104440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n v="0"/>
    <n v="0"/>
    <n v="0"/>
    <n v="25000000"/>
    <n v="25000000"/>
    <n v="0"/>
    <d v="2024-03-21T00:00:00"/>
    <d v="2025-03-21T00:00:00"/>
    <n v="25000000"/>
    <n v="0.30833333333333335"/>
    <n v="1"/>
    <n v="4.9000000000000002E-2"/>
    <n v="7708333.333333334"/>
    <n v="25000000"/>
    <n v="1225000"/>
    <n v="0.30833333333333335"/>
    <n v="1"/>
    <n v="4.9000000000000002E-2"/>
    <x v="1"/>
    <x v="1"/>
    <n v="0"/>
    <n v="0"/>
    <n v="0"/>
    <n v="612500"/>
    <n v="0"/>
    <n v="0"/>
    <n v="0"/>
    <n v="0"/>
    <n v="0"/>
    <n v="0"/>
    <n v="0"/>
    <n v="0"/>
    <n v="0"/>
    <n v="0"/>
    <n v="612500"/>
    <n v="61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n v="0"/>
    <n v="0"/>
    <n v="0"/>
    <n v="25000000"/>
    <n v="25000000"/>
    <n v="0"/>
    <d v="2024-03-21T00:00:00"/>
    <d v="2025-03-21T00:00:00"/>
    <n v="25000000"/>
    <n v="0.30833333333333335"/>
    <n v="1"/>
    <n v="4.9000000000000002E-2"/>
    <n v="7708333.333333334"/>
    <n v="25000000"/>
    <n v="1225000"/>
    <n v="0.30833333333333335"/>
    <n v="1"/>
    <n v="4.9000000000000002E-2"/>
    <x v="1"/>
    <x v="1"/>
    <n v="0"/>
    <n v="0"/>
    <n v="0"/>
    <n v="612500"/>
    <n v="0"/>
    <n v="0"/>
    <n v="0"/>
    <n v="0"/>
    <n v="0"/>
    <n v="0"/>
    <n v="0"/>
    <n v="0"/>
    <n v="0"/>
    <n v="0"/>
    <n v="612500"/>
    <n v="6125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5"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0"/>
    <n v="40908619.18"/>
    <n v="40908619.18"/>
    <n v="0"/>
    <d v="2018-11-20T00:00:00"/>
    <d v="2026-10-09T00:00:00"/>
    <n v="163634476.66999999"/>
    <n v="1.8583333333333334"/>
    <n v="7.8861111111111111"/>
    <n v="0.01"/>
    <n v="76021850.642833337"/>
    <n v="322609916.25561112"/>
    <n v="409086.19180000003"/>
    <n v="1.8583333333333334"/>
    <n v="7.8861111111111111"/>
    <n v="0.01"/>
    <x v="0"/>
    <x v="0"/>
    <n v="0"/>
    <n v="0"/>
    <n v="0"/>
    <n v="0"/>
    <n v="10227154.800000001"/>
    <n v="0"/>
    <n v="0"/>
    <n v="0"/>
    <n v="0"/>
    <n v="0"/>
    <n v="10227154.789999999"/>
    <n v="0"/>
    <n v="0"/>
    <n v="0"/>
    <n v="20454309.59"/>
    <n v="20454309.5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0.68611111111111112"/>
    <n v="5"/>
    <n v="7.1294999999999997E-2"/>
    <n v="427907.52730555559"/>
    <n v="3118354.45"/>
    <n v="44464.616102549997"/>
    <n v="0.68611111111111112"/>
    <n v="5"/>
    <n v="7.1294999999999997E-2"/>
    <x v="1"/>
    <x v="1"/>
    <n v="0"/>
    <n v="0"/>
    <n v="0"/>
    <n v="0"/>
    <n v="0"/>
    <n v="0"/>
    <n v="0"/>
    <n v="0"/>
    <n v="623670.89"/>
    <n v="0"/>
    <n v="0"/>
    <n v="0"/>
    <n v="0"/>
    <n v="0"/>
    <n v="623670.89"/>
    <n v="623670.8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1818.19"/>
    <n v="0"/>
    <n v="92727.27"/>
    <n v="28745.45"/>
    <n v="0"/>
    <n v="0"/>
    <n v="0"/>
    <n v="649090.91999999993"/>
    <n v="649090.92000000004"/>
    <n v="0"/>
    <d v="2013-05-10T00:00:00"/>
    <d v="2028-05-10T00:00:00"/>
    <n v="1020000"/>
    <n v="3.4444444444444446"/>
    <n v="15"/>
    <n v="7.7499999999999999E-2"/>
    <n v="2235757.6133333333"/>
    <n v="9736363.7999999989"/>
    <n v="50304.546299999995"/>
    <n v="3.4444444444444446"/>
    <n v="15"/>
    <n v="7.7499999999999999E-2"/>
    <x v="1"/>
    <x v="1"/>
    <n v="0"/>
    <n v="0"/>
    <n v="0"/>
    <n v="0"/>
    <n v="0"/>
    <n v="92727.27"/>
    <n v="0"/>
    <n v="0"/>
    <n v="0"/>
    <n v="0"/>
    <n v="0"/>
    <n v="92727.27"/>
    <n v="0"/>
    <n v="0"/>
    <n v="185454.54"/>
    <n v="18545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000"/>
    <n v="0"/>
    <n v="10000"/>
    <n v="3100"/>
    <n v="0"/>
    <n v="0"/>
    <n v="0"/>
    <n v="70000"/>
    <n v="70000"/>
    <n v="0"/>
    <d v="2013-05-14T00:00:00"/>
    <d v="2028-05-14T00:00:00"/>
    <n v="110000"/>
    <n v="3.4555555555555557"/>
    <n v="15"/>
    <n v="7.7499999999999999E-2"/>
    <n v="241888.88888888891"/>
    <n v="1050000"/>
    <n v="5425"/>
    <n v="3.4555555555555557"/>
    <n v="15"/>
    <n v="7.7499999999999999E-2"/>
    <x v="1"/>
    <x v="1"/>
    <n v="0"/>
    <n v="0"/>
    <n v="0"/>
    <n v="0"/>
    <n v="0"/>
    <n v="10000"/>
    <n v="0"/>
    <n v="0"/>
    <n v="0"/>
    <n v="0"/>
    <n v="0"/>
    <n v="10000"/>
    <n v="0"/>
    <n v="0"/>
    <n v="20000"/>
    <n v="2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n v="545454.54"/>
    <n v="0"/>
    <d v="2013-05-30T00:00:00"/>
    <d v="2028-05-30T00:00:00"/>
    <n v="750000"/>
    <n v="3.5"/>
    <n v="15"/>
    <n v="7.7499999999999999E-2"/>
    <n v="1909090.8899999992"/>
    <n v="8181818.0999999968"/>
    <n v="42272.726849999985"/>
    <n v="3.5"/>
    <n v="15"/>
    <n v="7.7499999999999999E-2"/>
    <x v="1"/>
    <x v="1"/>
    <n v="0"/>
    <n v="0"/>
    <n v="0"/>
    <n v="0"/>
    <n v="0"/>
    <n v="68181.820000000007"/>
    <n v="0"/>
    <n v="0"/>
    <n v="0"/>
    <n v="0"/>
    <n v="0"/>
    <n v="68181.820000000007"/>
    <n v="0"/>
    <n v="0"/>
    <n v="136363.64000000001"/>
    <n v="136363.64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72.72"/>
    <n v="0"/>
    <n v="6363.64"/>
    <n v="2219.3200000000002"/>
    <n v="0"/>
    <n v="0"/>
    <n v="0"/>
    <n v="50909.08"/>
    <n v="50909.08"/>
    <n v="0"/>
    <d v="2013-11-26T00:00:00"/>
    <d v="2028-11-26T00:00:00"/>
    <n v="70000"/>
    <n v="3.9888888888888889"/>
    <n v="15"/>
    <n v="7.7499999999999999E-2"/>
    <n v="203070.66355555557"/>
    <n v="763636.20000000007"/>
    <n v="3945.4537"/>
    <n v="3.9888888888888889"/>
    <n v="15"/>
    <n v="7.7499999999999999E-2"/>
    <x v="1"/>
    <x v="1"/>
    <n v="0"/>
    <n v="0"/>
    <n v="0"/>
    <n v="0"/>
    <n v="0"/>
    <n v="6363.64"/>
    <n v="0"/>
    <n v="0"/>
    <n v="0"/>
    <n v="0"/>
    <n v="0"/>
    <n v="6363.64"/>
    <n v="0"/>
    <n v="0"/>
    <n v="12727.28"/>
    <n v="12727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818.179999999993"/>
    <n v="0"/>
    <n v="9090.91"/>
    <n v="3170.45"/>
    <n v="0"/>
    <n v="0"/>
    <n v="0"/>
    <n v="72727.26999999999"/>
    <n v="72727.27"/>
    <n v="0"/>
    <d v="2013-11-22T00:00:00"/>
    <d v="2028-11-22T00:00:00"/>
    <n v="100000"/>
    <n v="3.9777777777777779"/>
    <n v="15"/>
    <n v="7.7499999999999999E-2"/>
    <n v="289292.91844444443"/>
    <n v="1090909.0499999998"/>
    <n v="5636.3634249999996"/>
    <n v="3.9777777777777783"/>
    <n v="15"/>
    <n v="7.7499999999999999E-2"/>
    <x v="1"/>
    <x v="1"/>
    <n v="0"/>
    <n v="0"/>
    <n v="0"/>
    <n v="0"/>
    <n v="0"/>
    <n v="9090.91"/>
    <n v="0"/>
    <n v="0"/>
    <n v="0"/>
    <n v="0"/>
    <n v="0"/>
    <n v="9090.91"/>
    <n v="0"/>
    <n v="0"/>
    <n v="18181.82"/>
    <n v="18181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7272.71999999997"/>
    <n v="0"/>
    <n v="0"/>
    <n v="0"/>
    <n v="0"/>
    <n v="0"/>
    <n v="0"/>
    <n v="327272.71999999997"/>
    <n v="327272.71999999997"/>
    <n v="0"/>
    <d v="2013-12-05T00:00:00"/>
    <d v="2028-12-05T00:00:00"/>
    <n v="400000"/>
    <n v="4.0138888888888893"/>
    <n v="15"/>
    <n v="7.7499999999999999E-2"/>
    <n v="1313636.3344444444"/>
    <n v="4909090.8"/>
    <n v="25363.635799999996"/>
    <n v="4.0138888888888893"/>
    <n v="15"/>
    <n v="7.7499999999999999E-2"/>
    <x v="1"/>
    <x v="1"/>
    <n v="36363.64"/>
    <n v="0"/>
    <n v="0"/>
    <n v="0"/>
    <n v="0"/>
    <n v="0"/>
    <n v="36363.64"/>
    <n v="0"/>
    <n v="0"/>
    <n v="0"/>
    <n v="0"/>
    <n v="0"/>
    <n v="36363.64"/>
    <n v="36363.64"/>
    <n v="72727.28"/>
    <n v="109090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2-12T00:00:00"/>
    <d v="2028-12-12T00:00:00"/>
    <n v="100000"/>
    <n v="4.0333333333333332"/>
    <n v="15"/>
    <n v="7.7499999999999999E-2"/>
    <n v="329999.99266666663"/>
    <n v="1227272.7"/>
    <n v="6340.9089499999991"/>
    <n v="4.0333333333333332"/>
    <n v="15"/>
    <n v="7.7499999999999999E-2"/>
    <x v="1"/>
    <x v="1"/>
    <n v="9090.91"/>
    <n v="0"/>
    <n v="0"/>
    <n v="0"/>
    <n v="0"/>
    <n v="0"/>
    <n v="9090.91"/>
    <n v="0"/>
    <n v="0"/>
    <n v="0"/>
    <n v="0"/>
    <n v="0"/>
    <n v="9090.91"/>
    <n v="9090.91"/>
    <n v="18181.82"/>
    <n v="27272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833.339999999997"/>
    <n v="0"/>
    <n v="4083.33"/>
    <n v="1572.08"/>
    <n v="0"/>
    <n v="0"/>
    <n v="0"/>
    <n v="36750.009999999995"/>
    <n v="36750.01"/>
    <n v="0"/>
    <d v="2014-05-21T00:00:00"/>
    <d v="2029-05-21T00:00:00"/>
    <n v="49000"/>
    <n v="4.4749999999999996"/>
    <n v="15"/>
    <n v="7.6999999999999999E-2"/>
    <n v="164456.29474999997"/>
    <n v="551250.14999999991"/>
    <n v="2829.7507699999996"/>
    <n v="4.4749999999999996"/>
    <n v="15"/>
    <n v="7.6999999999999999E-2"/>
    <x v="1"/>
    <x v="1"/>
    <n v="0"/>
    <n v="0"/>
    <n v="0"/>
    <n v="0"/>
    <n v="0"/>
    <n v="4083.33"/>
    <n v="0"/>
    <n v="0"/>
    <n v="0"/>
    <n v="0"/>
    <n v="0"/>
    <n v="4083.33"/>
    <n v="0"/>
    <n v="0"/>
    <n v="8166.66"/>
    <n v="8166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33.34"/>
    <n v="0"/>
    <n v="10333.33"/>
    <n v="3978.33"/>
    <n v="0"/>
    <n v="0"/>
    <n v="0"/>
    <n v="93000.01"/>
    <n v="93000.01"/>
    <n v="0"/>
    <d v="2014-05-22T00:00:00"/>
    <d v="2029-05-22T00:00:00"/>
    <n v="124000"/>
    <n v="4.4777777777777779"/>
    <n v="15"/>
    <n v="7.6999999999999999E-2"/>
    <n v="416433.37811111112"/>
    <n v="1395000.15"/>
    <n v="7161.0007699999996"/>
    <n v="4.4777777777777779"/>
    <n v="15"/>
    <n v="7.6999999999999999E-2"/>
    <x v="1"/>
    <x v="1"/>
    <n v="0"/>
    <n v="0"/>
    <n v="0"/>
    <n v="0"/>
    <n v="0"/>
    <n v="10333.33"/>
    <n v="0"/>
    <n v="0"/>
    <n v="0"/>
    <n v="0"/>
    <n v="0"/>
    <n v="10333.33"/>
    <n v="0"/>
    <n v="0"/>
    <n v="20666.66"/>
    <n v="20666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n v="4166.66"/>
    <n v="0"/>
    <d v="2014-05-30T00:00:00"/>
    <d v="2029-05-30T00:00:00"/>
    <n v="5000"/>
    <n v="4.5"/>
    <n v="15"/>
    <n v="7.6999999999999999E-2"/>
    <n v="18749.97"/>
    <n v="62499.899999999994"/>
    <n v="320.83281999999997"/>
    <n v="4.5"/>
    <n v="15"/>
    <n v="7.6999999999999999E-2"/>
    <x v="1"/>
    <x v="1"/>
    <n v="0"/>
    <n v="0"/>
    <n v="0"/>
    <n v="0"/>
    <n v="0"/>
    <n v="416.67"/>
    <n v="0"/>
    <n v="0"/>
    <n v="0"/>
    <n v="0"/>
    <n v="0"/>
    <n v="416.67"/>
    <n v="0"/>
    <n v="0"/>
    <n v="833.34"/>
    <n v="833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00"/>
    <n v="0"/>
    <n v="0"/>
    <n v="0"/>
    <n v="0"/>
    <n v="0"/>
    <n v="0"/>
    <n v="22500"/>
    <n v="22500"/>
    <n v="0"/>
    <d v="2014-06-05T00:00:00"/>
    <d v="2029-06-05T00:00:00"/>
    <n v="27000"/>
    <n v="4.5138888888888893"/>
    <n v="15"/>
    <n v="7.6999999999999999E-2"/>
    <n v="101562.50000000001"/>
    <n v="337500"/>
    <n v="1732.5"/>
    <n v="4.5138888888888893"/>
    <n v="15"/>
    <n v="7.6999999999999999E-2"/>
    <x v="1"/>
    <x v="1"/>
    <n v="2250"/>
    <n v="0"/>
    <n v="0"/>
    <n v="0"/>
    <n v="0"/>
    <n v="0"/>
    <n v="2250"/>
    <n v="0"/>
    <n v="0"/>
    <n v="0"/>
    <n v="0"/>
    <n v="0"/>
    <n v="2250"/>
    <n v="2250"/>
    <n v="4500"/>
    <n v="6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.660000000003"/>
    <n v="0"/>
    <n v="0"/>
    <n v="0"/>
    <n v="0"/>
    <n v="0"/>
    <n v="0"/>
    <n v="16666.660000000003"/>
    <n v="16666.66"/>
    <n v="0"/>
    <d v="2014-06-24T00:00:00"/>
    <d v="2029-06-24T00:00:00"/>
    <n v="20000"/>
    <n v="4.5666666666666664"/>
    <n v="15"/>
    <n v="7.6999999999999999E-2"/>
    <n v="76111.080666666676"/>
    <n v="249999.90000000005"/>
    <n v="1283.3328200000003"/>
    <n v="4.5666666666666664"/>
    <n v="15"/>
    <n v="7.6999999999999999E-2"/>
    <x v="1"/>
    <x v="1"/>
    <n v="1666.67"/>
    <n v="0"/>
    <n v="0"/>
    <n v="0"/>
    <n v="0"/>
    <n v="0"/>
    <n v="1666.67"/>
    <n v="0"/>
    <n v="0"/>
    <n v="0"/>
    <n v="0"/>
    <n v="0"/>
    <n v="1666.67"/>
    <n v="1666.67"/>
    <n v="3333.34"/>
    <n v="5000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"/>
    <n v="0"/>
    <n v="0"/>
    <n v="2746.25"/>
    <n v="0"/>
    <n v="0"/>
    <n v="0"/>
    <n v="65000"/>
    <n v="65000"/>
    <n v="0"/>
    <d v="2014-11-20T00:00:00"/>
    <d v="2034-11-20T00:00:00"/>
    <n v="65000"/>
    <n v="9.9722222222222214"/>
    <n v="20"/>
    <n v="8.4500000000000006E-2"/>
    <n v="648194.44444444438"/>
    <n v="1300000"/>
    <n v="5492.5"/>
    <n v="9.9722222222222214"/>
    <n v="20"/>
    <n v="8.4500000000000006E-2"/>
    <x v="1"/>
    <x v="1"/>
    <n v="0"/>
    <n v="0"/>
    <n v="0"/>
    <n v="0"/>
    <n v="0"/>
    <n v="3250"/>
    <n v="0"/>
    <n v="0"/>
    <n v="0"/>
    <n v="0"/>
    <n v="0"/>
    <n v="3250"/>
    <n v="0"/>
    <n v="0"/>
    <n v="6500"/>
    <n v="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"/>
    <n v="0"/>
    <n v="0"/>
    <n v="5070"/>
    <n v="0"/>
    <n v="0"/>
    <n v="0"/>
    <n v="120000"/>
    <n v="120000"/>
    <n v="0"/>
    <d v="2014-11-24T00:00:00"/>
    <d v="2034-11-24T00:00:00"/>
    <n v="120000"/>
    <n v="9.9833333333333325"/>
    <n v="20"/>
    <n v="8.4500000000000006E-2"/>
    <n v="1198000"/>
    <n v="2400000"/>
    <n v="10140"/>
    <n v="9.9833333333333325"/>
    <n v="20"/>
    <n v="8.4500000000000006E-2"/>
    <x v="1"/>
    <x v="1"/>
    <n v="0"/>
    <n v="0"/>
    <n v="0"/>
    <n v="0"/>
    <n v="0"/>
    <n v="6000"/>
    <n v="0"/>
    <n v="0"/>
    <n v="0"/>
    <n v="0"/>
    <n v="0"/>
    <n v="6000"/>
    <n v="0"/>
    <n v="0"/>
    <n v="12000"/>
    <n v="1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"/>
    <n v="0"/>
    <n v="0"/>
    <n v="633.75"/>
    <n v="0"/>
    <n v="0"/>
    <n v="0"/>
    <n v="15000"/>
    <n v="15000"/>
    <n v="0"/>
    <d v="2014-11-27T00:00:00"/>
    <d v="2034-11-27T00:00:00"/>
    <n v="15000"/>
    <n v="9.9916666666666671"/>
    <n v="20"/>
    <n v="8.4500000000000006E-2"/>
    <n v="149875"/>
    <n v="300000"/>
    <n v="1267.5"/>
    <n v="9.9916666666666671"/>
    <n v="20"/>
    <n v="8.4500000000000006E-2"/>
    <x v="1"/>
    <x v="1"/>
    <n v="0"/>
    <n v="0"/>
    <n v="0"/>
    <n v="0"/>
    <n v="0"/>
    <n v="750"/>
    <n v="0"/>
    <n v="0"/>
    <n v="0"/>
    <n v="0"/>
    <n v="0"/>
    <n v="750"/>
    <n v="0"/>
    <n v="0"/>
    <n v="1500"/>
    <n v="1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066666666666666"/>
    <n v="20"/>
    <n v="8.4500000000000006E-2"/>
    <n v="503333.33333333331"/>
    <n v="1000000"/>
    <n v="4225"/>
    <n v="10.066666666666666"/>
    <n v="20"/>
    <n v="8.4500000000000006E-2"/>
    <x v="1"/>
    <x v="1"/>
    <n v="0"/>
    <n v="0"/>
    <n v="0"/>
    <n v="0"/>
    <n v="0"/>
    <n v="0"/>
    <n v="2500"/>
    <n v="0"/>
    <n v="0"/>
    <n v="0"/>
    <n v="0"/>
    <n v="0"/>
    <n v="2500"/>
    <n v="0"/>
    <n v="5000"/>
    <n v="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052777777777777"/>
    <n v="20"/>
    <n v="8.4500000000000006E-2"/>
    <n v="14325208.333333332"/>
    <n v="28500000"/>
    <n v="120412.50000000001"/>
    <n v="10.052777777777777"/>
    <n v="20"/>
    <n v="8.4500000000000006E-2"/>
    <x v="1"/>
    <x v="1"/>
    <n v="0"/>
    <n v="0"/>
    <n v="0"/>
    <n v="0"/>
    <n v="0"/>
    <n v="0"/>
    <n v="71250"/>
    <n v="0"/>
    <n v="0"/>
    <n v="0"/>
    <n v="0"/>
    <n v="0"/>
    <n v="71250"/>
    <n v="0"/>
    <n v="142500"/>
    <n v="14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0.666666666666666"/>
    <n v="20"/>
    <n v="8.4500000000000006E-2"/>
    <n v="3221333.333333333"/>
    <n v="6040000"/>
    <n v="25519"/>
    <n v="10.66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00"/>
    <n v="0"/>
    <n v="0"/>
    <n v="6760"/>
    <n v="0"/>
    <n v="0"/>
    <n v="0"/>
    <n v="160000"/>
    <n v="160000"/>
    <n v="0"/>
    <d v="2015-11-24T00:00:00"/>
    <d v="2035-11-24T00:00:00"/>
    <n v="160000"/>
    <n v="10.983333333333333"/>
    <n v="20"/>
    <n v="8.4500000000000006E-2"/>
    <n v="1757333.3333333333"/>
    <n v="3200000"/>
    <n v="13520"/>
    <n v="10.98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"/>
    <n v="20"/>
    <n v="8.4500000000000006E-2"/>
    <n v="297000"/>
    <n v="540000"/>
    <n v="2281.5"/>
    <n v="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1.733333333333333"/>
    <n v="20"/>
    <n v="8.4500000000000006E-2"/>
    <n v="2170666.6666666665"/>
    <n v="3700000"/>
    <n v="15632.500000000002"/>
    <n v="11.73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1.736111111111111"/>
    <n v="20"/>
    <n v="8.4500000000000006E-2"/>
    <n v="2171180.5555555555"/>
    <n v="3700000"/>
    <n v="15632.500000000002"/>
    <n v="11.73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000"/>
    <n v="0"/>
    <n v="0"/>
    <n v="0"/>
    <n v="0"/>
    <n v="0"/>
    <n v="0"/>
    <n v="510000"/>
    <n v="510000"/>
    <n v="0"/>
    <d v="2017-08-08T00:00:00"/>
    <d v="2027-08-08T00:00:00"/>
    <n v="85000"/>
    <n v="2.6888888888888891"/>
    <n v="10"/>
    <n v="6.4000000000000001E-2"/>
    <n v="1371333.3333333335"/>
    <n v="5100000"/>
    <n v="32640"/>
    <n v="2.6888888888888891"/>
    <n v="10"/>
    <n v="6.4000000000000001E-2"/>
    <x v="1"/>
    <x v="1"/>
    <n v="0"/>
    <n v="0"/>
    <n v="85000"/>
    <n v="0"/>
    <n v="0"/>
    <n v="0"/>
    <n v="0"/>
    <n v="0"/>
    <n v="85000"/>
    <n v="0"/>
    <n v="0"/>
    <n v="0"/>
    <n v="0"/>
    <n v="0"/>
    <n v="170000"/>
    <n v="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000"/>
    <n v="0"/>
    <n v="0"/>
    <n v="0"/>
    <n v="0"/>
    <n v="0"/>
    <n v="0"/>
    <n v="126000"/>
    <n v="126000"/>
    <n v="0"/>
    <d v="2017-12-28T00:00:00"/>
    <d v="2027-12-28T00:00:00"/>
    <n v="125000"/>
    <n v="3.0777777777777779"/>
    <n v="10"/>
    <n v="6.4000000000000001E-2"/>
    <n v="387800"/>
    <n v="1260000"/>
    <n v="8064"/>
    <n v="3.0777777777777779"/>
    <n v="10"/>
    <n v="6.4000000000000001E-2"/>
    <x v="1"/>
    <x v="1"/>
    <n v="18000"/>
    <n v="0"/>
    <n v="0"/>
    <n v="0"/>
    <n v="0"/>
    <n v="0"/>
    <n v="18000"/>
    <n v="0"/>
    <n v="0"/>
    <n v="0"/>
    <n v="0"/>
    <n v="0"/>
    <n v="18000"/>
    <n v="18000"/>
    <n v="36000"/>
    <n v="54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3333.34"/>
    <n v="0"/>
    <n v="0"/>
    <n v="0"/>
    <n v="0"/>
    <n v="0"/>
    <n v="0"/>
    <n v="513333.34"/>
    <n v="513333.34"/>
    <n v="0"/>
    <d v="2018-10-31T00:00:00"/>
    <d v="2038-10-31T00:00:00"/>
    <n v="550000"/>
    <n v="13.916666666666666"/>
    <n v="20"/>
    <n v="7.4999999999999997E-2"/>
    <n v="7143888.9816666665"/>
    <n v="10266666.800000001"/>
    <n v="38500.000500000002"/>
    <n v="13.916666666666666"/>
    <n v="20"/>
    <n v="7.4999999999999997E-2"/>
    <x v="1"/>
    <x v="1"/>
    <n v="0"/>
    <n v="0"/>
    <n v="0"/>
    <n v="0"/>
    <n v="18333.330000000002"/>
    <n v="0"/>
    <n v="0"/>
    <n v="0"/>
    <n v="0"/>
    <n v="0"/>
    <n v="18333.330000000002"/>
    <n v="0"/>
    <n v="0"/>
    <n v="0"/>
    <n v="36666.660000000003"/>
    <n v="36666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333.34"/>
    <n v="0"/>
    <n v="0"/>
    <n v="0"/>
    <n v="0"/>
    <n v="0"/>
    <n v="0"/>
    <n v="65333.34"/>
    <n v="65333.34"/>
    <n v="0"/>
    <d v="2018-10-31T00:00:00"/>
    <d v="2038-10-31T00:00:00"/>
    <n v="70000"/>
    <n v="13.916666666666666"/>
    <n v="20"/>
    <n v="7.4999999999999997E-2"/>
    <n v="909222.31499999994"/>
    <n v="1306666.7999999998"/>
    <n v="4900.0004999999992"/>
    <n v="13.916666666666666"/>
    <n v="19.999999999999996"/>
    <n v="7.4999999999999997E-2"/>
    <x v="1"/>
    <x v="1"/>
    <n v="0"/>
    <n v="0"/>
    <n v="0"/>
    <n v="0"/>
    <n v="2333.33"/>
    <n v="0"/>
    <n v="0"/>
    <n v="0"/>
    <n v="0"/>
    <n v="0"/>
    <n v="2333.33"/>
    <n v="0"/>
    <n v="0"/>
    <n v="0"/>
    <n v="4666.66"/>
    <n v="4666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500"/>
    <n v="0"/>
    <n v="0"/>
    <n v="0"/>
    <n v="0"/>
    <n v="0"/>
    <n v="0"/>
    <n v="49500"/>
    <n v="49500"/>
    <n v="0"/>
    <d v="2018-12-26T00:00:00"/>
    <d v="2028-12-26T00:00:00"/>
    <n v="55000"/>
    <n v="4.072222222222222"/>
    <n v="10"/>
    <n v="6.0600000000000001E-2"/>
    <n v="201575"/>
    <n v="495000"/>
    <n v="2999.7000000000003"/>
    <n v="4.072222222222222"/>
    <n v="10"/>
    <n v="6.0600000000000008E-2"/>
    <x v="1"/>
    <x v="1"/>
    <n v="5500"/>
    <n v="0"/>
    <n v="0"/>
    <n v="0"/>
    <n v="0"/>
    <n v="0"/>
    <n v="5500"/>
    <n v="0"/>
    <n v="0"/>
    <n v="0"/>
    <n v="0"/>
    <n v="0"/>
    <n v="5500"/>
    <n v="5500"/>
    <n v="11000"/>
    <n v="1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2500"/>
    <n v="0"/>
    <n v="0"/>
    <n v="0"/>
    <n v="0"/>
    <n v="0"/>
    <n v="0"/>
    <n v="202500"/>
    <n v="202500"/>
    <n v="0"/>
    <d v="2018-12-26T00:00:00"/>
    <d v="2028-12-26T00:00:00"/>
    <n v="225000"/>
    <n v="4.072222222222222"/>
    <n v="10"/>
    <n v="6.0600000000000001E-2"/>
    <n v="824625"/>
    <n v="2025000"/>
    <n v="12271.5"/>
    <n v="4.072222222222222"/>
    <n v="10"/>
    <n v="6.0600000000000001E-2"/>
    <x v="1"/>
    <x v="1"/>
    <n v="22500"/>
    <n v="0"/>
    <n v="0"/>
    <n v="0"/>
    <n v="0"/>
    <n v="0"/>
    <n v="22500"/>
    <n v="0"/>
    <n v="0"/>
    <n v="0"/>
    <n v="0"/>
    <n v="0"/>
    <n v="22500"/>
    <n v="22500"/>
    <n v="45000"/>
    <n v="6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0"/>
    <n v="0"/>
    <n v="0"/>
    <n v="0"/>
    <n v="0"/>
    <n v="0"/>
    <n v="0"/>
    <n v="10890"/>
    <n v="10890"/>
    <n v="0"/>
    <d v="2019-02-22T00:00:00"/>
    <d v="2029-02-22T00:00:00"/>
    <n v="12100"/>
    <n v="4.2277777777777779"/>
    <n v="10"/>
    <n v="6.0600000000000001E-2"/>
    <n v="46040.5"/>
    <n v="108900"/>
    <n v="659.93399999999997"/>
    <n v="4.2277777777777779"/>
    <n v="10"/>
    <n v="6.0599999999999994E-2"/>
    <x v="1"/>
    <x v="1"/>
    <n v="0"/>
    <n v="0"/>
    <n v="1210"/>
    <n v="0"/>
    <n v="0"/>
    <n v="0"/>
    <n v="0"/>
    <n v="0"/>
    <n v="1210"/>
    <n v="0"/>
    <n v="0"/>
    <n v="0"/>
    <n v="0"/>
    <n v="0"/>
    <n v="2420"/>
    <n v="242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110"/>
    <n v="0"/>
    <n v="0"/>
    <n v="0"/>
    <n v="0"/>
    <n v="0"/>
    <n v="0"/>
    <n v="52110"/>
    <n v="52110"/>
    <n v="0"/>
    <d v="2019-02-22T00:00:00"/>
    <d v="2029-02-22T00:00:00"/>
    <n v="57900"/>
    <n v="4.2277777777777779"/>
    <n v="10"/>
    <n v="6.0600000000000001E-2"/>
    <n v="220309.5"/>
    <n v="521100"/>
    <n v="3157.866"/>
    <n v="4.2277777777777779"/>
    <n v="10"/>
    <n v="6.0600000000000001E-2"/>
    <x v="1"/>
    <x v="1"/>
    <n v="0"/>
    <n v="0"/>
    <n v="5790"/>
    <n v="0"/>
    <n v="0"/>
    <n v="0"/>
    <n v="0"/>
    <n v="0"/>
    <n v="5790"/>
    <n v="0"/>
    <n v="0"/>
    <n v="0"/>
    <n v="0"/>
    <n v="0"/>
    <n v="11580"/>
    <n v="115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15000"/>
    <n v="4545"/>
    <n v="0"/>
    <n v="0"/>
    <n v="0"/>
    <n v="135000"/>
    <n v="135000"/>
    <n v="0"/>
    <d v="2019-05-21T00:00:00"/>
    <d v="2029-05-21T00:00:00"/>
    <n v="150000"/>
    <n v="4.4749999999999996"/>
    <n v="10"/>
    <n v="6.0600000000000001E-2"/>
    <n v="604125"/>
    <n v="1350000"/>
    <n v="8181"/>
    <n v="4.4749999999999996"/>
    <n v="10"/>
    <n v="6.0600000000000001E-2"/>
    <x v="1"/>
    <x v="1"/>
    <n v="0"/>
    <n v="0"/>
    <n v="0"/>
    <n v="0"/>
    <n v="0"/>
    <n v="15000"/>
    <n v="0"/>
    <n v="0"/>
    <n v="0"/>
    <n v="0"/>
    <n v="0"/>
    <n v="15000"/>
    <n v="0"/>
    <n v="0"/>
    <n v="30000"/>
    <n v="3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5000"/>
    <n v="0"/>
    <n v="78500"/>
    <n v="23785.5"/>
    <n v="0"/>
    <n v="0"/>
    <n v="0"/>
    <n v="706500"/>
    <n v="706500"/>
    <n v="0"/>
    <d v="2019-05-21T00:00:00"/>
    <d v="2029-05-21T00:00:00"/>
    <n v="785000"/>
    <n v="4.4749999999999996"/>
    <n v="10"/>
    <n v="6.0600000000000001E-2"/>
    <n v="3161587.4999999995"/>
    <n v="7065000"/>
    <n v="42813.9"/>
    <n v="4.4749999999999996"/>
    <n v="10"/>
    <n v="6.0600000000000001E-2"/>
    <x v="1"/>
    <x v="1"/>
    <n v="0"/>
    <n v="0"/>
    <n v="0"/>
    <n v="0"/>
    <n v="0"/>
    <n v="78500"/>
    <n v="0"/>
    <n v="0"/>
    <n v="0"/>
    <n v="0"/>
    <n v="0"/>
    <n v="78500"/>
    <n v="0"/>
    <n v="0"/>
    <n v="157000"/>
    <n v="157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4.5583333333333336"/>
    <n v="10"/>
    <n v="6.0600000000000001E-2"/>
    <n v="433041.66666666669"/>
    <n v="950000"/>
    <n v="5757"/>
    <n v="4.5583333333333336"/>
    <n v="10"/>
    <n v="6.0600000000000001E-2"/>
    <x v="1"/>
    <x v="1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5607.38"/>
    <n v="0"/>
    <n v="2995607.38"/>
    <n v="71595.02"/>
    <n v="0"/>
    <n v="0"/>
    <n v="0"/>
    <n v="0"/>
    <n v="0"/>
    <n v="0"/>
    <d v="2019-11-21T00:00:00"/>
    <d v="2024-11-21T00:00:00"/>
    <n v="2995607.38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0750000000000002"/>
    <n v="7"/>
    <n v="8.5000000000000006E-2"/>
    <n v="6225000.0000000009"/>
    <n v="21000000"/>
    <n v="255000.00000000003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0750000000000002"/>
    <n v="7"/>
    <n v="8.5000000000000006E-2"/>
    <n v="3112500.0000000005"/>
    <n v="10500000"/>
    <n v="127500.00000000001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0750000000000002"/>
    <n v="7"/>
    <n v="8.5000000000000006E-2"/>
    <n v="2075000.0000000002"/>
    <n v="7000000"/>
    <n v="85000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0750000000000002"/>
    <n v="7"/>
    <n v="8.5000000000000006E-2"/>
    <n v="2075000.0000000002"/>
    <n v="7000000"/>
    <n v="85000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0750000000000002"/>
    <n v="7"/>
    <n v="8.5000000000000006E-2"/>
    <n v="321625"/>
    <n v="1085000"/>
    <n v="13175.000000000002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0750000000000002"/>
    <n v="7"/>
    <n v="8.5000000000000006E-2"/>
    <n v="809250.00000000012"/>
    <n v="2730000"/>
    <n v="33150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0750000000000002"/>
    <n v="7"/>
    <n v="8.5000000000000006E-2"/>
    <n v="1246037.5"/>
    <n v="4203500"/>
    <n v="51042.500000000007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0750000000000002"/>
    <n v="7"/>
    <n v="8.5000000000000006E-2"/>
    <n v="6225000.0000000009"/>
    <n v="21000000"/>
    <n v="255000.00000000003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0750000000000002"/>
    <n v="7"/>
    <n v="8.5000000000000006E-2"/>
    <n v="311250"/>
    <n v="1050000"/>
    <n v="12750.000000000002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0750000000000002"/>
    <n v="7"/>
    <n v="8.5000000000000006E-2"/>
    <n v="6225000.0000000009"/>
    <n v="21000000"/>
    <n v="255000.00000000003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0750000000000002"/>
    <n v="7"/>
    <n v="8.5000000000000006E-2"/>
    <n v="4565000"/>
    <n v="15400000"/>
    <n v="187000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0750000000000002"/>
    <n v="7"/>
    <n v="8.5000000000000006E-2"/>
    <n v="1245000"/>
    <n v="4200000"/>
    <n v="51000.000000000007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16666666666666666"/>
    <n v="5"/>
    <n v="7.85E-2"/>
    <n v="166666.66666666666"/>
    <n v="5000000"/>
    <n v="78500"/>
    <n v="0.16666666666666666"/>
    <n v="5"/>
    <n v="7.85E-2"/>
    <x v="1"/>
    <x v="1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16666666666666666"/>
    <n v="5"/>
    <n v="7.85E-2"/>
    <n v="83333.333333333328"/>
    <n v="2500000"/>
    <n v="39250"/>
    <n v="0.16666666666666666"/>
    <n v="5"/>
    <n v="7.85E-2"/>
    <x v="1"/>
    <x v="1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0750000000000002"/>
    <n v="7"/>
    <n v="8.5000000000000006E-2"/>
    <n v="2905000.0000000005"/>
    <n v="9800000"/>
    <n v="119000.00000000001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0750000000000002"/>
    <n v="7"/>
    <n v="8.5000000000000006E-2"/>
    <n v="11620000.000000002"/>
    <n v="39200000"/>
    <n v="476000.00000000006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16666666666666666"/>
    <n v="5"/>
    <n v="7.85E-2"/>
    <n v="534166.66666666663"/>
    <n v="16025000"/>
    <n v="251592.5"/>
    <n v="0.16666666666666666"/>
    <n v="5"/>
    <n v="7.85E-2"/>
    <x v="1"/>
    <x v="1"/>
    <n v="0"/>
    <n v="3205000"/>
    <n v="0"/>
    <n v="0"/>
    <n v="0"/>
    <n v="0"/>
    <n v="0"/>
    <n v="0"/>
    <n v="0"/>
    <n v="0"/>
    <n v="0"/>
    <n v="0"/>
    <n v="0"/>
    <n v="0"/>
    <n v="3205000"/>
    <n v="320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0750000000000002"/>
    <n v="7"/>
    <n v="8.5000000000000006E-2"/>
    <n v="1215599.3250000002"/>
    <n v="4100817"/>
    <n v="49795.635000000002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16666666666666666"/>
    <n v="5"/>
    <n v="7.85E-2"/>
    <n v="2334119.0666666664"/>
    <n v="70023572"/>
    <n v="1099370.0804000001"/>
    <n v="0.16666666666666666"/>
    <n v="5"/>
    <n v="7.85E-2"/>
    <x v="1"/>
    <x v="1"/>
    <n v="0"/>
    <n v="14004714.4"/>
    <n v="0"/>
    <n v="0"/>
    <n v="0"/>
    <n v="0"/>
    <n v="0"/>
    <n v="0"/>
    <n v="0"/>
    <n v="0"/>
    <n v="0"/>
    <n v="0"/>
    <n v="0"/>
    <n v="0"/>
    <n v="14004714.4"/>
    <n v="14004714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16666666666666666"/>
    <n v="5"/>
    <n v="7.85E-2"/>
    <n v="134459.63"/>
    <n v="4033788.9000000004"/>
    <n v="63330.48573"/>
    <n v="0.16666666666666666"/>
    <n v="5"/>
    <n v="7.85E-2"/>
    <x v="1"/>
    <x v="1"/>
    <n v="0"/>
    <n v="806757.78"/>
    <n v="0"/>
    <n v="0"/>
    <n v="0"/>
    <n v="0"/>
    <n v="0"/>
    <n v="0"/>
    <n v="0"/>
    <n v="0"/>
    <n v="0"/>
    <n v="0"/>
    <n v="0"/>
    <n v="0"/>
    <n v="806757.78"/>
    <n v="80675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16666666666666666"/>
    <n v="5"/>
    <n v="7.85E-2"/>
    <n v="122474.12166666666"/>
    <n v="3674223.65"/>
    <n v="57685.311304999996"/>
    <n v="0.16666666666666666"/>
    <n v="5"/>
    <n v="7.85E-2"/>
    <x v="1"/>
    <x v="1"/>
    <n v="0"/>
    <n v="734844.73"/>
    <n v="0"/>
    <n v="0"/>
    <n v="0"/>
    <n v="0"/>
    <n v="0"/>
    <n v="0"/>
    <n v="0"/>
    <n v="0"/>
    <n v="0"/>
    <n v="0"/>
    <n v="0"/>
    <n v="0"/>
    <n v="734844.73"/>
    <n v="734844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16666666666666666"/>
    <n v="5"/>
    <n v="7.85E-2"/>
    <n v="168672.83333333331"/>
    <n v="5060185"/>
    <n v="79444.904500000004"/>
    <n v="0.16666666666666666"/>
    <n v="5"/>
    <n v="7.85E-2"/>
    <x v="1"/>
    <x v="1"/>
    <n v="0"/>
    <n v="1012037"/>
    <n v="0"/>
    <n v="0"/>
    <n v="0"/>
    <n v="0"/>
    <n v="0"/>
    <n v="0"/>
    <n v="0"/>
    <n v="0"/>
    <n v="0"/>
    <n v="0"/>
    <n v="0"/>
    <n v="0"/>
    <n v="1012037"/>
    <n v="10120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16666666666666666"/>
    <n v="5"/>
    <n v="7.85E-2"/>
    <n v="260739.11166666663"/>
    <n v="7822173.3499999996"/>
    <n v="122808.12159499999"/>
    <n v="0.16666666666666666"/>
    <n v="5"/>
    <n v="7.85E-2"/>
    <x v="1"/>
    <x v="1"/>
    <n v="0"/>
    <n v="1564434.67"/>
    <n v="0"/>
    <n v="0"/>
    <n v="0"/>
    <n v="0"/>
    <n v="0"/>
    <n v="0"/>
    <n v="0"/>
    <n v="0"/>
    <n v="0"/>
    <n v="0"/>
    <n v="0"/>
    <n v="0"/>
    <n v="1564434.67"/>
    <n v="1564434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0750000000000002"/>
    <n v="7"/>
    <n v="8.5000000000000006E-2"/>
    <n v="3246201.94025"/>
    <n v="10951042.689999999"/>
    <n v="132976.94695000001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16666666666666666"/>
    <n v="5"/>
    <n v="7.85E-2"/>
    <n v="197635.43333333335"/>
    <n v="5929063"/>
    <n v="93086.289100000009"/>
    <n v="0.16666666666666666"/>
    <n v="5"/>
    <n v="7.85E-2"/>
    <x v="1"/>
    <x v="1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16666666666666666"/>
    <n v="5"/>
    <n v="7.85E-2"/>
    <n v="129703.88833333332"/>
    <n v="3891116.65"/>
    <n v="61090.531404999994"/>
    <n v="0.16666666666666666"/>
    <n v="5"/>
    <n v="7.85E-2"/>
    <x v="1"/>
    <x v="1"/>
    <n v="0"/>
    <n v="778223.33"/>
    <n v="0"/>
    <n v="0"/>
    <n v="0"/>
    <n v="0"/>
    <n v="0"/>
    <n v="0"/>
    <n v="0"/>
    <n v="0"/>
    <n v="0"/>
    <n v="0"/>
    <n v="0"/>
    <n v="0"/>
    <n v="778223.33"/>
    <n v="778223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16666666666666666"/>
    <n v="5"/>
    <n v="7.85E-2"/>
    <n v="19591.981666666667"/>
    <n v="587759.44999999995"/>
    <n v="9227.8233650000002"/>
    <n v="0.16666666666666666"/>
    <n v="5"/>
    <n v="7.85E-2"/>
    <x v="1"/>
    <x v="1"/>
    <n v="0"/>
    <n v="117551.89"/>
    <n v="0"/>
    <n v="0"/>
    <n v="0"/>
    <n v="0"/>
    <n v="0"/>
    <n v="0"/>
    <n v="0"/>
    <n v="0"/>
    <n v="0"/>
    <n v="0"/>
    <n v="0"/>
    <n v="0"/>
    <n v="117551.89"/>
    <n v="117551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16666666666666666"/>
    <n v="5"/>
    <n v="7.85E-2"/>
    <n v="236219.40333333332"/>
    <n v="7086582.0999999996"/>
    <n v="111259.33897"/>
    <n v="0.16666666666666666"/>
    <n v="5"/>
    <n v="7.85E-2"/>
    <x v="1"/>
    <x v="1"/>
    <n v="0"/>
    <n v="1417316.42"/>
    <n v="0"/>
    <n v="0"/>
    <n v="0"/>
    <n v="0"/>
    <n v="0"/>
    <n v="0"/>
    <n v="0"/>
    <n v="0"/>
    <n v="0"/>
    <n v="0"/>
    <n v="0"/>
    <n v="0"/>
    <n v="1417316.42"/>
    <n v="141731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0750000000000002"/>
    <n v="7"/>
    <n v="8.5000000000000006E-2"/>
    <n v="2916798.4707500003"/>
    <n v="9839802.0700000003"/>
    <n v="119483.31085000001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16666666666666666"/>
    <n v="5"/>
    <n v="7.85E-2"/>
    <n v="200795.5"/>
    <n v="6023865"/>
    <n v="94574.680500000002"/>
    <n v="0.16666666666666666"/>
    <n v="5"/>
    <n v="7.85E-2"/>
    <x v="1"/>
    <x v="1"/>
    <n v="0"/>
    <n v="1204773"/>
    <n v="0"/>
    <n v="0"/>
    <n v="0"/>
    <n v="0"/>
    <n v="0"/>
    <n v="0"/>
    <n v="0"/>
    <n v="0"/>
    <n v="0"/>
    <n v="0"/>
    <n v="0"/>
    <n v="0"/>
    <n v="1204773"/>
    <n v="12047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0750000000000002"/>
    <n v="7"/>
    <n v="8.5000000000000006E-2"/>
    <n v="2499903.9750000001"/>
    <n v="8433411"/>
    <n v="102405.705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16666666666666666"/>
    <n v="5"/>
    <n v="7.85E-2"/>
    <n v="124115.83333333333"/>
    <n v="3723475"/>
    <n v="58458.557500000003"/>
    <n v="0.16666666666666666"/>
    <n v="5"/>
    <n v="7.85E-2"/>
    <x v="1"/>
    <x v="1"/>
    <n v="0"/>
    <n v="744695"/>
    <n v="0"/>
    <n v="0"/>
    <n v="0"/>
    <n v="0"/>
    <n v="0"/>
    <n v="0"/>
    <n v="0"/>
    <n v="0"/>
    <n v="0"/>
    <n v="0"/>
    <n v="0"/>
    <n v="0"/>
    <n v="744695"/>
    <n v="7446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16666666666666666"/>
    <n v="5"/>
    <n v="7.85E-2"/>
    <n v="34179.95166666666"/>
    <n v="1025398.5499999999"/>
    <n v="16098.757234999999"/>
    <n v="0.16666666666666663"/>
    <n v="5"/>
    <n v="7.85E-2"/>
    <x v="1"/>
    <x v="1"/>
    <n v="0"/>
    <n v="205079.71"/>
    <n v="0"/>
    <n v="0"/>
    <n v="0"/>
    <n v="0"/>
    <n v="0"/>
    <n v="0"/>
    <n v="0"/>
    <n v="0"/>
    <n v="0"/>
    <n v="0"/>
    <n v="0"/>
    <n v="0"/>
    <n v="205079.71"/>
    <n v="205079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16666666666666666"/>
    <n v="5"/>
    <n v="7.85E-2"/>
    <n v="21350.718333333331"/>
    <n v="640521.55000000005"/>
    <n v="10056.188335000001"/>
    <n v="0.16666666666666666"/>
    <n v="5.0000000000000009"/>
    <n v="7.85E-2"/>
    <x v="1"/>
    <x v="1"/>
    <n v="0"/>
    <n v="128104.31"/>
    <n v="0"/>
    <n v="0"/>
    <n v="0"/>
    <n v="0"/>
    <n v="0"/>
    <n v="0"/>
    <n v="0"/>
    <n v="0"/>
    <n v="0"/>
    <n v="0"/>
    <n v="0"/>
    <n v="0"/>
    <n v="128104.31"/>
    <n v="128104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0750000000000002"/>
    <n v="7"/>
    <n v="8.5000000000000006E-2"/>
    <n v="263605.86275000003"/>
    <n v="889272.79"/>
    <n v="10798.312450000001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16666666666666666"/>
    <n v="5"/>
    <n v="7.85E-2"/>
    <n v="72923.73"/>
    <n v="2187711.9"/>
    <n v="34347.076829999998"/>
    <n v="0.16666666666666666"/>
    <n v="5"/>
    <n v="7.85E-2"/>
    <x v="1"/>
    <x v="1"/>
    <n v="0"/>
    <n v="437542.38"/>
    <n v="0"/>
    <n v="0"/>
    <n v="0"/>
    <n v="0"/>
    <n v="0"/>
    <n v="0"/>
    <n v="0"/>
    <n v="0"/>
    <n v="0"/>
    <n v="0"/>
    <n v="0"/>
    <n v="0"/>
    <n v="437542.38"/>
    <n v="437542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0750000000000002"/>
    <n v="7"/>
    <n v="8.5000000000000006E-2"/>
    <n v="907900.43850000005"/>
    <n v="3062796.66"/>
    <n v="37191.102300000006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16666666666666666"/>
    <n v="5"/>
    <n v="7.85E-2"/>
    <n v="69623.276666666658"/>
    <n v="2088698.2999999998"/>
    <n v="32792.563309999998"/>
    <n v="0.16666666666666666"/>
    <n v="5"/>
    <n v="7.85E-2"/>
    <x v="1"/>
    <x v="1"/>
    <n v="0"/>
    <n v="417739.66"/>
    <n v="0"/>
    <n v="0"/>
    <n v="0"/>
    <n v="0"/>
    <n v="0"/>
    <n v="0"/>
    <n v="0"/>
    <n v="0"/>
    <n v="0"/>
    <n v="0"/>
    <n v="0"/>
    <n v="0"/>
    <n v="417739.66"/>
    <n v="417739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16666666666666666"/>
    <n v="5"/>
    <n v="7.85E-2"/>
    <n v="107506.50166666666"/>
    <n v="3225195.05"/>
    <n v="50635.562285"/>
    <n v="0.16666666666666666"/>
    <n v="5"/>
    <n v="7.85E-2"/>
    <x v="1"/>
    <x v="1"/>
    <n v="0"/>
    <n v="645039.01"/>
    <n v="0"/>
    <n v="0"/>
    <n v="0"/>
    <n v="0"/>
    <n v="0"/>
    <n v="0"/>
    <n v="0"/>
    <n v="0"/>
    <n v="0"/>
    <n v="0"/>
    <n v="0"/>
    <n v="0"/>
    <n v="645039.01"/>
    <n v="645039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16666666666666666"/>
    <n v="5"/>
    <n v="7.85E-2"/>
    <n v="462000"/>
    <n v="13860000"/>
    <n v="217602"/>
    <n v="0.16666666666666666"/>
    <n v="5"/>
    <n v="7.85E-2"/>
    <x v="1"/>
    <x v="1"/>
    <n v="0"/>
    <n v="2772000"/>
    <n v="0"/>
    <n v="0"/>
    <n v="0"/>
    <n v="0"/>
    <n v="0"/>
    <n v="0"/>
    <n v="0"/>
    <n v="0"/>
    <n v="0"/>
    <n v="0"/>
    <n v="0"/>
    <n v="0"/>
    <n v="2772000"/>
    <n v="277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0750000000000002"/>
    <n v="7"/>
    <n v="8.5000000000000006E-2"/>
    <n v="5751900.0000000009"/>
    <n v="19404000"/>
    <n v="235620.00000000003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16666666666666666"/>
    <n v="5"/>
    <n v="7.85E-2"/>
    <n v="330753.16666666663"/>
    <n v="9922595"/>
    <n v="155784.7415"/>
    <n v="0.16666666666666666"/>
    <n v="5"/>
    <n v="7.85E-2"/>
    <x v="1"/>
    <x v="1"/>
    <n v="0"/>
    <n v="1984519"/>
    <n v="0"/>
    <n v="0"/>
    <n v="0"/>
    <n v="0"/>
    <n v="0"/>
    <n v="0"/>
    <n v="0"/>
    <n v="0"/>
    <n v="0"/>
    <n v="0"/>
    <n v="0"/>
    <n v="0"/>
    <n v="1984519"/>
    <n v="19845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0750000000000002"/>
    <n v="7"/>
    <n v="8.5000000000000006E-2"/>
    <n v="4117876.9250000003"/>
    <n v="13891633"/>
    <n v="168684.11500000002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16666666666666666"/>
    <n v="5"/>
    <n v="7.85E-2"/>
    <n v="391059.5"/>
    <n v="11731785"/>
    <n v="184189.0245"/>
    <n v="0.16666666666666666"/>
    <n v="5"/>
    <n v="7.85E-2"/>
    <x v="1"/>
    <x v="1"/>
    <n v="0"/>
    <n v="2346357"/>
    <n v="0"/>
    <n v="0"/>
    <n v="0"/>
    <n v="0"/>
    <n v="0"/>
    <n v="0"/>
    <n v="0"/>
    <n v="0"/>
    <n v="0"/>
    <n v="0"/>
    <n v="0"/>
    <n v="0"/>
    <n v="2346357"/>
    <n v="23463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0750000000000002"/>
    <n v="7"/>
    <n v="8.5000000000000006E-2"/>
    <n v="4868690.7750000004"/>
    <n v="16424499"/>
    <n v="199440.345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16666666666666666"/>
    <n v="5"/>
    <n v="7.85E-2"/>
    <n v="38162.519999999997"/>
    <n v="1144875.6000000001"/>
    <n v="17974.546920000001"/>
    <n v="0.16666666666666666"/>
    <n v="5.0000000000000009"/>
    <n v="7.85E-2"/>
    <x v="1"/>
    <x v="1"/>
    <n v="0"/>
    <n v="228975.12"/>
    <n v="0"/>
    <n v="0"/>
    <n v="0"/>
    <n v="0"/>
    <n v="0"/>
    <n v="0"/>
    <n v="0"/>
    <n v="0"/>
    <n v="0"/>
    <n v="0"/>
    <n v="0"/>
    <n v="0"/>
    <n v="228975.12"/>
    <n v="228975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16666666666666666"/>
    <n v="5"/>
    <n v="7.85E-2"/>
    <n v="52000"/>
    <n v="1560000"/>
    <n v="24492"/>
    <n v="0.16666666666666666"/>
    <n v="5"/>
    <n v="7.85E-2"/>
    <x v="1"/>
    <x v="1"/>
    <n v="0"/>
    <n v="312000"/>
    <n v="0"/>
    <n v="0"/>
    <n v="0"/>
    <n v="0"/>
    <n v="0"/>
    <n v="0"/>
    <n v="0"/>
    <n v="0"/>
    <n v="0"/>
    <n v="0"/>
    <n v="0"/>
    <n v="0"/>
    <n v="312000"/>
    <n v="31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0750000000000002"/>
    <n v="7"/>
    <n v="8.5000000000000006E-2"/>
    <n v="647400"/>
    <n v="2184000"/>
    <n v="26520.000000000004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16666666666666666"/>
    <n v="5"/>
    <n v="7.85E-2"/>
    <n v="488560.06833333336"/>
    <n v="14656802.050000001"/>
    <n v="230111.792185"/>
    <n v="0.16666666666666666"/>
    <n v="5"/>
    <n v="7.85E-2"/>
    <x v="1"/>
    <x v="1"/>
    <n v="0"/>
    <n v="2931360.41"/>
    <n v="0"/>
    <n v="0"/>
    <n v="0"/>
    <n v="0"/>
    <n v="0"/>
    <n v="0"/>
    <n v="0"/>
    <n v="0"/>
    <n v="0"/>
    <n v="0"/>
    <n v="0"/>
    <n v="0"/>
    <n v="2931360.41"/>
    <n v="2931360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16666666666666666"/>
    <n v="5"/>
    <n v="7.85E-2"/>
    <n v="145267.41333333333"/>
    <n v="4358022.4000000004"/>
    <n v="68420.951679999998"/>
    <n v="0.16666666666666666"/>
    <n v="5.0000000000000009"/>
    <n v="7.85E-2"/>
    <x v="1"/>
    <x v="1"/>
    <n v="0"/>
    <n v="871604.48"/>
    <n v="0"/>
    <n v="0"/>
    <n v="0"/>
    <n v="0"/>
    <n v="0"/>
    <n v="0"/>
    <n v="0"/>
    <n v="0"/>
    <n v="0"/>
    <n v="0"/>
    <n v="0"/>
    <n v="0"/>
    <n v="871604.48"/>
    <n v="87160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16666666666666666"/>
    <n v="5"/>
    <n v="7.85E-2"/>
    <n v="39077.393333333326"/>
    <n v="1172321.7999999998"/>
    <n v="18405.452259999998"/>
    <n v="0.16666666666666666"/>
    <n v="4.9999999999999991"/>
    <n v="7.85E-2"/>
    <x v="1"/>
    <x v="1"/>
    <n v="0"/>
    <n v="234464.36"/>
    <n v="0"/>
    <n v="0"/>
    <n v="0"/>
    <n v="0"/>
    <n v="0"/>
    <n v="0"/>
    <n v="0"/>
    <n v="0"/>
    <n v="0"/>
    <n v="0"/>
    <n v="0"/>
    <n v="0"/>
    <n v="234464.36"/>
    <n v="234464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16666666666666666"/>
    <n v="5"/>
    <n v="7.85E-2"/>
    <n v="291783.70999999996"/>
    <n v="8753511.3000000007"/>
    <n v="137430.12741000002"/>
    <n v="0.16666666666666666"/>
    <n v="5"/>
    <n v="7.8500000000000014E-2"/>
    <x v="1"/>
    <x v="1"/>
    <n v="0"/>
    <n v="1750702.26"/>
    <n v="0"/>
    <n v="0"/>
    <n v="0"/>
    <n v="0"/>
    <n v="0"/>
    <n v="0"/>
    <n v="0"/>
    <n v="0"/>
    <n v="0"/>
    <n v="0"/>
    <n v="0"/>
    <n v="0"/>
    <n v="1750702.26"/>
    <n v="1750702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0750000000000002"/>
    <n v="7"/>
    <n v="8.5000000000000006E-2"/>
    <n v="3632707.1895000003"/>
    <n v="12254915.82"/>
    <n v="148809.69210000001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16666666666666666"/>
    <n v="5"/>
    <n v="7.85E-2"/>
    <n v="19807.285"/>
    <n v="594218.55000000005"/>
    <n v="9329.2312350000011"/>
    <n v="0.16666666666666666"/>
    <n v="5"/>
    <n v="7.85E-2"/>
    <x v="1"/>
    <x v="1"/>
    <n v="0"/>
    <n v="118843.71"/>
    <n v="0"/>
    <n v="0"/>
    <n v="0"/>
    <n v="0"/>
    <n v="0"/>
    <n v="0"/>
    <n v="0"/>
    <n v="0"/>
    <n v="0"/>
    <n v="0"/>
    <n v="0"/>
    <n v="0"/>
    <n v="118843.71"/>
    <n v="118843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16666666666666666"/>
    <n v="5"/>
    <n v="7.85E-2"/>
    <n v="75169.963333333333"/>
    <n v="2255098.9000000004"/>
    <n v="35405.052730000003"/>
    <n v="0.16666666666666666"/>
    <n v="5.0000000000000009"/>
    <n v="7.85E-2"/>
    <x v="1"/>
    <x v="1"/>
    <n v="0"/>
    <n v="451019.78"/>
    <n v="0"/>
    <n v="0"/>
    <n v="0"/>
    <n v="0"/>
    <n v="0"/>
    <n v="0"/>
    <n v="0"/>
    <n v="0"/>
    <n v="0"/>
    <n v="0"/>
    <n v="0"/>
    <n v="0"/>
    <n v="451019.78"/>
    <n v="451019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0750000000000002"/>
    <n v="7"/>
    <n v="8.5000000000000006E-2"/>
    <n v="935866.04350000015"/>
    <n v="3157138.46"/>
    <n v="38336.681300000004"/>
    <n v="2.0750000000000002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16666666666666666"/>
    <n v="5"/>
    <n v="7.85E-2"/>
    <n v="260506.39166666666"/>
    <n v="7815191.75"/>
    <n v="122698.510475"/>
    <n v="0.16666666666666666"/>
    <n v="5"/>
    <n v="7.85E-2"/>
    <x v="1"/>
    <x v="1"/>
    <n v="0"/>
    <n v="1563038.35"/>
    <n v="0"/>
    <n v="0"/>
    <n v="0"/>
    <n v="0"/>
    <n v="0"/>
    <n v="0"/>
    <n v="0"/>
    <n v="0"/>
    <n v="0"/>
    <n v="0"/>
    <n v="0"/>
    <n v="0"/>
    <n v="1563038.35"/>
    <n v="1563038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0750000000000002"/>
    <n v="7"/>
    <n v="8.5000000000000006E-2"/>
    <n v="3214241.9602500005"/>
    <n v="10843225.890000001"/>
    <n v="131667.74295000001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16666666666666666"/>
    <n v="5"/>
    <n v="7.85E-2"/>
    <n v="68166.666666666657"/>
    <n v="2045000"/>
    <n v="32106.5"/>
    <n v="0.16666666666666663"/>
    <n v="5"/>
    <n v="7.85E-2"/>
    <x v="1"/>
    <x v="1"/>
    <n v="0"/>
    <n v="409000"/>
    <n v="0"/>
    <n v="0"/>
    <n v="0"/>
    <n v="0"/>
    <n v="0"/>
    <n v="0"/>
    <n v="0"/>
    <n v="0"/>
    <n v="0"/>
    <n v="0"/>
    <n v="0"/>
    <n v="0"/>
    <n v="409000"/>
    <n v="40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0750000000000002"/>
    <n v="7"/>
    <n v="8.5000000000000006E-2"/>
    <n v="841101.25000000012"/>
    <n v="2837450"/>
    <n v="34454.75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16666666666666666"/>
    <n v="5"/>
    <n v="7.85E-2"/>
    <n v="25886.75"/>
    <n v="776602.5"/>
    <n v="12192.659250000001"/>
    <n v="0.16666666666666666"/>
    <n v="5"/>
    <n v="7.85E-2"/>
    <x v="1"/>
    <x v="1"/>
    <n v="0"/>
    <n v="155320.5"/>
    <n v="0"/>
    <n v="0"/>
    <n v="0"/>
    <n v="0"/>
    <n v="0"/>
    <n v="0"/>
    <n v="0"/>
    <n v="0"/>
    <n v="0"/>
    <n v="0"/>
    <n v="0"/>
    <n v="0"/>
    <n v="155320.5"/>
    <n v="15532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16666666666666666"/>
    <n v="5"/>
    <n v="7.85E-2"/>
    <n v="182171.18166666667"/>
    <n v="5465135.4500000002"/>
    <n v="85802.626565000013"/>
    <n v="0.16666666666666666"/>
    <n v="5"/>
    <n v="7.85E-2"/>
    <x v="1"/>
    <x v="1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16666666666666666"/>
    <n v="5"/>
    <n v="7.85E-2"/>
    <n v="66987.474999999991"/>
    <n v="2009624.25"/>
    <n v="31551.100724999997"/>
    <n v="0.16666666666666666"/>
    <n v="5"/>
    <n v="7.85E-2"/>
    <x v="1"/>
    <x v="1"/>
    <n v="0"/>
    <n v="401924.85"/>
    <n v="0"/>
    <n v="0"/>
    <n v="0"/>
    <n v="0"/>
    <n v="0"/>
    <n v="0"/>
    <n v="0"/>
    <n v="0"/>
    <n v="0"/>
    <n v="0"/>
    <n v="0"/>
    <n v="0"/>
    <n v="401924.85"/>
    <n v="401924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0750000000000002"/>
    <n v="7"/>
    <n v="8.5000000000000006E-2"/>
    <n v="833994.06374999997"/>
    <n v="2813473.9499999997"/>
    <n v="34163.612249999998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16666666666666666"/>
    <n v="5"/>
    <n v="7.85E-2"/>
    <n v="174819.21166666667"/>
    <n v="5244576.3499999996"/>
    <n v="82339.848695000008"/>
    <n v="0.16666666666666666"/>
    <n v="5"/>
    <n v="7.85E-2"/>
    <x v="1"/>
    <x v="1"/>
    <n v="0"/>
    <n v="1048915.27"/>
    <n v="0"/>
    <n v="0"/>
    <n v="0"/>
    <n v="0"/>
    <n v="0"/>
    <n v="0"/>
    <n v="0"/>
    <n v="0"/>
    <n v="0"/>
    <n v="0"/>
    <n v="0"/>
    <n v="0"/>
    <n v="1048915.27"/>
    <n v="1048915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0750000000000002"/>
    <n v="7"/>
    <n v="8.5000000000000006E-2"/>
    <n v="2156135.9652500004"/>
    <n v="7273711.6900000004"/>
    <n v="88323.641950000005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16666666666666666"/>
    <n v="5"/>
    <n v="7.85E-2"/>
    <n v="44783.21666666666"/>
    <n v="1343496.5"/>
    <n v="21092.895049999999"/>
    <n v="0.16666666666666666"/>
    <n v="5"/>
    <n v="7.85E-2"/>
    <x v="1"/>
    <x v="1"/>
    <n v="0"/>
    <n v="268699.3"/>
    <n v="0"/>
    <n v="0"/>
    <n v="0"/>
    <n v="0"/>
    <n v="0"/>
    <n v="0"/>
    <n v="0"/>
    <n v="0"/>
    <n v="0"/>
    <n v="0"/>
    <n v="0"/>
    <n v="0"/>
    <n v="268699.3"/>
    <n v="268699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0750000000000002"/>
    <n v="7"/>
    <n v="8.5000000000000006E-2"/>
    <n v="552200.51474999997"/>
    <n v="1862845.1099999999"/>
    <n v="22620.262050000001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16666666666666666"/>
    <n v="5"/>
    <n v="7.85E-2"/>
    <n v="22345.445"/>
    <n v="670363.35000000009"/>
    <n v="10524.704595000001"/>
    <n v="0.16666666666666666"/>
    <n v="5"/>
    <n v="7.85E-2"/>
    <x v="1"/>
    <x v="1"/>
    <n v="0"/>
    <n v="134072.67000000001"/>
    <n v="0"/>
    <n v="0"/>
    <n v="0"/>
    <n v="0"/>
    <n v="0"/>
    <n v="0"/>
    <n v="0"/>
    <n v="0"/>
    <n v="0"/>
    <n v="0"/>
    <n v="0"/>
    <n v="0"/>
    <n v="134072.67000000001"/>
    <n v="134072.67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0750000000000002"/>
    <n v="7"/>
    <n v="8.5000000000000006E-2"/>
    <n v="275474.13650000002"/>
    <n v="929310.34"/>
    <n v="11284.4827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16666666666666666"/>
    <n v="5"/>
    <n v="7.85E-2"/>
    <n v="24500"/>
    <n v="735000"/>
    <n v="11539.5"/>
    <n v="0.16666666666666666"/>
    <n v="5"/>
    <n v="7.85E-2"/>
    <x v="1"/>
    <x v="1"/>
    <n v="0"/>
    <n v="147000"/>
    <n v="0"/>
    <n v="0"/>
    <n v="0"/>
    <n v="0"/>
    <n v="0"/>
    <n v="0"/>
    <n v="0"/>
    <n v="0"/>
    <n v="0"/>
    <n v="0"/>
    <n v="0"/>
    <n v="0"/>
    <n v="147000"/>
    <n v="147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0750000000000002"/>
    <n v="7"/>
    <n v="8.5000000000000006E-2"/>
    <n v="305025"/>
    <n v="1029000"/>
    <n v="12495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16666666666666666"/>
    <n v="5"/>
    <n v="7.85E-2"/>
    <n v="263893.03166666662"/>
    <n v="7916790.9499999993"/>
    <n v="124293.617915"/>
    <n v="0.16666666666666663"/>
    <n v="5"/>
    <n v="7.85E-2"/>
    <x v="1"/>
    <x v="1"/>
    <n v="0"/>
    <n v="1583358.19"/>
    <n v="0"/>
    <n v="0"/>
    <n v="0"/>
    <n v="0"/>
    <n v="0"/>
    <n v="0"/>
    <n v="0"/>
    <n v="0"/>
    <n v="0"/>
    <n v="0"/>
    <n v="0"/>
    <n v="0"/>
    <n v="1583358.19"/>
    <n v="1583358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0750000000000002"/>
    <n v="7"/>
    <n v="8.5000000000000006E-2"/>
    <n v="3252359.2122500003"/>
    <n v="10971814.210000001"/>
    <n v="133229.17255000002"/>
    <n v="2.0750000000000002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16666666666666666"/>
    <n v="5"/>
    <n v="7.85E-2"/>
    <n v="114537.89166666666"/>
    <n v="3436136.75"/>
    <n v="53947.346975"/>
    <n v="0.16666666666666666"/>
    <n v="5"/>
    <n v="7.85E-2"/>
    <x v="1"/>
    <x v="1"/>
    <n v="0"/>
    <n v="687227.35"/>
    <n v="0"/>
    <n v="0"/>
    <n v="0"/>
    <n v="0"/>
    <n v="0"/>
    <n v="0"/>
    <n v="0"/>
    <n v="0"/>
    <n v="0"/>
    <n v="0"/>
    <n v="0"/>
    <n v="0"/>
    <n v="687227.35"/>
    <n v="687227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0750000000000002"/>
    <n v="7"/>
    <n v="8.5000000000000006E-2"/>
    <n v="1411626.3802500002"/>
    <n v="4762113.09"/>
    <n v="57825.658950000005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16666666666666666"/>
    <n v="5"/>
    <n v="7.85E-2"/>
    <n v="82173.37"/>
    <n v="2465201.0999999996"/>
    <n v="38703.657269999996"/>
    <n v="0.16666666666666666"/>
    <n v="4.9999999999999991"/>
    <n v="7.85E-2"/>
    <x v="1"/>
    <x v="1"/>
    <n v="0"/>
    <n v="493040.22"/>
    <n v="0"/>
    <n v="0"/>
    <n v="0"/>
    <n v="0"/>
    <n v="0"/>
    <n v="0"/>
    <n v="0"/>
    <n v="0"/>
    <n v="0"/>
    <n v="0"/>
    <n v="0"/>
    <n v="0"/>
    <n v="493040.22"/>
    <n v="49304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0750000000000002"/>
    <n v="7"/>
    <n v="8.5000000000000006E-2"/>
    <n v="1023058.4565000001"/>
    <n v="3451281.54"/>
    <n v="41908.418700000002"/>
    <n v="2.0750000000000002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16666666666666666"/>
    <n v="5"/>
    <n v="7.85E-2"/>
    <n v="55223.59166666666"/>
    <n v="1656707.75"/>
    <n v="26010.311675000001"/>
    <n v="0.16666666666666666"/>
    <n v="5"/>
    <n v="7.85E-2"/>
    <x v="1"/>
    <x v="1"/>
    <n v="0"/>
    <n v="331341.55"/>
    <n v="0"/>
    <n v="0"/>
    <n v="0"/>
    <n v="0"/>
    <n v="0"/>
    <n v="0"/>
    <n v="0"/>
    <n v="0"/>
    <n v="0"/>
    <n v="0"/>
    <n v="0"/>
    <n v="0"/>
    <n v="331341.55"/>
    <n v="331341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16666666666666666"/>
    <n v="5"/>
    <n v="7.85E-2"/>
    <n v="1064304.5483333333"/>
    <n v="31929136.449999999"/>
    <n v="501287.44226500002"/>
    <n v="0.16666666666666666"/>
    <n v="5"/>
    <n v="7.85E-2"/>
    <x v="1"/>
    <x v="1"/>
    <n v="0"/>
    <n v="6385827.29"/>
    <n v="0"/>
    <n v="0"/>
    <n v="0"/>
    <n v="0"/>
    <n v="0"/>
    <n v="0"/>
    <n v="0"/>
    <n v="0"/>
    <n v="0"/>
    <n v="0"/>
    <n v="0"/>
    <n v="0"/>
    <n v="6385827.29"/>
    <n v="6385827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0750000000000002"/>
    <n v="7"/>
    <n v="8.5000000000000006E-2"/>
    <n v="13668368.93125"/>
    <n v="46110160.25"/>
    <n v="559909.08875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0.68611111111111112"/>
    <n v="5"/>
    <n v="7.1294999999999997E-2"/>
    <n v="1080002.4570833333"/>
    <n v="7870463.25"/>
    <n v="112224.93548174998"/>
    <n v="0.68611111111111112"/>
    <n v="5"/>
    <n v="7.1294999999999997E-2"/>
    <x v="1"/>
    <x v="1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2.6861111111111109"/>
    <n v="7"/>
    <n v="7.5481999999999994E-2"/>
    <n v="4228187.7570833331"/>
    <n v="11018648.549999999"/>
    <n v="118815.66140729998"/>
    <n v="2.6861111111111113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0.68611111111111112"/>
    <n v="5"/>
    <n v="7.1294999999999997E-2"/>
    <n v="344490.51577777776"/>
    <n v="2510457.2000000002"/>
    <n v="35796.609214799995"/>
    <n v="0.68611111111111112"/>
    <n v="5"/>
    <n v="7.1294999999999983E-2"/>
    <x v="1"/>
    <x v="1"/>
    <n v="0"/>
    <n v="0"/>
    <n v="0"/>
    <n v="0"/>
    <n v="0"/>
    <n v="0"/>
    <n v="0"/>
    <n v="0"/>
    <n v="502091.44"/>
    <n v="0"/>
    <n v="0"/>
    <n v="0"/>
    <n v="0"/>
    <n v="0"/>
    <n v="502091.44"/>
    <n v="502091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2.6861111111111109"/>
    <n v="7"/>
    <n v="7.5481999999999994E-2"/>
    <n v="1348597.9160555555"/>
    <n v="3514443.3800000004"/>
    <n v="37896.745029879996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0.68611111111111112"/>
    <n v="5"/>
    <n v="7.1294999999999997E-2"/>
    <n v="388666.52752777783"/>
    <n v="2832387.6500000004"/>
    <n v="40387.015501349997"/>
    <n v="0.68611111111111112"/>
    <n v="5"/>
    <n v="7.1294999999999997E-2"/>
    <x v="1"/>
    <x v="1"/>
    <n v="0"/>
    <n v="0"/>
    <n v="0"/>
    <n v="0"/>
    <n v="0"/>
    <n v="0"/>
    <n v="0"/>
    <n v="0"/>
    <n v="566477.53"/>
    <n v="0"/>
    <n v="0"/>
    <n v="0"/>
    <n v="0"/>
    <n v="0"/>
    <n v="566477.53"/>
    <n v="566477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2.6861111111111109"/>
    <n v="7"/>
    <n v="7.5481999999999994E-2"/>
    <n v="760708.35891666659"/>
    <n v="1982404.4100000001"/>
    <n v="21376.54995366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0.68611111111111112"/>
    <n v="5"/>
    <n v="7.1294999999999997E-2"/>
    <n v="1226408.5166666666"/>
    <n v="8937390"/>
    <n v="127438.24400999999"/>
    <n v="0.68611111111111112"/>
    <n v="5"/>
    <n v="7.1294999999999997E-2"/>
    <x v="1"/>
    <x v="1"/>
    <n v="0"/>
    <n v="0"/>
    <n v="0"/>
    <n v="0"/>
    <n v="0"/>
    <n v="0"/>
    <n v="0"/>
    <n v="0"/>
    <n v="1787478"/>
    <n v="0"/>
    <n v="0"/>
    <n v="0"/>
    <n v="0"/>
    <n v="0"/>
    <n v="1787478"/>
    <n v="17874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0.68611111111111112"/>
    <n v="5"/>
    <n v="7.1294999999999997E-2"/>
    <n v="2531315.3074444444"/>
    <n v="18446832.199999999"/>
    <n v="263033.38033979997"/>
    <n v="0.68611111111111112"/>
    <n v="5"/>
    <n v="7.1294999999999997E-2"/>
    <x v="1"/>
    <x v="1"/>
    <n v="0"/>
    <n v="0"/>
    <n v="0"/>
    <n v="0"/>
    <n v="0"/>
    <n v="0"/>
    <n v="0"/>
    <n v="0"/>
    <n v="3689366.44"/>
    <n v="0"/>
    <n v="0"/>
    <n v="0"/>
    <n v="0"/>
    <n v="0"/>
    <n v="3689366.44"/>
    <n v="3689366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2.6861111111111109"/>
    <n v="7"/>
    <n v="7.5481999999999994E-2"/>
    <n v="4949305.0676944442"/>
    <n v="12897878.770000001"/>
    <n v="139079.66933102001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0.68611111111111112"/>
    <n v="5"/>
    <n v="7.1294999999999997E-2"/>
    <n v="328609.79486111115"/>
    <n v="2394727.25"/>
    <n v="34146.415857749998"/>
    <n v="0.68611111111111123"/>
    <n v="5"/>
    <n v="7.1294999999999997E-2"/>
    <x v="1"/>
    <x v="1"/>
    <n v="0"/>
    <n v="0"/>
    <n v="0"/>
    <n v="0"/>
    <n v="0"/>
    <n v="0"/>
    <n v="0"/>
    <n v="0"/>
    <n v="478945.45"/>
    <n v="0"/>
    <n v="0"/>
    <n v="0"/>
    <n v="0"/>
    <n v="0"/>
    <n v="478945.45"/>
    <n v="47894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2.6861111111111109"/>
    <n v="7"/>
    <n v="7.5481999999999994E-2"/>
    <n v="643106.00924999989"/>
    <n v="1675932.93"/>
    <n v="18071.824203179996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0.68611111111111112"/>
    <n v="5"/>
    <n v="7.1294999999999997E-2"/>
    <n v="362939.30941666669"/>
    <n v="2644901.85"/>
    <n v="37713.655479149995"/>
    <n v="0.68611111111111112"/>
    <n v="5"/>
    <n v="7.1294999999999997E-2"/>
    <x v="1"/>
    <x v="1"/>
    <n v="0"/>
    <n v="0"/>
    <n v="0"/>
    <n v="0"/>
    <n v="0"/>
    <n v="0"/>
    <n v="0"/>
    <n v="0"/>
    <n v="528980.37"/>
    <n v="0"/>
    <n v="0"/>
    <n v="0"/>
    <n v="0"/>
    <n v="0"/>
    <n v="528980.37"/>
    <n v="528980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2.6861111111111109"/>
    <n v="7"/>
    <n v="7.5481999999999994E-2"/>
    <n v="1420565.3331111111"/>
    <n v="3701990.3200000003"/>
    <n v="39919.090476319994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0.68611111111111112"/>
    <n v="5"/>
    <n v="7.1294999999999997E-2"/>
    <n v="323969.00105555553"/>
    <n v="2360907.6999999997"/>
    <n v="33664.1828943"/>
    <n v="0.68611111111111112"/>
    <n v="5"/>
    <n v="7.1294999999999997E-2"/>
    <x v="1"/>
    <x v="1"/>
    <n v="0"/>
    <n v="0"/>
    <n v="0"/>
    <n v="0"/>
    <n v="0"/>
    <n v="0"/>
    <n v="0"/>
    <n v="0"/>
    <n v="472181.54"/>
    <n v="0"/>
    <n v="0"/>
    <n v="0"/>
    <n v="0"/>
    <n v="0"/>
    <n v="472181.54"/>
    <n v="472181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2.6861111111111109"/>
    <n v="7"/>
    <n v="7.5481999999999994E-2"/>
    <n v="633981.26294444443"/>
    <n v="1652153.86"/>
    <n v="17815.411094359999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0.68611111111111112"/>
    <n v="5"/>
    <n v="7.1294999999999997E-2"/>
    <n v="70887.675805555555"/>
    <n v="516590.35000000003"/>
    <n v="7366.0618006499999"/>
    <n v="0.68611111111111101"/>
    <n v="5"/>
    <n v="7.1294999999999997E-2"/>
    <x v="1"/>
    <x v="1"/>
    <n v="0"/>
    <n v="0"/>
    <n v="0"/>
    <n v="0"/>
    <n v="0"/>
    <n v="0"/>
    <n v="0"/>
    <n v="0"/>
    <n v="103318.07"/>
    <n v="0"/>
    <n v="0"/>
    <n v="0"/>
    <n v="0"/>
    <n v="0"/>
    <n v="103318.07"/>
    <n v="103318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2.6861111111111109"/>
    <n v="7"/>
    <n v="7.5481999999999994E-2"/>
    <n v="136810.16613888889"/>
    <n v="356527.01"/>
    <n v="3844.4816812599997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0.68611111111111112"/>
    <n v="5"/>
    <n v="7.1294999999999997E-2"/>
    <n v="40380.472527777776"/>
    <n v="294270.64999999997"/>
    <n v="4196.0051983499998"/>
    <n v="0.68611111111111112"/>
    <n v="5"/>
    <n v="7.1294999999999997E-2"/>
    <x v="1"/>
    <x v="1"/>
    <n v="0"/>
    <n v="0"/>
    <n v="0"/>
    <n v="0"/>
    <n v="0"/>
    <n v="0"/>
    <n v="0"/>
    <n v="0"/>
    <n v="58854.13"/>
    <n v="0"/>
    <n v="0"/>
    <n v="0"/>
    <n v="0"/>
    <n v="0"/>
    <n v="58854.13"/>
    <n v="58854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2.6861111111111109"/>
    <n v="7"/>
    <n v="7.5481999999999994E-2"/>
    <n v="79017.814055555544"/>
    <n v="205920.26"/>
    <n v="2220.4675807599997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0.68611111111111112"/>
    <n v="5"/>
    <n v="7.1294999999999997E-2"/>
    <n v="48604.440444444444"/>
    <n v="354202.39999999997"/>
    <n v="5050.5720215999991"/>
    <n v="0.68611111111111112"/>
    <n v="5"/>
    <n v="7.1294999999999997E-2"/>
    <x v="1"/>
    <x v="1"/>
    <n v="0"/>
    <n v="0"/>
    <n v="0"/>
    <n v="0"/>
    <n v="0"/>
    <n v="0"/>
    <n v="0"/>
    <n v="0"/>
    <n v="70840.479999999996"/>
    <n v="0"/>
    <n v="0"/>
    <n v="0"/>
    <n v="0"/>
    <n v="0"/>
    <n v="70840.479999999996"/>
    <n v="70840.47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2.6861111111111109"/>
    <n v="7"/>
    <n v="7.5481999999999994E-2"/>
    <n v="95109.634194444443"/>
    <n v="247855.51"/>
    <n v="2672.66137226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0.68611111111111112"/>
    <n v="5"/>
    <n v="7.1294999999999997E-2"/>
    <n v="302276.70633333334"/>
    <n v="2202826.2000000002"/>
    <n v="31410.098785799997"/>
    <n v="0.68611111111111112"/>
    <n v="5.0000000000000009"/>
    <n v="7.1294999999999997E-2"/>
    <x v="1"/>
    <x v="1"/>
    <n v="0"/>
    <n v="0"/>
    <n v="0"/>
    <n v="0"/>
    <n v="0"/>
    <n v="0"/>
    <n v="0"/>
    <n v="0"/>
    <n v="440565.24"/>
    <n v="0"/>
    <n v="0"/>
    <n v="0"/>
    <n v="0"/>
    <n v="0"/>
    <n v="440565.24"/>
    <n v="44056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2.6861111111111109"/>
    <n v="7"/>
    <n v="7.5481999999999994E-2"/>
    <n v="580597.70561111101"/>
    <n v="1513036.42"/>
    <n v="16315.287864919999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0.68611111111111112"/>
    <n v="5"/>
    <n v="7.1294999999999997E-2"/>
    <n v="411429.50549999997"/>
    <n v="2998271.6999999997"/>
    <n v="42752.356170299994"/>
    <n v="0.68611111111111112"/>
    <n v="5"/>
    <n v="7.1294999999999997E-2"/>
    <x v="1"/>
    <x v="1"/>
    <n v="0"/>
    <n v="0"/>
    <n v="0"/>
    <n v="0"/>
    <n v="0"/>
    <n v="0"/>
    <n v="0"/>
    <n v="0"/>
    <n v="599654.34"/>
    <n v="0"/>
    <n v="0"/>
    <n v="0"/>
    <n v="0"/>
    <n v="0"/>
    <n v="599654.34"/>
    <n v="59965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2.6861111111111109"/>
    <n v="7"/>
    <n v="7.5481999999999994E-2"/>
    <n v="805369.09274999984"/>
    <n v="2098790.19"/>
    <n v="22631.554445939997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0.68611111111111112"/>
    <n v="5"/>
    <n v="7.1294999999999997E-2"/>
    <n v="1369906.1718333333"/>
    <n v="9983121.8999999985"/>
    <n v="142349.33517209999"/>
    <n v="0.68611111111111112"/>
    <n v="4.9999999999999991"/>
    <n v="7.1294999999999997E-2"/>
    <x v="1"/>
    <x v="1"/>
    <n v="0"/>
    <n v="0"/>
    <n v="0"/>
    <n v="0"/>
    <n v="0"/>
    <n v="0"/>
    <n v="0"/>
    <n v="0"/>
    <n v="1996624.38"/>
    <n v="0"/>
    <n v="0"/>
    <n v="0"/>
    <n v="0"/>
    <n v="0"/>
    <n v="1996624.38"/>
    <n v="1996624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2.6861111111111109"/>
    <n v="7"/>
    <n v="7.5481999999999994E-2"/>
    <n v="2679986.6166111105"/>
    <n v="6984039.5800000001"/>
    <n v="75309.896511079991"/>
    <n v="2.6861111111111104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0.68611111111111112"/>
    <n v="5"/>
    <n v="7.1294999999999997E-2"/>
    <n v="299610.93138888892"/>
    <n v="2183399.5"/>
    <n v="31133.0934705"/>
    <n v="0.68611111111111112"/>
    <n v="5"/>
    <n v="7.1294999999999997E-2"/>
    <x v="1"/>
    <x v="1"/>
    <n v="0"/>
    <n v="0"/>
    <n v="0"/>
    <n v="0"/>
    <n v="0"/>
    <n v="0"/>
    <n v="0"/>
    <n v="0"/>
    <n v="436679.9"/>
    <n v="0"/>
    <n v="0"/>
    <n v="0"/>
    <n v="0"/>
    <n v="0"/>
    <n v="436679.9"/>
    <n v="43667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0.68611111111111112"/>
    <n v="5"/>
    <n v="7.1294999999999997E-2"/>
    <n v="266088.1394166667"/>
    <n v="1939103.85"/>
    <n v="27649.681797149999"/>
    <n v="0.68611111111111112"/>
    <n v="5"/>
    <n v="7.1294999999999997E-2"/>
    <x v="1"/>
    <x v="1"/>
    <n v="0"/>
    <n v="0"/>
    <n v="0"/>
    <n v="0"/>
    <n v="0"/>
    <n v="0"/>
    <n v="0"/>
    <n v="0"/>
    <n v="387820.77"/>
    <n v="0"/>
    <n v="0"/>
    <n v="0"/>
    <n v="0"/>
    <n v="0"/>
    <n v="387820.77"/>
    <n v="387820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0.68611111111111112"/>
    <n v="5"/>
    <n v="7.1294999999999997E-2"/>
    <n v="194421.25408333333"/>
    <n v="1416835.05"/>
    <n v="20202.650977950001"/>
    <n v="0.68611111111111112"/>
    <n v="5"/>
    <n v="7.1294999999999997E-2"/>
    <x v="1"/>
    <x v="1"/>
    <n v="0"/>
    <n v="0"/>
    <n v="0"/>
    <n v="0"/>
    <n v="0"/>
    <n v="0"/>
    <n v="0"/>
    <n v="0"/>
    <n v="283367.01"/>
    <n v="0"/>
    <n v="0"/>
    <n v="0"/>
    <n v="0"/>
    <n v="0"/>
    <n v="283367.01"/>
    <n v="283367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0.68611111111111112"/>
    <n v="5"/>
    <n v="7.1294999999999997E-2"/>
    <n v="61852.614777777773"/>
    <n v="450747.8"/>
    <n v="6427.2128801999997"/>
    <n v="0.68611111111111112"/>
    <n v="5"/>
    <n v="7.1294999999999997E-2"/>
    <x v="1"/>
    <x v="1"/>
    <n v="0"/>
    <n v="0"/>
    <n v="0"/>
    <n v="0"/>
    <n v="0"/>
    <n v="0"/>
    <n v="0"/>
    <n v="0"/>
    <n v="90149.56"/>
    <n v="0"/>
    <n v="0"/>
    <n v="0"/>
    <n v="0"/>
    <n v="0"/>
    <n v="90149.56"/>
    <n v="90149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0.68611111111111112"/>
    <n v="5"/>
    <n v="7.1294999999999997E-2"/>
    <n v="703009.73274999997"/>
    <n v="5123147.8499999996"/>
    <n v="73050.965193149998"/>
    <n v="0.68611111111111112"/>
    <n v="5"/>
    <n v="7.1294999999999997E-2"/>
    <x v="1"/>
    <x v="1"/>
    <n v="0"/>
    <n v="0"/>
    <n v="0"/>
    <n v="0"/>
    <n v="0"/>
    <n v="0"/>
    <n v="0"/>
    <n v="0"/>
    <n v="1024629.57"/>
    <n v="0"/>
    <n v="0"/>
    <n v="0"/>
    <n v="0"/>
    <n v="0"/>
    <n v="1024629.57"/>
    <n v="1024629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2.6861111111111109"/>
    <n v="7"/>
    <n v="7.5481999999999994E-2"/>
    <n v="1375018.209472222"/>
    <n v="3583294.61"/>
    <n v="38639.177678859996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0.68611111111111112"/>
    <n v="5"/>
    <n v="7.1294999999999997E-2"/>
    <n v="2315953.4208055553"/>
    <n v="16877393.350000001"/>
    <n v="240654.75177764997"/>
    <n v="0.68611111111111101"/>
    <n v="5.0000000000000009"/>
    <n v="7.1294999999999997E-2"/>
    <x v="1"/>
    <x v="1"/>
    <n v="0"/>
    <n v="0"/>
    <n v="0"/>
    <n v="0"/>
    <n v="0"/>
    <n v="0"/>
    <n v="0"/>
    <n v="0"/>
    <n v="3375478.67"/>
    <n v="0"/>
    <n v="0"/>
    <n v="0"/>
    <n v="0"/>
    <n v="0"/>
    <n v="3375478.67"/>
    <n v="3375478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2.6861111111111109"/>
    <n v="7"/>
    <n v="7.5481999999999994E-2"/>
    <n v="4529645.9779166663"/>
    <n v="11804248.049999999"/>
    <n v="127286.89304429998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0.68611111111111112"/>
    <n v="5"/>
    <n v="7.1294999999999997E-2"/>
    <n v="483240.26147222228"/>
    <n v="3521588.95"/>
    <n v="50214.336838050003"/>
    <n v="0.68611111111111112"/>
    <n v="5"/>
    <n v="7.1294999999999997E-2"/>
    <x v="1"/>
    <x v="1"/>
    <n v="0"/>
    <n v="0"/>
    <n v="0"/>
    <n v="0"/>
    <n v="0"/>
    <n v="0"/>
    <n v="0"/>
    <n v="0"/>
    <n v="704317.79"/>
    <n v="0"/>
    <n v="0"/>
    <n v="0"/>
    <n v="0"/>
    <n v="0"/>
    <n v="704317.79"/>
    <n v="704317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2.6861111111111109"/>
    <n v="7"/>
    <n v="7.5481999999999994E-2"/>
    <n v="934799.54466666654"/>
    <n v="2436085.6799999997"/>
    <n v="26268.659899679998"/>
    <n v="2.6861111111111109"/>
    <n v="6.9999999999999991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0.68611111111111112"/>
    <n v="5"/>
    <n v="7.1294999999999997E-2"/>
    <n v="78707.236111111109"/>
    <n v="573575"/>
    <n v="8178.6059249999998"/>
    <n v="0.68611111111111112"/>
    <n v="5"/>
    <n v="7.1294999999999997E-2"/>
    <x v="1"/>
    <x v="1"/>
    <n v="0"/>
    <n v="0"/>
    <n v="0"/>
    <n v="0"/>
    <n v="0"/>
    <n v="0"/>
    <n v="0"/>
    <n v="0"/>
    <n v="114715"/>
    <n v="0"/>
    <n v="0"/>
    <n v="0"/>
    <n v="0"/>
    <n v="0"/>
    <n v="114715"/>
    <n v="1147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2.6861111111111109"/>
    <n v="7"/>
    <n v="7.5481999999999994E-2"/>
    <n v="307761.1805555555"/>
    <n v="802025"/>
    <n v="8648.3501499999984"/>
    <n v="2.6861111111111104"/>
    <n v="7"/>
    <n v="7.5481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0.68611111111111112"/>
    <n v="5"/>
    <n v="7.1294999999999997E-2"/>
    <n v="4316081.7324444447"/>
    <n v="31453227.200000003"/>
    <n v="448491.56664480001"/>
    <n v="0.68611111111111112"/>
    <n v="5"/>
    <n v="7.1294999999999997E-2"/>
    <x v="1"/>
    <x v="1"/>
    <n v="0"/>
    <n v="0"/>
    <n v="0"/>
    <n v="0"/>
    <n v="0"/>
    <n v="0"/>
    <n v="0"/>
    <n v="0"/>
    <n v="6290645.4400000004"/>
    <n v="0"/>
    <n v="0"/>
    <n v="0"/>
    <n v="0"/>
    <n v="0"/>
    <n v="6290645.4400000004"/>
    <n v="6290645.44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0083333333333333"/>
    <n v="5"/>
    <n v="7.1294999999999997E-2"/>
    <n v="2993513.9648333336"/>
    <n v="14843870.9"/>
    <n v="211658.7551631"/>
    <n v="1.00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2968774.18"/>
    <n v="0"/>
    <n v="2968774.18"/>
    <n v="296877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0.68611111111111112"/>
    <n v="5"/>
    <n v="7.1300000000000002E-2"/>
    <n v="70302.402444444437"/>
    <n v="512325.19999999995"/>
    <n v="7305.7573519999996"/>
    <n v="0.68611111111111112"/>
    <n v="5"/>
    <n v="7.1300000000000002E-2"/>
    <x v="1"/>
    <x v="1"/>
    <n v="0"/>
    <n v="0"/>
    <n v="0"/>
    <n v="0"/>
    <n v="0"/>
    <n v="0"/>
    <n v="0"/>
    <n v="0"/>
    <n v="102465.04"/>
    <n v="0"/>
    <n v="0"/>
    <n v="0"/>
    <n v="0"/>
    <n v="0"/>
    <n v="102465.04"/>
    <n v="102465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0.68611111111111112"/>
    <n v="5"/>
    <n v="7.1300000000000002E-2"/>
    <n v="146621.94444444444"/>
    <n v="1068500"/>
    <n v="15236.810000000001"/>
    <n v="0.68611111111111112"/>
    <n v="5"/>
    <n v="7.1300000000000002E-2"/>
    <x v="1"/>
    <x v="1"/>
    <n v="0"/>
    <n v="0"/>
    <n v="0"/>
    <n v="0"/>
    <n v="0"/>
    <n v="0"/>
    <n v="0"/>
    <n v="0"/>
    <n v="213700"/>
    <n v="0"/>
    <n v="0"/>
    <n v="0"/>
    <n v="0"/>
    <n v="0"/>
    <n v="213700"/>
    <n v="2137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0.68611111111111112"/>
    <n v="5"/>
    <n v="7.1300000000000002E-2"/>
    <n v="163650.50180555557"/>
    <n v="1192594.75"/>
    <n v="17006.401135"/>
    <n v="0.68611111111111112"/>
    <n v="5"/>
    <n v="7.1300000000000002E-2"/>
    <x v="1"/>
    <x v="1"/>
    <n v="0"/>
    <n v="0"/>
    <n v="0"/>
    <n v="0"/>
    <n v="0"/>
    <n v="0"/>
    <n v="0"/>
    <n v="0"/>
    <n v="238518.95"/>
    <n v="0"/>
    <n v="0"/>
    <n v="0"/>
    <n v="0"/>
    <n v="0"/>
    <n v="238518.95"/>
    <n v="238518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0083333333333333"/>
    <n v="5"/>
    <n v="7.1294999999999997E-2"/>
    <n v="2990602.7854999998"/>
    <n v="14829435.300000001"/>
    <n v="211452.91794270001"/>
    <n v="1.00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2965887.06"/>
    <n v="0"/>
    <n v="2965887.06"/>
    <n v="2965887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0.68611111111111112"/>
    <n v="5"/>
    <n v="7.1300000000000002E-2"/>
    <n v="810365.19525000011"/>
    <n v="5905495.3500000006"/>
    <n v="84212.363691000006"/>
    <n v="0.68611111111111112"/>
    <n v="5"/>
    <n v="7.1300000000000002E-2"/>
    <x v="1"/>
    <x v="1"/>
    <n v="0"/>
    <n v="0"/>
    <n v="0"/>
    <n v="0"/>
    <n v="0"/>
    <n v="0"/>
    <n v="0"/>
    <n v="0"/>
    <n v="1181099.07"/>
    <n v="0"/>
    <n v="0"/>
    <n v="0"/>
    <n v="0"/>
    <n v="0"/>
    <n v="1181099.07"/>
    <n v="1181099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0.68611111111111112"/>
    <n v="5"/>
    <n v="7.1300000000000002E-2"/>
    <n v="604657.72900000005"/>
    <n v="4406412.5999999996"/>
    <n v="62835.443676000003"/>
    <n v="0.68611111111111112"/>
    <n v="4.9999999999999991"/>
    <n v="7.1300000000000002E-2"/>
    <x v="1"/>
    <x v="1"/>
    <n v="0"/>
    <n v="0"/>
    <n v="0"/>
    <n v="0"/>
    <n v="0"/>
    <n v="0"/>
    <n v="0"/>
    <n v="0"/>
    <n v="881282.52"/>
    <n v="0"/>
    <n v="0"/>
    <n v="0"/>
    <n v="0"/>
    <n v="0"/>
    <n v="881282.52"/>
    <n v="881282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0.68611111111111112"/>
    <n v="5"/>
    <n v="7.1300000000000002E-2"/>
    <n v="17803.81488888889"/>
    <n v="129744.40000000001"/>
    <n v="1850.1551440000001"/>
    <n v="0.68611111111111112"/>
    <n v="5"/>
    <n v="7.1300000000000002E-2"/>
    <x v="1"/>
    <x v="1"/>
    <n v="0"/>
    <n v="0"/>
    <n v="0"/>
    <n v="0"/>
    <n v="0"/>
    <n v="0"/>
    <n v="0"/>
    <n v="0"/>
    <n v="25948.880000000001"/>
    <n v="0"/>
    <n v="0"/>
    <n v="0"/>
    <n v="0"/>
    <n v="0"/>
    <n v="25948.880000000001"/>
    <n v="25948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2.6861111111111109"/>
    <n v="7"/>
    <n v="7.5481999999999994E-2"/>
    <n v="34738.696027777776"/>
    <n v="90528.97"/>
    <n v="976.18681621999986"/>
    <n v="2.6861111111111113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0.68611111111111112"/>
    <n v="5"/>
    <n v="7.1300000000000002E-2"/>
    <n v="62519.01391666667"/>
    <n v="455604.15"/>
    <n v="6496.9151790000005"/>
    <n v="0.68611111111111112"/>
    <n v="5"/>
    <n v="7.1300000000000002E-2"/>
    <x v="1"/>
    <x v="1"/>
    <n v="0"/>
    <n v="0"/>
    <n v="0"/>
    <n v="0"/>
    <n v="0"/>
    <n v="0"/>
    <n v="0"/>
    <n v="0"/>
    <n v="91120.83"/>
    <n v="0"/>
    <n v="0"/>
    <n v="0"/>
    <n v="0"/>
    <n v="0"/>
    <n v="91120.83"/>
    <n v="91120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0.68611111111111112"/>
    <n v="5"/>
    <n v="7.1294999999999997E-2"/>
    <n v="1081586.8728888889"/>
    <n v="7882009.5999999996"/>
    <n v="112389.57488639999"/>
    <n v="0.68611111111111112"/>
    <n v="5"/>
    <n v="7.1294999999999997E-2"/>
    <x v="1"/>
    <x v="1"/>
    <n v="0"/>
    <n v="0"/>
    <n v="0"/>
    <n v="0"/>
    <n v="0"/>
    <n v="0"/>
    <n v="0"/>
    <n v="0"/>
    <n v="1576401.9199999999"/>
    <n v="0"/>
    <n v="0"/>
    <n v="0"/>
    <n v="0"/>
    <n v="0"/>
    <n v="1576401.9199999999"/>
    <n v="1576401.91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2.6861111111111109"/>
    <n v="7"/>
    <n v="7.5481999999999994E-2"/>
    <n v="2114160.2657777779"/>
    <n v="5509497.2800000003"/>
    <n v="59409.696241279999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0.68611111111111112"/>
    <n v="5"/>
    <n v="7.1294999999999997E-2"/>
    <n v="152453.88888888888"/>
    <n v="1111000"/>
    <n v="15841.749"/>
    <n v="0.68611111111111101"/>
    <n v="5"/>
    <n v="7.1294999999999997E-2"/>
    <x v="1"/>
    <x v="1"/>
    <n v="0"/>
    <n v="0"/>
    <n v="0"/>
    <n v="0"/>
    <n v="0"/>
    <n v="0"/>
    <n v="0"/>
    <n v="0"/>
    <n v="222200"/>
    <n v="0"/>
    <n v="0"/>
    <n v="0"/>
    <n v="0"/>
    <n v="0"/>
    <n v="222200"/>
    <n v="2222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0.68611111111111112"/>
    <n v="5"/>
    <n v="7.1294999999999997E-2"/>
    <n v="905330.18405555561"/>
    <n v="6597547.9000000004"/>
    <n v="94074.435506099995"/>
    <n v="0.68611111111111112"/>
    <n v="5"/>
    <n v="7.1294999999999997E-2"/>
    <x v="1"/>
    <x v="1"/>
    <n v="0"/>
    <n v="0"/>
    <n v="0"/>
    <n v="0"/>
    <n v="0"/>
    <n v="0"/>
    <n v="0"/>
    <n v="0"/>
    <n v="1319509.58"/>
    <n v="0"/>
    <n v="0"/>
    <n v="0"/>
    <n v="0"/>
    <n v="0"/>
    <n v="1319509.58"/>
    <n v="131950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0.68611111111111112"/>
    <n v="5"/>
    <n v="7.1294999999999997E-2"/>
    <n v="518933.36697222223"/>
    <n v="3781700.65"/>
    <n v="53923.269568349999"/>
    <n v="0.68611111111111112"/>
    <n v="5"/>
    <n v="7.1294999999999997E-2"/>
    <x v="1"/>
    <x v="1"/>
    <n v="0"/>
    <n v="0"/>
    <n v="0"/>
    <n v="0"/>
    <n v="0"/>
    <n v="0"/>
    <n v="0"/>
    <n v="0"/>
    <n v="756340.13"/>
    <n v="0"/>
    <n v="0"/>
    <n v="0"/>
    <n v="0"/>
    <n v="0"/>
    <n v="756340.13"/>
    <n v="756340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2.6861111111111109"/>
    <n v="7"/>
    <n v="7.5481999999999994E-2"/>
    <n v="999915.87416666653"/>
    <n v="2605778.6999999997"/>
    <n v="28098.483976199997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0.68611111111111112"/>
    <n v="5"/>
    <n v="7.1294999999999997E-2"/>
    <n v="106933.89525"/>
    <n v="779275.35000000009"/>
    <n v="11111.687215649999"/>
    <n v="0.68611111111111112"/>
    <n v="5"/>
    <n v="7.1294999999999997E-2"/>
    <x v="1"/>
    <x v="1"/>
    <n v="0"/>
    <n v="0"/>
    <n v="0"/>
    <n v="0"/>
    <n v="0"/>
    <n v="0"/>
    <n v="0"/>
    <n v="0"/>
    <n v="155855.07"/>
    <n v="0"/>
    <n v="0"/>
    <n v="0"/>
    <n v="0"/>
    <n v="0"/>
    <n v="155855.07"/>
    <n v="155855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0.68611111111111112"/>
    <n v="5"/>
    <n v="7.1294999999999997E-2"/>
    <n v="161480.54505555556"/>
    <n v="1176781.3"/>
    <n v="16779.724556699999"/>
    <n v="0.68611111111111112"/>
    <n v="5"/>
    <n v="7.1294999999999997E-2"/>
    <x v="1"/>
    <x v="1"/>
    <n v="0"/>
    <n v="0"/>
    <n v="0"/>
    <n v="0"/>
    <n v="0"/>
    <n v="0"/>
    <n v="0"/>
    <n v="0"/>
    <n v="235356.26"/>
    <n v="0"/>
    <n v="0"/>
    <n v="0"/>
    <n v="0"/>
    <n v="0"/>
    <n v="235356.26"/>
    <n v="235356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0.68611111111111112"/>
    <n v="5"/>
    <n v="7.1294999999999997E-2"/>
    <n v="222169.43991666668"/>
    <n v="1619048.55"/>
    <n v="23086.013274450001"/>
    <n v="0.68611111111111112"/>
    <n v="5"/>
    <n v="7.1294999999999997E-2"/>
    <x v="1"/>
    <x v="1"/>
    <n v="0"/>
    <n v="0"/>
    <n v="0"/>
    <n v="0"/>
    <n v="0"/>
    <n v="0"/>
    <n v="0"/>
    <n v="0"/>
    <n v="323809.71000000002"/>
    <n v="0"/>
    <n v="0"/>
    <n v="0"/>
    <n v="0"/>
    <n v="0"/>
    <n v="323809.71000000002"/>
    <n v="323809.71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0.68611111111111112"/>
    <n v="5"/>
    <n v="7.1294999999999997E-2"/>
    <n v="376155.97752777778"/>
    <n v="2741217.6500000004"/>
    <n v="39087.022471349999"/>
    <n v="0.68611111111111112"/>
    <n v="5"/>
    <n v="7.1294999999999997E-2"/>
    <x v="1"/>
    <x v="1"/>
    <n v="0"/>
    <n v="0"/>
    <n v="0"/>
    <n v="0"/>
    <n v="0"/>
    <n v="0"/>
    <n v="0"/>
    <n v="0"/>
    <n v="548243.53"/>
    <n v="0"/>
    <n v="0"/>
    <n v="0"/>
    <n v="0"/>
    <n v="0"/>
    <n v="548243.53"/>
    <n v="548243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0.68611111111111112"/>
    <n v="5"/>
    <n v="7.1294999999999997E-2"/>
    <n v="414464.25041666662"/>
    <n v="3020387.25"/>
    <n v="43067.701797749993"/>
    <n v="0.68611111111111112"/>
    <n v="5"/>
    <n v="7.1294999999999997E-2"/>
    <x v="1"/>
    <x v="1"/>
    <n v="0"/>
    <n v="0"/>
    <n v="0"/>
    <n v="0"/>
    <n v="0"/>
    <n v="0"/>
    <n v="0"/>
    <n v="0"/>
    <n v="604077.44999999995"/>
    <n v="0"/>
    <n v="0"/>
    <n v="0"/>
    <n v="0"/>
    <n v="0"/>
    <n v="604077.44999999995"/>
    <n v="604077.4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0.68611111111111112"/>
    <n v="5"/>
    <n v="7.1294999999999997E-2"/>
    <n v="891939.4975833334"/>
    <n v="6499963.9500000002"/>
    <n v="92682.98596305"/>
    <n v="0.68611111111111112"/>
    <n v="5"/>
    <n v="7.1294999999999997E-2"/>
    <x v="1"/>
    <x v="1"/>
    <n v="0"/>
    <n v="0"/>
    <n v="0"/>
    <n v="0"/>
    <n v="0"/>
    <n v="0"/>
    <n v="0"/>
    <n v="0"/>
    <n v="1299992.79"/>
    <n v="0"/>
    <n v="0"/>
    <n v="0"/>
    <n v="0"/>
    <n v="0"/>
    <n v="1299992.79"/>
    <n v="1299992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0.68611111111111112"/>
    <n v="5"/>
    <n v="7.1294999999999997E-2"/>
    <n v="568338.4510555556"/>
    <n v="4141737.7"/>
    <n v="59057.0378643"/>
    <n v="0.68611111111111112"/>
    <n v="5"/>
    <n v="7.1294999999999997E-2"/>
    <x v="1"/>
    <x v="1"/>
    <n v="0"/>
    <n v="0"/>
    <n v="0"/>
    <n v="0"/>
    <n v="0"/>
    <n v="0"/>
    <n v="0"/>
    <n v="0"/>
    <n v="828347.54"/>
    <n v="0"/>
    <n v="0"/>
    <n v="0"/>
    <n v="0"/>
    <n v="0"/>
    <n v="828347.54"/>
    <n v="82834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0.68611111111111112"/>
    <n v="5"/>
    <n v="7.1294999999999997E-2"/>
    <n v="180648.80166666667"/>
    <n v="1316469"/>
    <n v="18771.531470999998"/>
    <n v="0.68611111111111112"/>
    <n v="5"/>
    <n v="7.1294999999999997E-2"/>
    <x v="1"/>
    <x v="1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0.68611111111111112"/>
    <n v="5"/>
    <n v="7.1294999999999997E-2"/>
    <n v="864210.31702777778"/>
    <n v="6297888.9500000002"/>
    <n v="89801.598538050006"/>
    <n v="0.68611111111111112"/>
    <n v="5"/>
    <n v="7.1294999999999997E-2"/>
    <x v="1"/>
    <x v="1"/>
    <n v="0"/>
    <n v="0"/>
    <n v="0"/>
    <n v="0"/>
    <n v="0"/>
    <n v="0"/>
    <n v="0"/>
    <n v="0"/>
    <n v="1259577.79"/>
    <n v="0"/>
    <n v="0"/>
    <n v="0"/>
    <n v="0"/>
    <n v="0"/>
    <n v="1259577.79"/>
    <n v="1259577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0.68611111111111112"/>
    <n v="5"/>
    <n v="7.1294999999999997E-2"/>
    <n v="777997.21747222228"/>
    <n v="5669615.3500000006"/>
    <n v="80843.045275650002"/>
    <n v="0.68611111111111112"/>
    <n v="5"/>
    <n v="7.1294999999999997E-2"/>
    <x v="1"/>
    <x v="1"/>
    <n v="0"/>
    <n v="0"/>
    <n v="0"/>
    <n v="0"/>
    <n v="0"/>
    <n v="0"/>
    <n v="0"/>
    <n v="0"/>
    <n v="1133923.07"/>
    <n v="0"/>
    <n v="0"/>
    <n v="0"/>
    <n v="0"/>
    <n v="0"/>
    <n v="1133923.07"/>
    <n v="1133923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n v="799844.34"/>
    <n v="0"/>
    <d v="2021-04-05T00:00:00"/>
    <d v="2026-04-05T00:00:00"/>
    <n v="799844.34"/>
    <n v="1.3472222222222223"/>
    <n v="5"/>
    <n v="7.1294999999999997E-2"/>
    <n v="1077568.0691666666"/>
    <n v="3999221.6999999997"/>
    <n v="57024.902220299999"/>
    <n v="1.347222222222222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n v="579518.23"/>
    <n v="0"/>
    <d v="2021-04-05T00:00:00"/>
    <d v="2026-04-05T00:00:00"/>
    <n v="579518.23"/>
    <n v="1.3472222222222223"/>
    <n v="5"/>
    <n v="7.1294999999999997E-2"/>
    <n v="780739.83763888897"/>
    <n v="2897591.15"/>
    <n v="41316.752207849997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n v="71000"/>
    <n v="0"/>
    <d v="2021-04-05T00:00:00"/>
    <d v="2026-04-05T00:00:00"/>
    <n v="71000"/>
    <n v="1.3472222222222223"/>
    <n v="5"/>
    <n v="7.1294999999999997E-2"/>
    <n v="95652.777777777781"/>
    <n v="355000"/>
    <n v="5061.9449999999997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n v="195028.14"/>
    <n v="0"/>
    <d v="2021-04-05T00:00:00"/>
    <d v="2026-04-05T00:00:00"/>
    <n v="195028.14"/>
    <n v="1.3472222222222223"/>
    <n v="5"/>
    <n v="7.1294999999999997E-2"/>
    <n v="262746.2441666667"/>
    <n v="975140.70000000007"/>
    <n v="13904.531241300001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n v="218389.96"/>
    <n v="0"/>
    <d v="2021-04-05T00:00:00"/>
    <d v="2026-04-05T00:00:00"/>
    <n v="218389.96"/>
    <n v="1.3472222222222223"/>
    <n v="5"/>
    <n v="7.1294999999999997E-2"/>
    <n v="294219.80722222221"/>
    <n v="1091949.8"/>
    <n v="15570.112198199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n v="226534.35"/>
    <n v="0"/>
    <d v="2021-04-05T00:00:00"/>
    <d v="2026-04-05T00:00:00"/>
    <n v="226534.35"/>
    <n v="1.3472222222222223"/>
    <n v="5"/>
    <n v="7.1294999999999997E-2"/>
    <n v="305192.11041666672"/>
    <n v="1132671.75"/>
    <n v="16150.7664832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n v="1190816.8400000001"/>
    <n v="0"/>
    <d v="2021-04-05T00:00:00"/>
    <d v="2026-04-05T00:00:00"/>
    <n v="1190816.8400000001"/>
    <n v="1.3472222222222223"/>
    <n v="5"/>
    <n v="7.1294999999999997E-2"/>
    <n v="1604294.9094444446"/>
    <n v="5954084.2000000002"/>
    <n v="84899.286607800008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n v="1964000"/>
    <n v="0"/>
    <d v="2021-04-05T00:00:00"/>
    <d v="2026-04-05T00:00:00"/>
    <n v="1964000"/>
    <n v="1.3472222222222223"/>
    <n v="5"/>
    <n v="7.1294999999999997E-2"/>
    <n v="2645944.4444444445"/>
    <n v="9820000"/>
    <n v="140023.38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n v="1199513.1499999999"/>
    <n v="0"/>
    <d v="2021-04-05T00:00:00"/>
    <d v="2026-04-05T00:00:00"/>
    <n v="1199513.1499999999"/>
    <n v="1.3472222222222223"/>
    <n v="5"/>
    <n v="7.1294999999999997E-2"/>
    <n v="1616010.7715277777"/>
    <n v="5997565.75"/>
    <n v="85519.290029249983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n v="872844.86"/>
    <n v="0"/>
    <d v="2021-04-05T00:00:00"/>
    <d v="2026-04-05T00:00:00"/>
    <n v="872844.86"/>
    <n v="1.3472222222222223"/>
    <n v="5"/>
    <n v="7.1294999999999997E-2"/>
    <n v="1175915.9919444446"/>
    <n v="4364224.3"/>
    <n v="62229.474293699997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6-04-05T00:00:00"/>
    <n v="1295191.5900000001"/>
    <n v="1.3472222222222223"/>
    <n v="5"/>
    <n v="7.1294999999999997E-2"/>
    <n v="1744910.8920833336"/>
    <n v="6475957.9500000002"/>
    <n v="92340.68440905000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n v="1239554.1299999999"/>
    <n v="0"/>
    <d v="2021-04-05T00:00:00"/>
    <d v="2026-04-05T00:00:00"/>
    <n v="1239554.1299999999"/>
    <n v="1.3472222222222223"/>
    <n v="5"/>
    <n v="7.1294999999999997E-2"/>
    <n v="1669954.8695833334"/>
    <n v="6197770.6499999994"/>
    <n v="88374.01169834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n v="160094.26999999999"/>
    <n v="0"/>
    <d v="2021-04-05T00:00:00"/>
    <d v="2026-04-05T00:00:00"/>
    <n v="160094.26999999999"/>
    <n v="1.3472222222222223"/>
    <n v="5"/>
    <n v="7.1294999999999997E-2"/>
    <n v="215682.55819444446"/>
    <n v="800471.35"/>
    <n v="11413.920979649998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n v="310086.89"/>
    <n v="0"/>
    <d v="2021-04-05T00:00:00"/>
    <d v="2026-04-05T00:00:00"/>
    <n v="310086.89"/>
    <n v="1.3472222222222223"/>
    <n v="5"/>
    <n v="7.1294999999999997E-2"/>
    <n v="417755.94902777782"/>
    <n v="1550434.4500000002"/>
    <n v="22107.644822549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n v="665094.68000000005"/>
    <n v="0"/>
    <d v="2021-04-05T00:00:00"/>
    <d v="2026-04-05T00:00:00"/>
    <n v="665094.68000000005"/>
    <n v="1.3472222222222223"/>
    <n v="5"/>
    <n v="7.1294999999999997E-2"/>
    <n v="896030.33277777792"/>
    <n v="3325473.4000000004"/>
    <n v="47417.925210599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n v="201501.13"/>
    <n v="0"/>
    <d v="2021-04-05T00:00:00"/>
    <d v="2026-04-05T00:00:00"/>
    <n v="201501.13"/>
    <n v="1.3472222222222223"/>
    <n v="5"/>
    <n v="7.1294999999999997E-2"/>
    <n v="271466.80013888894"/>
    <n v="1007505.65"/>
    <n v="14366.02306335"/>
    <n v="1.347222222222222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n v="43897.66"/>
    <n v="0"/>
    <d v="2021-04-05T00:00:00"/>
    <d v="2026-04-05T00:00:00"/>
    <n v="43897.66"/>
    <n v="1.3472222222222223"/>
    <n v="5"/>
    <n v="7.1294999999999997E-2"/>
    <n v="59139.903055555566"/>
    <n v="219488.30000000002"/>
    <n v="3129.6836697000003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6-04-05T00:00:00"/>
    <n v="509133.41"/>
    <n v="1.3472222222222223"/>
    <n v="5"/>
    <n v="7.1294999999999997E-2"/>
    <n v="685915.84402777778"/>
    <n v="2545667.0499999998"/>
    <n v="36298.66646594999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n v="221256.76"/>
    <n v="0"/>
    <d v="2021-04-05T00:00:00"/>
    <d v="2026-04-05T00:00:00"/>
    <n v="221256.76"/>
    <n v="1.3472222222222223"/>
    <n v="5"/>
    <n v="7.1294999999999997E-2"/>
    <n v="298082.02388888894"/>
    <n v="1106283.8"/>
    <n v="15774.5007042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n v="289932.76"/>
    <n v="0"/>
    <d v="2021-04-05T00:00:00"/>
    <d v="2026-04-05T00:00:00"/>
    <n v="289932.76"/>
    <n v="1.3472222222222223"/>
    <n v="5"/>
    <n v="7.1294999999999997E-2"/>
    <n v="390603.85722222226"/>
    <n v="1449663.8"/>
    <n v="20670.756124200001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n v="367760.08"/>
    <n v="0"/>
    <d v="2021-04-05T00:00:00"/>
    <d v="2026-04-05T00:00:00"/>
    <n v="367760.08"/>
    <n v="1.3472222222222223"/>
    <n v="5"/>
    <n v="7.1294999999999997E-2"/>
    <n v="495454.55222222226"/>
    <n v="1838800.4000000001"/>
    <n v="26219.454903599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n v="134391.94"/>
    <n v="0"/>
    <d v="2021-04-05T00:00:00"/>
    <d v="2026-04-05T00:00:00"/>
    <n v="134391.94"/>
    <n v="1.3472222222222223"/>
    <n v="5"/>
    <n v="7.1294999999999997E-2"/>
    <n v="181055.80805555556"/>
    <n v="671959.7"/>
    <n v="9581.4733622999993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n v="59813"/>
    <n v="0"/>
    <d v="2021-04-05T00:00:00"/>
    <d v="2026-04-05T00:00:00"/>
    <n v="59813"/>
    <n v="1.3472222222222223"/>
    <n v="5"/>
    <n v="7.1294999999999997E-2"/>
    <n v="80581.402777777781"/>
    <n v="299065"/>
    <n v="4264.36783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n v="883483.46"/>
    <n v="0"/>
    <d v="2021-04-05T00:00:00"/>
    <d v="2026-04-05T00:00:00"/>
    <n v="883483.46"/>
    <n v="1.3472222222222223"/>
    <n v="5"/>
    <n v="7.1294999999999997E-2"/>
    <n v="1190248.5502777777"/>
    <n v="4417417.3"/>
    <n v="62987.953280699992"/>
    <n v="1.347222222222222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n v="937886.16"/>
    <n v="0"/>
    <d v="2021-04-05T00:00:00"/>
    <d v="2026-04-05T00:00:00"/>
    <n v="937886.16"/>
    <n v="1.3472222222222223"/>
    <n v="5"/>
    <n v="7.1294999999999997E-2"/>
    <n v="1263541.0766666669"/>
    <n v="4689430.8"/>
    <n v="66866.593777200003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n v="914591.86"/>
    <n v="0"/>
    <d v="2021-04-05T00:00:00"/>
    <d v="2026-04-05T00:00:00"/>
    <n v="914591.86"/>
    <n v="1.3472222222222223"/>
    <n v="5"/>
    <n v="7.1294999999999997E-2"/>
    <n v="1232158.4780555556"/>
    <n v="4572959.3"/>
    <n v="65205.826658699996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n v="406652.05"/>
    <n v="0"/>
    <d v="2021-04-05T00:00:00"/>
    <d v="2026-04-05T00:00:00"/>
    <n v="406652.05"/>
    <n v="1.3472222222222223"/>
    <n v="5"/>
    <n v="7.1294999999999997E-2"/>
    <n v="547850.67847222229"/>
    <n v="2033260.25"/>
    <n v="28992.257904749997"/>
    <n v="1.347222222222222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n v="731588.55"/>
    <n v="0"/>
    <d v="2021-04-05T00:00:00"/>
    <d v="2026-04-05T00:00:00"/>
    <n v="731588.55"/>
    <n v="1.3472222222222223"/>
    <n v="5"/>
    <n v="7.1294999999999997E-2"/>
    <n v="985612.35208333342"/>
    <n v="3657942.75"/>
    <n v="52158.6056722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n v="576488.34"/>
    <n v="0"/>
    <d v="2021-04-05T00:00:00"/>
    <d v="2026-04-05T00:00:00"/>
    <n v="576488.34"/>
    <n v="1.3472222222222223"/>
    <n v="5"/>
    <n v="7.1294999999999997E-2"/>
    <n v="776657.90249999997"/>
    <n v="2882441.6999999997"/>
    <n v="41100.736200299994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n v="609111.47"/>
    <n v="0"/>
    <d v="2021-04-05T00:00:00"/>
    <d v="2026-04-05T00:00:00"/>
    <n v="609111.47"/>
    <n v="1.3472222222222223"/>
    <n v="5"/>
    <n v="7.1294999999999997E-2"/>
    <n v="820608.50819444447"/>
    <n v="3045557.3499999996"/>
    <n v="43426.60225364999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n v="366628.74"/>
    <n v="0"/>
    <d v="2021-04-05T00:00:00"/>
    <d v="2026-04-05T00:00:00"/>
    <n v="366628.74"/>
    <n v="1.3472222222222223"/>
    <n v="5"/>
    <n v="7.1294999999999997E-2"/>
    <n v="493930.38583333336"/>
    <n v="1833143.7"/>
    <n v="26138.7960183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n v="1177695.76"/>
    <n v="0"/>
    <d v="2021-04-05T00:00:00"/>
    <d v="2026-04-05T00:00:00"/>
    <n v="1177695.76"/>
    <n v="1.3472222222222223"/>
    <n v="5"/>
    <n v="7.1294999999999997E-2"/>
    <n v="1586617.898888889"/>
    <n v="5888478.7999999998"/>
    <n v="83963.81920919999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6-04-05T00:00:00"/>
    <n v="825166.01"/>
    <n v="1.3472222222222223"/>
    <n v="5"/>
    <n v="7.1294999999999997E-2"/>
    <n v="1111681.9856944445"/>
    <n v="4125830.05"/>
    <n v="58830.210682949997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71288.8500000006"/>
    <n v="0"/>
    <n v="5371288.8600000003"/>
    <n v="29094.48"/>
    <n v="0"/>
    <n v="0"/>
    <n v="0"/>
    <n v="-9.9999997764825821E-3"/>
    <n v="-0.01"/>
    <n v="2.2351741811588166E-10"/>
    <d v="2014-11-25T00:00:00"/>
    <d v="2024-11-25T00:00:00"/>
    <n v="26856444.289999999"/>
    <n v="0"/>
    <n v="0"/>
    <n v="6.5000000000000002E-2"/>
    <n v="0"/>
    <n v="0"/>
    <n v="-6.4999998547136788E-4"/>
    <n v="0"/>
    <n v="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0"/>
    <n v="0"/>
    <n v="0"/>
    <n v="0"/>
    <n v="613974.47"/>
    <n v="613974.47"/>
    <n v="0"/>
    <d v="2014-12-30T00:00:00"/>
    <d v="2024-12-30T00:00:00"/>
    <n v="3069872.43"/>
    <n v="8.3333333333333329E-2"/>
    <n v="10"/>
    <n v="6.5000000000000002E-2"/>
    <n v="51164.539166666662"/>
    <n v="6139744.6999999993"/>
    <n v="39908.340550000001"/>
    <n v="8.3333333333333329E-2"/>
    <n v="10"/>
    <n v="6.5000000000000002E-2"/>
    <x v="1"/>
    <x v="1"/>
    <n v="613974.49"/>
    <n v="0"/>
    <n v="0"/>
    <n v="0"/>
    <n v="0"/>
    <n v="0"/>
    <n v="0"/>
    <n v="0"/>
    <n v="0"/>
    <n v="0"/>
    <n v="0"/>
    <n v="0"/>
    <n v="0"/>
    <n v="613974.49"/>
    <n v="0"/>
    <n v="613974.4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7-31T00:00:00"/>
    <d v="2024-07-31T00:00:00"/>
    <n v="181985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0"/>
    <n v="0"/>
    <n v="0"/>
    <n v="0"/>
    <n v="3523627.5"/>
    <n v="3523627.5"/>
    <n v="0"/>
    <d v="2019-07-31T00:00:00"/>
    <d v="2025-07-31T00:00:00"/>
    <n v="3523627.5"/>
    <n v="0.66666666666666663"/>
    <n v="6"/>
    <n v="5.3600000000000002E-2"/>
    <n v="2349085"/>
    <n v="21141765"/>
    <n v="188866.43400000001"/>
    <n v="0.66666666666666663"/>
    <n v="6"/>
    <n v="5.3600000000000002E-2"/>
    <x v="1"/>
    <x v="1"/>
    <n v="0"/>
    <n v="1761813.75"/>
    <n v="0"/>
    <n v="0"/>
    <n v="0"/>
    <n v="0"/>
    <n v="0"/>
    <n v="1761813.75"/>
    <n v="0"/>
    <n v="0"/>
    <n v="0"/>
    <n v="0"/>
    <n v="0"/>
    <n v="0"/>
    <n v="3523627.5"/>
    <n v="35236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0"/>
    <n v="0"/>
    <n v="0"/>
    <n v="0"/>
    <n v="4465267.5"/>
    <n v="4465267.5"/>
    <n v="0"/>
    <d v="2019-07-31T00:00:00"/>
    <d v="2026-07-31T00:00:00"/>
    <n v="4465267.5"/>
    <n v="1.6666666666666667"/>
    <n v="7"/>
    <n v="5.6399999999999999E-2"/>
    <n v="7442112.5"/>
    <n v="31256872.5"/>
    <n v="251841.087"/>
    <n v="1.6666666666666667"/>
    <n v="7"/>
    <n v="5.6399999999999999E-2"/>
    <x v="1"/>
    <x v="1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0"/>
    <n v="0"/>
    <n v="0"/>
    <n v="0"/>
    <n v="1534442.5"/>
    <n v="1534442.5"/>
    <n v="0"/>
    <d v="2019-07-31T00:00:00"/>
    <d v="2027-07-31T00:00:00"/>
    <n v="1534442.5"/>
    <n v="2.6666666666666665"/>
    <n v="8"/>
    <n v="5.9299999999999999E-2"/>
    <n v="4091846.6666666665"/>
    <n v="12275540"/>
    <n v="90992.44025"/>
    <n v="2.6666666666666665"/>
    <n v="8"/>
    <n v="5.9299999999999999E-2"/>
    <x v="1"/>
    <x v="1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n v="106200"/>
    <n v="106200"/>
    <n v="0"/>
    <d v="2019-07-31T00:00:00"/>
    <d v="2028-07-31T00:00:00"/>
    <n v="106200"/>
    <n v="3.6666666666666665"/>
    <n v="9"/>
    <n v="6.2100000000000002E-2"/>
    <n v="389400"/>
    <n v="955800"/>
    <n v="6595.02"/>
    <n v="3.6666666666666665"/>
    <n v="9"/>
    <n v="6.2100000000000002E-2"/>
    <x v="1"/>
    <x v="1"/>
    <n v="0"/>
    <n v="0"/>
    <n v="0"/>
    <n v="0"/>
    <n v="0"/>
    <n v="0"/>
    <n v="0"/>
    <n v="26550"/>
    <n v="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1T00:00:00"/>
    <d v="2024-08-01T00:00:00"/>
    <n v="3613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0.6694444444444444"/>
    <n v="6"/>
    <n v="5.3600000000000002E-2"/>
    <n v="1006784.1944444444"/>
    <n v="9023460"/>
    <n v="80609.576000000001"/>
    <n v="0.6694444444444444"/>
    <n v="6"/>
    <n v="5.3600000000000002E-2"/>
    <x v="1"/>
    <x v="1"/>
    <n v="0"/>
    <n v="0"/>
    <n v="751955"/>
    <n v="0"/>
    <n v="0"/>
    <n v="0"/>
    <n v="0"/>
    <n v="0"/>
    <n v="751955"/>
    <n v="0"/>
    <n v="0"/>
    <n v="0"/>
    <n v="0"/>
    <n v="0"/>
    <n v="1503910"/>
    <n v="15039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1.6694444444444445"/>
    <n v="7"/>
    <n v="5.6399999999999999E-2"/>
    <n v="2967475.0625"/>
    <n v="12442657.5"/>
    <n v="100252.269"/>
    <n v="1.6694444444444445"/>
    <n v="7"/>
    <n v="5.6399999999999999E-2"/>
    <x v="1"/>
    <x v="1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2.6694444444444443"/>
    <n v="8"/>
    <n v="5.9299999999999999E-2"/>
    <n v="1997458.5208333333"/>
    <n v="5986140"/>
    <n v="44372.262750000002"/>
    <n v="2.6694444444444443"/>
    <n v="8"/>
    <n v="5.9300000000000005E-2"/>
    <x v="1"/>
    <x v="1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3.6694444444444443"/>
    <n v="9"/>
    <n v="6.2100000000000002E-2"/>
    <n v="389695"/>
    <n v="955800"/>
    <n v="6595.02"/>
    <n v="3.6694444444444443"/>
    <n v="9"/>
    <n v="6.2100000000000002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2T00:00:00"/>
    <d v="2024-08-02T00:00:00"/>
    <n v="8872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0.67222222222222228"/>
    <n v="6"/>
    <n v="5.3600000000000002E-2"/>
    <n v="740572.09722222225"/>
    <n v="6610065"/>
    <n v="59049.914000000004"/>
    <n v="0.67222222222222228"/>
    <n v="6"/>
    <n v="5.3600000000000002E-2"/>
    <x v="1"/>
    <x v="1"/>
    <n v="0"/>
    <n v="0"/>
    <n v="550838.75"/>
    <n v="0"/>
    <n v="0"/>
    <n v="0"/>
    <n v="0"/>
    <n v="0"/>
    <n v="550838.75"/>
    <n v="0"/>
    <n v="0"/>
    <n v="0"/>
    <n v="0"/>
    <n v="0"/>
    <n v="1101677.5"/>
    <n v="11016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1.6722222222222223"/>
    <n v="7"/>
    <n v="5.6399999999999999E-2"/>
    <n v="2356767.2916666665"/>
    <n v="9865537.5"/>
    <n v="79488.044999999998"/>
    <n v="1.6722222222222221"/>
    <n v="7"/>
    <n v="5.6399999999999999E-2"/>
    <x v="1"/>
    <x v="1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2.6722222222222221"/>
    <n v="8"/>
    <n v="5.9299999999999999E-2"/>
    <n v="1112299.1388888888"/>
    <n v="3329960"/>
    <n v="24683.3285"/>
    <n v="2.6722222222222221"/>
    <n v="8"/>
    <n v="5.9299999999999999E-2"/>
    <x v="1"/>
    <x v="1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2T00:00:00"/>
    <d v="2024-08-02T00:00:00"/>
    <n v="36432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0.67222222222222228"/>
    <n v="6"/>
    <n v="5.3600000000000002E-2"/>
    <n v="624959.95833333337"/>
    <n v="5578155"/>
    <n v="49831.518000000004"/>
    <n v="0.67222222222222228"/>
    <n v="6"/>
    <n v="5.3600000000000002E-2"/>
    <x v="1"/>
    <x v="1"/>
    <n v="0"/>
    <n v="0"/>
    <n v="464846.25"/>
    <n v="0"/>
    <n v="0"/>
    <n v="0"/>
    <n v="0"/>
    <n v="0"/>
    <n v="464846.25"/>
    <n v="0"/>
    <n v="0"/>
    <n v="0"/>
    <n v="0"/>
    <n v="0"/>
    <n v="929692.5"/>
    <n v="9296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1.6722222222222223"/>
    <n v="7"/>
    <n v="5.6399999999999999E-2"/>
    <n v="1385941.9583333335"/>
    <n v="5801617.5"/>
    <n v="46744.460999999996"/>
    <n v="1.6722222222222225"/>
    <n v="7"/>
    <n v="5.6399999999999992E-2"/>
    <x v="1"/>
    <x v="1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2.6722222222222221"/>
    <n v="8"/>
    <n v="5.9299999999999999E-2"/>
    <n v="833633.125"/>
    <n v="2495700"/>
    <n v="18499.376250000001"/>
    <n v="2.6722222222222221"/>
    <n v="8"/>
    <n v="5.9300000000000005E-2"/>
    <x v="1"/>
    <x v="1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5T00:00:00"/>
    <d v="2024-08-05T00:00:00"/>
    <n v="1976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0.68055555555555558"/>
    <n v="6"/>
    <n v="5.3600000000000002E-2"/>
    <n v="323531.00694444444"/>
    <n v="2852355"/>
    <n v="25481.038"/>
    <n v="0.68055555555555558"/>
    <n v="6"/>
    <n v="5.3600000000000002E-2"/>
    <x v="1"/>
    <x v="1"/>
    <n v="0"/>
    <n v="0"/>
    <n v="237696.25"/>
    <n v="0"/>
    <n v="0"/>
    <n v="0"/>
    <n v="0"/>
    <n v="0"/>
    <n v="237696.25"/>
    <n v="0"/>
    <n v="0"/>
    <n v="0"/>
    <n v="0"/>
    <n v="0"/>
    <n v="475392.5"/>
    <n v="4753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1.6805555555555556"/>
    <n v="7"/>
    <n v="5.6399999999999999E-2"/>
    <n v="1604044.0625"/>
    <n v="6681307.5"/>
    <n v="53832.248999999996"/>
    <n v="1.6805555555555556"/>
    <n v="7"/>
    <n v="5.6399999999999999E-2"/>
    <x v="1"/>
    <x v="1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2.6805555555555554"/>
    <n v="8"/>
    <n v="5.9299999999999999E-2"/>
    <n v="836232.81249999988"/>
    <n v="2495700"/>
    <n v="18499.376250000001"/>
    <n v="2.6805555555555554"/>
    <n v="8"/>
    <n v="5.9300000000000005E-2"/>
    <x v="1"/>
    <x v="1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6T00:00:00"/>
    <d v="2024-08-06T00:00:00"/>
    <n v="4616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0.68333333333333335"/>
    <n v="6"/>
    <n v="5.3600000000000002E-2"/>
    <n v="349444.70833333331"/>
    <n v="3068295"/>
    <n v="27410.102000000003"/>
    <n v="0.68333333333333335"/>
    <n v="6"/>
    <n v="5.3600000000000002E-2"/>
    <x v="1"/>
    <x v="1"/>
    <n v="0"/>
    <n v="0"/>
    <n v="255691.25"/>
    <n v="0"/>
    <n v="0"/>
    <n v="0"/>
    <n v="0"/>
    <n v="0"/>
    <n v="255691.25"/>
    <n v="0"/>
    <n v="0"/>
    <n v="0"/>
    <n v="0"/>
    <n v="0"/>
    <n v="511382.5"/>
    <n v="511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1.6833333333333333"/>
    <n v="7"/>
    <n v="5.6399999999999999E-2"/>
    <n v="1379260.2083333333"/>
    <n v="5735537.5"/>
    <n v="46212.044999999998"/>
    <n v="1.6833333333333333"/>
    <n v="7"/>
    <n v="5.6399999999999999E-2"/>
    <x v="1"/>
    <x v="1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2.6833333333333331"/>
    <n v="8"/>
    <n v="5.9299999999999999E-2"/>
    <n v="817309.79166666663"/>
    <n v="2436700"/>
    <n v="18062.03875"/>
    <n v="2.6833333333333331"/>
    <n v="8"/>
    <n v="5.9299999999999999E-2"/>
    <x v="1"/>
    <x v="1"/>
    <n v="0"/>
    <n v="0"/>
    <n v="0"/>
    <n v="0"/>
    <n v="0"/>
    <n v="0"/>
    <n v="0"/>
    <n v="0"/>
    <n v="101529.16"/>
    <n v="0"/>
    <n v="0"/>
    <n v="0"/>
    <n v="0"/>
    <n v="0"/>
    <n v="101529.16"/>
    <n v="101529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4.6833333333333336"/>
    <n v="10"/>
    <n v="6.5000000000000002E-2"/>
    <n v="248685"/>
    <n v="531000"/>
    <n v="3451.5"/>
    <n v="4.6833333333333336"/>
    <n v="10"/>
    <n v="6.5000000000000002E-2"/>
    <x v="1"/>
    <x v="1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6T00:00:00"/>
    <d v="2024-08-06T00:00:00"/>
    <n v="29883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0.68333333333333335"/>
    <n v="6"/>
    <n v="5.3600000000000002E-2"/>
    <n v="602230.20833333337"/>
    <n v="5287875"/>
    <n v="47238.35"/>
    <n v="0.68333333333333335"/>
    <n v="6"/>
    <n v="5.3600000000000002E-2"/>
    <x v="1"/>
    <x v="1"/>
    <n v="0"/>
    <n v="0"/>
    <n v="440656.25"/>
    <n v="0"/>
    <n v="0"/>
    <n v="0"/>
    <n v="0"/>
    <n v="0"/>
    <n v="440656.25"/>
    <n v="0"/>
    <n v="0"/>
    <n v="0"/>
    <n v="0"/>
    <n v="0"/>
    <n v="881312.5"/>
    <n v="8813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1.6833333333333333"/>
    <n v="7"/>
    <n v="5.6399999999999999E-2"/>
    <n v="1813770.625"/>
    <n v="7542412.5"/>
    <n v="60770.294999999998"/>
    <n v="1.6833333333333333"/>
    <n v="7"/>
    <n v="5.6399999999999999E-2"/>
    <x v="1"/>
    <x v="1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2.6833333333333331"/>
    <n v="8"/>
    <n v="5.9299999999999999E-2"/>
    <n v="1117319.875"/>
    <n v="3331140"/>
    <n v="24692.075249999998"/>
    <n v="2.6833333333333331"/>
    <n v="8"/>
    <n v="5.9299999999999999E-2"/>
    <x v="1"/>
    <x v="1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7T00:00:00"/>
    <d v="2024-08-07T00:00:00"/>
    <n v="83131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0.68611111111111112"/>
    <n v="6"/>
    <n v="5.3600000000000002E-2"/>
    <n v="825094.92361111112"/>
    <n v="7215405"/>
    <n v="64457.618000000002"/>
    <n v="0.68611111111111112"/>
    <n v="6"/>
    <n v="5.3600000000000002E-2"/>
    <x v="1"/>
    <x v="1"/>
    <n v="0"/>
    <n v="0"/>
    <n v="601283.75"/>
    <n v="0"/>
    <n v="0"/>
    <n v="0"/>
    <n v="0"/>
    <n v="0"/>
    <n v="601283.75"/>
    <n v="0"/>
    <n v="0"/>
    <n v="0"/>
    <n v="0"/>
    <n v="0"/>
    <n v="1202567.5"/>
    <n v="12025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1.6861111111111111"/>
    <n v="7"/>
    <n v="5.6399999999999999E-2"/>
    <n v="1760557.1319444445"/>
    <n v="7309067.5"/>
    <n v="58890.201000000001"/>
    <n v="1.6861111111111111"/>
    <n v="7"/>
    <n v="5.6399999999999999E-2"/>
    <x v="1"/>
    <x v="1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2.6861111111111109"/>
    <n v="8"/>
    <n v="5.9299999999999999E-2"/>
    <n v="830041.90972222213"/>
    <n v="2472100"/>
    <n v="18324.44125"/>
    <n v="2.6861111111111109"/>
    <n v="8"/>
    <n v="5.9299999999999999E-2"/>
    <x v="1"/>
    <x v="1"/>
    <n v="0"/>
    <n v="0"/>
    <n v="0"/>
    <n v="0"/>
    <n v="0"/>
    <n v="0"/>
    <n v="0"/>
    <n v="0"/>
    <n v="103004.16"/>
    <n v="0"/>
    <n v="0"/>
    <n v="0"/>
    <n v="0"/>
    <n v="0"/>
    <n v="103004.16"/>
    <n v="103004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3.6861111111111109"/>
    <n v="9"/>
    <n v="6.2100000000000002E-2"/>
    <n v="391465"/>
    <n v="955800"/>
    <n v="6595.02"/>
    <n v="3.6861111111111109"/>
    <n v="9"/>
    <n v="6.2100000000000002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8T00:00:00"/>
    <d v="2024-08-08T00:00:00"/>
    <n v="45739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0.68888888888888888"/>
    <n v="6"/>
    <n v="5.3600000000000002E-2"/>
    <n v="517302.16666666669"/>
    <n v="4505535"/>
    <n v="40249.446000000004"/>
    <n v="0.68888888888888888"/>
    <n v="6"/>
    <n v="5.3600000000000002E-2"/>
    <x v="1"/>
    <x v="1"/>
    <n v="0"/>
    <n v="0"/>
    <n v="375461.25"/>
    <n v="0"/>
    <n v="0"/>
    <n v="0"/>
    <n v="0"/>
    <n v="0"/>
    <n v="375461.25"/>
    <n v="0"/>
    <n v="0"/>
    <n v="0"/>
    <n v="0"/>
    <n v="0"/>
    <n v="750922.5"/>
    <n v="7509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1.6888888888888889"/>
    <n v="7"/>
    <n v="5.6399999999999999E-2"/>
    <n v="1456801.7777777778"/>
    <n v="6038060"/>
    <n v="48649.512000000002"/>
    <n v="1.6888888888888889"/>
    <n v="7"/>
    <n v="5.6400000000000006E-2"/>
    <x v="1"/>
    <x v="1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2.6888888888888891"/>
    <n v="8"/>
    <n v="5.9299999999999999E-2"/>
    <n v="1264792.8333333335"/>
    <n v="3763020"/>
    <n v="27893.385749999998"/>
    <n v="2.6888888888888891"/>
    <n v="8"/>
    <n v="5.9299999999999992E-2"/>
    <x v="1"/>
    <x v="1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2T00:00:00"/>
    <d v="2024-08-12T00:00:00"/>
    <n v="8453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0.7"/>
    <n v="6"/>
    <n v="5.3600000000000002E-2"/>
    <n v="769935.25"/>
    <n v="6599445"/>
    <n v="58955.042000000001"/>
    <n v="0.7"/>
    <n v="6"/>
    <n v="5.3600000000000002E-2"/>
    <x v="1"/>
    <x v="1"/>
    <n v="0"/>
    <n v="0"/>
    <n v="549953.75"/>
    <n v="0"/>
    <n v="0"/>
    <n v="0"/>
    <n v="0"/>
    <n v="0"/>
    <n v="549953.75"/>
    <n v="0"/>
    <n v="0"/>
    <n v="0"/>
    <n v="0"/>
    <n v="0"/>
    <n v="1099907.5"/>
    <n v="10999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1.7"/>
    <n v="7"/>
    <n v="5.6399999999999999E-2"/>
    <n v="2122097.25"/>
    <n v="8738047.5"/>
    <n v="70403.697"/>
    <n v="1.7"/>
    <n v="7"/>
    <n v="5.6399999999999999E-2"/>
    <x v="1"/>
    <x v="1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2.7"/>
    <n v="8"/>
    <n v="5.9299999999999999E-2"/>
    <n v="1409406.75"/>
    <n v="4176020"/>
    <n v="30954.748250000001"/>
    <n v="2.7"/>
    <n v="8"/>
    <n v="5.9299999999999999E-2"/>
    <x v="1"/>
    <x v="1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3T00:00:00"/>
    <d v="2024-08-13T00:00:00"/>
    <n v="55076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0.70277777777777772"/>
    <n v="6"/>
    <n v="5.3600000000000002E-2"/>
    <n v="894790.72222222213"/>
    <n v="7639320"/>
    <n v="68244.592000000004"/>
    <n v="0.70277777777777772"/>
    <n v="6"/>
    <n v="5.3600000000000002E-2"/>
    <x v="1"/>
    <x v="1"/>
    <n v="0"/>
    <n v="0"/>
    <n v="636610"/>
    <n v="0"/>
    <n v="0"/>
    <n v="0"/>
    <n v="0"/>
    <n v="0"/>
    <n v="636610"/>
    <n v="0"/>
    <n v="0"/>
    <n v="0"/>
    <n v="0"/>
    <n v="0"/>
    <n v="1273220"/>
    <n v="12732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1.7027777777777777"/>
    <n v="7"/>
    <n v="5.6399999999999999E-2"/>
    <n v="3177923.9652777775"/>
    <n v="13064222.5"/>
    <n v="105260.307"/>
    <n v="1.7027777777777777"/>
    <n v="7"/>
    <n v="5.6399999999999999E-2"/>
    <x v="1"/>
    <x v="1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2.7027777777777779"/>
    <n v="8"/>
    <n v="5.9299999999999999E-2"/>
    <n v="1905194.8125000002"/>
    <n v="5639220"/>
    <n v="41800.718249999998"/>
    <n v="2.7027777777777779"/>
    <n v="8"/>
    <n v="5.9299999999999999E-2"/>
    <x v="1"/>
    <x v="1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3.7027777777777779"/>
    <n v="9"/>
    <n v="6.2100000000000002E-2"/>
    <n v="192248.22222222222"/>
    <n v="467280"/>
    <n v="3224.232"/>
    <n v="3.7027777777777775"/>
    <n v="9"/>
    <n v="6.2100000000000002E-2"/>
    <x v="1"/>
    <x v="1"/>
    <n v="0"/>
    <n v="0"/>
    <n v="0"/>
    <n v="0"/>
    <n v="0"/>
    <n v="0"/>
    <n v="0"/>
    <n v="0"/>
    <n v="12980"/>
    <n v="0"/>
    <n v="0"/>
    <n v="0"/>
    <n v="0"/>
    <n v="0"/>
    <n v="12980"/>
    <n v="1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4T00:00:00"/>
    <d v="2024-08-14T00:00:00"/>
    <n v="46093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0.7055555555555556"/>
    <n v="6"/>
    <n v="5.3600000000000002E-2"/>
    <n v="806642.26388888899"/>
    <n v="6859635"/>
    <n v="61279.406000000003"/>
    <n v="0.7055555555555556"/>
    <n v="6"/>
    <n v="5.3600000000000002E-2"/>
    <x v="1"/>
    <x v="1"/>
    <n v="0"/>
    <n v="0"/>
    <n v="571636.25"/>
    <n v="0"/>
    <n v="0"/>
    <n v="0"/>
    <n v="0"/>
    <n v="0"/>
    <n v="571636.25"/>
    <n v="0"/>
    <n v="0"/>
    <n v="0"/>
    <n v="0"/>
    <n v="0"/>
    <n v="1143272.5"/>
    <n v="11432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1.7055555555555555"/>
    <n v="7"/>
    <n v="5.6399999999999999E-2"/>
    <n v="1274953.9444444445"/>
    <n v="5232710"/>
    <n v="42160.691999999995"/>
    <n v="1.7055555555555557"/>
    <n v="7"/>
    <n v="5.6399999999999992E-2"/>
    <x v="1"/>
    <x v="1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2.7055555555555557"/>
    <n v="8"/>
    <n v="5.9299999999999999E-2"/>
    <n v="1128169.3194444445"/>
    <n v="3335860"/>
    <n v="24727.062249999999"/>
    <n v="2.7055555555555557"/>
    <n v="8"/>
    <n v="5.9299999999999999E-2"/>
    <x v="1"/>
    <x v="1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7055555555555557"/>
    <n v="9"/>
    <n v="6.2100000000000002E-2"/>
    <n v="196765"/>
    <n v="477900"/>
    <n v="3297.51"/>
    <n v="3.7055555555555557"/>
    <n v="9"/>
    <n v="6.2100000000000002E-2"/>
    <x v="1"/>
    <x v="1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4T00:00:00"/>
    <d v="2024-08-14T00:00:00"/>
    <n v="86272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0.7055555555555556"/>
    <n v="6"/>
    <n v="5.3600000000000002E-2"/>
    <n v="591114.4444444445"/>
    <n v="5026800"/>
    <n v="44906.080000000002"/>
    <n v="0.7055555555555556"/>
    <n v="6"/>
    <n v="5.3600000000000002E-2"/>
    <x v="1"/>
    <x v="1"/>
    <n v="0"/>
    <n v="0"/>
    <n v="418900"/>
    <n v="0"/>
    <n v="0"/>
    <n v="0"/>
    <n v="0"/>
    <n v="0"/>
    <n v="418900"/>
    <n v="0"/>
    <n v="0"/>
    <n v="0"/>
    <n v="0"/>
    <n v="0"/>
    <n v="837800"/>
    <n v="8378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1.7055555555555555"/>
    <n v="7"/>
    <n v="5.6399999999999999E-2"/>
    <n v="2569278.736111111"/>
    <n v="10544922.5"/>
    <n v="84961.947"/>
    <n v="1.7055555555555555"/>
    <n v="7"/>
    <n v="5.6399999999999999E-2"/>
    <x v="1"/>
    <x v="1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2.7055555555555557"/>
    <n v="8"/>
    <n v="5.9299999999999999E-2"/>
    <n v="1091055.8611111112"/>
    <n v="3226120"/>
    <n v="23913.6145"/>
    <n v="2.7055555555555557"/>
    <n v="8"/>
    <n v="5.9299999999999999E-2"/>
    <x v="1"/>
    <x v="1"/>
    <n v="0"/>
    <n v="0"/>
    <n v="0"/>
    <n v="0"/>
    <n v="0"/>
    <n v="0"/>
    <n v="0"/>
    <n v="0"/>
    <n v="134421.66"/>
    <n v="0"/>
    <n v="0"/>
    <n v="0"/>
    <n v="0"/>
    <n v="0"/>
    <n v="134421.66"/>
    <n v="13442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7055555555555557"/>
    <n v="9"/>
    <n v="6.2100000000000002E-2"/>
    <n v="196765"/>
    <n v="477900"/>
    <n v="3297.51"/>
    <n v="3.7055555555555557"/>
    <n v="9"/>
    <n v="6.2100000000000002E-2"/>
    <x v="1"/>
    <x v="1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6T00:00:00"/>
    <d v="2024-08-16T00:00:00"/>
    <n v="4044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0.71111111111111114"/>
    <n v="6"/>
    <n v="5.3600000000000002E-2"/>
    <n v="1139827.5555555555"/>
    <n v="9617295"/>
    <n v="85914.502000000008"/>
    <n v="0.71111111111111103"/>
    <n v="6"/>
    <n v="5.3600000000000002E-2"/>
    <x v="1"/>
    <x v="1"/>
    <n v="0"/>
    <n v="0"/>
    <n v="801441.25"/>
    <n v="0"/>
    <n v="0"/>
    <n v="0"/>
    <n v="0"/>
    <n v="0"/>
    <n v="801441.25"/>
    <n v="0"/>
    <n v="0"/>
    <n v="0"/>
    <n v="0"/>
    <n v="0"/>
    <n v="1602882.5"/>
    <n v="1602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1.711111111111111"/>
    <n v="7"/>
    <n v="5.6399999999999999E-2"/>
    <n v="2210674.2777777775"/>
    <n v="9043667.5"/>
    <n v="72866.120999999999"/>
    <n v="1.7111111111111108"/>
    <n v="7"/>
    <n v="5.6399999999999999E-2"/>
    <x v="1"/>
    <x v="1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2.7111111111111112"/>
    <n v="8"/>
    <n v="5.9299999999999999E-2"/>
    <n v="1690330.3333333335"/>
    <n v="4987860"/>
    <n v="36972.51225"/>
    <n v="2.7111111111111112"/>
    <n v="8"/>
    <n v="5.9299999999999999E-2"/>
    <x v="1"/>
    <x v="1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9T00:00:00"/>
    <d v="2024-08-19T00:00:00"/>
    <n v="52406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0.71944444444444444"/>
    <n v="6"/>
    <n v="5.3600000000000002E-2"/>
    <n v="550540.47222222225"/>
    <n v="4591380"/>
    <n v="41016.328000000001"/>
    <n v="0.71944444444444444"/>
    <n v="6"/>
    <n v="5.3600000000000002E-2"/>
    <x v="1"/>
    <x v="1"/>
    <n v="0"/>
    <n v="0"/>
    <n v="382615"/>
    <n v="0"/>
    <n v="0"/>
    <n v="0"/>
    <n v="0"/>
    <n v="0"/>
    <n v="382615"/>
    <n v="0"/>
    <n v="0"/>
    <n v="0"/>
    <n v="0"/>
    <n v="0"/>
    <n v="765230"/>
    <n v="7652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1.7194444444444446"/>
    <n v="7"/>
    <n v="5.6399999999999999E-2"/>
    <n v="1782681.3125"/>
    <n v="7257442.5"/>
    <n v="58474.250999999997"/>
    <n v="1.7194444444444446"/>
    <n v="7"/>
    <n v="5.6399999999999999E-2"/>
    <x v="1"/>
    <x v="1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2.7194444444444446"/>
    <n v="8"/>
    <n v="5.9299999999999999E-2"/>
    <n v="429196.31944444444"/>
    <n v="1262600"/>
    <n v="9359.0224999999991"/>
    <n v="2.7194444444444446"/>
    <n v="8"/>
    <n v="5.9299999999999992E-2"/>
    <x v="1"/>
    <x v="1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0T00:00:00"/>
    <d v="2024-08-20T00:00:00"/>
    <n v="7574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0.72222222222222221"/>
    <n v="6"/>
    <n v="5.3600000000000002E-2"/>
    <n v="468189.58333333331"/>
    <n v="3889575"/>
    <n v="34746.870000000003"/>
    <n v="0.72222222222222221"/>
    <n v="6"/>
    <n v="5.3600000000000002E-2"/>
    <x v="1"/>
    <x v="1"/>
    <n v="0"/>
    <n v="0"/>
    <n v="324131.25"/>
    <n v="0"/>
    <n v="0"/>
    <n v="0"/>
    <n v="0"/>
    <n v="0"/>
    <n v="324131.25"/>
    <n v="0"/>
    <n v="0"/>
    <n v="0"/>
    <n v="0"/>
    <n v="0"/>
    <n v="648262.5"/>
    <n v="6482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1.7222222222222223"/>
    <n v="7"/>
    <n v="5.6399999999999999E-2"/>
    <n v="1862531.6666666667"/>
    <n v="7570290"/>
    <n v="60994.907999999996"/>
    <n v="1.7222222222222223"/>
    <n v="7"/>
    <n v="5.6399999999999999E-2"/>
    <x v="1"/>
    <x v="1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2.7222222222222223"/>
    <n v="8"/>
    <n v="5.9299999999999999E-2"/>
    <n v="858867.91666666674"/>
    <n v="2524020"/>
    <n v="18709.29825"/>
    <n v="2.7222222222222223"/>
    <n v="8"/>
    <n v="5.9299999999999999E-2"/>
    <x v="1"/>
    <x v="1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4.7222222222222223"/>
    <n v="10"/>
    <n v="6.5000000000000002E-2"/>
    <n v="250750"/>
    <n v="531000"/>
    <n v="3451.5"/>
    <n v="4.7222222222222223"/>
    <n v="10"/>
    <n v="6.5000000000000002E-2"/>
    <x v="1"/>
    <x v="1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1T00:00:00"/>
    <d v="2024-08-21T00:00:00"/>
    <n v="64988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0.72499999999999998"/>
    <n v="6"/>
    <n v="5.3600000000000002E-2"/>
    <n v="1106482.3125"/>
    <n v="9157095"/>
    <n v="81803.381999999998"/>
    <n v="0.72499999999999998"/>
    <n v="6"/>
    <n v="5.3600000000000002E-2"/>
    <x v="1"/>
    <x v="1"/>
    <n v="0"/>
    <n v="0"/>
    <n v="763091.25"/>
    <n v="0"/>
    <n v="0"/>
    <n v="0"/>
    <n v="0"/>
    <n v="0"/>
    <n v="763091.25"/>
    <n v="0"/>
    <n v="0"/>
    <n v="0"/>
    <n v="0"/>
    <n v="0"/>
    <n v="1526182.5"/>
    <n v="1526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1.7250000000000001"/>
    <n v="7"/>
    <n v="5.6399999999999999E-2"/>
    <n v="2531907.5625"/>
    <n v="10274407.5"/>
    <n v="82782.368999999992"/>
    <n v="1.7250000000000001"/>
    <n v="7"/>
    <n v="5.6399999999999992E-2"/>
    <x v="1"/>
    <x v="1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2.7250000000000001"/>
    <n v="8"/>
    <n v="5.9299999999999999E-2"/>
    <n v="860146.25"/>
    <n v="2525200"/>
    <n v="18718.044999999998"/>
    <n v="2.7250000000000001"/>
    <n v="8"/>
    <n v="5.9299999999999992E-2"/>
    <x v="1"/>
    <x v="1"/>
    <n v="0"/>
    <n v="0"/>
    <n v="0"/>
    <n v="0"/>
    <n v="0"/>
    <n v="0"/>
    <n v="0"/>
    <n v="0"/>
    <n v="105216.66"/>
    <n v="0"/>
    <n v="0"/>
    <n v="0"/>
    <n v="0"/>
    <n v="0"/>
    <n v="105216.66"/>
    <n v="105216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3.7250000000000001"/>
    <n v="9"/>
    <n v="6.2100000000000002E-2"/>
    <n v="395595"/>
    <n v="955800"/>
    <n v="6595.02"/>
    <n v="3.7250000000000001"/>
    <n v="9"/>
    <n v="6.2100000000000002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4.7249999999999996"/>
    <n v="10"/>
    <n v="6.5000000000000002E-2"/>
    <n v="250897.49999999997"/>
    <n v="531000"/>
    <n v="3451.5"/>
    <n v="4.7249999999999996"/>
    <n v="10"/>
    <n v="6.5000000000000002E-2"/>
    <x v="1"/>
    <x v="1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2T00:00:00"/>
    <d v="2024-08-22T00:00:00"/>
    <n v="60681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0.72777777777777775"/>
    <n v="6"/>
    <n v="5.3600000000000002E-2"/>
    <n v="901394.625"/>
    <n v="7431345"/>
    <n v="66386.682000000001"/>
    <n v="0.72777777777777775"/>
    <n v="6"/>
    <n v="5.3600000000000002E-2"/>
    <x v="1"/>
    <x v="1"/>
    <n v="0"/>
    <n v="0"/>
    <n v="619278.75"/>
    <n v="0"/>
    <n v="0"/>
    <n v="0"/>
    <n v="0"/>
    <n v="0"/>
    <n v="619278.75"/>
    <n v="0"/>
    <n v="0"/>
    <n v="0"/>
    <n v="0"/>
    <n v="0"/>
    <n v="1238557.5"/>
    <n v="12385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1.7277777777777779"/>
    <n v="7"/>
    <n v="5.6399999999999999E-2"/>
    <n v="2661879.236111111"/>
    <n v="10784462.5"/>
    <n v="86891.955000000002"/>
    <n v="1.7277777777777776"/>
    <n v="7"/>
    <n v="5.6399999999999999E-2"/>
    <x v="1"/>
    <x v="1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2.7277777777777779"/>
    <n v="8"/>
    <n v="5.9299999999999999E-2"/>
    <n v="1047712.1666666667"/>
    <n v="3072720"/>
    <n v="22776.537"/>
    <n v="2.7277777777777779"/>
    <n v="8"/>
    <n v="5.9299999999999999E-2"/>
    <x v="1"/>
    <x v="1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3.7277777777777779"/>
    <n v="9"/>
    <n v="6.2100000000000002E-2"/>
    <n v="197945"/>
    <n v="477900"/>
    <n v="3297.51"/>
    <n v="3.7277777777777779"/>
    <n v="9"/>
    <n v="6.2100000000000002E-2"/>
    <x v="1"/>
    <x v="1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3T00:00:00"/>
    <d v="2024-08-23T00:00:00"/>
    <n v="53100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0.73055555555555551"/>
    <n v="6"/>
    <n v="5.3600000000000002E-2"/>
    <n v="900093.75694444438"/>
    <n v="7392405"/>
    <n v="66038.817999999999"/>
    <n v="0.73055555555555551"/>
    <n v="6"/>
    <n v="5.3600000000000002E-2"/>
    <x v="1"/>
    <x v="1"/>
    <n v="0"/>
    <n v="0"/>
    <n v="616033.75"/>
    <n v="0"/>
    <n v="0"/>
    <n v="0"/>
    <n v="0"/>
    <n v="0"/>
    <n v="616033.75"/>
    <n v="0"/>
    <n v="0"/>
    <n v="0"/>
    <n v="0"/>
    <n v="0"/>
    <n v="1232067.5"/>
    <n v="12320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1.7305555555555556"/>
    <n v="7"/>
    <n v="5.6399999999999999E-2"/>
    <n v="1888901.388888889"/>
    <n v="7640500"/>
    <n v="61560.6"/>
    <n v="1.7305555555555556"/>
    <n v="7"/>
    <n v="5.6399999999999999E-2"/>
    <x v="1"/>
    <x v="1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2.7305555555555556"/>
    <n v="8"/>
    <n v="5.9299999999999999E-2"/>
    <n v="1142621.451388889"/>
    <n v="3347660"/>
    <n v="24814.529749999998"/>
    <n v="2.7305555555555556"/>
    <n v="8"/>
    <n v="5.9299999999999992E-2"/>
    <x v="1"/>
    <x v="1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6T00:00:00"/>
    <d v="2024-08-26T00:00:00"/>
    <n v="5991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0.73888888888888893"/>
    <n v="6"/>
    <n v="5.3600000000000002E-2"/>
    <n v="652281.875"/>
    <n v="5296725"/>
    <n v="47317.41"/>
    <n v="0.73888888888888893"/>
    <n v="6"/>
    <n v="5.3600000000000002E-2"/>
    <x v="1"/>
    <x v="1"/>
    <n v="0"/>
    <n v="0"/>
    <n v="441393.75"/>
    <n v="0"/>
    <n v="0"/>
    <n v="0"/>
    <n v="0"/>
    <n v="0"/>
    <n v="441393.75"/>
    <n v="0"/>
    <n v="0"/>
    <n v="0"/>
    <n v="0"/>
    <n v="0"/>
    <n v="882787.5"/>
    <n v="8827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1.7388888888888889"/>
    <n v="7"/>
    <n v="5.6399999999999999E-2"/>
    <n v="2811600.75"/>
    <n v="11318265"/>
    <n v="91192.877999999997"/>
    <n v="1.7388888888888889"/>
    <n v="7"/>
    <n v="5.6399999999999999E-2"/>
    <x v="1"/>
    <x v="1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2.7388888888888889"/>
    <n v="8"/>
    <n v="5.9299999999999999E-2"/>
    <n v="1943173.1944444445"/>
    <n v="5675800"/>
    <n v="42071.8675"/>
    <n v="2.7388888888888889"/>
    <n v="8"/>
    <n v="5.9299999999999999E-2"/>
    <x v="1"/>
    <x v="1"/>
    <n v="0"/>
    <n v="0"/>
    <n v="0"/>
    <n v="0"/>
    <n v="0"/>
    <n v="0"/>
    <n v="0"/>
    <n v="0"/>
    <n v="236491.66"/>
    <n v="0"/>
    <n v="0"/>
    <n v="0"/>
    <n v="0"/>
    <n v="0"/>
    <n v="236491.66"/>
    <n v="23649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7T00:00:00"/>
    <d v="2024-08-27T00:00:00"/>
    <n v="67245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0.7416666666666667"/>
    <n v="6"/>
    <n v="5.3600000000000002E-2"/>
    <n v="1237813.8541666667"/>
    <n v="10013775"/>
    <n v="89456.39"/>
    <n v="0.7416666666666667"/>
    <n v="6"/>
    <n v="5.3600000000000002E-2"/>
    <x v="1"/>
    <x v="1"/>
    <n v="0"/>
    <n v="0"/>
    <n v="834481.25"/>
    <n v="0"/>
    <n v="0"/>
    <n v="0"/>
    <n v="0"/>
    <n v="0"/>
    <n v="834481.25"/>
    <n v="0"/>
    <n v="0"/>
    <n v="0"/>
    <n v="0"/>
    <n v="0"/>
    <n v="1668962.5"/>
    <n v="16689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1.7416666666666667"/>
    <n v="7"/>
    <n v="5.6399999999999999E-2"/>
    <n v="2830221.3958333335"/>
    <n v="11375052.5"/>
    <n v="91650.422999999995"/>
    <n v="1.7416666666666667"/>
    <n v="7"/>
    <n v="5.6399999999999999E-2"/>
    <x v="1"/>
    <x v="1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2.7416666666666667"/>
    <n v="8"/>
    <n v="5.9299999999999999E-2"/>
    <n v="2620485"/>
    <n v="7646400"/>
    <n v="56678.939999999995"/>
    <n v="2.7416666666666667"/>
    <n v="8"/>
    <n v="5.9299999999999992E-2"/>
    <x v="1"/>
    <x v="1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8T00:00:00"/>
    <d v="2024-08-28T00:00:00"/>
    <n v="4041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0.74444444444444446"/>
    <n v="6"/>
    <n v="5.3600000000000002E-2"/>
    <n v="615020.91666666663"/>
    <n v="4956885"/>
    <n v="44281.506000000001"/>
    <n v="0.74444444444444435"/>
    <n v="6"/>
    <n v="5.3600000000000002E-2"/>
    <x v="1"/>
    <x v="1"/>
    <n v="0"/>
    <n v="0"/>
    <n v="413073.75"/>
    <n v="0"/>
    <n v="0"/>
    <n v="0"/>
    <n v="0"/>
    <n v="0"/>
    <n v="413073.75"/>
    <n v="0"/>
    <n v="0"/>
    <n v="0"/>
    <n v="0"/>
    <n v="0"/>
    <n v="826147.5"/>
    <n v="8261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1.7444444444444445"/>
    <n v="7"/>
    <n v="5.6399999999999999E-2"/>
    <n v="2103472.9166666665"/>
    <n v="8440687.5"/>
    <n v="68007.824999999997"/>
    <n v="1.7444444444444442"/>
    <n v="7"/>
    <n v="5.6399999999999999E-2"/>
    <x v="1"/>
    <x v="1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2.7444444444444445"/>
    <n v="8"/>
    <n v="5.9299999999999999E-2"/>
    <n v="1160172.7222222222"/>
    <n v="3381880"/>
    <n v="25068.1855"/>
    <n v="2.7444444444444445"/>
    <n v="8"/>
    <n v="5.9299999999999999E-2"/>
    <x v="1"/>
    <x v="1"/>
    <n v="0"/>
    <n v="0"/>
    <n v="0"/>
    <n v="0"/>
    <n v="0"/>
    <n v="0"/>
    <n v="0"/>
    <n v="0"/>
    <n v="140911.66"/>
    <n v="0"/>
    <n v="0"/>
    <n v="0"/>
    <n v="0"/>
    <n v="0"/>
    <n v="140911.66"/>
    <n v="14091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3.7444444444444445"/>
    <n v="9"/>
    <n v="6.2100000000000002E-2"/>
    <n v="198830"/>
    <n v="477900"/>
    <n v="3297.51"/>
    <n v="3.7444444444444445"/>
    <n v="9"/>
    <n v="6.2100000000000002E-2"/>
    <x v="1"/>
    <x v="1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9T00:00:00"/>
    <d v="2024-08-29T00:00:00"/>
    <n v="7214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n v="1217612.5"/>
    <n v="0"/>
    <d v="2019-08-29T00:00:00"/>
    <d v="2025-08-29T00:00:00"/>
    <n v="1217612.5"/>
    <n v="0.74722222222222223"/>
    <n v="6"/>
    <n v="5.3600000000000002E-2"/>
    <n v="909827.11805555562"/>
    <n v="7305675"/>
    <n v="65264.03"/>
    <n v="0.74722222222222223"/>
    <n v="6"/>
    <n v="5.3600000000000002E-2"/>
    <x v="1"/>
    <x v="1"/>
    <n v="0"/>
    <n v="0"/>
    <n v="608806.25"/>
    <n v="0"/>
    <n v="0"/>
    <n v="0"/>
    <n v="0"/>
    <n v="0"/>
    <n v="608806.25"/>
    <n v="0"/>
    <n v="0"/>
    <n v="0"/>
    <n v="0"/>
    <n v="0"/>
    <n v="1217612.5"/>
    <n v="1217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n v="1126752.5"/>
    <n v="0"/>
    <d v="2019-08-29T00:00:00"/>
    <d v="2026-08-29T00:00:00"/>
    <n v="1126752.5"/>
    <n v="1.7472222222222222"/>
    <n v="7"/>
    <n v="5.6399999999999999E-2"/>
    <n v="1968687.0069444445"/>
    <n v="7887267.5"/>
    <n v="63548.841"/>
    <n v="1.7472222222222222"/>
    <n v="7"/>
    <n v="5.6399999999999999E-2"/>
    <x v="1"/>
    <x v="1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n v="312995"/>
    <n v="0"/>
    <d v="2019-08-29T00:00:00"/>
    <d v="2027-08-29T00:00:00"/>
    <n v="312995"/>
    <n v="2.7472222222222222"/>
    <n v="8"/>
    <n v="5.9299999999999999E-2"/>
    <n v="859866.8194444445"/>
    <n v="2503960"/>
    <n v="18560.603500000001"/>
    <n v="2.7472222222222222"/>
    <n v="8"/>
    <n v="5.9300000000000005E-2"/>
    <x v="1"/>
    <x v="1"/>
    <n v="0"/>
    <n v="0"/>
    <n v="0"/>
    <n v="0"/>
    <n v="0"/>
    <n v="0"/>
    <n v="0"/>
    <n v="0"/>
    <n v="104331.66"/>
    <n v="0"/>
    <n v="0"/>
    <n v="0"/>
    <n v="0"/>
    <n v="0"/>
    <n v="104331.66"/>
    <n v="10433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n v="45872.5"/>
    <n v="0"/>
    <d v="2019-08-29T00:00:00"/>
    <d v="2028-08-29T00:00:00"/>
    <n v="45872.5"/>
    <n v="3.7472222222222222"/>
    <n v="9"/>
    <n v="6.2100000000000002E-2"/>
    <n v="171894.45138888888"/>
    <n v="412852.5"/>
    <n v="2848.6822500000003"/>
    <n v="3.7472222222222218"/>
    <n v="9"/>
    <n v="6.2100000000000009E-2"/>
    <x v="1"/>
    <x v="1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30T00:00:00"/>
    <d v="2024-08-30T00:00:00"/>
    <n v="71640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0"/>
    <n v="0"/>
    <n v="0"/>
    <n v="0"/>
    <n v="1425882.5"/>
    <n v="1425882.5"/>
    <n v="0"/>
    <d v="2019-08-30T00:00:00"/>
    <d v="2025-08-30T00:00:00"/>
    <n v="1425882.5"/>
    <n v="0.75"/>
    <n v="6"/>
    <n v="5.3600000000000002E-2"/>
    <n v="1069411.875"/>
    <n v="8555295"/>
    <n v="76427.301999999996"/>
    <n v="0.75"/>
    <n v="6"/>
    <n v="5.3599999999999995E-2"/>
    <x v="1"/>
    <x v="1"/>
    <n v="0"/>
    <n v="0"/>
    <n v="712941.25"/>
    <n v="0"/>
    <n v="0"/>
    <n v="0"/>
    <n v="0"/>
    <n v="0"/>
    <n v="712941.25"/>
    <n v="0"/>
    <n v="0"/>
    <n v="0"/>
    <n v="0"/>
    <n v="0"/>
    <n v="1425882.5"/>
    <n v="1425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0"/>
    <n v="0"/>
    <n v="0"/>
    <n v="0"/>
    <n v="1110232.5"/>
    <n v="1110232.5"/>
    <n v="0"/>
    <d v="2019-08-30T00:00:00"/>
    <d v="2026-08-30T00:00:00"/>
    <n v="1110232.5"/>
    <n v="1.75"/>
    <n v="7"/>
    <n v="5.6399999999999999E-2"/>
    <n v="1942906.875"/>
    <n v="7771627.5"/>
    <n v="62617.112999999998"/>
    <n v="1.75"/>
    <n v="7"/>
    <n v="5.6399999999999999E-2"/>
    <x v="1"/>
    <x v="1"/>
    <n v="0"/>
    <n v="0"/>
    <n v="0"/>
    <n v="0"/>
    <n v="0"/>
    <n v="0"/>
    <n v="0"/>
    <n v="0"/>
    <n v="555116.25"/>
    <n v="0"/>
    <n v="0"/>
    <n v="0"/>
    <n v="0"/>
    <n v="0"/>
    <n v="555116.25"/>
    <n v="55511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620"/>
    <n v="0"/>
    <n v="0"/>
    <n v="0"/>
    <n v="0"/>
    <n v="0"/>
    <n v="0"/>
    <n v="364620"/>
    <n v="364620"/>
    <n v="0"/>
    <d v="2019-08-30T00:00:00"/>
    <d v="2027-08-30T00:00:00"/>
    <n v="364620"/>
    <n v="2.75"/>
    <n v="8"/>
    <n v="5.9299999999999999E-2"/>
    <n v="1002705"/>
    <n v="2916960"/>
    <n v="21621.966"/>
    <n v="2.75"/>
    <n v="8"/>
    <n v="5.9299999999999999E-2"/>
    <x v="1"/>
    <x v="1"/>
    <n v="0"/>
    <n v="0"/>
    <n v="0"/>
    <n v="0"/>
    <n v="0"/>
    <n v="0"/>
    <n v="0"/>
    <n v="0"/>
    <n v="121540"/>
    <n v="0"/>
    <n v="0"/>
    <n v="0"/>
    <n v="0"/>
    <n v="0"/>
    <n v="121540"/>
    <n v="1215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n v="53100"/>
    <n v="53100"/>
    <n v="0"/>
    <d v="2019-08-30T00:00:00"/>
    <d v="2028-08-30T00:00:00"/>
    <n v="53100"/>
    <n v="3.75"/>
    <n v="9"/>
    <n v="6.2100000000000002E-2"/>
    <n v="199125"/>
    <n v="477900"/>
    <n v="3297.51"/>
    <n v="3.75"/>
    <n v="9"/>
    <n v="6.2100000000000002E-2"/>
    <x v="1"/>
    <x v="1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06T00:00:00"/>
    <d v="2024-09-06T00:00:00"/>
    <n v="225217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0.76666666666666672"/>
    <n v="6"/>
    <n v="5.3600000000000002E-2"/>
    <n v="2669332.0833333335"/>
    <n v="20890425"/>
    <n v="186621.13"/>
    <n v="0.76666666666666672"/>
    <n v="6"/>
    <n v="5.3600000000000002E-2"/>
    <x v="1"/>
    <x v="1"/>
    <n v="0"/>
    <n v="0"/>
    <n v="0"/>
    <n v="1740868.75"/>
    <n v="0"/>
    <n v="0"/>
    <n v="0"/>
    <n v="0"/>
    <n v="0"/>
    <n v="1740868.75"/>
    <n v="0"/>
    <n v="0"/>
    <n v="0"/>
    <n v="0"/>
    <n v="3481737.5"/>
    <n v="34817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1.7666666666666666"/>
    <n v="7"/>
    <n v="5.6399999999999999E-2"/>
    <n v="6953666.25"/>
    <n v="27552262.5"/>
    <n v="221992.51499999998"/>
    <n v="1.7666666666666666"/>
    <n v="7"/>
    <n v="5.6399999999999999E-2"/>
    <x v="1"/>
    <x v="1"/>
    <n v="0"/>
    <n v="0"/>
    <n v="0"/>
    <n v="0"/>
    <n v="0"/>
    <n v="0"/>
    <n v="0"/>
    <n v="0"/>
    <n v="0"/>
    <n v="1968018.75"/>
    <n v="0"/>
    <n v="0"/>
    <n v="0"/>
    <n v="0"/>
    <n v="1968018.75"/>
    <n v="19680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2.7666666666666666"/>
    <n v="8"/>
    <n v="5.9299999999999999E-2"/>
    <n v="6830498.833333333"/>
    <n v="19750840"/>
    <n v="146403.10149999999"/>
    <n v="2.7666666666666666"/>
    <n v="8"/>
    <n v="5.9299999999999999E-2"/>
    <x v="1"/>
    <x v="1"/>
    <n v="0"/>
    <n v="0"/>
    <n v="0"/>
    <n v="0"/>
    <n v="0"/>
    <n v="0"/>
    <n v="0"/>
    <n v="0"/>
    <n v="0"/>
    <n v="822951.66"/>
    <n v="0"/>
    <n v="0"/>
    <n v="0"/>
    <n v="0"/>
    <n v="822951.66"/>
    <n v="82295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3.7666666666666666"/>
    <n v="9"/>
    <n v="6.2100000000000002E-2"/>
    <n v="1000050"/>
    <n v="2389500"/>
    <n v="16487.55"/>
    <n v="3.7666666666666666"/>
    <n v="9"/>
    <n v="6.2099999999999995E-2"/>
    <x v="1"/>
    <x v="1"/>
    <n v="0"/>
    <n v="0"/>
    <n v="0"/>
    <n v="0"/>
    <n v="0"/>
    <n v="0"/>
    <n v="0"/>
    <n v="0"/>
    <n v="0"/>
    <n v="66375"/>
    <n v="0"/>
    <n v="0"/>
    <n v="0"/>
    <n v="0"/>
    <n v="66375"/>
    <n v="66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06T00:00:00"/>
    <d v="2024-09-06T00:00:00"/>
    <n v="4410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0.76666666666666672"/>
    <n v="6"/>
    <n v="5.3600000000000002E-2"/>
    <n v="32568.000000000004"/>
    <n v="254880"/>
    <n v="2276.9279999999999"/>
    <n v="0.76666666666666672"/>
    <n v="6"/>
    <n v="5.3599999999999995E-2"/>
    <x v="1"/>
    <x v="1"/>
    <n v="0"/>
    <n v="0"/>
    <n v="0"/>
    <n v="21240"/>
    <n v="0"/>
    <n v="0"/>
    <n v="0"/>
    <n v="0"/>
    <n v="0"/>
    <n v="21240"/>
    <n v="0"/>
    <n v="0"/>
    <n v="0"/>
    <n v="0"/>
    <n v="42480"/>
    <n v="424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2.7666666666666666"/>
    <n v="8"/>
    <n v="5.9299999999999999E-2"/>
    <n v="146910"/>
    <n v="424800"/>
    <n v="3148.83"/>
    <n v="2.7666666666666666"/>
    <n v="8"/>
    <n v="5.9299999999999999E-2"/>
    <x v="1"/>
    <x v="1"/>
    <n v="0"/>
    <n v="0"/>
    <n v="0"/>
    <n v="0"/>
    <n v="0"/>
    <n v="0"/>
    <n v="0"/>
    <n v="0"/>
    <n v="0"/>
    <n v="17700"/>
    <n v="0"/>
    <n v="0"/>
    <n v="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13T00:00:00"/>
    <d v="2024-09-13T00:00:00"/>
    <n v="447662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0.78611111111111109"/>
    <n v="6"/>
    <n v="5.3600000000000002E-2"/>
    <n v="6493857.534722222"/>
    <n v="49564425"/>
    <n v="442775.53"/>
    <n v="0.78611111111111109"/>
    <n v="6"/>
    <n v="5.3600000000000002E-2"/>
    <x v="1"/>
    <x v="1"/>
    <n v="0"/>
    <n v="0"/>
    <n v="0"/>
    <n v="4130368.75"/>
    <n v="0"/>
    <n v="0"/>
    <n v="0"/>
    <n v="0"/>
    <n v="0"/>
    <n v="4130368.75"/>
    <n v="0"/>
    <n v="0"/>
    <n v="0"/>
    <n v="0"/>
    <n v="8260737.5"/>
    <n v="82607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1.7861111111111112"/>
    <n v="7"/>
    <n v="5.6399999999999999E-2"/>
    <n v="15643480.020833334"/>
    <n v="61308817.5"/>
    <n v="493973.90100000001"/>
    <n v="1.7861111111111112"/>
    <n v="7"/>
    <n v="5.6399999999999999E-2"/>
    <x v="1"/>
    <x v="1"/>
    <n v="0"/>
    <n v="0"/>
    <n v="0"/>
    <n v="0"/>
    <n v="0"/>
    <n v="0"/>
    <n v="0"/>
    <n v="0"/>
    <n v="0"/>
    <n v="4379201.25"/>
    <n v="0"/>
    <n v="0"/>
    <n v="0"/>
    <n v="0"/>
    <n v="4379201.25"/>
    <n v="4379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2.786111111111111"/>
    <n v="8"/>
    <n v="5.9299999999999999E-2"/>
    <n v="9681603.7708333321"/>
    <n v="27799620"/>
    <n v="206064.68325"/>
    <n v="2.7861111111111105"/>
    <n v="8"/>
    <n v="5.9299999999999999E-2"/>
    <x v="1"/>
    <x v="1"/>
    <n v="0"/>
    <n v="0"/>
    <n v="0"/>
    <n v="0"/>
    <n v="0"/>
    <n v="0"/>
    <n v="0"/>
    <n v="0"/>
    <n v="0"/>
    <n v="1158317.5"/>
    <n v="0"/>
    <n v="0"/>
    <n v="0"/>
    <n v="0"/>
    <n v="1158317.5"/>
    <n v="11583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3.786111111111111"/>
    <n v="9"/>
    <n v="6.2100000000000002E-2"/>
    <n v="1005212.5"/>
    <n v="2389500"/>
    <n v="16487.55"/>
    <n v="3.786111111111111"/>
    <n v="9"/>
    <n v="6.2099999999999995E-2"/>
    <x v="1"/>
    <x v="1"/>
    <n v="0"/>
    <n v="0"/>
    <n v="0"/>
    <n v="0"/>
    <n v="0"/>
    <n v="0"/>
    <n v="0"/>
    <n v="0"/>
    <n v="0"/>
    <n v="66375"/>
    <n v="0"/>
    <n v="0"/>
    <n v="0"/>
    <n v="0"/>
    <n v="66375"/>
    <n v="66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4.7861111111111114"/>
    <n v="10"/>
    <n v="6.5000000000000002E-2"/>
    <n v="229434.20138888891"/>
    <n v="479375"/>
    <n v="3115.9375"/>
    <n v="4.7861111111111114"/>
    <n v="10"/>
    <n v="6.5000000000000002E-2"/>
    <x v="1"/>
    <x v="1"/>
    <n v="0"/>
    <n v="0"/>
    <n v="0"/>
    <n v="0"/>
    <n v="0"/>
    <n v="0"/>
    <n v="0"/>
    <n v="0"/>
    <n v="0"/>
    <n v="9587.5"/>
    <n v="0"/>
    <n v="0"/>
    <n v="0"/>
    <n v="0"/>
    <n v="9587.5"/>
    <n v="95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17T00:00:00"/>
    <d v="2024-09-17T00:00:00"/>
    <n v="4248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0.79722222222222228"/>
    <n v="6"/>
    <n v="5.3600000000000002E-2"/>
    <n v="30455.881944444445"/>
    <n v="229215"/>
    <n v="2047.654"/>
    <n v="0.79722222222222228"/>
    <n v="6"/>
    <n v="5.3600000000000002E-2"/>
    <x v="1"/>
    <x v="1"/>
    <n v="0"/>
    <n v="0"/>
    <n v="0"/>
    <n v="19101.25"/>
    <n v="0"/>
    <n v="0"/>
    <n v="0"/>
    <n v="0"/>
    <n v="0"/>
    <n v="19101.25"/>
    <n v="0"/>
    <n v="0"/>
    <n v="0"/>
    <n v="0"/>
    <n v="38202.5"/>
    <n v="382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1.7972222222222223"/>
    <n v="7"/>
    <n v="5.6399999999999999E-2"/>
    <n v="190865"/>
    <n v="743400"/>
    <n v="5989.68"/>
    <n v="1.7972222222222223"/>
    <n v="7"/>
    <n v="5.6400000000000006E-2"/>
    <x v="1"/>
    <x v="1"/>
    <n v="0"/>
    <n v="0"/>
    <n v="0"/>
    <n v="0"/>
    <n v="0"/>
    <n v="0"/>
    <n v="0"/>
    <n v="0"/>
    <n v="0"/>
    <n v="5310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2.7972222222222221"/>
    <n v="8"/>
    <n v="5.9299999999999999E-2"/>
    <n v="375869.74305555556"/>
    <n v="1074980"/>
    <n v="7968.2892499999998"/>
    <n v="2.7972222222222221"/>
    <n v="8"/>
    <n v="5.9299999999999999E-2"/>
    <x v="1"/>
    <x v="1"/>
    <n v="0"/>
    <n v="0"/>
    <n v="0"/>
    <n v="0"/>
    <n v="0"/>
    <n v="0"/>
    <n v="0"/>
    <n v="0"/>
    <n v="0"/>
    <n v="44790.83"/>
    <n v="0"/>
    <n v="0"/>
    <n v="0"/>
    <n v="0"/>
    <n v="44790.83"/>
    <n v="4479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3.7972222222222221"/>
    <n v="9"/>
    <n v="6.2100000000000002E-2"/>
    <n v="201632.5"/>
    <n v="477900"/>
    <n v="3297.51"/>
    <n v="3.7972222222222221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20T00:00:00"/>
    <d v="2024-09-20T00:00:00"/>
    <n v="383426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0.80555555555555558"/>
    <n v="6"/>
    <n v="5.3600000000000002E-2"/>
    <n v="4936353.819444445"/>
    <n v="36767325"/>
    <n v="328454.77"/>
    <n v="0.80555555555555569"/>
    <n v="6"/>
    <n v="5.3600000000000002E-2"/>
    <x v="1"/>
    <x v="1"/>
    <n v="0"/>
    <n v="0"/>
    <n v="0"/>
    <n v="3063943.75"/>
    <n v="0"/>
    <n v="0"/>
    <n v="0"/>
    <n v="0"/>
    <n v="0"/>
    <n v="3063943.75"/>
    <n v="0"/>
    <n v="0"/>
    <n v="0"/>
    <n v="0"/>
    <n v="6127887.5"/>
    <n v="61278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1.8055555555555556"/>
    <n v="7"/>
    <n v="5.6399999999999999E-2"/>
    <n v="13666714.930555556"/>
    <n v="52984802.5"/>
    <n v="426906.12299999996"/>
    <n v="1.8055555555555556"/>
    <n v="7"/>
    <n v="5.6399999999999992E-2"/>
    <x v="1"/>
    <x v="1"/>
    <n v="0"/>
    <n v="0"/>
    <n v="0"/>
    <n v="0"/>
    <n v="0"/>
    <n v="0"/>
    <n v="0"/>
    <n v="0"/>
    <n v="0"/>
    <n v="3784628.75"/>
    <n v="0"/>
    <n v="0"/>
    <n v="0"/>
    <n v="0"/>
    <n v="3784628.75"/>
    <n v="378462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2.8055555555555554"/>
    <n v="8"/>
    <n v="5.9299999999999999E-2"/>
    <n v="10956697.430555554"/>
    <n v="31242860"/>
    <n v="231587.69975"/>
    <n v="2.8055555555555554"/>
    <n v="8"/>
    <n v="5.9299999999999999E-2"/>
    <x v="1"/>
    <x v="1"/>
    <n v="0"/>
    <n v="0"/>
    <n v="0"/>
    <n v="0"/>
    <n v="0"/>
    <n v="0"/>
    <n v="0"/>
    <n v="0"/>
    <n v="0"/>
    <n v="1301785.83"/>
    <n v="0"/>
    <n v="0"/>
    <n v="0"/>
    <n v="0"/>
    <n v="1301785.83"/>
    <n v="1301785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3.8055555555555554"/>
    <n v="9"/>
    <n v="6.2100000000000002E-2"/>
    <n v="760026.52777777775"/>
    <n v="1797435"/>
    <n v="12402.3015"/>
    <n v="3.8055555555555554"/>
    <n v="9"/>
    <n v="6.2099999999999995E-2"/>
    <x v="1"/>
    <x v="1"/>
    <n v="0"/>
    <n v="0"/>
    <n v="0"/>
    <n v="0"/>
    <n v="0"/>
    <n v="0"/>
    <n v="0"/>
    <n v="0"/>
    <n v="0"/>
    <n v="49928.75"/>
    <n v="0"/>
    <n v="0"/>
    <n v="0"/>
    <n v="0"/>
    <n v="49928.75"/>
    <n v="4992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4.8055555555555554"/>
    <n v="10"/>
    <n v="6.5000000000000002E-2"/>
    <n v="255175"/>
    <n v="531000"/>
    <n v="3451.5"/>
    <n v="4.8055555555555554"/>
    <n v="10"/>
    <n v="6.5000000000000002E-2"/>
    <x v="1"/>
    <x v="1"/>
    <n v="0"/>
    <n v="0"/>
    <n v="0"/>
    <n v="0"/>
    <n v="0"/>
    <n v="0"/>
    <n v="0"/>
    <n v="0"/>
    <n v="0"/>
    <n v="1062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0.80555555555555558"/>
    <n v="6"/>
    <n v="5.3600000000000002E-2"/>
    <n v="42775"/>
    <n v="318600"/>
    <n v="2846.1600000000003"/>
    <n v="0.80555555555555558"/>
    <n v="6"/>
    <n v="5.3600000000000009E-2"/>
    <x v="1"/>
    <x v="1"/>
    <n v="0"/>
    <n v="0"/>
    <n v="0"/>
    <n v="26550"/>
    <n v="0"/>
    <n v="0"/>
    <n v="0"/>
    <n v="0"/>
    <n v="0"/>
    <n v="2655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1.8055555555555556"/>
    <n v="7"/>
    <n v="5.6399999999999999E-2"/>
    <n v="95875"/>
    <n v="371700"/>
    <n v="2994.84"/>
    <n v="1.8055555555555556"/>
    <n v="7"/>
    <n v="5.6400000000000006E-2"/>
    <x v="1"/>
    <x v="1"/>
    <n v="0"/>
    <n v="0"/>
    <n v="0"/>
    <n v="0"/>
    <n v="0"/>
    <n v="0"/>
    <n v="0"/>
    <n v="0"/>
    <n v="0"/>
    <n v="2655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2.8055555555555554"/>
    <n v="8"/>
    <n v="5.9299999999999999E-2"/>
    <n v="437820.97222222219"/>
    <n v="1248440"/>
    <n v="9254.0614999999998"/>
    <n v="2.8055555555555554"/>
    <n v="8"/>
    <n v="5.9299999999999999E-2"/>
    <x v="1"/>
    <x v="1"/>
    <n v="0"/>
    <n v="0"/>
    <n v="0"/>
    <n v="0"/>
    <n v="0"/>
    <n v="0"/>
    <n v="0"/>
    <n v="0"/>
    <n v="0"/>
    <n v="52018.33"/>
    <n v="0"/>
    <n v="0"/>
    <n v="0"/>
    <n v="0"/>
    <n v="52018.33"/>
    <n v="5201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2.8250000000000002"/>
    <n v="8"/>
    <n v="5.9299999999999999E-2"/>
    <n v="295431.4375"/>
    <n v="836620"/>
    <n v="6201.4457499999999"/>
    <n v="2.8250000000000002"/>
    <n v="8"/>
    <n v="5.9299999999999999E-2"/>
    <x v="1"/>
    <x v="1"/>
    <n v="0"/>
    <n v="0"/>
    <n v="0"/>
    <n v="0"/>
    <n v="0"/>
    <n v="0"/>
    <n v="0"/>
    <n v="0"/>
    <n v="0"/>
    <n v="34859.160000000003"/>
    <n v="0"/>
    <n v="0"/>
    <n v="0"/>
    <n v="0"/>
    <n v="34859.160000000003"/>
    <n v="34859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27T00:00:00"/>
    <d v="2024-09-27T00:00:00"/>
    <n v="238758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0.82499999999999996"/>
    <n v="6"/>
    <n v="5.3600000000000002E-2"/>
    <n v="1917064.875"/>
    <n v="13942290"/>
    <n v="124551.12400000001"/>
    <n v="0.82499999999999996"/>
    <n v="6"/>
    <n v="5.3600000000000002E-2"/>
    <x v="1"/>
    <x v="1"/>
    <n v="0"/>
    <n v="0"/>
    <n v="0"/>
    <n v="1161857.5"/>
    <n v="0"/>
    <n v="0"/>
    <n v="0"/>
    <n v="0"/>
    <n v="0"/>
    <n v="1161857.5"/>
    <n v="0"/>
    <n v="0"/>
    <n v="0"/>
    <n v="0"/>
    <n v="2323715"/>
    <n v="23237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1.825"/>
    <n v="7"/>
    <n v="5.6399999999999999E-2"/>
    <n v="5671242.25"/>
    <n v="21752710"/>
    <n v="175264.69200000001"/>
    <n v="1.825"/>
    <n v="7"/>
    <n v="5.6400000000000006E-2"/>
    <x v="1"/>
    <x v="1"/>
    <n v="0"/>
    <n v="0"/>
    <n v="0"/>
    <n v="0"/>
    <n v="0"/>
    <n v="0"/>
    <n v="0"/>
    <n v="0"/>
    <n v="0"/>
    <n v="1553765"/>
    <n v="0"/>
    <n v="0"/>
    <n v="0"/>
    <n v="0"/>
    <n v="1553765"/>
    <n v="15537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2.8250000000000002"/>
    <n v="8"/>
    <n v="5.9299999999999999E-2"/>
    <n v="3562678.125"/>
    <n v="10089000"/>
    <n v="74784.712499999994"/>
    <n v="2.8250000000000002"/>
    <n v="8"/>
    <n v="5.9299999999999999E-2"/>
    <x v="1"/>
    <x v="1"/>
    <n v="0"/>
    <n v="0"/>
    <n v="0"/>
    <n v="0"/>
    <n v="0"/>
    <n v="0"/>
    <n v="0"/>
    <n v="0"/>
    <n v="0"/>
    <n v="420375"/>
    <n v="0"/>
    <n v="0"/>
    <n v="0"/>
    <n v="0"/>
    <n v="420375"/>
    <n v="420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3.8250000000000002"/>
    <n v="9"/>
    <n v="6.2100000000000002E-2"/>
    <n v="609322.5"/>
    <n v="1433700"/>
    <n v="9892.5300000000007"/>
    <n v="3.8250000000000002"/>
    <n v="9"/>
    <n v="6.2100000000000002E-2"/>
    <x v="1"/>
    <x v="1"/>
    <n v="0"/>
    <n v="0"/>
    <n v="0"/>
    <n v="0"/>
    <n v="0"/>
    <n v="0"/>
    <n v="0"/>
    <n v="0"/>
    <n v="0"/>
    <n v="39825"/>
    <n v="0"/>
    <n v="0"/>
    <n v="0"/>
    <n v="0"/>
    <n v="39825"/>
    <n v="39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10-04T00:00:00"/>
    <d v="2024-10-04T00:00:00"/>
    <n v="235896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0.84444444444444444"/>
    <n v="6"/>
    <n v="5.3600000000000002E-2"/>
    <n v="2618531.4444444445"/>
    <n v="18605355"/>
    <n v="166207.83800000002"/>
    <n v="0.84444444444444444"/>
    <n v="6"/>
    <n v="5.3600000000000009E-2"/>
    <x v="1"/>
    <x v="1"/>
    <n v="0"/>
    <n v="0"/>
    <n v="0"/>
    <n v="0"/>
    <n v="1550446.25"/>
    <n v="0"/>
    <n v="0"/>
    <n v="0"/>
    <n v="0"/>
    <n v="0"/>
    <n v="1550446.25"/>
    <n v="0"/>
    <n v="0"/>
    <n v="0"/>
    <n v="3100892.5"/>
    <n v="31008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1.8444444444444446"/>
    <n v="7"/>
    <n v="5.6399999999999999E-2"/>
    <n v="5066218.555555556"/>
    <n v="19227215"/>
    <n v="154916.41800000001"/>
    <n v="1.8444444444444446"/>
    <n v="7"/>
    <n v="5.6399999999999999E-2"/>
    <x v="1"/>
    <x v="1"/>
    <n v="0"/>
    <n v="0"/>
    <n v="0"/>
    <n v="0"/>
    <n v="0"/>
    <n v="0"/>
    <n v="0"/>
    <n v="0"/>
    <n v="0"/>
    <n v="0"/>
    <n v="1373372.5"/>
    <n v="0"/>
    <n v="0"/>
    <n v="0"/>
    <n v="1373372.5"/>
    <n v="13733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2.8444444444444446"/>
    <n v="8"/>
    <n v="5.9299999999999999E-2"/>
    <n v="4307157.333333334"/>
    <n v="12113880"/>
    <n v="89794.135500000004"/>
    <n v="2.844444444444445"/>
    <n v="8"/>
    <n v="5.9300000000000005E-2"/>
    <x v="1"/>
    <x v="1"/>
    <n v="0"/>
    <n v="0"/>
    <n v="0"/>
    <n v="0"/>
    <n v="0"/>
    <n v="0"/>
    <n v="0"/>
    <n v="0"/>
    <n v="0"/>
    <n v="0"/>
    <n v="504745"/>
    <n v="0"/>
    <n v="0"/>
    <n v="0"/>
    <n v="504745"/>
    <n v="5047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4.8444444444444441"/>
    <n v="10"/>
    <n v="6.5000000000000002E-2"/>
    <n v="257239.99999999997"/>
    <n v="531000"/>
    <n v="3451.5"/>
    <n v="4.8444444444444441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10-15T00:00:00"/>
    <d v="2024-10-15T00:00:00"/>
    <n v="251517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0.875"/>
    <n v="6"/>
    <n v="5.3600000000000002E-2"/>
    <n v="2851119.6875"/>
    <n v="19550535"/>
    <n v="174651.446"/>
    <n v="0.875"/>
    <n v="6"/>
    <n v="5.3600000000000002E-2"/>
    <x v="1"/>
    <x v="1"/>
    <n v="0"/>
    <n v="0"/>
    <n v="0"/>
    <n v="0"/>
    <n v="1629211.25"/>
    <n v="0"/>
    <n v="0"/>
    <n v="0"/>
    <n v="0"/>
    <n v="0"/>
    <n v="1629211.25"/>
    <n v="0"/>
    <n v="0"/>
    <n v="0"/>
    <n v="3258422.5"/>
    <n v="32584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1.875"/>
    <n v="7"/>
    <n v="5.6399999999999999E-2"/>
    <n v="5427815.625"/>
    <n v="20263845"/>
    <n v="163268.69399999999"/>
    <n v="1.875"/>
    <n v="7"/>
    <n v="5.6399999999999999E-2"/>
    <x v="1"/>
    <x v="1"/>
    <n v="0"/>
    <n v="0"/>
    <n v="0"/>
    <n v="0"/>
    <n v="0"/>
    <n v="0"/>
    <n v="0"/>
    <n v="0"/>
    <n v="0"/>
    <n v="0"/>
    <n v="1447417.5"/>
    <n v="0"/>
    <n v="0"/>
    <n v="0"/>
    <n v="1447417.5"/>
    <n v="14474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2.875"/>
    <n v="8"/>
    <n v="5.9299999999999999E-2"/>
    <n v="4555703.4375"/>
    <n v="12676740"/>
    <n v="93966.335250000004"/>
    <n v="2.875"/>
    <n v="8"/>
    <n v="5.9300000000000005E-2"/>
    <x v="1"/>
    <x v="1"/>
    <n v="0"/>
    <n v="0"/>
    <n v="0"/>
    <n v="0"/>
    <n v="0"/>
    <n v="0"/>
    <n v="0"/>
    <n v="0"/>
    <n v="0"/>
    <n v="0"/>
    <n v="528197.5"/>
    <n v="0"/>
    <n v="0"/>
    <n v="0"/>
    <n v="528197.5"/>
    <n v="5281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3.875"/>
    <n v="9"/>
    <n v="6.2100000000000002E-2"/>
    <n v="205762.5"/>
    <n v="477900"/>
    <n v="3297.51"/>
    <n v="3.875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10-21T00:00:00"/>
    <d v="2024-10-21T00:00:00"/>
    <n v="119121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0.89166666666666672"/>
    <n v="6"/>
    <n v="5.3600000000000002E-2"/>
    <n v="1688464.4583333335"/>
    <n v="11361630"/>
    <n v="101497.228"/>
    <n v="0.89166666666666672"/>
    <n v="6"/>
    <n v="5.3600000000000002E-2"/>
    <x v="1"/>
    <x v="1"/>
    <n v="0"/>
    <n v="0"/>
    <n v="0"/>
    <n v="0"/>
    <n v="946802.5"/>
    <n v="0"/>
    <n v="0"/>
    <n v="0"/>
    <n v="0"/>
    <n v="0"/>
    <n v="946802.5"/>
    <n v="0"/>
    <n v="0"/>
    <n v="0"/>
    <n v="1893605"/>
    <n v="18936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1.8916666666666666"/>
    <n v="7"/>
    <n v="5.6399999999999999E-2"/>
    <n v="2567270.6875"/>
    <n v="9500032.5"/>
    <n v="76543.118999999992"/>
    <n v="1.8916666666666666"/>
    <n v="7"/>
    <n v="5.6399999999999992E-2"/>
    <x v="1"/>
    <x v="1"/>
    <n v="0"/>
    <n v="0"/>
    <n v="0"/>
    <n v="0"/>
    <n v="0"/>
    <n v="0"/>
    <n v="0"/>
    <n v="0"/>
    <n v="0"/>
    <n v="0"/>
    <n v="678573.75"/>
    <n v="0"/>
    <n v="0"/>
    <n v="0"/>
    <n v="678573.75"/>
    <n v="6785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2.8916666666666666"/>
    <n v="8"/>
    <n v="5.9299999999999999E-2"/>
    <n v="2019149.625"/>
    <n v="5586120"/>
    <n v="41407.114499999996"/>
    <n v="2.8916666666666666"/>
    <n v="8"/>
    <n v="5.9299999999999992E-2"/>
    <x v="1"/>
    <x v="1"/>
    <n v="0"/>
    <n v="0"/>
    <n v="0"/>
    <n v="0"/>
    <n v="0"/>
    <n v="0"/>
    <n v="0"/>
    <n v="0"/>
    <n v="0"/>
    <n v="0"/>
    <n v="232755"/>
    <n v="0"/>
    <n v="0"/>
    <n v="0"/>
    <n v="232755"/>
    <n v="2327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3.8916666666666666"/>
    <n v="9"/>
    <n v="6.2100000000000002E-2"/>
    <n v="206647.5"/>
    <n v="477900"/>
    <n v="3297.51"/>
    <n v="3.8916666666666666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10-28T00:00:00"/>
    <d v="2024-10-28T00:00:00"/>
    <n v="435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0.91111111111111109"/>
    <n v="6"/>
    <n v="5.3600000000000002E-2"/>
    <n v="48380"/>
    <n v="318600"/>
    <n v="2846.1600000000003"/>
    <n v="0.91111111111111109"/>
    <n v="6"/>
    <n v="5.3600000000000009E-2"/>
    <x v="1"/>
    <x v="1"/>
    <n v="0"/>
    <n v="0"/>
    <n v="0"/>
    <n v="0"/>
    <n v="26550"/>
    <n v="0"/>
    <n v="0"/>
    <n v="0"/>
    <n v="0"/>
    <n v="0"/>
    <n v="2655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3.911111111111111"/>
    <n v="9"/>
    <n v="6.2100000000000002E-2"/>
    <n v="608040.88888888888"/>
    <n v="1399185"/>
    <n v="9654.3765000000003"/>
    <n v="3.911111111111111"/>
    <n v="9"/>
    <n v="6.2100000000000002E-2"/>
    <x v="1"/>
    <x v="1"/>
    <n v="0"/>
    <n v="0"/>
    <n v="0"/>
    <n v="0"/>
    <n v="0"/>
    <n v="0"/>
    <n v="0"/>
    <n v="0"/>
    <n v="0"/>
    <n v="0"/>
    <n v="38866.25"/>
    <n v="0"/>
    <n v="0"/>
    <n v="0"/>
    <n v="38866.25"/>
    <n v="3886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4.9111111111111114"/>
    <n v="10"/>
    <n v="6.5000000000000002E-2"/>
    <n v="212970.33333333334"/>
    <n v="433650"/>
    <n v="2818.7249999999999"/>
    <n v="4.9111111111111114"/>
    <n v="10"/>
    <n v="6.5000000000000002E-2"/>
    <x v="1"/>
    <x v="1"/>
    <n v="0"/>
    <n v="0"/>
    <n v="0"/>
    <n v="0"/>
    <n v="0"/>
    <n v="0"/>
    <n v="0"/>
    <n v="0"/>
    <n v="0"/>
    <n v="0"/>
    <n v="8673"/>
    <n v="0"/>
    <n v="0"/>
    <n v="0"/>
    <n v="8673"/>
    <n v="86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10-28T00:00:00"/>
    <d v="2024-10-28T00:00:00"/>
    <n v="112085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0.91111111111111109"/>
    <n v="6"/>
    <n v="5.3600000000000002E-2"/>
    <n v="1416324.5"/>
    <n v="9327015"/>
    <n v="83321.334000000003"/>
    <n v="0.91111111111111109"/>
    <n v="6"/>
    <n v="5.3600000000000002E-2"/>
    <x v="1"/>
    <x v="1"/>
    <n v="0"/>
    <n v="0"/>
    <n v="0"/>
    <n v="0"/>
    <n v="777251.25"/>
    <n v="0"/>
    <n v="0"/>
    <n v="0"/>
    <n v="0"/>
    <n v="0"/>
    <n v="777251.25"/>
    <n v="0"/>
    <n v="0"/>
    <n v="0"/>
    <n v="1554502.5"/>
    <n v="15545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1.9111111111111112"/>
    <n v="7"/>
    <n v="5.6399999999999999E-2"/>
    <n v="3263709.5555555555"/>
    <n v="11954285"/>
    <n v="96317.381999999998"/>
    <n v="1.911111111111111"/>
    <n v="7"/>
    <n v="5.6399999999999999E-2"/>
    <x v="1"/>
    <x v="1"/>
    <n v="0"/>
    <n v="0"/>
    <n v="0"/>
    <n v="0"/>
    <n v="0"/>
    <n v="0"/>
    <n v="0"/>
    <n v="0"/>
    <n v="0"/>
    <n v="0"/>
    <n v="853877.5"/>
    <n v="0"/>
    <n v="0"/>
    <n v="0"/>
    <n v="853877.5"/>
    <n v="8538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2.911111111111111"/>
    <n v="8"/>
    <n v="5.9299999999999999E-2"/>
    <n v="3143985.4444444445"/>
    <n v="8639960"/>
    <n v="64043.703499999996"/>
    <n v="2.911111111111111"/>
    <n v="8"/>
    <n v="5.9299999999999999E-2"/>
    <x v="1"/>
    <x v="1"/>
    <n v="0"/>
    <n v="0"/>
    <n v="0"/>
    <n v="0"/>
    <n v="0"/>
    <n v="0"/>
    <n v="0"/>
    <n v="0"/>
    <n v="0"/>
    <n v="0"/>
    <n v="359998.33"/>
    <n v="0"/>
    <n v="0"/>
    <n v="0"/>
    <n v="359998.33"/>
    <n v="35999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3.911111111111111"/>
    <n v="9"/>
    <n v="6.2100000000000002E-2"/>
    <n v="415360"/>
    <n v="955800"/>
    <n v="6595.02"/>
    <n v="3.911111111111111"/>
    <n v="9"/>
    <n v="6.2100000000000002E-2"/>
    <x v="1"/>
    <x v="1"/>
    <n v="0"/>
    <n v="0"/>
    <n v="0"/>
    <n v="0"/>
    <n v="0"/>
    <n v="0"/>
    <n v="0"/>
    <n v="0"/>
    <n v="0"/>
    <n v="0"/>
    <n v="2655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1570"/>
    <n v="0"/>
    <n v="131570"/>
    <n v="555.88"/>
    <n v="0"/>
    <n v="0"/>
    <n v="0"/>
    <n v="0"/>
    <n v="0"/>
    <n v="0"/>
    <d v="2019-11-07T00:00:00"/>
    <d v="2024-11-07T00:00:00"/>
    <n v="26314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0.93611111111111112"/>
    <n v="6"/>
    <n v="5.3600000000000002E-2"/>
    <n v="840747.1319444445"/>
    <n v="5388765"/>
    <n v="48139.633999999998"/>
    <n v="0.93611111111111112"/>
    <n v="6"/>
    <n v="5.3599999999999995E-2"/>
    <x v="1"/>
    <x v="1"/>
    <n v="0"/>
    <n v="0"/>
    <n v="0"/>
    <n v="0"/>
    <n v="0"/>
    <n v="449063.75"/>
    <n v="0"/>
    <n v="0"/>
    <n v="0"/>
    <n v="0"/>
    <n v="0"/>
    <n v="449063.75"/>
    <n v="0"/>
    <n v="0"/>
    <n v="898127.5"/>
    <n v="8981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1.9361111111111111"/>
    <n v="7"/>
    <n v="5.6399999999999999E-2"/>
    <n v="2015312.576388889"/>
    <n v="7286352.5"/>
    <n v="58707.182999999997"/>
    <n v="1.9361111111111111"/>
    <n v="7"/>
    <n v="5.6399999999999999E-2"/>
    <x v="1"/>
    <x v="1"/>
    <n v="0"/>
    <n v="0"/>
    <n v="0"/>
    <n v="0"/>
    <n v="0"/>
    <n v="0"/>
    <n v="0"/>
    <n v="0"/>
    <n v="0"/>
    <n v="0"/>
    <n v="0"/>
    <n v="520453.75"/>
    <n v="0"/>
    <n v="0"/>
    <n v="520453.75"/>
    <n v="5204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2.9361111111111109"/>
    <n v="8"/>
    <n v="5.9299999999999999E-2"/>
    <n v="1464664.347222222"/>
    <n v="3990760"/>
    <n v="29581.5085"/>
    <n v="2.9361111111111109"/>
    <n v="8"/>
    <n v="5.9299999999999999E-2"/>
    <x v="1"/>
    <x v="1"/>
    <n v="0"/>
    <n v="0"/>
    <n v="0"/>
    <n v="0"/>
    <n v="0"/>
    <n v="0"/>
    <n v="0"/>
    <n v="0"/>
    <n v="0"/>
    <n v="0"/>
    <n v="0"/>
    <n v="166281.66"/>
    <n v="0"/>
    <n v="0"/>
    <n v="166281.66"/>
    <n v="16628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4.9361111111111109"/>
    <n v="10"/>
    <n v="6.5000000000000002E-2"/>
    <n v="262107.5"/>
    <n v="531000"/>
    <n v="3451.5"/>
    <n v="4.9361111111111109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168.75"/>
    <n v="0"/>
    <n v="71168.75"/>
    <n v="300.69"/>
    <n v="0"/>
    <n v="0"/>
    <n v="0"/>
    <n v="0"/>
    <n v="0"/>
    <n v="0"/>
    <d v="2019-11-11T00:00:00"/>
    <d v="2024-11-11T00:00:00"/>
    <n v="14233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1.9472222222222222"/>
    <n v="7"/>
    <n v="5.6399999999999999E-2"/>
    <n v="708560.09027777775"/>
    <n v="2547177.5"/>
    <n v="20522.972999999998"/>
    <n v="1.9472222222222222"/>
    <n v="7"/>
    <n v="5.6399999999999992E-2"/>
    <x v="1"/>
    <x v="1"/>
    <n v="0"/>
    <n v="0"/>
    <n v="0"/>
    <n v="0"/>
    <n v="0"/>
    <n v="0"/>
    <n v="0"/>
    <n v="0"/>
    <n v="0"/>
    <n v="0"/>
    <n v="0"/>
    <n v="181941.25"/>
    <n v="0"/>
    <n v="0"/>
    <n v="181941.25"/>
    <n v="1819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2.9472222222222224"/>
    <n v="8"/>
    <n v="5.9299999999999999E-2"/>
    <n v="2325292.0208333335"/>
    <n v="6311820"/>
    <n v="46786.365749999997"/>
    <n v="2.9472222222222224"/>
    <n v="8"/>
    <n v="5.9299999999999999E-2"/>
    <x v="1"/>
    <x v="1"/>
    <n v="0"/>
    <n v="0"/>
    <n v="0"/>
    <n v="0"/>
    <n v="0"/>
    <n v="0"/>
    <n v="0"/>
    <n v="0"/>
    <n v="0"/>
    <n v="0"/>
    <n v="0"/>
    <n v="262992.5"/>
    <n v="0"/>
    <n v="0"/>
    <n v="262992.5"/>
    <n v="2629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3.9472222222222224"/>
    <n v="9"/>
    <n v="6.2100000000000002E-2"/>
    <n v="1467182.5"/>
    <n v="3345300"/>
    <n v="23082.57"/>
    <n v="3.9472222222222224"/>
    <n v="9"/>
    <n v="6.2100000000000002E-2"/>
    <x v="1"/>
    <x v="1"/>
    <n v="0"/>
    <n v="0"/>
    <n v="0"/>
    <n v="0"/>
    <n v="0"/>
    <n v="0"/>
    <n v="0"/>
    <n v="0"/>
    <n v="0"/>
    <n v="0"/>
    <n v="0"/>
    <n v="92925"/>
    <n v="0"/>
    <n v="0"/>
    <n v="92925"/>
    <n v="929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4.947222222222222"/>
    <n v="10"/>
    <n v="6.5000000000000002E-2"/>
    <n v="2101580"/>
    <n v="4248000"/>
    <n v="27612"/>
    <n v="4.947222222222222"/>
    <n v="10"/>
    <n v="6.5000000000000002E-2"/>
    <x v="1"/>
    <x v="1"/>
    <n v="0"/>
    <n v="0"/>
    <n v="0"/>
    <n v="0"/>
    <n v="0"/>
    <n v="0"/>
    <n v="0"/>
    <n v="0"/>
    <n v="0"/>
    <n v="0"/>
    <n v="0"/>
    <n v="84960"/>
    <n v="0"/>
    <n v="0"/>
    <n v="84960"/>
    <n v="849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112.17"/>
    <n v="0"/>
    <n v="0"/>
    <n v="0"/>
    <n v="0"/>
    <n v="0"/>
    <n v="0"/>
    <d v="2019-11-15T00:00:00"/>
    <d v="2024-11-15T00:00:00"/>
    <n v="5310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0.95833333333333337"/>
    <n v="6"/>
    <n v="5.3600000000000002E-2"/>
    <n v="84812.5"/>
    <n v="531000"/>
    <n v="4743.6000000000004"/>
    <n v="0.95833333333333337"/>
    <n v="6"/>
    <n v="5.3600000000000002E-2"/>
    <x v="1"/>
    <x v="1"/>
    <n v="0"/>
    <n v="0"/>
    <n v="0"/>
    <n v="0"/>
    <n v="0"/>
    <n v="44250"/>
    <n v="0"/>
    <n v="0"/>
    <n v="0"/>
    <n v="0"/>
    <n v="0"/>
    <n v="44250"/>
    <n v="0"/>
    <n v="0"/>
    <n v="88500"/>
    <n v="88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1.9583333333333333"/>
    <n v="7"/>
    <n v="5.6399999999999999E-2"/>
    <n v="287409.89583333331"/>
    <n v="1027337.5"/>
    <n v="8277.4050000000007"/>
    <n v="1.9583333333333333"/>
    <n v="7"/>
    <n v="5.6400000000000006E-2"/>
    <x v="1"/>
    <x v="1"/>
    <n v="0"/>
    <n v="0"/>
    <n v="0"/>
    <n v="0"/>
    <n v="0"/>
    <n v="0"/>
    <n v="0"/>
    <n v="0"/>
    <n v="0"/>
    <n v="0"/>
    <n v="0"/>
    <n v="73381.25"/>
    <n v="0"/>
    <n v="0"/>
    <n v="73381.25"/>
    <n v="733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2.9583333333333335"/>
    <n v="8"/>
    <n v="5.9299999999999999E-2"/>
    <n v="424572.60416666669"/>
    <n v="1148140"/>
    <n v="8510.5877500000006"/>
    <n v="2.9583333333333335"/>
    <n v="8"/>
    <n v="5.9300000000000005E-2"/>
    <x v="1"/>
    <x v="1"/>
    <n v="0"/>
    <n v="0"/>
    <n v="0"/>
    <n v="0"/>
    <n v="0"/>
    <n v="0"/>
    <n v="0"/>
    <n v="0"/>
    <n v="0"/>
    <n v="0"/>
    <n v="0"/>
    <n v="47839.16"/>
    <n v="0"/>
    <n v="0"/>
    <n v="47839.16"/>
    <n v="47839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3.9583333333333335"/>
    <n v="9"/>
    <n v="6.2100000000000002E-2"/>
    <n v="745581.77083333337"/>
    <n v="1695217.5"/>
    <n v="11697.000750000001"/>
    <n v="3.9583333333333335"/>
    <n v="9"/>
    <n v="6.2100000000000002E-2"/>
    <x v="1"/>
    <x v="1"/>
    <n v="0"/>
    <n v="0"/>
    <n v="0"/>
    <n v="0"/>
    <n v="0"/>
    <n v="0"/>
    <n v="0"/>
    <n v="0"/>
    <n v="0"/>
    <n v="0"/>
    <n v="0"/>
    <n v="47089.37"/>
    <n v="0"/>
    <n v="0"/>
    <n v="47089.37"/>
    <n v="47089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4.958333333333333"/>
    <n v="10"/>
    <n v="6.5000000000000002E-2"/>
    <n v="526575"/>
    <n v="1062000"/>
    <n v="6903"/>
    <n v="4.958333333333333"/>
    <n v="10"/>
    <n v="6.5000000000000002E-2"/>
    <x v="1"/>
    <x v="1"/>
    <n v="0"/>
    <n v="0"/>
    <n v="0"/>
    <n v="0"/>
    <n v="0"/>
    <n v="0"/>
    <n v="0"/>
    <n v="0"/>
    <n v="0"/>
    <n v="0"/>
    <n v="0"/>
    <n v="21240"/>
    <n v="0"/>
    <n v="0"/>
    <n v="21240"/>
    <n v="21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0.97499999999999998"/>
    <n v="6"/>
    <n v="5.3600000000000002E-2"/>
    <n v="46307.625"/>
    <n v="284970"/>
    <n v="2545.732"/>
    <n v="0.97499999999999998"/>
    <n v="6"/>
    <n v="5.3600000000000002E-2"/>
    <x v="1"/>
    <x v="1"/>
    <n v="0"/>
    <n v="0"/>
    <n v="0"/>
    <n v="0"/>
    <n v="0"/>
    <n v="23747.5"/>
    <n v="0"/>
    <n v="0"/>
    <n v="0"/>
    <n v="0"/>
    <n v="0"/>
    <n v="23747.5"/>
    <n v="0"/>
    <n v="0"/>
    <n v="47495"/>
    <n v="474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1.9750000000000001"/>
    <n v="7"/>
    <n v="5.6399999999999999E-2"/>
    <n v="307043.375"/>
    <n v="1088255"/>
    <n v="8768.2260000000006"/>
    <n v="1.9750000000000001"/>
    <n v="7"/>
    <n v="5.6400000000000006E-2"/>
    <x v="1"/>
    <x v="1"/>
    <n v="0"/>
    <n v="0"/>
    <n v="0"/>
    <n v="0"/>
    <n v="0"/>
    <n v="0"/>
    <n v="0"/>
    <n v="0"/>
    <n v="0"/>
    <n v="0"/>
    <n v="0"/>
    <n v="77732.5"/>
    <n v="0"/>
    <n v="0"/>
    <n v="77732.5"/>
    <n v="777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2.9750000000000001"/>
    <n v="8"/>
    <n v="5.9299999999999999E-2"/>
    <n v="615215.125"/>
    <n v="1654360"/>
    <n v="12262.943499999999"/>
    <n v="2.9750000000000001"/>
    <n v="8"/>
    <n v="5.9299999999999999E-2"/>
    <x v="1"/>
    <x v="1"/>
    <n v="0"/>
    <n v="0"/>
    <n v="0"/>
    <n v="0"/>
    <n v="0"/>
    <n v="0"/>
    <n v="0"/>
    <n v="0"/>
    <n v="0"/>
    <n v="0"/>
    <n v="0"/>
    <n v="68931.66"/>
    <n v="0"/>
    <n v="0"/>
    <n v="68931.66"/>
    <n v="6893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3.9750000000000001"/>
    <n v="9"/>
    <n v="6.2100000000000002E-2"/>
    <n v="685399.3125"/>
    <n v="1551847.5"/>
    <n v="10707.74775"/>
    <n v="3.9750000000000001"/>
    <n v="9"/>
    <n v="6.2100000000000002E-2"/>
    <x v="1"/>
    <x v="1"/>
    <n v="0"/>
    <n v="0"/>
    <n v="0"/>
    <n v="0"/>
    <n v="0"/>
    <n v="0"/>
    <n v="0"/>
    <n v="0"/>
    <n v="0"/>
    <n v="0"/>
    <n v="0"/>
    <n v="43106.87"/>
    <n v="0"/>
    <n v="0"/>
    <n v="43106.87"/>
    <n v="43106.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4.9749999999999996"/>
    <n v="10"/>
    <n v="6.5000000000000002E-2"/>
    <n v="264172.5"/>
    <n v="531000"/>
    <n v="3451.5"/>
    <n v="4.9749999999999996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1.1111111111111112E-2"/>
    <n v="5"/>
    <n v="5.0700000000000002E-2"/>
    <n v="295"/>
    <n v="132750"/>
    <n v="1346.085"/>
    <n v="1.1111111111111112E-2"/>
    <n v="5"/>
    <n v="5.0700000000000002E-2"/>
    <x v="1"/>
    <x v="1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0111111111111111"/>
    <n v="7"/>
    <n v="5.6399999999999999E-2"/>
    <n v="106790"/>
    <n v="371700"/>
    <n v="2994.84"/>
    <n v="2.0111111111111111"/>
    <n v="7"/>
    <n v="5.6400000000000006E-2"/>
    <x v="1"/>
    <x v="1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0111111111111111"/>
    <n v="8"/>
    <n v="5.9299999999999999E-2"/>
    <n v="150118.94444444444"/>
    <n v="398840"/>
    <n v="2956.4014999999999"/>
    <n v="3.0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16618.330000000002"/>
    <n v="0"/>
    <n v="16618.330000000002"/>
    <n v="16618.3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050"/>
    <n v="0"/>
    <n v="0"/>
    <n v="148.09"/>
    <n v="0"/>
    <n v="0"/>
    <n v="0"/>
    <n v="35050"/>
    <n v="35050"/>
    <n v="0"/>
    <d v="2019-12-04T00:00:00"/>
    <d v="2024-12-04T00:00:00"/>
    <n v="70100"/>
    <n v="1.1111111111111112E-2"/>
    <n v="5"/>
    <n v="5.0700000000000002E-2"/>
    <n v="389.44444444444446"/>
    <n v="175250"/>
    <n v="1777.0350000000001"/>
    <n v="1.1111111111111112E-2"/>
    <n v="5"/>
    <n v="5.0700000000000002E-2"/>
    <x v="1"/>
    <x v="1"/>
    <n v="35050"/>
    <n v="0"/>
    <n v="0"/>
    <n v="0"/>
    <n v="0"/>
    <n v="0"/>
    <n v="0"/>
    <n v="0"/>
    <n v="0"/>
    <n v="0"/>
    <n v="0"/>
    <n v="0"/>
    <n v="0"/>
    <n v="35050"/>
    <n v="0"/>
    <n v="350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0111111111111111"/>
    <n v="6"/>
    <n v="5.3600000000000002E-2"/>
    <n v="46978.75"/>
    <n v="278775"/>
    <n v="2490.39"/>
    <n v="1.0111111111111111"/>
    <n v="6"/>
    <n v="5.3599999999999995E-2"/>
    <x v="1"/>
    <x v="1"/>
    <n v="0"/>
    <n v="0"/>
    <n v="0"/>
    <n v="0"/>
    <n v="0"/>
    <n v="0"/>
    <n v="23231.25"/>
    <n v="0"/>
    <n v="0"/>
    <n v="0"/>
    <n v="0"/>
    <n v="0"/>
    <n v="23231.25"/>
    <n v="0"/>
    <n v="46462.5"/>
    <n v="464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0111111111111111"/>
    <n v="7"/>
    <n v="5.6399999999999999E-2"/>
    <n v="288926.27777777775"/>
    <n v="1005655"/>
    <n v="8102.7060000000001"/>
    <n v="2.01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71832.5"/>
    <n v="0"/>
    <n v="71832.5"/>
    <n v="718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0111111111111111"/>
    <n v="8"/>
    <n v="5.9299999999999999E-2"/>
    <n v="302014.44444444444"/>
    <n v="802400"/>
    <n v="5947.79"/>
    <n v="3.0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33433.339999999997"/>
    <n v="0"/>
    <n v="33433.339999999997"/>
    <n v="33433.3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.25"/>
    <n v="0"/>
    <n v="0"/>
    <n v="105.63"/>
    <n v="0"/>
    <n v="0"/>
    <n v="0"/>
    <n v="25001.25"/>
    <n v="25001.25"/>
    <n v="0"/>
    <d v="2019-12-04T00:00:00"/>
    <d v="2024-12-04T00:00:00"/>
    <n v="50002.5"/>
    <n v="1.1111111111111112E-2"/>
    <n v="5"/>
    <n v="5.0700000000000002E-2"/>
    <n v="277.79166666666669"/>
    <n v="125006.25"/>
    <n v="1267.563375"/>
    <n v="1.1111111111111112E-2"/>
    <n v="5"/>
    <n v="5.0699999999999995E-2"/>
    <x v="1"/>
    <x v="1"/>
    <n v="25001.25"/>
    <n v="0"/>
    <n v="0"/>
    <n v="0"/>
    <n v="0"/>
    <n v="0"/>
    <n v="0"/>
    <n v="0"/>
    <n v="0"/>
    <n v="0"/>
    <n v="0"/>
    <n v="0"/>
    <n v="0"/>
    <n v="25001.25"/>
    <n v="0"/>
    <n v="250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0111111111111111"/>
    <n v="8"/>
    <n v="5.9299999999999999E-2"/>
    <n v="159890"/>
    <n v="424800"/>
    <n v="3148.83"/>
    <n v="3.0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0111111111111111"/>
    <n v="9"/>
    <n v="6.2100000000000002E-2"/>
    <n v="946030.58333333337"/>
    <n v="2122672.5"/>
    <n v="14646.440250000001"/>
    <n v="4.0111111111111111"/>
    <n v="9"/>
    <n v="6.2100000000000009E-2"/>
    <x v="1"/>
    <x v="1"/>
    <n v="0"/>
    <n v="0"/>
    <n v="0"/>
    <n v="0"/>
    <n v="0"/>
    <n v="0"/>
    <n v="0"/>
    <n v="0"/>
    <n v="0"/>
    <n v="0"/>
    <n v="0"/>
    <n v="0"/>
    <n v="58963.13"/>
    <n v="0"/>
    <n v="58963.13"/>
    <n v="58963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1.1111111111111112E-2"/>
    <n v="5"/>
    <n v="5.0700000000000002E-2"/>
    <n v="295"/>
    <n v="132750"/>
    <n v="1346.085"/>
    <n v="1.1111111111111112E-2"/>
    <n v="5"/>
    <n v="5.0700000000000002E-2"/>
    <x v="1"/>
    <x v="1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106200"/>
    <n v="1.1111111111111112E-2"/>
    <n v="5"/>
    <n v="5.0700000000000002E-2"/>
    <n v="590"/>
    <n v="265500"/>
    <n v="2692.17"/>
    <n v="1.1111111111111112E-2"/>
    <n v="5"/>
    <n v="5.0700000000000002E-2"/>
    <x v="1"/>
    <x v="1"/>
    <n v="5310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0111111111111111"/>
    <n v="6"/>
    <n v="5.3600000000000002E-2"/>
    <n v="311700.27777777775"/>
    <n v="1849650"/>
    <n v="16523.54"/>
    <n v="1.0111111111111111"/>
    <n v="6"/>
    <n v="5.3600000000000002E-2"/>
    <x v="1"/>
    <x v="1"/>
    <n v="0"/>
    <n v="0"/>
    <n v="0"/>
    <n v="0"/>
    <n v="0"/>
    <n v="0"/>
    <n v="154137.5"/>
    <n v="0"/>
    <n v="0"/>
    <n v="0"/>
    <n v="0"/>
    <n v="0"/>
    <n v="154137.5"/>
    <n v="0"/>
    <n v="308275"/>
    <n v="308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0111111111111111"/>
    <n v="7"/>
    <n v="5.6399999999999999E-2"/>
    <n v="614932.41666666663"/>
    <n v="2140372.5"/>
    <n v="17245.287"/>
    <n v="2.01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152883.75"/>
    <n v="0"/>
    <n v="152883.75"/>
    <n v="1528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0111111111111111"/>
    <n v="8"/>
    <n v="5.9299999999999999E-2"/>
    <n v="775466.5"/>
    <n v="2060280"/>
    <n v="15271.825499999999"/>
    <n v="3.0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85845"/>
    <n v="0"/>
    <n v="85845"/>
    <n v="858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111111111111111"/>
    <n v="9"/>
    <n v="6.2100000000000002E-2"/>
    <n v="212990"/>
    <n v="477900"/>
    <n v="3297.51"/>
    <n v="4.01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1.1111111111111112E-2"/>
    <n v="5"/>
    <n v="5.0700000000000002E-2"/>
    <n v="295"/>
    <n v="132750"/>
    <n v="1346.085"/>
    <n v="1.1111111111111112E-2"/>
    <n v="5"/>
    <n v="5.0700000000000002E-2"/>
    <x v="1"/>
    <x v="1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0111111111111111"/>
    <n v="6"/>
    <n v="5.3600000000000002E-2"/>
    <n v="53690"/>
    <n v="318600"/>
    <n v="2846.1600000000003"/>
    <n v="1.0111111111111111"/>
    <n v="6"/>
    <n v="5.3600000000000009E-2"/>
    <x v="1"/>
    <x v="1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0111111111111111"/>
    <n v="7"/>
    <n v="5.6399999999999999E-2"/>
    <n v="522381.08333333331"/>
    <n v="1818232.5"/>
    <n v="14649.759"/>
    <n v="2.01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129873.75"/>
    <n v="0"/>
    <n v="129873.75"/>
    <n v="1298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0111111111111111"/>
    <n v="8"/>
    <n v="5.9299999999999999E-2"/>
    <n v="295796.5"/>
    <n v="785880"/>
    <n v="5825.3355000000001"/>
    <n v="3.0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32745"/>
    <n v="0"/>
    <n v="32745"/>
    <n v="327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111111111111111"/>
    <n v="9"/>
    <n v="6.2100000000000002E-2"/>
    <n v="212990"/>
    <n v="477900"/>
    <n v="3297.51"/>
    <n v="4.01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0111111111111111"/>
    <n v="10"/>
    <n v="6.5000000000000002E-2"/>
    <n v="266090"/>
    <n v="531000"/>
    <n v="3451.5"/>
    <n v="5.01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1062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0111111111111111"/>
    <n v="8"/>
    <n v="5.9299999999999999E-2"/>
    <n v="155892.75"/>
    <n v="414180"/>
    <n v="3070.10925"/>
    <n v="3.0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111111111111111"/>
    <n v="9"/>
    <n v="6.2100000000000002E-2"/>
    <n v="212990"/>
    <n v="477900"/>
    <n v="3297.51"/>
    <n v="4.01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0138888888888888"/>
    <n v="6"/>
    <n v="5.3600000000000002E-2"/>
    <n v="53837.5"/>
    <n v="318600"/>
    <n v="2846.1600000000003"/>
    <n v="1.0138888888888888"/>
    <n v="6"/>
    <n v="5.3600000000000009E-2"/>
    <x v="1"/>
    <x v="1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0138888888888888"/>
    <n v="8"/>
    <n v="5.9299999999999999E-2"/>
    <n v="320075"/>
    <n v="849600"/>
    <n v="6297.66"/>
    <n v="3.013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0138888888888893"/>
    <n v="9"/>
    <n v="6.2100000000000002E-2"/>
    <n v="402593.05555555562"/>
    <n v="902700"/>
    <n v="6228.63"/>
    <n v="4.013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25075"/>
    <n v="0"/>
    <n v="25075"/>
    <n v="250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155"/>
    <n v="0"/>
    <n v="0"/>
    <n v="883.68"/>
    <n v="0"/>
    <n v="0"/>
    <n v="0"/>
    <n v="209155"/>
    <n v="209155"/>
    <n v="0"/>
    <d v="2019-12-05T00:00:00"/>
    <d v="2024-12-05T00:00:00"/>
    <n v="418310"/>
    <n v="1.3888888888888888E-2"/>
    <n v="5"/>
    <n v="5.0700000000000002E-2"/>
    <n v="2904.9305555555552"/>
    <n v="1045775"/>
    <n v="10604.1585"/>
    <n v="1.3888888888888886E-2"/>
    <n v="5"/>
    <n v="5.0699999999999995E-2"/>
    <x v="1"/>
    <x v="1"/>
    <n v="209155"/>
    <n v="0"/>
    <n v="0"/>
    <n v="0"/>
    <n v="0"/>
    <n v="0"/>
    <n v="0"/>
    <n v="0"/>
    <n v="0"/>
    <n v="0"/>
    <n v="0"/>
    <n v="0"/>
    <n v="0"/>
    <n v="209155"/>
    <n v="0"/>
    <n v="2091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0138888888888888"/>
    <n v="6"/>
    <n v="5.3600000000000002E-2"/>
    <n v="210115.79861111109"/>
    <n v="1243425"/>
    <n v="11107.93"/>
    <n v="1.0138888888888888"/>
    <n v="6"/>
    <n v="5.3600000000000002E-2"/>
    <x v="1"/>
    <x v="1"/>
    <n v="0"/>
    <n v="0"/>
    <n v="0"/>
    <n v="0"/>
    <n v="0"/>
    <n v="0"/>
    <n v="103618.75"/>
    <n v="0"/>
    <n v="0"/>
    <n v="0"/>
    <n v="0"/>
    <n v="0"/>
    <n v="103618.75"/>
    <n v="0"/>
    <n v="207237.5"/>
    <n v="2072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0138888888888888"/>
    <n v="7"/>
    <n v="5.6399999999999999E-2"/>
    <n v="506170.83333333331"/>
    <n v="1759380"/>
    <n v="14175.575999999999"/>
    <n v="2.01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125670"/>
    <n v="0"/>
    <n v="125670"/>
    <n v="1256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0138888888888888"/>
    <n v="8"/>
    <n v="5.9299999999999999E-2"/>
    <n v="1554586.4930555555"/>
    <n v="4126460"/>
    <n v="30587.384749999997"/>
    <n v="3.0138888888888888"/>
    <n v="8"/>
    <n v="5.9299999999999992E-2"/>
    <x v="1"/>
    <x v="1"/>
    <n v="0"/>
    <n v="0"/>
    <n v="0"/>
    <n v="0"/>
    <n v="0"/>
    <n v="0"/>
    <n v="0"/>
    <n v="0"/>
    <n v="0"/>
    <n v="0"/>
    <n v="0"/>
    <n v="0"/>
    <n v="171935.84"/>
    <n v="0"/>
    <n v="171935.84"/>
    <n v="171935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0138888888888893"/>
    <n v="9"/>
    <n v="6.2100000000000002E-2"/>
    <n v="1047333.9930555556"/>
    <n v="2348347.5"/>
    <n v="16203.597750000001"/>
    <n v="4.013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65231.88"/>
    <n v="0"/>
    <n v="65231.88"/>
    <n v="65231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0138888888888893"/>
    <n v="10"/>
    <n v="6.5000000000000002E-2"/>
    <n v="798712.50000000012"/>
    <n v="1593000"/>
    <n v="10354.5"/>
    <n v="5.013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14.08999999999997"/>
    <n v="0"/>
    <n v="0"/>
    <n v="0"/>
    <n v="74340"/>
    <n v="74340"/>
    <n v="0"/>
    <d v="2019-12-09T00:00:00"/>
    <d v="2024-12-09T00:00:00"/>
    <n v="148680"/>
    <n v="2.5000000000000001E-2"/>
    <n v="5"/>
    <n v="5.0700000000000002E-2"/>
    <n v="1858.5"/>
    <n v="371700"/>
    <n v="3769.038"/>
    <n v="2.5000000000000001E-2"/>
    <n v="5"/>
    <n v="5.0700000000000002E-2"/>
    <x v="1"/>
    <x v="1"/>
    <n v="74340"/>
    <n v="0"/>
    <n v="0"/>
    <n v="0"/>
    <n v="0"/>
    <n v="0"/>
    <n v="0"/>
    <n v="0"/>
    <n v="0"/>
    <n v="0"/>
    <n v="0"/>
    <n v="0"/>
    <n v="0"/>
    <n v="74340"/>
    <n v="0"/>
    <n v="743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0249999999999999"/>
    <n v="6"/>
    <n v="5.3600000000000002E-2"/>
    <n v="334124.375"/>
    <n v="1955850"/>
    <n v="17472.260000000002"/>
    <n v="1.0249999999999999"/>
    <n v="6"/>
    <n v="5.3600000000000009E-2"/>
    <x v="1"/>
    <x v="1"/>
    <n v="0"/>
    <n v="0"/>
    <n v="0"/>
    <n v="0"/>
    <n v="0"/>
    <n v="0"/>
    <n v="162987.5"/>
    <n v="0"/>
    <n v="0"/>
    <n v="0"/>
    <n v="0"/>
    <n v="0"/>
    <n v="162987.5"/>
    <n v="0"/>
    <n v="325975"/>
    <n v="325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0249999999999999"/>
    <n v="7"/>
    <n v="5.6399999999999999E-2"/>
    <n v="311232.375"/>
    <n v="1075865"/>
    <n v="8668.3979999999992"/>
    <n v="2.0249999999999999"/>
    <n v="7"/>
    <n v="5.6399999999999992E-2"/>
    <x v="1"/>
    <x v="1"/>
    <n v="0"/>
    <n v="0"/>
    <n v="0"/>
    <n v="0"/>
    <n v="0"/>
    <n v="0"/>
    <n v="0"/>
    <n v="0"/>
    <n v="0"/>
    <n v="0"/>
    <n v="0"/>
    <n v="0"/>
    <n v="76847.5"/>
    <n v="0"/>
    <n v="76847.5"/>
    <n v="768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0249999999999999"/>
    <n v="8"/>
    <n v="5.9299999999999999E-2"/>
    <n v="2487941.5"/>
    <n v="6579680"/>
    <n v="48771.877999999997"/>
    <n v="3.0249999999999999"/>
    <n v="8"/>
    <n v="5.9299999999999999E-2"/>
    <x v="1"/>
    <x v="1"/>
    <n v="0"/>
    <n v="0"/>
    <n v="0"/>
    <n v="0"/>
    <n v="0"/>
    <n v="0"/>
    <n v="0"/>
    <n v="0"/>
    <n v="0"/>
    <n v="0"/>
    <n v="0"/>
    <n v="0"/>
    <n v="274153.34000000003"/>
    <n v="0"/>
    <n v="274153.34000000003"/>
    <n v="274153.3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0250000000000004"/>
    <n v="9"/>
    <n v="6.2100000000000002E-2"/>
    <n v="2177645.75"/>
    <n v="4869270"/>
    <n v="33597.963000000003"/>
    <n v="4.0250000000000004"/>
    <n v="9"/>
    <n v="6.2100000000000009E-2"/>
    <x v="1"/>
    <x v="1"/>
    <n v="0"/>
    <n v="0"/>
    <n v="0"/>
    <n v="0"/>
    <n v="0"/>
    <n v="0"/>
    <n v="0"/>
    <n v="0"/>
    <n v="0"/>
    <n v="0"/>
    <n v="0"/>
    <n v="0"/>
    <n v="135257.5"/>
    <n v="0"/>
    <n v="135257.5"/>
    <n v="135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0250000000000004"/>
    <n v="10"/>
    <n v="6.5000000000000002E-2"/>
    <n v="1269654.1875"/>
    <n v="2526675"/>
    <n v="16423.387500000001"/>
    <n v="5.0250000000000004"/>
    <n v="10"/>
    <n v="6.5000000000000002E-2"/>
    <x v="1"/>
    <x v="1"/>
    <n v="0"/>
    <n v="0"/>
    <n v="0"/>
    <n v="0"/>
    <n v="0"/>
    <n v="0"/>
    <n v="0"/>
    <n v="0"/>
    <n v="0"/>
    <n v="0"/>
    <n v="0"/>
    <n v="0"/>
    <n v="50533.5"/>
    <n v="0"/>
    <n v="50533.5"/>
    <n v="5053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97.53"/>
    <n v="0"/>
    <n v="0"/>
    <n v="0"/>
    <n v="23083.75"/>
    <n v="23083.75"/>
    <n v="0"/>
    <d v="2019-12-10T00:00:00"/>
    <d v="2024-12-10T00:00:00"/>
    <n v="46167.5"/>
    <n v="2.7777777777777776E-2"/>
    <n v="5"/>
    <n v="5.0700000000000002E-2"/>
    <n v="641.21527777777771"/>
    <n v="115418.75"/>
    <n v="1170.346125"/>
    <n v="2.7777777777777776E-2"/>
    <n v="5"/>
    <n v="5.0700000000000002E-2"/>
    <x v="1"/>
    <x v="1"/>
    <n v="23083.75"/>
    <n v="0"/>
    <n v="0"/>
    <n v="0"/>
    <n v="0"/>
    <n v="0"/>
    <n v="0"/>
    <n v="0"/>
    <n v="0"/>
    <n v="0"/>
    <n v="0"/>
    <n v="0"/>
    <n v="0"/>
    <n v="23083.75"/>
    <n v="0"/>
    <n v="230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0277777777777777"/>
    <n v="6"/>
    <n v="5.3600000000000002E-2"/>
    <n v="109149.99999999999"/>
    <n v="637200"/>
    <n v="5692.3200000000006"/>
    <n v="1.0277777777777777"/>
    <n v="6"/>
    <n v="5.3600000000000009E-2"/>
    <x v="1"/>
    <x v="1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0277777777777777"/>
    <n v="7"/>
    <n v="5.6399999999999999E-2"/>
    <n v="107675"/>
    <n v="371700"/>
    <n v="2994.84"/>
    <n v="2.0277777777777777"/>
    <n v="7"/>
    <n v="5.6400000000000006E-2"/>
    <x v="1"/>
    <x v="1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0277777777777777"/>
    <n v="8"/>
    <n v="5.9299999999999999E-2"/>
    <n v="482325"/>
    <n v="1274400"/>
    <n v="9446.49"/>
    <n v="3.027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0277777777777777"/>
    <n v="9"/>
    <n v="6.2100000000000002E-2"/>
    <n v="1024223.6111111111"/>
    <n v="2288610"/>
    <n v="15791.409000000001"/>
    <n v="4.02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63572.5"/>
    <n v="0"/>
    <n v="63572.5"/>
    <n v="635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0T00:00:00"/>
    <d v="2024-12-10T00:00:00"/>
    <n v="53100"/>
    <n v="2.7777777777777776E-2"/>
    <n v="5"/>
    <n v="5.0700000000000002E-2"/>
    <n v="737.5"/>
    <n v="132750"/>
    <n v="1346.085"/>
    <n v="2.7777777777777776E-2"/>
    <n v="5"/>
    <n v="5.0700000000000002E-2"/>
    <x v="1"/>
    <x v="1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0277777777777777"/>
    <n v="6"/>
    <n v="5.3600000000000002E-2"/>
    <n v="54574.999999999993"/>
    <n v="318600"/>
    <n v="2846.1600000000003"/>
    <n v="1.0277777777777777"/>
    <n v="6"/>
    <n v="5.3600000000000009E-2"/>
    <x v="1"/>
    <x v="1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0277777777777777"/>
    <n v="9"/>
    <n v="6.2100000000000002E-2"/>
    <n v="855500"/>
    <n v="1911600"/>
    <n v="13190.04"/>
    <n v="4.02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0277777777777777"/>
    <n v="7"/>
    <n v="5.6399999999999999E-2"/>
    <n v="104085.83333333333"/>
    <n v="359310"/>
    <n v="2895.0119999999997"/>
    <n v="2.0277777777777777"/>
    <n v="7"/>
    <n v="5.6399999999999992E-2"/>
    <x v="1"/>
    <x v="1"/>
    <n v="0"/>
    <n v="0"/>
    <n v="0"/>
    <n v="0"/>
    <n v="0"/>
    <n v="0"/>
    <n v="0"/>
    <n v="0"/>
    <n v="0"/>
    <n v="0"/>
    <n v="0"/>
    <n v="0"/>
    <n v="25665"/>
    <n v="0"/>
    <n v="25665"/>
    <n v="256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0277777777777777"/>
    <n v="8"/>
    <n v="5.9299999999999999E-2"/>
    <n v="160775"/>
    <n v="424800"/>
    <n v="3148.83"/>
    <n v="3.027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0277777777777777"/>
    <n v="9"/>
    <n v="6.2100000000000002E-2"/>
    <n v="454484.375"/>
    <n v="1015537.5"/>
    <n v="7007.2087500000007"/>
    <n v="4.0277777777777777"/>
    <n v="9"/>
    <n v="6.2100000000000009E-2"/>
    <x v="1"/>
    <x v="1"/>
    <n v="0"/>
    <n v="0"/>
    <n v="0"/>
    <n v="0"/>
    <n v="0"/>
    <n v="0"/>
    <n v="0"/>
    <n v="0"/>
    <n v="0"/>
    <n v="0"/>
    <n v="0"/>
    <n v="0"/>
    <n v="28209.38"/>
    <n v="0"/>
    <n v="28209.38"/>
    <n v="28209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726.25"/>
    <n v="0"/>
    <n v="0"/>
    <n v="548.09"/>
    <n v="0"/>
    <n v="0"/>
    <n v="0"/>
    <n v="129726.25"/>
    <n v="129726.25"/>
    <n v="0"/>
    <d v="2019-12-11T00:00:00"/>
    <d v="2024-12-11T00:00:00"/>
    <n v="259452.5"/>
    <n v="3.0555555555555555E-2"/>
    <n v="5"/>
    <n v="5.0700000000000002E-2"/>
    <n v="3963.8576388888887"/>
    <n v="648631.25"/>
    <n v="6577.1208750000005"/>
    <n v="3.0555555555555555E-2"/>
    <n v="5"/>
    <n v="5.0700000000000002E-2"/>
    <x v="1"/>
    <x v="1"/>
    <n v="129726.25"/>
    <n v="0"/>
    <n v="0"/>
    <n v="0"/>
    <n v="0"/>
    <n v="0"/>
    <n v="0"/>
    <n v="0"/>
    <n v="0"/>
    <n v="0"/>
    <n v="0"/>
    <n v="0"/>
    <n v="0"/>
    <n v="129726.25"/>
    <n v="0"/>
    <n v="1297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0305555555555554"/>
    <n v="6"/>
    <n v="5.3600000000000002E-2"/>
    <n v="534760.4305555555"/>
    <n v="3113430"/>
    <n v="27813.308000000001"/>
    <n v="1.0305555555555554"/>
    <n v="6"/>
    <n v="5.3600000000000002E-2"/>
    <x v="1"/>
    <x v="1"/>
    <n v="0"/>
    <n v="0"/>
    <n v="0"/>
    <n v="0"/>
    <n v="0"/>
    <n v="0"/>
    <n v="259452.5"/>
    <n v="0"/>
    <n v="0"/>
    <n v="0"/>
    <n v="0"/>
    <n v="0"/>
    <n v="259452.5"/>
    <n v="0"/>
    <n v="518905"/>
    <n v="5189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0305555555555554"/>
    <n v="7"/>
    <n v="5.6399999999999999E-2"/>
    <n v="1635906.9305555555"/>
    <n v="5639515"/>
    <n v="45438.377999999997"/>
    <n v="2.0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402822.5"/>
    <n v="0"/>
    <n v="402822.5"/>
    <n v="402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0305555555555554"/>
    <n v="8"/>
    <n v="5.9299999999999999E-2"/>
    <n v="1704884.486111111"/>
    <n v="4500520"/>
    <n v="33360.104500000001"/>
    <n v="3.0305555555555554"/>
    <n v="8"/>
    <n v="5.9300000000000005E-2"/>
    <x v="1"/>
    <x v="1"/>
    <n v="0"/>
    <n v="0"/>
    <n v="0"/>
    <n v="0"/>
    <n v="0"/>
    <n v="0"/>
    <n v="0"/>
    <n v="0"/>
    <n v="0"/>
    <n v="0"/>
    <n v="0"/>
    <n v="0"/>
    <n v="187521.67"/>
    <n v="0"/>
    <n v="187521.67"/>
    <n v="187521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0305555555555559"/>
    <n v="9"/>
    <n v="6.2100000000000002E-2"/>
    <n v="642067.5"/>
    <n v="1433700"/>
    <n v="9892.5300000000007"/>
    <n v="4.0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39825"/>
    <n v="0"/>
    <n v="39825"/>
    <n v="39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0305555555555559"/>
    <n v="10"/>
    <n v="6.5000000000000002E-2"/>
    <n v="801367.5"/>
    <n v="1593000"/>
    <n v="10354.5"/>
    <n v="5.03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3.0555555555555555E-2"/>
    <n v="5"/>
    <n v="5.0700000000000002E-2"/>
    <n v="811.25"/>
    <n v="132750"/>
    <n v="1346.085"/>
    <n v="3.0555555555555555E-2"/>
    <n v="5"/>
    <n v="5.0700000000000002E-2"/>
    <x v="1"/>
    <x v="1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0305555555555554"/>
    <n v="6"/>
    <n v="5.3600000000000002E-2"/>
    <n v="420147.19444444438"/>
    <n v="2446140"/>
    <n v="21852.184000000001"/>
    <n v="1.0305555555555554"/>
    <n v="6"/>
    <n v="5.3600000000000002E-2"/>
    <x v="1"/>
    <x v="1"/>
    <n v="0"/>
    <n v="0"/>
    <n v="0"/>
    <n v="0"/>
    <n v="0"/>
    <n v="0"/>
    <n v="203845"/>
    <n v="0"/>
    <n v="0"/>
    <n v="0"/>
    <n v="0"/>
    <n v="0"/>
    <n v="203845"/>
    <n v="0"/>
    <n v="407690"/>
    <n v="4076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0305555555555554"/>
    <n v="7"/>
    <n v="5.6399999999999999E-2"/>
    <n v="740680.67361111112"/>
    <n v="2553372.5"/>
    <n v="20572.886999999999"/>
    <n v="2.0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182383.75"/>
    <n v="0"/>
    <n v="182383.75"/>
    <n v="1823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0305555555555554"/>
    <n v="8"/>
    <n v="5.9299999999999999E-2"/>
    <n v="2937282.6319444445"/>
    <n v="7753780"/>
    <n v="57474.894249999998"/>
    <n v="3.0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323074.17"/>
    <n v="0"/>
    <n v="323074.17"/>
    <n v="323074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0305555555555559"/>
    <n v="9"/>
    <n v="6.2100000000000002E-2"/>
    <n v="6368358.388888889"/>
    <n v="14220180"/>
    <n v="98119.241999999998"/>
    <n v="4.0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395005"/>
    <n v="0"/>
    <n v="395005"/>
    <n v="395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0305555555555559"/>
    <n v="10"/>
    <n v="6.5000000000000002E-2"/>
    <n v="1601250.9861111112"/>
    <n v="3183050"/>
    <n v="20689.825000000001"/>
    <n v="5.03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63661"/>
    <n v="0"/>
    <n v="63661"/>
    <n v="636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0305555555555554"/>
    <n v="7"/>
    <n v="5.6399999999999999E-2"/>
    <n v="101233.34722222222"/>
    <n v="348985"/>
    <n v="2811.8220000000001"/>
    <n v="2.0305555555555554"/>
    <n v="7"/>
    <n v="5.6400000000000006E-2"/>
    <x v="1"/>
    <x v="1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0305555555555554"/>
    <n v="8"/>
    <n v="5.9299999999999999E-2"/>
    <n v="307987.78472222219"/>
    <n v="813020"/>
    <n v="6026.5107499999995"/>
    <n v="3.0305555555555554"/>
    <n v="8"/>
    <n v="5.9299999999999992E-2"/>
    <x v="1"/>
    <x v="1"/>
    <n v="0"/>
    <n v="0"/>
    <n v="0"/>
    <n v="0"/>
    <n v="0"/>
    <n v="0"/>
    <n v="0"/>
    <n v="0"/>
    <n v="0"/>
    <n v="0"/>
    <n v="0"/>
    <n v="0"/>
    <n v="33875.839999999997"/>
    <n v="0"/>
    <n v="33875.839999999997"/>
    <n v="33875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0305555555555559"/>
    <n v="9"/>
    <n v="6.2100000000000002E-2"/>
    <n v="196187.29166666669"/>
    <n v="438075"/>
    <n v="3022.7175000000002"/>
    <n v="4.0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12168.75"/>
    <n v="0"/>
    <n v="12168.75"/>
    <n v="1216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0305555555555559"/>
    <n v="10"/>
    <n v="6.5000000000000002E-2"/>
    <n v="261186.44444444447"/>
    <n v="519200"/>
    <n v="3374.8"/>
    <n v="5.03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10384"/>
    <n v="0"/>
    <n v="10384"/>
    <n v="103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0305555555555554"/>
    <n v="7"/>
    <n v="5.6399999999999999E-2"/>
    <n v="52713.222222222219"/>
    <n v="181720"/>
    <n v="1464.144"/>
    <n v="2.0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12980"/>
    <n v="0"/>
    <n v="12980"/>
    <n v="1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0305555555555554"/>
    <n v="6"/>
    <n v="5.3600000000000002E-2"/>
    <n v="54722.499999999993"/>
    <n v="318600"/>
    <n v="2846.1600000000003"/>
    <n v="1.0305555555555554"/>
    <n v="6"/>
    <n v="5.3600000000000009E-2"/>
    <x v="1"/>
    <x v="1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0305555555555554"/>
    <n v="7"/>
    <n v="5.6399999999999999E-2"/>
    <n v="519345.04166666663"/>
    <n v="1790355"/>
    <n v="14425.145999999999"/>
    <n v="2.0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127882.5"/>
    <n v="0"/>
    <n v="127882.5"/>
    <n v="127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0305555555555554"/>
    <n v="8"/>
    <n v="5.9299999999999999E-2"/>
    <n v="321845"/>
    <n v="849600"/>
    <n v="6297.66"/>
    <n v="3.0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3.0555555555555555E-2"/>
    <n v="5"/>
    <n v="5.0700000000000002E-2"/>
    <n v="811.25"/>
    <n v="132750"/>
    <n v="1346.085"/>
    <n v="3.0555555555555555E-2"/>
    <n v="5"/>
    <n v="5.0700000000000002E-2"/>
    <x v="1"/>
    <x v="1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0305555555555554"/>
    <n v="6"/>
    <n v="5.3600000000000002E-2"/>
    <n v="54418.486111111102"/>
    <n v="316830"/>
    <n v="2830.348"/>
    <n v="1.0305555555555554"/>
    <n v="6"/>
    <n v="5.3600000000000002E-2"/>
    <x v="1"/>
    <x v="1"/>
    <n v="0"/>
    <n v="0"/>
    <n v="0"/>
    <n v="0"/>
    <n v="0"/>
    <n v="0"/>
    <n v="26402.5"/>
    <n v="0"/>
    <n v="0"/>
    <n v="0"/>
    <n v="0"/>
    <n v="0"/>
    <n v="26402.5"/>
    <n v="0"/>
    <n v="52805"/>
    <n v="528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0333333333333332"/>
    <n v="8"/>
    <n v="5.9299999999999999E-2"/>
    <n v="126171.5"/>
    <n v="332760"/>
    <n v="2466.5834999999997"/>
    <n v="3.0333333333333332"/>
    <n v="8"/>
    <n v="5.9299999999999992E-2"/>
    <x v="1"/>
    <x v="1"/>
    <n v="0"/>
    <n v="0"/>
    <n v="0"/>
    <n v="0"/>
    <n v="0"/>
    <n v="0"/>
    <n v="0"/>
    <n v="0"/>
    <n v="0"/>
    <n v="0"/>
    <n v="0"/>
    <n v="0"/>
    <n v="13865"/>
    <n v="0"/>
    <n v="13865"/>
    <n v="138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0333333333333332"/>
    <n v="9"/>
    <n v="6.2100000000000002E-2"/>
    <n v="20227.166666666668"/>
    <n v="45135"/>
    <n v="311.43150000000003"/>
    <n v="4.033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1253.75"/>
    <n v="0"/>
    <n v="1253.75"/>
    <n v="12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735"/>
    <n v="0"/>
    <n v="0"/>
    <n v="290.41000000000003"/>
    <n v="0"/>
    <n v="0"/>
    <n v="0"/>
    <n v="68735"/>
    <n v="68735"/>
    <n v="0"/>
    <d v="2019-12-12T00:00:00"/>
    <d v="2024-12-12T00:00:00"/>
    <n v="137470"/>
    <n v="3.3333333333333333E-2"/>
    <n v="5"/>
    <n v="5.0700000000000002E-2"/>
    <n v="2291.1666666666665"/>
    <n v="343675"/>
    <n v="3484.8645000000001"/>
    <n v="3.3333333333333333E-2"/>
    <n v="5"/>
    <n v="5.0700000000000002E-2"/>
    <x v="1"/>
    <x v="1"/>
    <n v="68735"/>
    <n v="0"/>
    <n v="0"/>
    <n v="0"/>
    <n v="0"/>
    <n v="0"/>
    <n v="0"/>
    <n v="0"/>
    <n v="0"/>
    <n v="0"/>
    <n v="0"/>
    <n v="0"/>
    <n v="0"/>
    <n v="68735"/>
    <n v="0"/>
    <n v="68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0333333333333334"/>
    <n v="6"/>
    <n v="5.3600000000000002E-2"/>
    <n v="105624.75000000001"/>
    <n v="613305"/>
    <n v="5478.8580000000002"/>
    <n v="1.0333333333333334"/>
    <n v="6"/>
    <n v="5.3600000000000002E-2"/>
    <x v="1"/>
    <x v="1"/>
    <n v="0"/>
    <n v="0"/>
    <n v="0"/>
    <n v="0"/>
    <n v="0"/>
    <n v="0"/>
    <n v="51108.75"/>
    <n v="0"/>
    <n v="0"/>
    <n v="0"/>
    <n v="0"/>
    <n v="0"/>
    <n v="51108.75"/>
    <n v="0"/>
    <n v="102217.5"/>
    <n v="1022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0333333333333332"/>
    <n v="7"/>
    <n v="5.6399999999999999E-2"/>
    <n v="526053.83333333326"/>
    <n v="1811005"/>
    <n v="14591.526"/>
    <n v="2.033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129357.5"/>
    <n v="0"/>
    <n v="129357.5"/>
    <n v="129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0333333333333332"/>
    <n v="8"/>
    <n v="5.9299999999999999E-2"/>
    <n v="1002213.3333333333"/>
    <n v="2643200"/>
    <n v="19592.72"/>
    <n v="3.0333333333333332"/>
    <n v="8"/>
    <n v="5.9300000000000005E-2"/>
    <x v="1"/>
    <x v="1"/>
    <n v="0"/>
    <n v="0"/>
    <n v="0"/>
    <n v="0"/>
    <n v="0"/>
    <n v="0"/>
    <n v="0"/>
    <n v="0"/>
    <n v="0"/>
    <n v="0"/>
    <n v="0"/>
    <n v="0"/>
    <n v="110133.34"/>
    <n v="0"/>
    <n v="110133.34"/>
    <n v="11013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0333333333333332"/>
    <n v="9"/>
    <n v="6.2100000000000002E-2"/>
    <n v="2189888.25"/>
    <n v="4886527.5"/>
    <n v="33717.039750000004"/>
    <n v="4.0333333333333332"/>
    <n v="9"/>
    <n v="6.2100000000000009E-2"/>
    <x v="1"/>
    <x v="1"/>
    <n v="0"/>
    <n v="0"/>
    <n v="0"/>
    <n v="0"/>
    <n v="0"/>
    <n v="0"/>
    <n v="0"/>
    <n v="0"/>
    <n v="0"/>
    <n v="0"/>
    <n v="0"/>
    <n v="0"/>
    <n v="135736.88"/>
    <n v="0"/>
    <n v="135736.88"/>
    <n v="135736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0333333333333332"/>
    <n v="10"/>
    <n v="6.5000000000000002E-2"/>
    <n v="801810"/>
    <n v="1593000"/>
    <n v="10354.5"/>
    <n v="5.033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181.25"/>
    <n v="0"/>
    <n v="0"/>
    <n v="110.62"/>
    <n v="0"/>
    <n v="0"/>
    <n v="0"/>
    <n v="26181.25"/>
    <n v="26181.25"/>
    <n v="0"/>
    <d v="2019-12-16T00:00:00"/>
    <d v="2024-12-16T00:00:00"/>
    <n v="52362.5"/>
    <n v="4.4444444444444446E-2"/>
    <n v="5"/>
    <n v="5.0700000000000002E-2"/>
    <n v="1163.6111111111111"/>
    <n v="130906.25"/>
    <n v="1327.389375"/>
    <n v="4.4444444444444446E-2"/>
    <n v="5"/>
    <n v="5.0700000000000002E-2"/>
    <x v="1"/>
    <x v="1"/>
    <n v="26181.25"/>
    <n v="0"/>
    <n v="0"/>
    <n v="0"/>
    <n v="0"/>
    <n v="0"/>
    <n v="0"/>
    <n v="0"/>
    <n v="0"/>
    <n v="0"/>
    <n v="0"/>
    <n v="0"/>
    <n v="0"/>
    <n v="26181.25"/>
    <n v="0"/>
    <n v="261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0444444444444445"/>
    <n v="6"/>
    <n v="5.3600000000000002E-2"/>
    <n v="261124.16666666669"/>
    <n v="1500075"/>
    <n v="13400.67"/>
    <n v="1.0444444444444445"/>
    <n v="6"/>
    <n v="5.3600000000000002E-2"/>
    <x v="1"/>
    <x v="1"/>
    <n v="0"/>
    <n v="0"/>
    <n v="0"/>
    <n v="0"/>
    <n v="0"/>
    <n v="0"/>
    <n v="125006.25"/>
    <n v="0"/>
    <n v="0"/>
    <n v="0"/>
    <n v="0"/>
    <n v="0"/>
    <n v="125006.25"/>
    <n v="0"/>
    <n v="250012.5"/>
    <n v="2500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0444444444444443"/>
    <n v="7"/>
    <n v="5.6399999999999999E-2"/>
    <n v="203248.44444444444"/>
    <n v="695905"/>
    <n v="5607.0060000000003"/>
    <n v="2.0444444444444443"/>
    <n v="7"/>
    <n v="5.6400000000000006E-2"/>
    <x v="1"/>
    <x v="1"/>
    <n v="0"/>
    <n v="0"/>
    <n v="0"/>
    <n v="0"/>
    <n v="0"/>
    <n v="0"/>
    <n v="0"/>
    <n v="0"/>
    <n v="0"/>
    <n v="0"/>
    <n v="0"/>
    <n v="0"/>
    <n v="49707.5"/>
    <n v="0"/>
    <n v="49707.5"/>
    <n v="497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0444444444444443"/>
    <n v="8"/>
    <n v="5.9299999999999999E-2"/>
    <n v="625534.38888888888"/>
    <n v="1643740"/>
    <n v="12184.222749999999"/>
    <n v="3.04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0444444444444443"/>
    <n v="9"/>
    <n v="6.2100000000000002E-2"/>
    <n v="859040"/>
    <n v="1911600"/>
    <n v="13190.04"/>
    <n v="4.04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0444444444444443"/>
    <n v="10"/>
    <n v="6.5000000000000002E-2"/>
    <n v="1153286.111111111"/>
    <n v="2286250"/>
    <n v="14860.625"/>
    <n v="5.0444444444444443"/>
    <n v="10"/>
    <n v="6.5000000000000002E-2"/>
    <x v="1"/>
    <x v="1"/>
    <n v="0"/>
    <n v="0"/>
    <n v="0"/>
    <n v="0"/>
    <n v="0"/>
    <n v="0"/>
    <n v="0"/>
    <n v="0"/>
    <n v="0"/>
    <n v="0"/>
    <n v="0"/>
    <n v="0"/>
    <n v="45725"/>
    <n v="0"/>
    <n v="45725"/>
    <n v="457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4.4444444444444446E-2"/>
    <n v="5"/>
    <n v="5.0700000000000002E-2"/>
    <n v="1180"/>
    <n v="132750"/>
    <n v="1346.085"/>
    <n v="4.4444444444444446E-2"/>
    <n v="5"/>
    <n v="5.0700000000000002E-2"/>
    <x v="1"/>
    <x v="1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0444444444444443"/>
    <n v="7"/>
    <n v="5.6399999999999999E-2"/>
    <n v="94688.444444444438"/>
    <n v="324205"/>
    <n v="2612.1660000000002"/>
    <n v="2.0444444444444443"/>
    <n v="7"/>
    <n v="5.6400000000000006E-2"/>
    <x v="1"/>
    <x v="1"/>
    <n v="0"/>
    <n v="0"/>
    <n v="0"/>
    <n v="0"/>
    <n v="0"/>
    <n v="0"/>
    <n v="0"/>
    <n v="0"/>
    <n v="0"/>
    <n v="0"/>
    <n v="0"/>
    <n v="0"/>
    <n v="23157.5"/>
    <n v="0"/>
    <n v="23157.5"/>
    <n v="23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0444444444444443"/>
    <n v="8"/>
    <n v="5.9299999999999999E-2"/>
    <n v="460731"/>
    <n v="1210680"/>
    <n v="8974.1654999999992"/>
    <n v="3.0444444444444443"/>
    <n v="8"/>
    <n v="5.9299999999999992E-2"/>
    <x v="1"/>
    <x v="1"/>
    <n v="0"/>
    <n v="0"/>
    <n v="0"/>
    <n v="0"/>
    <n v="0"/>
    <n v="0"/>
    <n v="0"/>
    <n v="0"/>
    <n v="0"/>
    <n v="0"/>
    <n v="0"/>
    <n v="0"/>
    <n v="50445"/>
    <n v="0"/>
    <n v="50445"/>
    <n v="50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0444444444444443"/>
    <n v="9"/>
    <n v="6.2100000000000002E-2"/>
    <n v="403271.55555555556"/>
    <n v="897390"/>
    <n v="6191.991"/>
    <n v="4.04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4.4444444444444446E-2"/>
    <n v="5"/>
    <n v="5.0700000000000002E-2"/>
    <n v="1180"/>
    <n v="132750"/>
    <n v="1346.085"/>
    <n v="4.4444444444444446E-2"/>
    <n v="5"/>
    <n v="5.0700000000000002E-2"/>
    <x v="1"/>
    <x v="1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0444444444444445"/>
    <n v="6"/>
    <n v="5.3600000000000002E-2"/>
    <n v="104295.61111111112"/>
    <n v="599145"/>
    <n v="5352.3620000000001"/>
    <n v="1.0444444444444445"/>
    <n v="6"/>
    <n v="5.3600000000000002E-2"/>
    <x v="1"/>
    <x v="1"/>
    <n v="0"/>
    <n v="0"/>
    <n v="0"/>
    <n v="0"/>
    <n v="0"/>
    <n v="0"/>
    <n v="49928.75"/>
    <n v="0"/>
    <n v="0"/>
    <n v="0"/>
    <n v="0"/>
    <n v="0"/>
    <n v="49928.75"/>
    <n v="0"/>
    <n v="99857.5"/>
    <n v="998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0444444444444443"/>
    <n v="7"/>
    <n v="5.6399999999999999E-2"/>
    <n v="108559.99999999999"/>
    <n v="371700"/>
    <n v="2994.84"/>
    <n v="2.0444444444444443"/>
    <n v="7"/>
    <n v="5.6400000000000006E-2"/>
    <x v="1"/>
    <x v="1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0444444444444443"/>
    <n v="8"/>
    <n v="5.9299999999999999E-2"/>
    <n v="157618.5"/>
    <n v="414180"/>
    <n v="3070.10925"/>
    <n v="3.04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275"/>
    <n v="0"/>
    <n v="0"/>
    <n v="56.09"/>
    <n v="0"/>
    <n v="0"/>
    <n v="0"/>
    <n v="13275"/>
    <n v="13275"/>
    <n v="0"/>
    <d v="2019-12-17T00:00:00"/>
    <d v="2024-12-17T00:00:00"/>
    <n v="26550"/>
    <n v="4.7222222222222221E-2"/>
    <n v="5"/>
    <n v="5.0700000000000002E-2"/>
    <n v="626.875"/>
    <n v="66375"/>
    <n v="673.04250000000002"/>
    <n v="4.7222222222222221E-2"/>
    <n v="5"/>
    <n v="5.0700000000000002E-2"/>
    <x v="1"/>
    <x v="1"/>
    <n v="13275"/>
    <n v="0"/>
    <n v="0"/>
    <n v="0"/>
    <n v="0"/>
    <n v="0"/>
    <n v="0"/>
    <n v="0"/>
    <n v="0"/>
    <n v="0"/>
    <n v="0"/>
    <n v="0"/>
    <n v="0"/>
    <n v="13275"/>
    <n v="0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0472222222222225"/>
    <n v="10"/>
    <n v="6.5000000000000002E-2"/>
    <n v="268007.5"/>
    <n v="531000"/>
    <n v="3451.5"/>
    <n v="5.0472222222222225"/>
    <n v="10"/>
    <n v="6.5000000000000002E-2"/>
    <x v="1"/>
    <x v="1"/>
    <n v="0"/>
    <n v="0"/>
    <n v="0"/>
    <n v="0"/>
    <n v="0"/>
    <n v="0"/>
    <n v="0"/>
    <n v="0"/>
    <n v="0"/>
    <n v="0"/>
    <n v="0"/>
    <n v="0"/>
    <n v="1062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n v="103323.75"/>
    <n v="103323.75"/>
    <n v="0"/>
    <d v="2019-12-17T00:00:00"/>
    <d v="2024-12-17T00:00:00"/>
    <n v="206647.5"/>
    <n v="4.7222222222222221E-2"/>
    <n v="5"/>
    <n v="5.0700000000000002E-2"/>
    <n v="4879.177083333333"/>
    <n v="516618.75"/>
    <n v="5238.5141250000006"/>
    <n v="4.7222222222222221E-2"/>
    <n v="5"/>
    <n v="5.0700000000000009E-2"/>
    <x v="1"/>
    <x v="1"/>
    <n v="103323.75"/>
    <n v="0"/>
    <n v="0"/>
    <n v="0"/>
    <n v="0"/>
    <n v="0"/>
    <n v="0"/>
    <n v="0"/>
    <n v="0"/>
    <n v="0"/>
    <n v="0"/>
    <n v="0"/>
    <n v="0"/>
    <n v="103323.75"/>
    <n v="0"/>
    <n v="10332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0472222222222223"/>
    <n v="6"/>
    <n v="5.3600000000000002E-2"/>
    <n v="107662.29861111111"/>
    <n v="616845"/>
    <n v="5510.482"/>
    <n v="1.0472222222222223"/>
    <n v="6"/>
    <n v="5.3600000000000002E-2"/>
    <x v="1"/>
    <x v="1"/>
    <n v="0"/>
    <n v="0"/>
    <n v="0"/>
    <n v="0"/>
    <n v="0"/>
    <n v="0"/>
    <n v="51403.75"/>
    <n v="0"/>
    <n v="0"/>
    <n v="0"/>
    <n v="0"/>
    <n v="0"/>
    <n v="51403.75"/>
    <n v="0"/>
    <n v="102807.5"/>
    <n v="1028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0472222222222221"/>
    <n v="7"/>
    <n v="5.6399999999999999E-2"/>
    <n v="918276.40972222213"/>
    <n v="3139832.5"/>
    <n v="25298.078999999998"/>
    <n v="2.04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224273.75"/>
    <n v="0"/>
    <n v="224273.75"/>
    <n v="2242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0472222222222221"/>
    <n v="8"/>
    <n v="5.9299999999999999E-2"/>
    <n v="626105.13194444438"/>
    <n v="1643740"/>
    <n v="12184.222749999999"/>
    <n v="3.04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0472222222222225"/>
    <n v="9"/>
    <n v="6.2100000000000002E-2"/>
    <n v="859630.00000000012"/>
    <n v="1911600"/>
    <n v="13190.04"/>
    <n v="4.04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0499999999999998"/>
    <n v="7"/>
    <n v="5.6399999999999999E-2"/>
    <n v="108854.99999999999"/>
    <n v="371700"/>
    <n v="2994.84"/>
    <n v="2.0499999999999998"/>
    <n v="7"/>
    <n v="5.6400000000000006E-2"/>
    <x v="1"/>
    <x v="1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0499999999999998"/>
    <n v="7"/>
    <n v="5.6399999999999999E-2"/>
    <n v="201381.74999999997"/>
    <n v="687645"/>
    <n v="5540.4539999999997"/>
    <n v="2.04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49117.5"/>
    <n v="0"/>
    <n v="49117.5"/>
    <n v="491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05"/>
    <n v="8"/>
    <n v="5.9299999999999999E-2"/>
    <n v="161955"/>
    <n v="424800"/>
    <n v="3148.83"/>
    <n v="3.05"/>
    <n v="8"/>
    <n v="5.9299999999999999E-2"/>
    <x v="1"/>
    <x v="1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05"/>
    <n v="9"/>
    <n v="6.2100000000000002E-2"/>
    <n v="213860.25"/>
    <n v="475245"/>
    <n v="3279.1905000000002"/>
    <n v="4.05"/>
    <n v="9"/>
    <n v="6.2100000000000002E-2"/>
    <x v="1"/>
    <x v="1"/>
    <n v="0"/>
    <n v="0"/>
    <n v="0"/>
    <n v="0"/>
    <n v="0"/>
    <n v="0"/>
    <n v="0"/>
    <n v="0"/>
    <n v="0"/>
    <n v="0"/>
    <n v="0"/>
    <n v="0"/>
    <n v="13201.25"/>
    <n v="0"/>
    <n v="13201.25"/>
    <n v="13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05"/>
    <n v="6"/>
    <n v="5.3600000000000002E-2"/>
    <n v="383625.375"/>
    <n v="2192145"/>
    <n v="19583.162"/>
    <n v="1.05"/>
    <n v="6"/>
    <n v="5.3600000000000002E-2"/>
    <x v="1"/>
    <x v="1"/>
    <n v="0"/>
    <n v="0"/>
    <n v="0"/>
    <n v="0"/>
    <n v="0"/>
    <n v="0"/>
    <n v="182678.75"/>
    <n v="0"/>
    <n v="0"/>
    <n v="0"/>
    <n v="0"/>
    <n v="0"/>
    <n v="182678.75"/>
    <n v="0"/>
    <n v="365357.5"/>
    <n v="365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0499999999999998"/>
    <n v="7"/>
    <n v="5.6399999999999999E-2"/>
    <n v="961854.87499999988"/>
    <n v="3284382.5"/>
    <n v="26462.738999999998"/>
    <n v="2.0499999999999998"/>
    <n v="7"/>
    <n v="5.6399999999999992E-2"/>
    <x v="1"/>
    <x v="1"/>
    <n v="0"/>
    <n v="0"/>
    <n v="0"/>
    <n v="0"/>
    <n v="0"/>
    <n v="0"/>
    <n v="0"/>
    <n v="0"/>
    <n v="0"/>
    <n v="0"/>
    <n v="0"/>
    <n v="0"/>
    <n v="234598.75"/>
    <n v="0"/>
    <n v="234598.75"/>
    <n v="2345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05"/>
    <n v="8"/>
    <n v="5.9299999999999999E-2"/>
    <n v="1781505"/>
    <n v="4672800"/>
    <n v="34637.129999999997"/>
    <n v="3.05"/>
    <n v="8"/>
    <n v="5.9299999999999999E-2"/>
    <x v="1"/>
    <x v="1"/>
    <n v="0"/>
    <n v="0"/>
    <n v="0"/>
    <n v="0"/>
    <n v="0"/>
    <n v="0"/>
    <n v="0"/>
    <n v="0"/>
    <n v="0"/>
    <n v="0"/>
    <n v="0"/>
    <n v="0"/>
    <n v="194700"/>
    <n v="0"/>
    <n v="194700"/>
    <n v="194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05"/>
    <n v="9"/>
    <n v="6.2100000000000002E-2"/>
    <n v="2319009.75"/>
    <n v="5153355"/>
    <n v="35558.1495"/>
    <n v="4.05"/>
    <n v="9"/>
    <n v="6.2100000000000002E-2"/>
    <x v="1"/>
    <x v="1"/>
    <n v="0"/>
    <n v="0"/>
    <n v="0"/>
    <n v="0"/>
    <n v="0"/>
    <n v="0"/>
    <n v="0"/>
    <n v="0"/>
    <n v="0"/>
    <n v="0"/>
    <n v="0"/>
    <n v="0"/>
    <n v="143148.75"/>
    <n v="0"/>
    <n v="143148.75"/>
    <n v="1431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05"/>
    <n v="10"/>
    <n v="6.5000000000000002E-2"/>
    <n v="2143750.25"/>
    <n v="4245050"/>
    <n v="27592.825000000001"/>
    <n v="5.05"/>
    <n v="10"/>
    <n v="6.5000000000000002E-2"/>
    <x v="1"/>
    <x v="1"/>
    <n v="0"/>
    <n v="0"/>
    <n v="0"/>
    <n v="0"/>
    <n v="0"/>
    <n v="0"/>
    <n v="0"/>
    <n v="0"/>
    <n v="0"/>
    <n v="0"/>
    <n v="0"/>
    <n v="0"/>
    <n v="84901"/>
    <n v="0"/>
    <n v="84901"/>
    <n v="849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0499999999999998"/>
    <n v="7"/>
    <n v="5.6399999999999999E-2"/>
    <n v="214686.24999999997"/>
    <n v="733075"/>
    <n v="5906.49"/>
    <n v="2.04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52362.5"/>
    <n v="0"/>
    <n v="52362.5"/>
    <n v="523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05"/>
    <n v="9"/>
    <n v="6.2100000000000002E-2"/>
    <n v="157707"/>
    <n v="350460"/>
    <n v="2418.174"/>
    <n v="4.05"/>
    <n v="9"/>
    <n v="6.2100000000000002E-2"/>
    <x v="1"/>
    <x v="1"/>
    <n v="0"/>
    <n v="0"/>
    <n v="0"/>
    <n v="0"/>
    <n v="0"/>
    <n v="0"/>
    <n v="0"/>
    <n v="0"/>
    <n v="0"/>
    <n v="0"/>
    <n v="0"/>
    <n v="0"/>
    <n v="9735"/>
    <n v="0"/>
    <n v="9735"/>
    <n v="9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8T00:00:00"/>
    <d v="2024-12-18T00:00:00"/>
    <n v="53100"/>
    <n v="0.05"/>
    <n v="5"/>
    <n v="5.0700000000000002E-2"/>
    <n v="1327.5"/>
    <n v="132750"/>
    <n v="1346.085"/>
    <n v="0.05"/>
    <n v="5"/>
    <n v="5.0700000000000002E-2"/>
    <x v="1"/>
    <x v="1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05"/>
    <n v="8"/>
    <n v="5.9299999999999999E-2"/>
    <n v="161955"/>
    <n v="424800"/>
    <n v="3148.83"/>
    <n v="3.05"/>
    <n v="8"/>
    <n v="5.9299999999999999E-2"/>
    <x v="1"/>
    <x v="1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9518.75"/>
    <n v="0"/>
    <n v="0"/>
    <n v="2955.47"/>
    <n v="0"/>
    <n v="0"/>
    <n v="0"/>
    <n v="699518.75"/>
    <n v="699518.75"/>
    <n v="0"/>
    <d v="2019-12-18T00:00:00"/>
    <d v="2024-12-18T00:00:00"/>
    <n v="1399037.5"/>
    <n v="0.05"/>
    <n v="5"/>
    <n v="5.0700000000000002E-2"/>
    <n v="34975.9375"/>
    <n v="3497593.75"/>
    <n v="35465.600624999999"/>
    <n v="0.05"/>
    <n v="5"/>
    <n v="5.0700000000000002E-2"/>
    <x v="1"/>
    <x v="1"/>
    <n v="699518.75"/>
    <n v="0"/>
    <n v="0"/>
    <n v="0"/>
    <n v="0"/>
    <n v="0"/>
    <n v="0"/>
    <n v="0"/>
    <n v="0"/>
    <n v="0"/>
    <n v="0"/>
    <n v="0"/>
    <n v="0"/>
    <n v="699518.75"/>
    <n v="0"/>
    <n v="6995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05"/>
    <n v="6"/>
    <n v="5.3600000000000002E-2"/>
    <n v="3198478.5"/>
    <n v="18277020"/>
    <n v="163274.712"/>
    <n v="1.05"/>
    <n v="6"/>
    <n v="5.3600000000000002E-2"/>
    <x v="1"/>
    <x v="1"/>
    <n v="0"/>
    <n v="0"/>
    <n v="0"/>
    <n v="0"/>
    <n v="0"/>
    <n v="0"/>
    <n v="1523085"/>
    <n v="0"/>
    <n v="0"/>
    <n v="0"/>
    <n v="0"/>
    <n v="0"/>
    <n v="1523085"/>
    <n v="0"/>
    <n v="3046170"/>
    <n v="30461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0499999999999998"/>
    <n v="7"/>
    <n v="5.6399999999999999E-2"/>
    <n v="5631734.3749999991"/>
    <n v="19230312.5"/>
    <n v="154941.375"/>
    <n v="2.04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1373593.75"/>
    <n v="0"/>
    <n v="1373593.75"/>
    <n v="13735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05"/>
    <n v="8"/>
    <n v="5.9299999999999999E-2"/>
    <n v="5404798.25"/>
    <n v="14176520"/>
    <n v="105083.45449999999"/>
    <n v="3.05"/>
    <n v="8"/>
    <n v="5.9299999999999999E-2"/>
    <x v="1"/>
    <x v="1"/>
    <n v="0"/>
    <n v="0"/>
    <n v="0"/>
    <n v="0"/>
    <n v="0"/>
    <n v="0"/>
    <n v="0"/>
    <n v="0"/>
    <n v="0"/>
    <n v="0"/>
    <n v="0"/>
    <n v="0"/>
    <n v="590688.34"/>
    <n v="0"/>
    <n v="590688.34"/>
    <n v="59068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05"/>
    <n v="9"/>
    <n v="6.2100000000000002E-2"/>
    <n v="8592642"/>
    <n v="19094760"/>
    <n v="131753.84400000001"/>
    <n v="4.05"/>
    <n v="9"/>
    <n v="6.2100000000000002E-2"/>
    <x v="1"/>
    <x v="1"/>
    <n v="0"/>
    <n v="0"/>
    <n v="0"/>
    <n v="0"/>
    <n v="0"/>
    <n v="0"/>
    <n v="0"/>
    <n v="0"/>
    <n v="0"/>
    <n v="0"/>
    <n v="0"/>
    <n v="0"/>
    <n v="530410"/>
    <n v="0"/>
    <n v="530410"/>
    <n v="5304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05"/>
    <n v="10"/>
    <n v="6.5000000000000002E-2"/>
    <n v="4482657.75"/>
    <n v="8876550"/>
    <n v="57697.575000000004"/>
    <n v="5.05"/>
    <n v="10"/>
    <n v="6.5000000000000002E-2"/>
    <x v="1"/>
    <x v="1"/>
    <n v="0"/>
    <n v="0"/>
    <n v="0"/>
    <n v="0"/>
    <n v="0"/>
    <n v="0"/>
    <n v="0"/>
    <n v="0"/>
    <n v="0"/>
    <n v="0"/>
    <n v="0"/>
    <n v="0"/>
    <n v="177531"/>
    <n v="0"/>
    <n v="177531"/>
    <n v="1775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11.25"/>
    <n v="0"/>
    <n v="0"/>
    <n v="103.14"/>
    <n v="0"/>
    <n v="0"/>
    <n v="0"/>
    <n v="24411.25"/>
    <n v="24411.25"/>
    <n v="0"/>
    <d v="2019-12-20T00:00:00"/>
    <d v="2024-12-20T00:00:00"/>
    <n v="48822.5"/>
    <n v="5.5555555555555552E-2"/>
    <n v="5"/>
    <n v="5.0700000000000002E-2"/>
    <n v="1356.1805555555554"/>
    <n v="122056.25"/>
    <n v="1237.6503749999999"/>
    <n v="5.5555555555555552E-2"/>
    <n v="5"/>
    <n v="5.0699999999999995E-2"/>
    <x v="1"/>
    <x v="1"/>
    <n v="24411.25"/>
    <n v="0"/>
    <n v="0"/>
    <n v="0"/>
    <n v="0"/>
    <n v="0"/>
    <n v="0"/>
    <n v="0"/>
    <n v="0"/>
    <n v="0"/>
    <n v="0"/>
    <n v="0"/>
    <n v="0"/>
    <n v="24411.25"/>
    <n v="0"/>
    <n v="2441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0555555555555556"/>
    <n v="6"/>
    <n v="5.3600000000000002E-2"/>
    <n v="55427.222222222226"/>
    <n v="315060"/>
    <n v="2814.5360000000001"/>
    <n v="1.0555555555555556"/>
    <n v="6"/>
    <n v="5.3600000000000002E-2"/>
    <x v="1"/>
    <x v="1"/>
    <n v="0"/>
    <n v="0"/>
    <n v="0"/>
    <n v="0"/>
    <n v="0"/>
    <n v="0"/>
    <n v="26255"/>
    <n v="0"/>
    <n v="0"/>
    <n v="0"/>
    <n v="0"/>
    <n v="0"/>
    <n v="26255"/>
    <n v="0"/>
    <n v="52510"/>
    <n v="525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0555555555555554"/>
    <n v="7"/>
    <n v="5.6399999999999999E-2"/>
    <n v="109149.99999999999"/>
    <n v="371700"/>
    <n v="2994.84"/>
    <n v="2.0555555555555554"/>
    <n v="7"/>
    <n v="5.6400000000000006E-2"/>
    <x v="1"/>
    <x v="1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06.25"/>
    <n v="0"/>
    <n v="0"/>
    <n v="104.38"/>
    <n v="0"/>
    <n v="0"/>
    <n v="0"/>
    <n v="24706.25"/>
    <n v="24706.25"/>
    <n v="0"/>
    <d v="2019-12-20T00:00:00"/>
    <d v="2024-12-20T00:00:00"/>
    <n v="49412.5"/>
    <n v="5.5555555555555552E-2"/>
    <n v="5"/>
    <n v="5.0700000000000002E-2"/>
    <n v="1372.5694444444443"/>
    <n v="123531.25"/>
    <n v="1252.6068749999999"/>
    <n v="5.5555555555555552E-2"/>
    <n v="5"/>
    <n v="5.0699999999999995E-2"/>
    <x v="1"/>
    <x v="1"/>
    <n v="24706.25"/>
    <n v="0"/>
    <n v="0"/>
    <n v="0"/>
    <n v="0"/>
    <n v="0"/>
    <n v="0"/>
    <n v="0"/>
    <n v="0"/>
    <n v="0"/>
    <n v="0"/>
    <n v="0"/>
    <n v="0"/>
    <n v="24706.25"/>
    <n v="0"/>
    <n v="247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0555555555555554"/>
    <n v="7"/>
    <n v="5.6399999999999999E-2"/>
    <n v="81862.499999999985"/>
    <n v="278775"/>
    <n v="2246.13"/>
    <n v="2.0555555555555554"/>
    <n v="7"/>
    <n v="5.6400000000000006E-2"/>
    <x v="1"/>
    <x v="1"/>
    <n v="0"/>
    <n v="0"/>
    <n v="0"/>
    <n v="0"/>
    <n v="0"/>
    <n v="0"/>
    <n v="0"/>
    <n v="0"/>
    <n v="0"/>
    <n v="0"/>
    <n v="0"/>
    <n v="0"/>
    <n v="19912.5"/>
    <n v="0"/>
    <n v="19912.5"/>
    <n v="199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0555555555555554"/>
    <n v="8"/>
    <n v="5.9299999999999999E-2"/>
    <n v="324500"/>
    <n v="849600"/>
    <n v="6297.66"/>
    <n v="3.0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20T00:00:00"/>
    <d v="2024-12-20T00:00:00"/>
    <n v="53100"/>
    <n v="5.5555555555555552E-2"/>
    <n v="5"/>
    <n v="5.0700000000000002E-2"/>
    <n v="1475"/>
    <n v="132750"/>
    <n v="1346.085"/>
    <n v="5.5555555555555552E-2"/>
    <n v="5"/>
    <n v="5.0700000000000002E-2"/>
    <x v="1"/>
    <x v="1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0555555555555554"/>
    <n v="7"/>
    <n v="5.6399999999999999E-2"/>
    <n v="142804.58333333331"/>
    <n v="486307.5"/>
    <n v="3918.2489999999998"/>
    <n v="2.0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34736.25"/>
    <n v="0"/>
    <n v="34736.25"/>
    <n v="347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0555555555555554"/>
    <n v="9"/>
    <n v="6.2100000000000002E-2"/>
    <n v="215350"/>
    <n v="477900"/>
    <n v="3297.51"/>
    <n v="4.055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3.75"/>
    <n v="0"/>
    <n v="0"/>
    <n v="40.200000000000003"/>
    <n v="0"/>
    <n v="0"/>
    <n v="0"/>
    <n v="9513.75"/>
    <n v="9513.75"/>
    <n v="0"/>
    <d v="2019-12-24T00:00:00"/>
    <d v="2024-12-24T00:00:00"/>
    <n v="19027.5"/>
    <n v="6.6666666666666666E-2"/>
    <n v="5"/>
    <n v="5.0700000000000002E-2"/>
    <n v="634.25"/>
    <n v="47568.75"/>
    <n v="482.34712500000001"/>
    <n v="6.6666666666666666E-2"/>
    <n v="5"/>
    <n v="5.0700000000000002E-2"/>
    <x v="1"/>
    <x v="1"/>
    <n v="9513.75"/>
    <n v="0"/>
    <n v="0"/>
    <n v="0"/>
    <n v="0"/>
    <n v="0"/>
    <n v="0"/>
    <n v="0"/>
    <n v="0"/>
    <n v="0"/>
    <n v="0"/>
    <n v="0"/>
    <n v="0"/>
    <n v="9513.75"/>
    <n v="0"/>
    <n v="951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0666666666666669"/>
    <n v="8"/>
    <n v="5.9299999999999999E-2"/>
    <n v="162840"/>
    <n v="424800"/>
    <n v="3148.83"/>
    <n v="3.06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0666666666666664"/>
    <n v="9"/>
    <n v="6.2100000000000002E-2"/>
    <n v="215940"/>
    <n v="477900"/>
    <n v="3297.51"/>
    <n v="4.0666666666666664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0666666666666667"/>
    <n v="6"/>
    <n v="5.3600000000000002E-2"/>
    <n v="40434.666666666664"/>
    <n v="227445"/>
    <n v="2031.8420000000001"/>
    <n v="1.0666666666666667"/>
    <n v="6"/>
    <n v="5.3600000000000002E-2"/>
    <x v="1"/>
    <x v="1"/>
    <n v="0"/>
    <n v="0"/>
    <n v="0"/>
    <n v="0"/>
    <n v="0"/>
    <n v="0"/>
    <n v="18953.75"/>
    <n v="0"/>
    <n v="0"/>
    <n v="0"/>
    <n v="0"/>
    <n v="0"/>
    <n v="18953.75"/>
    <n v="0"/>
    <n v="37907.5"/>
    <n v="379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0666666666666669"/>
    <n v="7"/>
    <n v="5.6399999999999999E-2"/>
    <n v="368848.33333333337"/>
    <n v="1249325"/>
    <n v="10065.99"/>
    <n v="2.066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89237.5"/>
    <n v="0"/>
    <n v="89237.5"/>
    <n v="892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0666666666666669"/>
    <n v="8"/>
    <n v="5.9299999999999999E-2"/>
    <n v="162840"/>
    <n v="424800"/>
    <n v="3148.83"/>
    <n v="3.06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4T00:00:00"/>
    <d v="2024-12-24T00:00:00"/>
    <n v="106200"/>
    <n v="6.6666666666666666E-2"/>
    <n v="5"/>
    <n v="5.0700000000000002E-2"/>
    <n v="3540"/>
    <n v="265500"/>
    <n v="2692.17"/>
    <n v="6.6666666666666666E-2"/>
    <n v="5"/>
    <n v="5.0700000000000002E-2"/>
    <x v="1"/>
    <x v="1"/>
    <n v="5310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0666666666666667"/>
    <n v="6"/>
    <n v="5.3600000000000002E-2"/>
    <n v="56640"/>
    <n v="318600"/>
    <n v="2846.1600000000003"/>
    <n v="1.0666666666666667"/>
    <n v="6"/>
    <n v="5.3600000000000009E-2"/>
    <x v="1"/>
    <x v="1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0666666666666669"/>
    <n v="7"/>
    <n v="5.6399999999999999E-2"/>
    <n v="219480.00000000003"/>
    <n v="743400"/>
    <n v="5989.68"/>
    <n v="2.0666666666666669"/>
    <n v="7"/>
    <n v="5.6400000000000006E-2"/>
    <x v="1"/>
    <x v="1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0666666666666669"/>
    <n v="8"/>
    <n v="5.9299999999999999E-2"/>
    <n v="250592.66666666669"/>
    <n v="653720"/>
    <n v="4845.6994999999997"/>
    <n v="3.06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27238.34"/>
    <n v="0"/>
    <n v="27238.34"/>
    <n v="2723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0722222222222224"/>
    <n v="8"/>
    <n v="5.9299999999999999E-2"/>
    <n v="163135"/>
    <n v="424800"/>
    <n v="3148.83"/>
    <n v="3.07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73.75"/>
    <n v="0"/>
    <n v="0"/>
    <n v="498.86"/>
    <n v="0"/>
    <n v="0"/>
    <n v="0"/>
    <n v="118073.75"/>
    <n v="118073.75"/>
    <n v="0"/>
    <d v="2019-12-26T00:00:00"/>
    <d v="2024-12-26T00:00:00"/>
    <n v="236147.5"/>
    <n v="7.2222222222222215E-2"/>
    <n v="5"/>
    <n v="5.0700000000000002E-2"/>
    <n v="8527.5486111111095"/>
    <n v="590368.75"/>
    <n v="5986.3391250000004"/>
    <n v="7.2222222222222215E-2"/>
    <n v="5"/>
    <n v="5.0700000000000002E-2"/>
    <x v="1"/>
    <x v="1"/>
    <n v="118073.75"/>
    <n v="0"/>
    <n v="0"/>
    <n v="0"/>
    <n v="0"/>
    <n v="0"/>
    <n v="0"/>
    <n v="0"/>
    <n v="0"/>
    <n v="0"/>
    <n v="0"/>
    <n v="0"/>
    <n v="0"/>
    <n v="118073.75"/>
    <n v="0"/>
    <n v="1180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0722222222222222"/>
    <n v="6"/>
    <n v="5.3600000000000002E-2"/>
    <n v="405978.18055555556"/>
    <n v="2271795"/>
    <n v="20294.702000000001"/>
    <n v="1.0722222222222222"/>
    <n v="6"/>
    <n v="5.3600000000000002E-2"/>
    <x v="1"/>
    <x v="1"/>
    <n v="0"/>
    <n v="0"/>
    <n v="0"/>
    <n v="0"/>
    <n v="0"/>
    <n v="0"/>
    <n v="189316.25"/>
    <n v="0"/>
    <n v="0"/>
    <n v="0"/>
    <n v="0"/>
    <n v="0"/>
    <n v="189316.25"/>
    <n v="0"/>
    <n v="378632.5"/>
    <n v="3786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0722222222222224"/>
    <n v="7"/>
    <n v="5.6399999999999999E-2"/>
    <n v="1076509.0833333335"/>
    <n v="3636465"/>
    <n v="29299.518"/>
    <n v="2.07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259747.5"/>
    <n v="0"/>
    <n v="259747.5"/>
    <n v="2597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0722222222222224"/>
    <n v="8"/>
    <n v="5.9299999999999999E-2"/>
    <n v="144102.58333333334"/>
    <n v="375240"/>
    <n v="2781.4665"/>
    <n v="3.07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15635"/>
    <n v="0"/>
    <n v="15635"/>
    <n v="156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072222222222222"/>
    <n v="9"/>
    <n v="6.2100000000000002E-2"/>
    <n v="840913.88888888888"/>
    <n v="1858500"/>
    <n v="12823.65"/>
    <n v="4.072222222222222"/>
    <n v="9"/>
    <n v="6.2099999999999995E-2"/>
    <x v="1"/>
    <x v="1"/>
    <n v="0"/>
    <n v="0"/>
    <n v="0"/>
    <n v="0"/>
    <n v="0"/>
    <n v="0"/>
    <n v="0"/>
    <n v="0"/>
    <n v="0"/>
    <n v="0"/>
    <n v="0"/>
    <n v="0"/>
    <n v="51625"/>
    <n v="0"/>
    <n v="51625"/>
    <n v="516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0722222222222224"/>
    <n v="7"/>
    <n v="5.6399999999999999E-2"/>
    <n v="110035.00000000001"/>
    <n v="371700"/>
    <n v="2994.84"/>
    <n v="2.0722222222222224"/>
    <n v="7"/>
    <n v="5.6400000000000006E-2"/>
    <x v="1"/>
    <x v="1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0722222222222224"/>
    <n v="7"/>
    <n v="5.6399999999999999E-2"/>
    <n v="95363.666666666672"/>
    <n v="322140"/>
    <n v="2595.5279999999998"/>
    <n v="2.07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23010"/>
    <n v="0"/>
    <n v="23010"/>
    <n v="23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0722222222222224"/>
    <n v="8"/>
    <n v="5.9299999999999999E-2"/>
    <n v="131414.30555555556"/>
    <n v="342200"/>
    <n v="2536.5574999999999"/>
    <n v="3.07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14258.34"/>
    <n v="0"/>
    <n v="14258.34"/>
    <n v="1425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072222222222222"/>
    <n v="9"/>
    <n v="6.2100000000000002E-2"/>
    <n v="331560.33333333331"/>
    <n v="732780"/>
    <n v="5056.1819999999998"/>
    <n v="4.072222222222222"/>
    <n v="9"/>
    <n v="6.2099999999999995E-2"/>
    <x v="1"/>
    <x v="1"/>
    <n v="0"/>
    <n v="0"/>
    <n v="0"/>
    <n v="0"/>
    <n v="0"/>
    <n v="0"/>
    <n v="0"/>
    <n v="0"/>
    <n v="0"/>
    <n v="0"/>
    <n v="0"/>
    <n v="0"/>
    <n v="20355"/>
    <n v="0"/>
    <n v="20355"/>
    <n v="203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6592.5"/>
    <n v="0"/>
    <n v="0"/>
    <n v="3703.6"/>
    <n v="0"/>
    <n v="0"/>
    <n v="0"/>
    <n v="876592.5"/>
    <n v="876592.5"/>
    <n v="0"/>
    <d v="2019-12-27T00:00:00"/>
    <d v="2024-12-27T00:00:00"/>
    <n v="1753185"/>
    <n v="7.4999999999999997E-2"/>
    <n v="5"/>
    <n v="5.0700000000000002E-2"/>
    <n v="65744.4375"/>
    <n v="4382962.5"/>
    <n v="44443.239750000001"/>
    <n v="7.4999999999999997E-2"/>
    <n v="5"/>
    <n v="5.0700000000000002E-2"/>
    <x v="1"/>
    <x v="1"/>
    <n v="876592.5"/>
    <n v="0"/>
    <n v="0"/>
    <n v="0"/>
    <n v="0"/>
    <n v="0"/>
    <n v="0"/>
    <n v="0"/>
    <n v="0"/>
    <n v="0"/>
    <n v="0"/>
    <n v="0"/>
    <n v="0"/>
    <n v="876592.5"/>
    <n v="0"/>
    <n v="8765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075"/>
    <n v="6"/>
    <n v="5.3600000000000002E-2"/>
    <n v="3350267.0625"/>
    <n v="18699165"/>
    <n v="167045.87400000001"/>
    <n v="1.075"/>
    <n v="6"/>
    <n v="5.3600000000000002E-2"/>
    <x v="1"/>
    <x v="1"/>
    <n v="0"/>
    <n v="0"/>
    <n v="0"/>
    <n v="0"/>
    <n v="0"/>
    <n v="0"/>
    <n v="1558263.75"/>
    <n v="0"/>
    <n v="0"/>
    <n v="0"/>
    <n v="0"/>
    <n v="0"/>
    <n v="1558263.75"/>
    <n v="0"/>
    <n v="3116527.5"/>
    <n v="31165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0750000000000002"/>
    <n v="7"/>
    <n v="5.6399999999999999E-2"/>
    <n v="5094716.375"/>
    <n v="17186995"/>
    <n v="138478.07399999999"/>
    <n v="2.0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1227642.5"/>
    <n v="0"/>
    <n v="1227642.5"/>
    <n v="12276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0750000000000002"/>
    <n v="8"/>
    <n v="5.9299999999999999E-2"/>
    <n v="3335498.625"/>
    <n v="8677720"/>
    <n v="64323.599499999997"/>
    <n v="3.0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361571.67"/>
    <n v="0"/>
    <n v="361571.67"/>
    <n v="361571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0750000000000002"/>
    <n v="9"/>
    <n v="6.2100000000000002E-2"/>
    <n v="216382.5"/>
    <n v="477900"/>
    <n v="3297.51"/>
    <n v="4.07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4282.5"/>
    <n v="0"/>
    <n v="0"/>
    <n v="5426.09"/>
    <n v="0"/>
    <n v="0"/>
    <n v="0"/>
    <n v="1284282.5"/>
    <n v="1284282.5"/>
    <n v="0"/>
    <d v="2020-01-22T00:00:00"/>
    <d v="2025-01-22T00:00:00"/>
    <n v="2568565"/>
    <n v="0.14444444444444443"/>
    <n v="5"/>
    <n v="5.0700000000000002E-2"/>
    <n v="185507.47222222222"/>
    <n v="6421412.5"/>
    <n v="65113.122750000002"/>
    <n v="0.14444444444444443"/>
    <n v="5"/>
    <n v="5.0700000000000002E-2"/>
    <x v="1"/>
    <x v="1"/>
    <n v="0"/>
    <n v="1284282.5"/>
    <n v="0"/>
    <n v="0"/>
    <n v="0"/>
    <n v="0"/>
    <n v="0"/>
    <n v="0"/>
    <n v="0"/>
    <n v="0"/>
    <n v="0"/>
    <n v="0"/>
    <n v="0"/>
    <n v="0"/>
    <n v="1284282.5"/>
    <n v="12842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1444444444444444"/>
    <n v="6"/>
    <n v="5.3600000000000002E-2"/>
    <n v="3587286.861111111"/>
    <n v="18807135"/>
    <n v="168010.40600000002"/>
    <n v="1.1444444444444444"/>
    <n v="6"/>
    <n v="5.3600000000000009E-2"/>
    <x v="1"/>
    <x v="1"/>
    <n v="0"/>
    <n v="0"/>
    <n v="0"/>
    <n v="0"/>
    <n v="0"/>
    <n v="0"/>
    <n v="0"/>
    <n v="1567261.25"/>
    <n v="0"/>
    <n v="0"/>
    <n v="0"/>
    <n v="0"/>
    <n v="0"/>
    <n v="0"/>
    <n v="1567261.25"/>
    <n v="15672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1444444444444444"/>
    <n v="7"/>
    <n v="5.6399999999999999E-2"/>
    <n v="6684801.611111111"/>
    <n v="21820855"/>
    <n v="175813.74599999998"/>
    <n v="2.144444444444444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1444444444444444"/>
    <n v="8"/>
    <n v="5.9299999999999999E-2"/>
    <n v="2150666.361111111"/>
    <n v="5471660"/>
    <n v="40558.679749999996"/>
    <n v="3.144444444444444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1444444444444448"/>
    <n v="9"/>
    <n v="6.2100000000000002E-2"/>
    <n v="440140.00000000006"/>
    <n v="955800"/>
    <n v="6595.02"/>
    <n v="4.144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5998.75"/>
    <n v="0"/>
    <n v="0"/>
    <n v="4630.59"/>
    <n v="0"/>
    <n v="0"/>
    <n v="0"/>
    <n v="1095998.75"/>
    <n v="1095998.75"/>
    <n v="0"/>
    <d v="2020-01-28T00:00:00"/>
    <d v="2025-01-28T00:00:00"/>
    <n v="2191997.5"/>
    <n v="0.16111111111111112"/>
    <n v="5"/>
    <n v="5.0700000000000002E-2"/>
    <n v="176577.57638888891"/>
    <n v="5479993.75"/>
    <n v="55567.136624999999"/>
    <n v="0.16111111111111112"/>
    <n v="5"/>
    <n v="5.0700000000000002E-2"/>
    <x v="1"/>
    <x v="1"/>
    <n v="0"/>
    <n v="1095998.75"/>
    <n v="0"/>
    <n v="0"/>
    <n v="0"/>
    <n v="0"/>
    <n v="0"/>
    <n v="0"/>
    <n v="0"/>
    <n v="0"/>
    <n v="0"/>
    <n v="0"/>
    <n v="0"/>
    <n v="0"/>
    <n v="1095998.75"/>
    <n v="10959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1611111111111112"/>
    <n v="6"/>
    <n v="5.3600000000000002E-2"/>
    <n v="4775522.277777778"/>
    <n v="24677340"/>
    <n v="220450.90400000001"/>
    <n v="1.1611111111111112"/>
    <n v="6"/>
    <n v="5.3600000000000002E-2"/>
    <x v="1"/>
    <x v="1"/>
    <n v="0"/>
    <n v="0"/>
    <n v="0"/>
    <n v="0"/>
    <n v="0"/>
    <n v="0"/>
    <n v="0"/>
    <n v="2056445"/>
    <n v="0"/>
    <n v="0"/>
    <n v="0"/>
    <n v="0"/>
    <n v="0"/>
    <n v="0"/>
    <n v="2056445"/>
    <n v="2056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161111111111111"/>
    <n v="7"/>
    <n v="5.6399999999999999E-2"/>
    <n v="4565336.416666666"/>
    <n v="14787465"/>
    <n v="119144.71799999999"/>
    <n v="2.1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161111111111111"/>
    <n v="8"/>
    <n v="5.9299999999999999E-2"/>
    <n v="1449148.1666666665"/>
    <n v="3667440"/>
    <n v="27184.898999999998"/>
    <n v="3.16111111111111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1611111111111114"/>
    <n v="9"/>
    <n v="6.2100000000000002E-2"/>
    <n v="441910.00000000006"/>
    <n v="955800"/>
    <n v="6595.02"/>
    <n v="4.1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1611111111111114"/>
    <n v="10"/>
    <n v="6.5000000000000002E-2"/>
    <n v="506240.48611111112"/>
    <n v="980875"/>
    <n v="6375.6875"/>
    <n v="5.16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42667.5"/>
    <n v="0"/>
    <n v="0"/>
    <n v="3560.27"/>
    <n v="0"/>
    <n v="0"/>
    <n v="0"/>
    <n v="842667.5"/>
    <n v="842667.5"/>
    <n v="0"/>
    <d v="2020-02-05T00:00:00"/>
    <d v="2025-02-05T00:00:00"/>
    <n v="1685335"/>
    <n v="0.18055555555555555"/>
    <n v="5"/>
    <n v="5.0700000000000002E-2"/>
    <n v="152148.29861111109"/>
    <n v="4213337.5"/>
    <n v="42723.242250000003"/>
    <n v="0.18055555555555552"/>
    <n v="5"/>
    <n v="5.0700000000000002E-2"/>
    <x v="1"/>
    <x v="1"/>
    <n v="0"/>
    <n v="0"/>
    <n v="842667.5"/>
    <n v="0"/>
    <n v="0"/>
    <n v="0"/>
    <n v="0"/>
    <n v="0"/>
    <n v="0"/>
    <n v="0"/>
    <n v="0"/>
    <n v="0"/>
    <n v="0"/>
    <n v="0"/>
    <n v="842667.5"/>
    <n v="8426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1805555555555556"/>
    <n v="6"/>
    <n v="5.3600000000000002E-2"/>
    <n v="3250869.2708333335"/>
    <n v="16522065"/>
    <n v="147597.114"/>
    <n v="1.1805555555555556"/>
    <n v="6"/>
    <n v="5.3600000000000002E-2"/>
    <x v="1"/>
    <x v="1"/>
    <n v="0"/>
    <n v="0"/>
    <n v="0"/>
    <n v="0"/>
    <n v="0"/>
    <n v="0"/>
    <n v="0"/>
    <n v="0"/>
    <n v="1376838.75"/>
    <n v="0"/>
    <n v="0"/>
    <n v="0"/>
    <n v="0"/>
    <n v="0"/>
    <n v="1376838.75"/>
    <n v="137683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1805555555555554"/>
    <n v="7"/>
    <n v="5.6399999999999999E-2"/>
    <n v="2726473.9930555555"/>
    <n v="8752502.5"/>
    <n v="70520.163"/>
    <n v="2.1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1805555555555554"/>
    <n v="8"/>
    <n v="5.9299999999999999E-2"/>
    <n v="337775"/>
    <n v="849600"/>
    <n v="6297.66"/>
    <n v="3.1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1805555555555554"/>
    <n v="10"/>
    <n v="6.5000000000000002E-2"/>
    <n v="275087.5"/>
    <n v="531000"/>
    <n v="3451.5"/>
    <n v="5.18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9850"/>
    <n v="0"/>
    <n v="0"/>
    <n v="4773.62"/>
    <n v="0"/>
    <n v="0"/>
    <n v="0"/>
    <n v="1129850"/>
    <n v="1129850"/>
    <n v="0"/>
    <d v="2020-02-11T00:00:00"/>
    <d v="2025-02-11T00:00:00"/>
    <n v="2259700"/>
    <n v="0.19722222222222222"/>
    <n v="5"/>
    <n v="5.0700000000000002E-2"/>
    <n v="222831.52777777778"/>
    <n v="5649250"/>
    <n v="57283.395000000004"/>
    <n v="0.19722222222222222"/>
    <n v="5"/>
    <n v="5.0700000000000002E-2"/>
    <x v="1"/>
    <x v="1"/>
    <n v="0"/>
    <n v="0"/>
    <n v="1129850"/>
    <n v="0"/>
    <n v="0"/>
    <n v="0"/>
    <n v="0"/>
    <n v="0"/>
    <n v="0"/>
    <n v="0"/>
    <n v="0"/>
    <n v="0"/>
    <n v="0"/>
    <n v="0"/>
    <n v="1129850"/>
    <n v="11298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1972222222222222"/>
    <n v="6"/>
    <n v="5.3600000000000002E-2"/>
    <n v="4148988.576388889"/>
    <n v="20793075"/>
    <n v="185751.47"/>
    <n v="1.1972222222222222"/>
    <n v="6"/>
    <n v="5.3600000000000002E-2"/>
    <x v="1"/>
    <x v="1"/>
    <n v="0"/>
    <n v="0"/>
    <n v="0"/>
    <n v="0"/>
    <n v="0"/>
    <n v="0"/>
    <n v="0"/>
    <n v="0"/>
    <n v="1732756.25"/>
    <n v="0"/>
    <n v="0"/>
    <n v="0"/>
    <n v="0"/>
    <n v="0"/>
    <n v="1732756.25"/>
    <n v="173275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1972222222222224"/>
    <n v="7"/>
    <n v="5.6399999999999999E-2"/>
    <n v="7056741.708333334"/>
    <n v="22481655"/>
    <n v="181137.90599999999"/>
    <n v="2.1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1972222222222224"/>
    <n v="8"/>
    <n v="5.9299999999999999E-2"/>
    <n v="669186.60416666674"/>
    <n v="1674420"/>
    <n v="12411.63825"/>
    <n v="3.1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4010"/>
    <n v="0"/>
    <n v="0"/>
    <n v="4833.4399999999996"/>
    <n v="0"/>
    <n v="0"/>
    <n v="0"/>
    <n v="1144010"/>
    <n v="1144010"/>
    <n v="0"/>
    <d v="2020-02-18T00:00:00"/>
    <d v="2025-02-18T00:00:00"/>
    <n v="2288020"/>
    <n v="0.21666666666666667"/>
    <n v="5"/>
    <n v="5.0700000000000002E-2"/>
    <n v="247868.83333333334"/>
    <n v="5720050"/>
    <n v="58001.307000000001"/>
    <n v="0.21666666666666667"/>
    <n v="5"/>
    <n v="5.0700000000000002E-2"/>
    <x v="1"/>
    <x v="1"/>
    <n v="0"/>
    <n v="0"/>
    <n v="1144010"/>
    <n v="0"/>
    <n v="0"/>
    <n v="0"/>
    <n v="0"/>
    <n v="0"/>
    <n v="0"/>
    <n v="0"/>
    <n v="0"/>
    <n v="0"/>
    <n v="0"/>
    <n v="0"/>
    <n v="1144010"/>
    <n v="1144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2166666666666666"/>
    <n v="6"/>
    <n v="5.3600000000000002E-2"/>
    <n v="3158287.208333333"/>
    <n v="15575115"/>
    <n v="139137.69400000002"/>
    <n v="1.2166666666666666"/>
    <n v="6"/>
    <n v="5.3600000000000009E-2"/>
    <x v="1"/>
    <x v="1"/>
    <n v="0"/>
    <n v="0"/>
    <n v="0"/>
    <n v="0"/>
    <n v="0"/>
    <n v="0"/>
    <n v="0"/>
    <n v="0"/>
    <n v="1297926.25"/>
    <n v="0"/>
    <n v="0"/>
    <n v="0"/>
    <n v="0"/>
    <n v="0"/>
    <n v="1297926.25"/>
    <n v="12979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2166666666666668"/>
    <n v="7"/>
    <n v="5.6399999999999999E-2"/>
    <n v="3714246.666666667"/>
    <n v="11729200"/>
    <n v="94503.84"/>
    <n v="2.2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2166666666666668"/>
    <n v="8"/>
    <n v="5.9299999999999999E-2"/>
    <n v="662818.29166666674"/>
    <n v="1648460"/>
    <n v="12219.20975"/>
    <n v="3.216666666666667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5061.25"/>
    <n v="0"/>
    <n v="0"/>
    <n v="2683.13"/>
    <n v="0"/>
    <n v="0"/>
    <n v="0"/>
    <n v="635061.25"/>
    <n v="635061.25"/>
    <n v="0"/>
    <d v="2020-02-27T00:00:00"/>
    <d v="2025-02-27T00:00:00"/>
    <n v="1270122.5"/>
    <n v="0.24166666666666667"/>
    <n v="5"/>
    <n v="5.0700000000000002E-2"/>
    <n v="153473.13541666666"/>
    <n v="3175306.25"/>
    <n v="32197.605375000003"/>
    <n v="0.24166666666666664"/>
    <n v="5"/>
    <n v="5.0700000000000002E-2"/>
    <x v="1"/>
    <x v="1"/>
    <n v="0"/>
    <n v="0"/>
    <n v="635061.25"/>
    <n v="0"/>
    <n v="0"/>
    <n v="0"/>
    <n v="0"/>
    <n v="0"/>
    <n v="0"/>
    <n v="0"/>
    <n v="0"/>
    <n v="0"/>
    <n v="0"/>
    <n v="0"/>
    <n v="635061.25"/>
    <n v="6350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2416666666666667"/>
    <n v="6"/>
    <n v="5.3600000000000002E-2"/>
    <n v="1571574.3958333333"/>
    <n v="7594185"/>
    <n v="67841.385999999999"/>
    <n v="1.2416666666666667"/>
    <n v="6"/>
    <n v="5.3600000000000002E-2"/>
    <x v="1"/>
    <x v="1"/>
    <n v="0"/>
    <n v="0"/>
    <n v="0"/>
    <n v="0"/>
    <n v="0"/>
    <n v="0"/>
    <n v="0"/>
    <n v="0"/>
    <n v="632848.75"/>
    <n v="0"/>
    <n v="0"/>
    <n v="0"/>
    <n v="0"/>
    <n v="0"/>
    <n v="632848.75"/>
    <n v="6328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2416666666666667"/>
    <n v="7"/>
    <n v="5.6399999999999999E-2"/>
    <n v="3046570.7083333335"/>
    <n v="9513455"/>
    <n v="76651.266000000003"/>
    <n v="2.241666666666666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2416666666666667"/>
    <n v="8"/>
    <n v="5.9299999999999999E-2"/>
    <n v="1341199.0625"/>
    <n v="3309900"/>
    <n v="24534.633750000001"/>
    <n v="3.241666666666666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4080"/>
    <n v="0"/>
    <n v="0"/>
    <n v="8255.99"/>
    <n v="0"/>
    <n v="0"/>
    <n v="0"/>
    <n v="1954080"/>
    <n v="1954080"/>
    <n v="0"/>
    <d v="2020-03-10T00:00:00"/>
    <d v="2025-03-10T00:00:00"/>
    <n v="3908160"/>
    <n v="0.27777777777777779"/>
    <n v="5"/>
    <n v="5.0700000000000002E-2"/>
    <n v="542800"/>
    <n v="9770400"/>
    <n v="99071.856"/>
    <n v="0.27777777777777779"/>
    <n v="5"/>
    <n v="5.0700000000000002E-2"/>
    <x v="1"/>
    <x v="1"/>
    <n v="0"/>
    <n v="0"/>
    <n v="0"/>
    <n v="1954080"/>
    <n v="0"/>
    <n v="0"/>
    <n v="0"/>
    <n v="0"/>
    <n v="0"/>
    <n v="0"/>
    <n v="0"/>
    <n v="0"/>
    <n v="0"/>
    <n v="0"/>
    <n v="1954080"/>
    <n v="19540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2777777777777777"/>
    <n v="6"/>
    <n v="5.3600000000000002E-2"/>
    <n v="3704798.472222222"/>
    <n v="17396445"/>
    <n v="155408.242"/>
    <n v="1.2777777777777777"/>
    <n v="6"/>
    <n v="5.3600000000000002E-2"/>
    <x v="1"/>
    <x v="1"/>
    <n v="0"/>
    <n v="0"/>
    <n v="0"/>
    <n v="0"/>
    <n v="0"/>
    <n v="0"/>
    <n v="0"/>
    <n v="0"/>
    <n v="0"/>
    <n v="1449703.75"/>
    <n v="0"/>
    <n v="0"/>
    <n v="0"/>
    <n v="0"/>
    <n v="1449703.75"/>
    <n v="14497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2777777777777777"/>
    <n v="7"/>
    <n v="5.6399999999999999E-2"/>
    <n v="1945615.1388888888"/>
    <n v="5979207.5"/>
    <n v="48175.328999999998"/>
    <n v="2.27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2777777777777777"/>
    <n v="9"/>
    <n v="6.2100000000000002E-2"/>
    <n v="213899.58333333331"/>
    <n v="450022.5"/>
    <n v="3105.1552500000003"/>
    <n v="4.27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8315"/>
    <n v="0"/>
    <n v="0"/>
    <n v="4682.63"/>
    <n v="0"/>
    <n v="0"/>
    <n v="0"/>
    <n v="1108315"/>
    <n v="1108315"/>
    <n v="0"/>
    <d v="2020-03-18T00:00:00"/>
    <d v="2025-03-18T00:00:00"/>
    <n v="2216630"/>
    <n v="0.3"/>
    <n v="5"/>
    <n v="5.0700000000000002E-2"/>
    <n v="332494.5"/>
    <n v="5541575"/>
    <n v="56191.570500000002"/>
    <n v="0.3"/>
    <n v="5"/>
    <n v="5.0700000000000002E-2"/>
    <x v="1"/>
    <x v="1"/>
    <n v="0"/>
    <n v="0"/>
    <n v="0"/>
    <n v="1108315"/>
    <n v="0"/>
    <n v="0"/>
    <n v="0"/>
    <n v="0"/>
    <n v="0"/>
    <n v="0"/>
    <n v="0"/>
    <n v="0"/>
    <n v="0"/>
    <n v="0"/>
    <n v="1108315"/>
    <n v="11083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3"/>
    <n v="6"/>
    <n v="5.3600000000000002E-2"/>
    <n v="5055297"/>
    <n v="23332140"/>
    <n v="208433.78400000001"/>
    <n v="1.3"/>
    <n v="6"/>
    <n v="5.3600000000000002E-2"/>
    <x v="1"/>
    <x v="1"/>
    <n v="0"/>
    <n v="0"/>
    <n v="0"/>
    <n v="0"/>
    <n v="0"/>
    <n v="0"/>
    <n v="0"/>
    <n v="0"/>
    <n v="0"/>
    <n v="1944345"/>
    <n v="0"/>
    <n v="0"/>
    <n v="0"/>
    <n v="0"/>
    <n v="1944345"/>
    <n v="19443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2999999999999998"/>
    <n v="7"/>
    <n v="5.6399999999999999E-2"/>
    <n v="7473677.4999999991"/>
    <n v="22745975"/>
    <n v="183267.57"/>
    <n v="2.29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821.25"/>
    <n v="0"/>
    <n v="0"/>
    <n v="599.19000000000005"/>
    <n v="0"/>
    <n v="0"/>
    <n v="0"/>
    <n v="141821.25"/>
    <n v="141821.25"/>
    <n v="0"/>
    <d v="2020-03-27T00:00:00"/>
    <d v="2025-03-27T00:00:00"/>
    <n v="283642.5"/>
    <n v="0.32500000000000001"/>
    <n v="5"/>
    <n v="5.0700000000000002E-2"/>
    <n v="46091.90625"/>
    <n v="709106.25"/>
    <n v="7190.3373750000001"/>
    <n v="0.32500000000000001"/>
    <n v="5"/>
    <n v="5.0700000000000002E-2"/>
    <x v="1"/>
    <x v="1"/>
    <n v="0"/>
    <n v="0"/>
    <n v="0"/>
    <n v="141821.25"/>
    <n v="0"/>
    <n v="0"/>
    <n v="0"/>
    <n v="0"/>
    <n v="0"/>
    <n v="0"/>
    <n v="0"/>
    <n v="0"/>
    <n v="0"/>
    <n v="0"/>
    <n v="141821.25"/>
    <n v="14182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325"/>
    <n v="6"/>
    <n v="5.3600000000000002E-2"/>
    <n v="2561599.3125"/>
    <n v="11599695"/>
    <n v="103623.94200000001"/>
    <n v="1.325"/>
    <n v="6"/>
    <n v="5.3600000000000002E-2"/>
    <x v="1"/>
    <x v="1"/>
    <n v="0"/>
    <n v="0"/>
    <n v="0"/>
    <n v="0"/>
    <n v="0"/>
    <n v="0"/>
    <n v="0"/>
    <n v="0"/>
    <n v="0"/>
    <n v="966641.25"/>
    <n v="0"/>
    <n v="0"/>
    <n v="0"/>
    <n v="0"/>
    <n v="966641.25"/>
    <n v="9666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3250000000000002"/>
    <n v="7"/>
    <n v="5.6399999999999999E-2"/>
    <n v="12241154.062500002"/>
    <n v="36855087.5"/>
    <n v="296946.70500000002"/>
    <n v="2.325000000000000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3250000000000002"/>
    <n v="8"/>
    <n v="5.9299999999999999E-2"/>
    <n v="6515462.1875"/>
    <n v="15676300"/>
    <n v="116200.57375"/>
    <n v="3.3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3250000000000002"/>
    <n v="9"/>
    <n v="6.2100000000000002E-2"/>
    <n v="1148287.5"/>
    <n v="2389500"/>
    <n v="16487.55"/>
    <n v="4.325000000000000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3250000000000002"/>
    <n v="10"/>
    <n v="6.5000000000000002E-2"/>
    <n v="494040.1875"/>
    <n v="927775"/>
    <n v="6030.5375000000004"/>
    <n v="5.325000000000000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363.75"/>
    <n v="0"/>
    <n v="0"/>
    <n v="1074.69"/>
    <n v="0"/>
    <n v="0"/>
    <n v="0"/>
    <n v="254363.75"/>
    <n v="254363.75"/>
    <n v="0"/>
    <d v="2020-04-03T00:00:00"/>
    <d v="2025-04-03T00:00:00"/>
    <n v="508727.5"/>
    <n v="0.34166666666666667"/>
    <n v="5"/>
    <n v="5.0700000000000002E-2"/>
    <n v="86907.614583333328"/>
    <n v="1271818.75"/>
    <n v="12896.242125000001"/>
    <n v="0.34166666666666667"/>
    <n v="5"/>
    <n v="5.0700000000000002E-2"/>
    <x v="1"/>
    <x v="1"/>
    <n v="0"/>
    <n v="0"/>
    <n v="0"/>
    <n v="0"/>
    <n v="254363.75"/>
    <n v="0"/>
    <n v="0"/>
    <n v="0"/>
    <n v="0"/>
    <n v="0"/>
    <n v="0"/>
    <n v="0"/>
    <n v="0"/>
    <n v="0"/>
    <n v="254363.75"/>
    <n v="25436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3416666666666666"/>
    <n v="6"/>
    <n v="5.3600000000000002E-2"/>
    <n v="2187738.4375"/>
    <n v="9783675"/>
    <n v="87400.83"/>
    <n v="1.3416666666666666"/>
    <n v="6"/>
    <n v="5.3600000000000002E-2"/>
    <x v="1"/>
    <x v="1"/>
    <n v="0"/>
    <n v="0"/>
    <n v="0"/>
    <n v="0"/>
    <n v="0"/>
    <n v="0"/>
    <n v="0"/>
    <n v="0"/>
    <n v="0"/>
    <n v="0"/>
    <n v="815306.25"/>
    <n v="0"/>
    <n v="0"/>
    <n v="0"/>
    <n v="815306.25"/>
    <n v="8153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3416666666666668"/>
    <n v="7"/>
    <n v="5.6399999999999999E-2"/>
    <n v="10807781.020833334"/>
    <n v="32307957.5"/>
    <n v="260309.829"/>
    <n v="2.341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3416666666666668"/>
    <n v="8"/>
    <n v="5.9299999999999999E-2"/>
    <n v="9517325.645833334"/>
    <n v="22784620"/>
    <n v="168890.99575"/>
    <n v="3.341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3416666666666668"/>
    <n v="9"/>
    <n v="6.2100000000000002E-2"/>
    <n v="1152712.5"/>
    <n v="2389500"/>
    <n v="16487.55"/>
    <n v="4.3416666666666668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3416666666666668"/>
    <n v="10"/>
    <n v="6.5000000000000002E-2"/>
    <n v="283642.5"/>
    <n v="531000"/>
    <n v="3451.5"/>
    <n v="5.341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5851.25"/>
    <n v="0"/>
    <n v="0"/>
    <n v="2137.2199999999998"/>
    <n v="0"/>
    <n v="0"/>
    <n v="0"/>
    <n v="505851.25"/>
    <n v="505851.25"/>
    <n v="0"/>
    <d v="2020-04-20T00:00:00"/>
    <d v="2025-04-20T00:00:00"/>
    <n v="1011702.5"/>
    <n v="0.3888888888888889"/>
    <n v="5"/>
    <n v="5.0700000000000002E-2"/>
    <n v="196719.93055555556"/>
    <n v="2529256.25"/>
    <n v="25646.658375000003"/>
    <n v="0.3888888888888889"/>
    <n v="5"/>
    <n v="5.0700000000000002E-2"/>
    <x v="1"/>
    <x v="1"/>
    <n v="0"/>
    <n v="0"/>
    <n v="0"/>
    <n v="0"/>
    <n v="505851.25"/>
    <n v="0"/>
    <n v="0"/>
    <n v="0"/>
    <n v="0"/>
    <n v="0"/>
    <n v="0"/>
    <n v="0"/>
    <n v="0"/>
    <n v="0"/>
    <n v="505851.25"/>
    <n v="50585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3888888888888888"/>
    <n v="6"/>
    <n v="5.3600000000000002E-2"/>
    <n v="2643118.0555555555"/>
    <n v="11418270"/>
    <n v="102003.212"/>
    <n v="1.3888888888888888"/>
    <n v="6"/>
    <n v="5.3600000000000002E-2"/>
    <x v="1"/>
    <x v="1"/>
    <n v="0"/>
    <n v="0"/>
    <n v="0"/>
    <n v="0"/>
    <n v="0"/>
    <n v="0"/>
    <n v="0"/>
    <n v="0"/>
    <n v="0"/>
    <n v="0"/>
    <n v="951522.5"/>
    <n v="0"/>
    <n v="0"/>
    <n v="0"/>
    <n v="951522.5"/>
    <n v="9515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3888888888888888"/>
    <n v="7"/>
    <n v="5.6399999999999999E-2"/>
    <n v="9231861.1111111101"/>
    <n v="27051500"/>
    <n v="217957.8"/>
    <n v="2.38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3888888888888888"/>
    <n v="8"/>
    <n v="5.9299999999999999E-2"/>
    <n v="8531129.583333334"/>
    <n v="20139060"/>
    <n v="149280.78224999999"/>
    <n v="3.388888888888889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3888888888888893"/>
    <n v="9"/>
    <n v="6.2100000000000002E-2"/>
    <n v="466100.00000000006"/>
    <n v="955800"/>
    <n v="6595.02"/>
    <n v="4.388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3888888888888893"/>
    <n v="10"/>
    <n v="6.5000000000000002E-2"/>
    <n v="286150"/>
    <n v="531000"/>
    <n v="3451.5"/>
    <n v="5.388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5200"/>
    <n v="0"/>
    <n v="672600"/>
    <n v="5683.47"/>
    <n v="0"/>
    <n v="0"/>
    <n v="0"/>
    <n v="672600"/>
    <n v="672600"/>
    <n v="0"/>
    <d v="2020-05-11T00:00:00"/>
    <d v="2025-05-11T00:00:00"/>
    <n v="1345200"/>
    <n v="0.44722222222222224"/>
    <n v="5"/>
    <n v="5.0700000000000002E-2"/>
    <n v="300801.66666666669"/>
    <n v="3363000"/>
    <n v="34100.82"/>
    <n v="0.44722222222222224"/>
    <n v="5"/>
    <n v="5.0700000000000002E-2"/>
    <x v="1"/>
    <x v="1"/>
    <n v="0"/>
    <n v="0"/>
    <n v="0"/>
    <n v="0"/>
    <n v="0"/>
    <n v="672600"/>
    <n v="0"/>
    <n v="0"/>
    <n v="0"/>
    <n v="0"/>
    <n v="0"/>
    <n v="0"/>
    <n v="0"/>
    <n v="0"/>
    <n v="672600"/>
    <n v="6726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1.4472222222222222"/>
    <n v="6"/>
    <n v="5.3600000000000002E-2"/>
    <n v="2936214.8958333335"/>
    <n v="12173175"/>
    <n v="108747.03"/>
    <n v="1.4472222222222224"/>
    <n v="6"/>
    <n v="5.3600000000000002E-2"/>
    <x v="1"/>
    <x v="1"/>
    <n v="0"/>
    <n v="0"/>
    <n v="0"/>
    <n v="0"/>
    <n v="0"/>
    <n v="0"/>
    <n v="0"/>
    <n v="0"/>
    <n v="0"/>
    <n v="0"/>
    <n v="0"/>
    <n v="1014431.25"/>
    <n v="0"/>
    <n v="0"/>
    <n v="1014431.25"/>
    <n v="10144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2.4472222222222224"/>
    <n v="7"/>
    <n v="5.6399999999999999E-2"/>
    <n v="7741983.277777778"/>
    <n v="22145060"/>
    <n v="178425.91199999998"/>
    <n v="2.447222222222222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3.4472222222222224"/>
    <n v="8"/>
    <n v="5.9299999999999999E-2"/>
    <n v="9368472.743055556"/>
    <n v="21741500"/>
    <n v="161158.86874999999"/>
    <n v="3.44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4.447222222222222"/>
    <n v="9"/>
    <n v="6.2100000000000002E-2"/>
    <n v="236147.5"/>
    <n v="477900"/>
    <n v="3297.51"/>
    <n v="4.44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1T00:00:00"/>
    <d v="2024-07-01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1.586111111111111"/>
    <n v="6"/>
    <n v="5.3600000000000002E-2"/>
    <n v="575754.3680555555"/>
    <n v="2177985"/>
    <n v="19456.666000000001"/>
    <n v="1.586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2.5861111111111112"/>
    <n v="7"/>
    <n v="5.6399999999999999E-2"/>
    <n v="4384402.263888889"/>
    <n v="11867555"/>
    <n v="95618.585999999996"/>
    <n v="2.586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3.5861111111111112"/>
    <n v="8"/>
    <n v="5.9299999999999999E-2"/>
    <n v="948409.84027777787"/>
    <n v="2115740"/>
    <n v="15682.92275"/>
    <n v="3.586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9T00:00:00"/>
    <d v="2024-07-09T00:00:00"/>
    <n v="39721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0.60833333333333328"/>
    <n v="5"/>
    <n v="5.0700000000000002E-2"/>
    <n v="202698.18749999997"/>
    <n v="1666012.5"/>
    <n v="16893.366750000001"/>
    <n v="0.60833333333333328"/>
    <n v="5"/>
    <n v="5.0700000000000002E-2"/>
    <x v="1"/>
    <x v="1"/>
    <n v="0"/>
    <n v="166601.25"/>
    <n v="0"/>
    <n v="0"/>
    <n v="0"/>
    <n v="0"/>
    <n v="0"/>
    <n v="166601.25"/>
    <n v="0"/>
    <n v="0"/>
    <n v="0"/>
    <n v="0"/>
    <n v="0"/>
    <n v="0"/>
    <n v="333202.5"/>
    <n v="3332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1.6083333333333334"/>
    <n v="6"/>
    <n v="5.3600000000000002E-2"/>
    <n v="1568559.25"/>
    <n v="5851620"/>
    <n v="52274.472000000002"/>
    <n v="1.608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2.6083333333333334"/>
    <n v="7"/>
    <n v="5.6399999999999999E-2"/>
    <n v="819857.85416666663"/>
    <n v="2200257.5"/>
    <n v="17727.789000000001"/>
    <n v="2.608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3.6083333333333334"/>
    <n v="8"/>
    <n v="5.9299999999999999E-2"/>
    <n v="953754.66666666663"/>
    <n v="2114560"/>
    <n v="15674.175999999999"/>
    <n v="3.60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1.6305555555555555"/>
    <n v="6"/>
    <n v="5.3600000000000002E-2"/>
    <n v="812672.96527777775"/>
    <n v="2990415"/>
    <n v="26714.374"/>
    <n v="1.63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2.6305555555555555"/>
    <n v="7"/>
    <n v="5.6399999999999999E-2"/>
    <n v="4767829.333333333"/>
    <n v="12687360"/>
    <n v="102223.872"/>
    <n v="2.63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3.6305555555555555"/>
    <n v="8"/>
    <n v="5.9299999999999999E-2"/>
    <n v="569243.8819444445"/>
    <n v="1254340"/>
    <n v="9297.7952499999992"/>
    <n v="3.63055555555555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2.661111111111111"/>
    <n v="7"/>
    <n v="5.6399999999999999E-2"/>
    <n v="642545.23611111112"/>
    <n v="1690202.5"/>
    <n v="13618.203"/>
    <n v="2.6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3.661111111111111"/>
    <n v="8"/>
    <n v="5.9299999999999999E-2"/>
    <n v="8271392.736111111"/>
    <n v="18074060"/>
    <n v="133973.96974999999"/>
    <n v="3.66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4.6611111111111114"/>
    <n v="9"/>
    <n v="6.2100000000000002E-2"/>
    <n v="247505.00000000003"/>
    <n v="477900"/>
    <n v="3297.51"/>
    <n v="4.6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07T00:00:00"/>
    <d v="2024-08-07T00:00:00"/>
    <n v="30930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0.68611111111111112"/>
    <n v="5"/>
    <n v="5.0700000000000002E-2"/>
    <n v="434761.16666666669"/>
    <n v="3168300"/>
    <n v="32126.562000000002"/>
    <n v="0.68611111111111112"/>
    <n v="5"/>
    <n v="5.0700000000000002E-2"/>
    <x v="1"/>
    <x v="1"/>
    <n v="0"/>
    <n v="0"/>
    <n v="316830"/>
    <n v="0"/>
    <n v="0"/>
    <n v="0"/>
    <n v="0"/>
    <n v="0"/>
    <n v="316830"/>
    <n v="0"/>
    <n v="0"/>
    <n v="0"/>
    <n v="0"/>
    <n v="0"/>
    <n v="633660"/>
    <n v="6336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1.6861111111111111"/>
    <n v="6"/>
    <n v="5.3600000000000002E-2"/>
    <n v="778435.34722222225"/>
    <n v="2770050"/>
    <n v="24745.780000000002"/>
    <n v="1.686111111111111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2.6861111111111109"/>
    <n v="7"/>
    <n v="5.6399999999999999E-2"/>
    <n v="2248839.083333333"/>
    <n v="5860470"/>
    <n v="47218.644"/>
    <n v="2.68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3.6861111111111109"/>
    <n v="8"/>
    <n v="5.9299999999999999E-2"/>
    <n v="391465"/>
    <n v="849600"/>
    <n v="6297.66"/>
    <n v="3.68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4.6861111111111109"/>
    <n v="9"/>
    <n v="6.2100000000000002E-2"/>
    <n v="248832.5"/>
    <n v="477900"/>
    <n v="3297.51"/>
    <n v="4.68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20T00:00:00"/>
    <d v="2024-08-20T00:00:00"/>
    <n v="1039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0.72222222222222221"/>
    <n v="5"/>
    <n v="5.0700000000000002E-2"/>
    <n v="260566.94444444444"/>
    <n v="1803925"/>
    <n v="18291.799500000001"/>
    <n v="0.72222222222222221"/>
    <n v="5"/>
    <n v="5.0700000000000002E-2"/>
    <x v="1"/>
    <x v="1"/>
    <n v="0"/>
    <n v="0"/>
    <n v="180392.5"/>
    <n v="0"/>
    <n v="0"/>
    <n v="0"/>
    <n v="0"/>
    <n v="0"/>
    <n v="180392.5"/>
    <n v="0"/>
    <n v="0"/>
    <n v="0"/>
    <n v="0"/>
    <n v="0"/>
    <n v="360785"/>
    <n v="3607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1.7222222222222223"/>
    <n v="6"/>
    <n v="5.3600000000000002E-2"/>
    <n v="1217809.1666666667"/>
    <n v="4242690"/>
    <n v="37901.364000000001"/>
    <n v="1.722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2.7222222222222223"/>
    <n v="7"/>
    <n v="5.6399999999999999E-2"/>
    <n v="2953638.3333333335"/>
    <n v="7595070"/>
    <n v="61194.563999999998"/>
    <n v="2.72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3.7222222222222223"/>
    <n v="8"/>
    <n v="5.9299999999999999E-2"/>
    <n v="395300"/>
    <n v="849600"/>
    <n v="6297.66"/>
    <n v="3.72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28T00:00:00"/>
    <d v="2024-08-28T00:00:00"/>
    <n v="2529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0.74444444444444446"/>
    <n v="5"/>
    <n v="5.0700000000000002E-2"/>
    <n v="169210.36111111112"/>
    <n v="1136487.5"/>
    <n v="11523.983250000001"/>
    <n v="0.74444444444444446"/>
    <n v="5"/>
    <n v="5.0700000000000002E-2"/>
    <x v="1"/>
    <x v="1"/>
    <n v="0"/>
    <n v="0"/>
    <n v="113648.75"/>
    <n v="0"/>
    <n v="0"/>
    <n v="0"/>
    <n v="0"/>
    <n v="0"/>
    <n v="113648.75"/>
    <n v="0"/>
    <n v="0"/>
    <n v="0"/>
    <n v="0"/>
    <n v="0"/>
    <n v="227297.5"/>
    <n v="2272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1.7444444444444445"/>
    <n v="6"/>
    <n v="5.3600000000000002E-2"/>
    <n v="618819.86111111112"/>
    <n v="2128425"/>
    <n v="19013.93"/>
    <n v="1.7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2.7444444444444445"/>
    <n v="7"/>
    <n v="5.6399999999999999E-2"/>
    <n v="1289710.5"/>
    <n v="3289545"/>
    <n v="26504.333999999999"/>
    <n v="2.7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3.7444444444444445"/>
    <n v="8"/>
    <n v="5.9299999999999999E-2"/>
    <n v="3611526.027777778"/>
    <n v="7716020"/>
    <n v="57194.998249999997"/>
    <n v="3.7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4.7444444444444445"/>
    <n v="9"/>
    <n v="6.2100000000000002E-2"/>
    <n v="5231046.527777778"/>
    <n v="9923062.5"/>
    <n v="68469.131250000006"/>
    <n v="4.7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5.7444444444444445"/>
    <n v="10"/>
    <n v="6.5000000000000002E-2"/>
    <n v="1525150"/>
    <n v="2655000"/>
    <n v="17257.5"/>
    <n v="5.74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9-11T00:00:00"/>
    <d v="2024-09-11T00:00:00"/>
    <n v="31815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0.78055555555555556"/>
    <n v="5"/>
    <n v="5.0700000000000002E-2"/>
    <n v="261004.11805555556"/>
    <n v="1671912.5"/>
    <n v="16953.192750000002"/>
    <n v="0.78055555555555556"/>
    <n v="5"/>
    <n v="5.0700000000000009E-2"/>
    <x v="1"/>
    <x v="1"/>
    <n v="0"/>
    <n v="0"/>
    <n v="0"/>
    <n v="167191.25"/>
    <n v="0"/>
    <n v="0"/>
    <n v="0"/>
    <n v="0"/>
    <n v="0"/>
    <n v="167191.25"/>
    <n v="0"/>
    <n v="0"/>
    <n v="0"/>
    <n v="0"/>
    <n v="334382.5"/>
    <n v="334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1.7805555555555554"/>
    <n v="6"/>
    <n v="5.3600000000000002E-2"/>
    <n v="1137196.3194444443"/>
    <n v="3832050"/>
    <n v="34232.980000000003"/>
    <n v="1.780555555555555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2.7805555555555554"/>
    <n v="7"/>
    <n v="5.6399999999999999E-2"/>
    <n v="3034976.388888889"/>
    <n v="7640500"/>
    <n v="61560.6"/>
    <n v="2.7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3.7805555555555554"/>
    <n v="8"/>
    <n v="5.9299999999999999E-2"/>
    <n v="2640387.2569444445"/>
    <n v="5587300"/>
    <n v="41415.861250000002"/>
    <n v="3.7805555555555554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4.7805555555555559"/>
    <n v="9"/>
    <n v="6.2100000000000002E-2"/>
    <n v="5820864.201388889"/>
    <n v="10958512.5"/>
    <n v="75613.736250000002"/>
    <n v="4.78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5.7805555555555559"/>
    <n v="10"/>
    <n v="6.5000000000000002E-2"/>
    <n v="2962896.0069444445"/>
    <n v="5125625"/>
    <n v="33316.5625"/>
    <n v="5.78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126481.25"/>
    <n v="496.44"/>
    <n v="0"/>
    <n v="0"/>
    <n v="0"/>
    <n v="0"/>
    <n v="0"/>
    <n v="0"/>
    <d v="2020-11-24T00:00:00"/>
    <d v="2024-11-24T00:00:00"/>
    <n v="2529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0.98333333333333328"/>
    <n v="5"/>
    <n v="5.0700000000000002E-2"/>
    <n v="296030.04166666663"/>
    <n v="1505237.5"/>
    <n v="15263.108250000001"/>
    <n v="0.98333333333333317"/>
    <n v="5"/>
    <n v="5.0700000000000002E-2"/>
    <x v="1"/>
    <x v="1"/>
    <n v="0"/>
    <n v="0"/>
    <n v="0"/>
    <n v="0"/>
    <n v="0"/>
    <n v="150523.75"/>
    <n v="0"/>
    <n v="0"/>
    <n v="0"/>
    <n v="0"/>
    <n v="0"/>
    <n v="150523.75"/>
    <n v="0"/>
    <n v="0"/>
    <n v="301047.5"/>
    <n v="3010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1.9833333333333334"/>
    <n v="6"/>
    <n v="5.3600000000000002E-2"/>
    <n v="1231892.9583333333"/>
    <n v="3726735"/>
    <n v="33292.166000000005"/>
    <n v="1.983333333333333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2.9833333333333334"/>
    <n v="7"/>
    <n v="5.6399999999999999E-2"/>
    <n v="603737.16666666663"/>
    <n v="1416590"/>
    <n v="11413.668"/>
    <n v="2.983333333333332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3.9833333333333334"/>
    <n v="8"/>
    <n v="5.9299999999999999E-2"/>
    <n v="1269090"/>
    <n v="2548800"/>
    <n v="18892.98"/>
    <n v="3.98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578.75"/>
    <n v="0"/>
    <n v="247578.75"/>
    <n v="971.75"/>
    <n v="0"/>
    <n v="0"/>
    <n v="0"/>
    <n v="0"/>
    <n v="0"/>
    <n v="0"/>
    <d v="2020-11-27T00:00:00"/>
    <d v="2024-11-27T00:00:00"/>
    <n v="49515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0.9916666666666667"/>
    <n v="5"/>
    <n v="5.0700000000000002E-2"/>
    <n v="670944.3125"/>
    <n v="3382912.5"/>
    <n v="34302.732750000003"/>
    <n v="0.9916666666666667"/>
    <n v="5"/>
    <n v="5.0700000000000002E-2"/>
    <x v="1"/>
    <x v="1"/>
    <n v="0"/>
    <n v="0"/>
    <n v="0"/>
    <n v="0"/>
    <n v="0"/>
    <n v="338291.25"/>
    <n v="0"/>
    <n v="0"/>
    <n v="0"/>
    <n v="0"/>
    <n v="0"/>
    <n v="338291.25"/>
    <n v="0"/>
    <n v="0"/>
    <n v="676582.5"/>
    <n v="6765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1.9916666666666667"/>
    <n v="6"/>
    <n v="5.3600000000000002E-2"/>
    <n v="3817258.2083333335"/>
    <n v="11499690"/>
    <n v="102730.564"/>
    <n v="1.99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2.9916666666666667"/>
    <n v="7"/>
    <n v="5.6399999999999999E-2"/>
    <n v="6280607.770833333"/>
    <n v="14695572.5"/>
    <n v="118404.32699999999"/>
    <n v="2.99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3.9916666666666667"/>
    <n v="8"/>
    <n v="5.9299999999999999E-2"/>
    <n v="4412837.395833333"/>
    <n v="8844100"/>
    <n v="65556.891250000001"/>
    <n v="3.9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7483.75"/>
    <n v="0"/>
    <n v="0"/>
    <n v="461.12"/>
    <n v="0"/>
    <n v="0"/>
    <n v="0"/>
    <n v="117483.75"/>
    <n v="117483.75"/>
    <n v="0"/>
    <d v="2020-12-04T00:00:00"/>
    <d v="2024-12-04T00:00:00"/>
    <n v="234967.5"/>
    <n v="1.1111111111111112E-2"/>
    <n v="4"/>
    <n v="4.7100000000000003E-2"/>
    <n v="1305.375"/>
    <n v="469935"/>
    <n v="5533.4846250000001"/>
    <n v="1.1111111111111112E-2"/>
    <n v="4"/>
    <n v="4.7100000000000003E-2"/>
    <x v="1"/>
    <x v="1"/>
    <n v="117483.75"/>
    <n v="0"/>
    <n v="0"/>
    <n v="0"/>
    <n v="0"/>
    <n v="0"/>
    <n v="0"/>
    <n v="0"/>
    <n v="0"/>
    <n v="0"/>
    <n v="0"/>
    <n v="0"/>
    <n v="0"/>
    <n v="117483.75"/>
    <n v="0"/>
    <n v="1174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0111111111111111"/>
    <n v="5"/>
    <n v="5.0700000000000002E-2"/>
    <n v="39074.388888888891"/>
    <n v="193225"/>
    <n v="1959.3015"/>
    <n v="1.0111111111111111"/>
    <n v="5"/>
    <n v="5.0700000000000002E-2"/>
    <x v="1"/>
    <x v="1"/>
    <n v="0"/>
    <n v="0"/>
    <n v="0"/>
    <n v="0"/>
    <n v="0"/>
    <n v="0"/>
    <n v="19322.5"/>
    <n v="0"/>
    <n v="0"/>
    <n v="0"/>
    <n v="0"/>
    <n v="0"/>
    <n v="19322.5"/>
    <n v="0"/>
    <n v="38645"/>
    <n v="386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0111111111111111"/>
    <n v="6"/>
    <n v="5.3600000000000002E-2"/>
    <n v="729731.66666666663"/>
    <n v="2177100"/>
    <n v="19448.760000000002"/>
    <n v="2.011111111111111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0111111111111111"/>
    <n v="7"/>
    <n v="5.6399999999999999E-2"/>
    <n v="7696482.805555555"/>
    <n v="17892192.5"/>
    <n v="144159.951"/>
    <n v="3.01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0111111111111111"/>
    <n v="8"/>
    <n v="5.9299999999999999E-2"/>
    <n v="6209841.777777778"/>
    <n v="12385280"/>
    <n v="91805.887999999992"/>
    <n v="4.011111111111111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0111111111111111"/>
    <n v="9"/>
    <n v="6.2100000000000002E-2"/>
    <n v="1737715.5277777778"/>
    <n v="3120952.5"/>
    <n v="21534.572250000001"/>
    <n v="5.01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0111111111111111"/>
    <n v="10"/>
    <n v="6.5000000000000002E-2"/>
    <n v="553262.66666666663"/>
    <n v="920400"/>
    <n v="5982.6"/>
    <n v="6.01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091.25"/>
    <n v="0"/>
    <n v="0"/>
    <n v="1605.68"/>
    <n v="0"/>
    <n v="0"/>
    <n v="0"/>
    <n v="409091.25"/>
    <n v="409091.25"/>
    <n v="0"/>
    <d v="2020-12-23T00:00:00"/>
    <d v="2024-12-23T00:00:00"/>
    <n v="818182.5"/>
    <n v="6.3888888888888884E-2"/>
    <n v="4"/>
    <n v="4.7100000000000003E-2"/>
    <n v="26136.385416666664"/>
    <n v="1636365"/>
    <n v="19268.197875000002"/>
    <n v="6.3888888888888884E-2"/>
    <n v="4"/>
    <n v="4.7100000000000003E-2"/>
    <x v="1"/>
    <x v="1"/>
    <n v="409091.25"/>
    <n v="0"/>
    <n v="0"/>
    <n v="0"/>
    <n v="0"/>
    <n v="0"/>
    <n v="0"/>
    <n v="0"/>
    <n v="0"/>
    <n v="0"/>
    <n v="0"/>
    <n v="0"/>
    <n v="0"/>
    <n v="409091.25"/>
    <n v="0"/>
    <n v="4090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0638888888888889"/>
    <n v="5"/>
    <n v="5.0700000000000002E-2"/>
    <n v="277127.09722222225"/>
    <n v="1302425"/>
    <n v="13206.5895"/>
    <n v="1.0638888888888889"/>
    <n v="5"/>
    <n v="5.0700000000000002E-2"/>
    <x v="1"/>
    <x v="1"/>
    <n v="0"/>
    <n v="0"/>
    <n v="0"/>
    <n v="0"/>
    <n v="0"/>
    <n v="0"/>
    <n v="130242.5"/>
    <n v="0"/>
    <n v="0"/>
    <n v="0"/>
    <n v="0"/>
    <n v="0"/>
    <n v="130242.5"/>
    <n v="0"/>
    <n v="260485"/>
    <n v="2604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0638888888888891"/>
    <n v="6"/>
    <n v="5.3600000000000002E-2"/>
    <n v="5666845.520833334"/>
    <n v="16474275"/>
    <n v="147170.19"/>
    <n v="2.06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0638888888888891"/>
    <n v="7"/>
    <n v="5.6399999999999999E-2"/>
    <n v="29270188.444444448"/>
    <n v="66872960"/>
    <n v="538804.99199999997"/>
    <n v="3.06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0638888888888891"/>
    <n v="8"/>
    <n v="5.9299999999999999E-2"/>
    <n v="18902224.15277778"/>
    <n v="37210120"/>
    <n v="275820.01449999999"/>
    <n v="4.063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0638888888888891"/>
    <n v="9"/>
    <n v="6.2100000000000002E-2"/>
    <n v="268892.5"/>
    <n v="477900"/>
    <n v="3297.51"/>
    <n v="5.063888888888889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950"/>
    <n v="0"/>
    <n v="0"/>
    <n v="3485.2"/>
    <n v="0"/>
    <n v="0"/>
    <n v="0"/>
    <n v="887950"/>
    <n v="887950"/>
    <n v="0"/>
    <d v="2021-04-15T00:00:00"/>
    <d v="2025-04-15T00:00:00"/>
    <n v="1775900"/>
    <n v="0.375"/>
    <n v="4"/>
    <n v="4.7100000000000003E-2"/>
    <n v="332981.25"/>
    <n v="3551800"/>
    <n v="41822.445"/>
    <n v="0.375"/>
    <n v="4"/>
    <n v="4.7100000000000003E-2"/>
    <x v="1"/>
    <x v="1"/>
    <n v="0"/>
    <n v="0"/>
    <n v="0"/>
    <n v="0"/>
    <n v="887950"/>
    <n v="0"/>
    <n v="0"/>
    <n v="0"/>
    <n v="0"/>
    <n v="0"/>
    <n v="0"/>
    <n v="0"/>
    <n v="0"/>
    <n v="0"/>
    <n v="887950"/>
    <n v="8879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375"/>
    <n v="5"/>
    <n v="5.0700000000000002E-2"/>
    <n v="1013656.875"/>
    <n v="3686025"/>
    <n v="37376.2935"/>
    <n v="1.375"/>
    <n v="5"/>
    <n v="5.0700000000000002E-2"/>
    <x v="1"/>
    <x v="1"/>
    <n v="0"/>
    <n v="0"/>
    <n v="0"/>
    <n v="0"/>
    <n v="0"/>
    <n v="0"/>
    <n v="0"/>
    <n v="0"/>
    <n v="0"/>
    <n v="0"/>
    <n v="368602.5"/>
    <n v="0"/>
    <n v="0"/>
    <n v="0"/>
    <n v="368602.5"/>
    <n v="3686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375"/>
    <n v="6"/>
    <n v="5.3600000000000002E-2"/>
    <n v="1785893.125"/>
    <n v="4511730"/>
    <n v="40304.788"/>
    <n v="2.3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375"/>
    <n v="7"/>
    <n v="5.6399999999999999E-2"/>
    <n v="358425"/>
    <n v="743400"/>
    <n v="5989.68"/>
    <n v="3.37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375"/>
    <n v="8"/>
    <n v="5.9299999999999999E-2"/>
    <n v="232312.5"/>
    <n v="424800"/>
    <n v="3148.83"/>
    <n v="4.3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60"/>
    <n v="0"/>
    <n v="7080"/>
    <n v="55.58"/>
    <n v="0"/>
    <n v="0"/>
    <n v="0"/>
    <n v="7080"/>
    <n v="7080"/>
    <n v="0"/>
    <d v="2021-05-05T00:00:00"/>
    <d v="2025-05-05T00:00:00"/>
    <n v="14160"/>
    <n v="0.43055555555555558"/>
    <n v="4"/>
    <n v="4.7100000000000003E-2"/>
    <n v="3048.3333333333335"/>
    <n v="28320"/>
    <n v="333.46800000000002"/>
    <n v="0.43055555555555558"/>
    <n v="4"/>
    <n v="4.7100000000000003E-2"/>
    <x v="1"/>
    <x v="1"/>
    <n v="0"/>
    <n v="0"/>
    <n v="0"/>
    <n v="0"/>
    <n v="0"/>
    <n v="7080"/>
    <n v="0"/>
    <n v="0"/>
    <n v="0"/>
    <n v="0"/>
    <n v="0"/>
    <n v="0"/>
    <n v="0"/>
    <n v="0"/>
    <n v="7080"/>
    <n v="70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1.4305555555555556"/>
    <n v="5"/>
    <n v="5.0700000000000002E-2"/>
    <n v="623314.51388888888"/>
    <n v="2178575"/>
    <n v="22090.750500000002"/>
    <n v="1.4305555555555556"/>
    <n v="5"/>
    <n v="5.0700000000000002E-2"/>
    <x v="1"/>
    <x v="1"/>
    <n v="0"/>
    <n v="0"/>
    <n v="0"/>
    <n v="0"/>
    <n v="0"/>
    <n v="0"/>
    <n v="0"/>
    <n v="0"/>
    <n v="0"/>
    <n v="0"/>
    <n v="0"/>
    <n v="217857.5"/>
    <n v="0"/>
    <n v="0"/>
    <n v="217857.5"/>
    <n v="2178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2.4305555555555554"/>
    <n v="6"/>
    <n v="5.3600000000000002E-2"/>
    <n v="4203135.416666666"/>
    <n v="10375740"/>
    <n v="92689.944000000003"/>
    <n v="2.4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3.4305555555555554"/>
    <n v="7"/>
    <n v="5.6399999999999999E-2"/>
    <n v="23135143.506944444"/>
    <n v="47206932.5"/>
    <n v="380352.99900000001"/>
    <n v="3.4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4.4305555555555554"/>
    <n v="8"/>
    <n v="5.9299999999999999E-2"/>
    <n v="235262.5"/>
    <n v="424800"/>
    <n v="3148.83"/>
    <n v="4.4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6.4305555555555554"/>
    <n v="10"/>
    <n v="6.5000000000000002E-2"/>
    <n v="341462.5"/>
    <n v="531000"/>
    <n v="3451.5"/>
    <n v="6.43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4367.5"/>
    <n v="0"/>
    <n v="312183.75"/>
    <n v="2450.64"/>
    <n v="0"/>
    <n v="0"/>
    <n v="0"/>
    <n v="312183.75"/>
    <n v="312183.75"/>
    <n v="0"/>
    <d v="2021-05-12T00:00:00"/>
    <d v="2025-05-12T00:00:00"/>
    <n v="624367.5"/>
    <n v="0.45"/>
    <n v="4"/>
    <n v="4.7100000000000003E-2"/>
    <n v="140482.6875"/>
    <n v="1248735"/>
    <n v="14703.854625000002"/>
    <n v="0.45"/>
    <n v="4"/>
    <n v="4.7100000000000003E-2"/>
    <x v="1"/>
    <x v="1"/>
    <n v="0"/>
    <n v="0"/>
    <n v="0"/>
    <n v="0"/>
    <n v="0"/>
    <n v="312183.75"/>
    <n v="0"/>
    <n v="0"/>
    <n v="0"/>
    <n v="0"/>
    <n v="0"/>
    <n v="0"/>
    <n v="0"/>
    <n v="0"/>
    <n v="312183.75"/>
    <n v="3121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1.45"/>
    <n v="5"/>
    <n v="5.0700000000000002E-2"/>
    <n v="1340354.625"/>
    <n v="4621912.5"/>
    <n v="46866.192750000002"/>
    <n v="1.45"/>
    <n v="5"/>
    <n v="5.0700000000000002E-2"/>
    <x v="1"/>
    <x v="1"/>
    <n v="0"/>
    <n v="0"/>
    <n v="0"/>
    <n v="0"/>
    <n v="0"/>
    <n v="0"/>
    <n v="0"/>
    <n v="0"/>
    <n v="0"/>
    <n v="0"/>
    <n v="0"/>
    <n v="462191.25"/>
    <n v="0"/>
    <n v="0"/>
    <n v="462191.25"/>
    <n v="4621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2.4500000000000002"/>
    <n v="6"/>
    <n v="5.3600000000000002E-2"/>
    <n v="4761477"/>
    <n v="11660760"/>
    <n v="104169.45600000001"/>
    <n v="2.450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3.45"/>
    <n v="7"/>
    <n v="5.6399999999999999E-2"/>
    <n v="2954019.375"/>
    <n v="5993662.5"/>
    <n v="48291.794999999998"/>
    <n v="3.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0542.5"/>
    <n v="0"/>
    <n v="705271.25"/>
    <n v="5536.38"/>
    <n v="0"/>
    <n v="0"/>
    <n v="0"/>
    <n v="705271.25"/>
    <n v="705271.25"/>
    <n v="0"/>
    <d v="2021-05-12T00:00:00"/>
    <d v="2025-05-12T00:00:00"/>
    <n v="1410542.5"/>
    <n v="0.45"/>
    <n v="4"/>
    <n v="4.7100000000000003E-2"/>
    <n v="317372.0625"/>
    <n v="2821085"/>
    <n v="33218.275874999999"/>
    <n v="0.45"/>
    <n v="4"/>
    <n v="4.7099999999999996E-2"/>
    <x v="1"/>
    <x v="1"/>
    <n v="0"/>
    <n v="0"/>
    <n v="0"/>
    <n v="0"/>
    <n v="0"/>
    <n v="705271.25"/>
    <n v="0"/>
    <n v="0"/>
    <n v="0"/>
    <n v="0"/>
    <n v="0"/>
    <n v="0"/>
    <n v="0"/>
    <n v="0"/>
    <n v="705271.25"/>
    <n v="70527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1.45"/>
    <n v="5"/>
    <n v="5.0700000000000002E-2"/>
    <n v="1261434.75"/>
    <n v="4349775"/>
    <n v="44106.718500000003"/>
    <n v="1.45"/>
    <n v="5"/>
    <n v="5.0700000000000002E-2"/>
    <x v="1"/>
    <x v="1"/>
    <n v="0"/>
    <n v="0"/>
    <n v="0"/>
    <n v="0"/>
    <n v="0"/>
    <n v="0"/>
    <n v="0"/>
    <n v="0"/>
    <n v="0"/>
    <n v="0"/>
    <n v="0"/>
    <n v="434977.5"/>
    <n v="0"/>
    <n v="0"/>
    <n v="434977.5"/>
    <n v="4349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2.4500000000000002"/>
    <n v="6"/>
    <n v="5.3600000000000002E-2"/>
    <n v="3717103.2500000005"/>
    <n v="9103110"/>
    <n v="81321.116000000009"/>
    <n v="2.450000000000000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3.45"/>
    <n v="7"/>
    <n v="5.6399999999999999E-2"/>
    <n v="8025976.5"/>
    <n v="16284590"/>
    <n v="131207.26800000001"/>
    <n v="3.4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4.45"/>
    <n v="8"/>
    <n v="5.9299999999999999E-2"/>
    <n v="13361825.875"/>
    <n v="24021260"/>
    <n v="178057.58974999998"/>
    <n v="4.4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5.45"/>
    <n v="9"/>
    <n v="6.2100000000000002E-2"/>
    <n v="13474552.75"/>
    <n v="22251555"/>
    <n v="153535.72950000002"/>
    <n v="5.45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6.45"/>
    <n v="10"/>
    <n v="6.5000000000000002E-2"/>
    <n v="631713"/>
    <n v="979400"/>
    <n v="6366.1"/>
    <n v="6.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59025"/>
    <n v="0"/>
    <n v="279512.5"/>
    <n v="2194.17"/>
    <n v="0"/>
    <n v="0"/>
    <n v="0"/>
    <n v="279512.5"/>
    <n v="279512.5"/>
    <n v="0"/>
    <d v="2021-05-17T00:00:00"/>
    <d v="2025-05-17T00:00:00"/>
    <n v="559025"/>
    <n v="0.46388888888888891"/>
    <n v="4"/>
    <n v="4.7100000000000003E-2"/>
    <n v="129662.74305555556"/>
    <n v="1118050"/>
    <n v="13165.038750000002"/>
    <n v="0.46388888888888891"/>
    <n v="4"/>
    <n v="4.7100000000000003E-2"/>
    <x v="1"/>
    <x v="1"/>
    <n v="0"/>
    <n v="0"/>
    <n v="0"/>
    <n v="0"/>
    <n v="0"/>
    <n v="279512.5"/>
    <n v="0"/>
    <n v="0"/>
    <n v="0"/>
    <n v="0"/>
    <n v="0"/>
    <n v="0"/>
    <n v="0"/>
    <n v="0"/>
    <n v="279512.5"/>
    <n v="2795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1.4638888888888888"/>
    <n v="5"/>
    <n v="5.0700000000000002E-2"/>
    <n v="1354704.736111111"/>
    <n v="4627075"/>
    <n v="46918.540500000003"/>
    <n v="1.4638888888888888"/>
    <n v="5"/>
    <n v="5.0700000000000002E-2"/>
    <x v="1"/>
    <x v="1"/>
    <n v="0"/>
    <n v="0"/>
    <n v="0"/>
    <n v="0"/>
    <n v="0"/>
    <n v="0"/>
    <n v="0"/>
    <n v="0"/>
    <n v="0"/>
    <n v="0"/>
    <n v="0"/>
    <n v="462707.5"/>
    <n v="0"/>
    <n v="0"/>
    <n v="462707.5"/>
    <n v="4627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2.463888888888889"/>
    <n v="6"/>
    <n v="5.3600000000000002E-2"/>
    <n v="16532866.916666668"/>
    <n v="40260420"/>
    <n v="359659.75200000004"/>
    <n v="2.46388888888888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3.463888888888889"/>
    <n v="7"/>
    <n v="5.6399999999999999E-2"/>
    <n v="54546204.722222224"/>
    <n v="110229700"/>
    <n v="888136.44"/>
    <n v="3.463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4.4638888888888886"/>
    <n v="8"/>
    <n v="5.9299999999999999E-2"/>
    <n v="15349829.645833332"/>
    <n v="27509340"/>
    <n v="203912.98275"/>
    <n v="4.463888888888888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5.4638888888888886"/>
    <n v="9"/>
    <n v="6.2100000000000002E-2"/>
    <n v="1158112.2291666665"/>
    <n v="1907617.5"/>
    <n v="13162.560750000001"/>
    <n v="5.46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77.5"/>
    <n v="0"/>
    <n v="69988.75"/>
    <n v="549.41"/>
    <n v="0"/>
    <n v="0"/>
    <n v="0"/>
    <n v="69988.75"/>
    <n v="69988.75"/>
    <n v="0"/>
    <d v="2021-05-19T00:00:00"/>
    <d v="2025-05-19T00:00:00"/>
    <n v="139977.5"/>
    <n v="0.46944444444444444"/>
    <n v="4"/>
    <n v="4.7100000000000003E-2"/>
    <n v="32855.829861111109"/>
    <n v="279955"/>
    <n v="3296.4701250000003"/>
    <n v="0.46944444444444444"/>
    <n v="4"/>
    <n v="4.7100000000000003E-2"/>
    <x v="1"/>
    <x v="1"/>
    <n v="0"/>
    <n v="0"/>
    <n v="0"/>
    <n v="0"/>
    <n v="0"/>
    <n v="69988.75"/>
    <n v="0"/>
    <n v="0"/>
    <n v="0"/>
    <n v="0"/>
    <n v="0"/>
    <n v="0"/>
    <n v="0"/>
    <n v="0"/>
    <n v="69988.75"/>
    <n v="699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1.4694444444444446"/>
    <n v="5"/>
    <n v="5.0700000000000002E-2"/>
    <n v="344404.71527777781"/>
    <n v="1171887.5"/>
    <n v="11882.939250000001"/>
    <n v="1.4694444444444446"/>
    <n v="5"/>
    <n v="5.0700000000000002E-2"/>
    <x v="1"/>
    <x v="1"/>
    <n v="0"/>
    <n v="0"/>
    <n v="0"/>
    <n v="0"/>
    <n v="0"/>
    <n v="0"/>
    <n v="0"/>
    <n v="0"/>
    <n v="0"/>
    <n v="0"/>
    <n v="0"/>
    <n v="117188.75"/>
    <n v="0"/>
    <n v="0"/>
    <n v="117188.75"/>
    <n v="1171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2.4694444444444446"/>
    <n v="6"/>
    <n v="5.3600000000000002E-2"/>
    <n v="2913944.4444444445"/>
    <n v="7080000"/>
    <n v="63248"/>
    <n v="2.469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3.4694444444444446"/>
    <n v="7"/>
    <n v="5.6399999999999999E-2"/>
    <n v="9641750.909722222"/>
    <n v="19453332.5"/>
    <n v="156738.27900000001"/>
    <n v="3.469444444444444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4.4694444444444441"/>
    <n v="8"/>
    <n v="5.9299999999999999E-2"/>
    <n v="3055591.5625"/>
    <n v="5469300"/>
    <n v="40541.186249999999"/>
    <n v="4.469444444444444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5.4694444444444441"/>
    <n v="9"/>
    <n v="6.2100000000000002E-2"/>
    <n v="580855"/>
    <n v="955800"/>
    <n v="6595.02"/>
    <n v="5.469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6.4694444444444441"/>
    <n v="10"/>
    <n v="6.5000000000000002E-2"/>
    <n v="343527.5"/>
    <n v="531000"/>
    <n v="3451.5"/>
    <n v="6.469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6-16T00:00:00"/>
    <d v="2024-06-16T00:00:00"/>
    <n v="28467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0.5444444444444444"/>
    <n v="4"/>
    <n v="4.7100000000000003E-2"/>
    <n v="133387.52777777775"/>
    <n v="979990"/>
    <n v="11539.382250000001"/>
    <n v="0.54444444444444429"/>
    <n v="4"/>
    <n v="4.7100000000000003E-2"/>
    <x v="1"/>
    <x v="1"/>
    <n v="122498.75"/>
    <n v="0"/>
    <n v="0"/>
    <n v="0"/>
    <n v="0"/>
    <n v="0"/>
    <n v="122498.75"/>
    <n v="0"/>
    <n v="0"/>
    <n v="0"/>
    <n v="0"/>
    <n v="0"/>
    <n v="0"/>
    <n v="122498.75"/>
    <n v="122498.75"/>
    <n v="2449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1.5444444444444445"/>
    <n v="5"/>
    <n v="5.0700000000000002E-2"/>
    <n v="319155.58333333337"/>
    <n v="1033237.5"/>
    <n v="10477.028250000001"/>
    <n v="1.5444444444444447"/>
    <n v="5"/>
    <n v="5.0700000000000009E-2"/>
    <x v="1"/>
    <x v="1"/>
    <n v="0"/>
    <n v="0"/>
    <n v="0"/>
    <n v="0"/>
    <n v="0"/>
    <n v="0"/>
    <n v="0"/>
    <n v="0"/>
    <n v="0"/>
    <n v="0"/>
    <n v="0"/>
    <n v="0"/>
    <n v="103323.75"/>
    <n v="0"/>
    <n v="103323.75"/>
    <n v="10332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2.5444444444444443"/>
    <n v="6"/>
    <n v="5.3600000000000002E-2"/>
    <n v="551323.86111111112"/>
    <n v="1300065"/>
    <n v="11613.914000000001"/>
    <n v="2.544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3.5444444444444443"/>
    <n v="7"/>
    <n v="5.6399999999999999E-2"/>
    <n v="1945359.4722222222"/>
    <n v="3841932.5"/>
    <n v="30954.999"/>
    <n v="3.54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4.5444444444444443"/>
    <n v="8"/>
    <n v="5.9299999999999999E-2"/>
    <n v="1829263.861111111"/>
    <n v="3220220"/>
    <n v="23869.88075"/>
    <n v="4.54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5.5444444444444443"/>
    <n v="9"/>
    <n v="6.2100000000000002E-2"/>
    <n v="412174"/>
    <n v="669060"/>
    <n v="4616.5140000000001"/>
    <n v="5.54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90909.0999999903"/>
    <n v="0"/>
    <n v="9090909.0999999996"/>
    <n v="340909.09"/>
    <n v="0"/>
    <n v="0"/>
    <n v="0"/>
    <n v="0"/>
    <n v="0"/>
    <n v="0"/>
    <d v="2012-11-15T00:00:00"/>
    <d v="2024-11-15T00:00:00"/>
    <n v="100000000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4999999972"/>
    <n v="0"/>
    <n v="4545454.5"/>
    <n v="170454.54"/>
    <n v="0"/>
    <n v="0"/>
    <n v="0"/>
    <n v="0"/>
    <n v="0"/>
    <n v="0"/>
    <d v="2012-11-23T00:00:00"/>
    <d v="2024-11-23T00:00:00"/>
    <n v="50000000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03T00:00:00"/>
    <d v="2024-12-03T00:00:00"/>
    <n v="25000000"/>
    <n v="8.3333333333333332E-3"/>
    <n v="12"/>
    <n v="7.4999999999999997E-2"/>
    <n v="18939.394166666683"/>
    <n v="27272727.600000024"/>
    <n v="170454.54750000016"/>
    <n v="8.3333333333333332E-3"/>
    <n v="12"/>
    <n v="7.4999999999999997E-2"/>
    <x v="1"/>
    <x v="1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21T00:00:00"/>
    <d v="2024-12-21T00:00:00"/>
    <n v="25000000"/>
    <n v="5.8333333333333334E-2"/>
    <n v="12"/>
    <n v="7.4999999999999997E-2"/>
    <n v="132575.7591666668"/>
    <n v="27272727.600000024"/>
    <n v="170454.54750000016"/>
    <n v="5.8333333333333334E-2"/>
    <n v="12"/>
    <n v="7.4999999999999997E-2"/>
    <x v="1"/>
    <x v="1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399999946"/>
    <n v="0"/>
    <n v="3636363.64"/>
    <n v="272727.27"/>
    <n v="0"/>
    <n v="0"/>
    <n v="0"/>
    <n v="3636363.5999999945"/>
    <n v="3636363.6"/>
    <n v="-5.5879354476928711E-9"/>
    <d v="2013-05-27T00:00:00"/>
    <d v="2025-05-27T00:00:00"/>
    <n v="40000000"/>
    <n v="0.49166666666666664"/>
    <n v="12"/>
    <n v="7.4999999999999997E-2"/>
    <n v="1787878.7699999972"/>
    <n v="43636363.199999936"/>
    <n v="272727.26999999955"/>
    <n v="0.49166666666666664"/>
    <n v="12"/>
    <n v="7.4999999999999997E-2"/>
    <x v="1"/>
    <x v="1"/>
    <n v="0"/>
    <n v="0"/>
    <n v="0"/>
    <n v="0"/>
    <n v="0"/>
    <n v="3636363.6"/>
    <n v="0"/>
    <n v="0"/>
    <n v="0"/>
    <n v="0"/>
    <n v="0"/>
    <n v="0"/>
    <n v="0"/>
    <n v="0"/>
    <n v="3636363.6"/>
    <n v="3636363.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n v="12727272.76"/>
    <n v="0"/>
    <d v="2013-05-30T00:00:00"/>
    <d v="2025-05-30T00:00:00"/>
    <n v="70000000"/>
    <n v="0.5"/>
    <n v="12"/>
    <n v="7.4999999999999997E-2"/>
    <n v="6363636.3800000027"/>
    <n v="152727273.12000006"/>
    <n v="954545.4570000004"/>
    <n v="0.5"/>
    <n v="12"/>
    <n v="7.4999999999999997E-2"/>
    <x v="1"/>
    <x v="1"/>
    <n v="0"/>
    <n v="0"/>
    <n v="0"/>
    <n v="0"/>
    <n v="0"/>
    <n v="6363636.4000000004"/>
    <n v="0"/>
    <n v="0"/>
    <n v="0"/>
    <n v="0"/>
    <n v="0"/>
    <n v="0"/>
    <n v="0"/>
    <n v="0"/>
    <n v="6363636.4000000004"/>
    <n v="6363636.40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7-12T00:00:00"/>
    <d v="2025-07-12T00:00:00"/>
    <n v="40000000"/>
    <n v="0.6166666666666667"/>
    <n v="12"/>
    <n v="7.4999999999999997E-2"/>
    <n v="4484848.4646666637"/>
    <n v="87272726.879999936"/>
    <n v="545454.5429999996"/>
    <n v="0.6166666666666667"/>
    <n v="12"/>
    <n v="7.4999999999999997E-2"/>
    <x v="1"/>
    <x v="1"/>
    <n v="0"/>
    <n v="3636363.64"/>
    <n v="0"/>
    <n v="0"/>
    <n v="0"/>
    <n v="0"/>
    <n v="0"/>
    <n v="3636363.64"/>
    <n v="0"/>
    <n v="0"/>
    <n v="0"/>
    <n v="0"/>
    <n v="0"/>
    <n v="0"/>
    <n v="7272727.2800000003"/>
    <n v="7272727.28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1818181.810000025"/>
    <n v="0"/>
    <n v="0"/>
    <n v="0"/>
    <n v="0"/>
    <n v="0"/>
    <n v="0"/>
    <n v="21818181.810000025"/>
    <n v="21818181.809999999"/>
    <n v="0"/>
    <d v="2013-08-02T00:00:00"/>
    <d v="2025-08-02T00:00:00"/>
    <n v="120000000"/>
    <n v="0.67222222222222228"/>
    <n v="12"/>
    <n v="7.4999999999999997E-2"/>
    <n v="14666666.661166685"/>
    <n v="261818181.7200003"/>
    <n v="1636363.6357500018"/>
    <n v="0.67222222222222228"/>
    <n v="12"/>
    <n v="7.4999999999999997E-2"/>
    <x v="1"/>
    <x v="1"/>
    <n v="0"/>
    <n v="0"/>
    <n v="10909090.91"/>
    <n v="0"/>
    <n v="0"/>
    <n v="0"/>
    <n v="0"/>
    <n v="0"/>
    <n v="10909090.91"/>
    <n v="0"/>
    <n v="0"/>
    <n v="0"/>
    <n v="0"/>
    <n v="0"/>
    <n v="21818181.82"/>
    <n v="21818181.8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181818.189999975"/>
    <n v="0"/>
    <n v="0"/>
    <n v="0"/>
    <n v="0"/>
    <n v="0"/>
    <n v="0"/>
    <n v="18181818.189999975"/>
    <n v="18181818.190000001"/>
    <n v="0"/>
    <d v="2013-10-10T00:00:00"/>
    <d v="2025-10-10T00:00:00"/>
    <n v="100000000"/>
    <n v="0.86111111111111116"/>
    <n v="12"/>
    <n v="7.4999999999999997E-2"/>
    <n v="15656565.66361109"/>
    <n v="218181818.2799997"/>
    <n v="1363636.364249998"/>
    <n v="0.86111111111111116"/>
    <n v="12"/>
    <n v="7.4999999999999997E-2"/>
    <x v="1"/>
    <x v="1"/>
    <n v="0"/>
    <n v="0"/>
    <n v="0"/>
    <n v="0"/>
    <n v="9090909.0899999999"/>
    <n v="0"/>
    <n v="0"/>
    <n v="0"/>
    <n v="0"/>
    <n v="0"/>
    <n v="9090909.0899999999"/>
    <n v="0"/>
    <n v="0"/>
    <n v="0"/>
    <n v="18181818.18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909090.950000018"/>
    <n v="0"/>
    <n v="0"/>
    <n v="0"/>
    <n v="0"/>
    <n v="0"/>
    <n v="0"/>
    <n v="50909090.950000018"/>
    <n v="50909090.950000003"/>
    <n v="0"/>
    <d v="2013-10-18T00:00:00"/>
    <d v="2025-10-18T00:00:00"/>
    <n v="280000000"/>
    <n v="0.8833333333333333"/>
    <n v="12"/>
    <n v="7.4999999999999997E-2"/>
    <n v="44969697.00583335"/>
    <n v="610909091.40000021"/>
    <n v="3818181.821250001"/>
    <n v="0.8833333333333333"/>
    <n v="12"/>
    <n v="7.4999999999999997E-2"/>
    <x v="1"/>
    <x v="1"/>
    <n v="0"/>
    <n v="0"/>
    <n v="0"/>
    <n v="0"/>
    <n v="25454545.449999999"/>
    <n v="0"/>
    <n v="0"/>
    <n v="0"/>
    <n v="0"/>
    <n v="0"/>
    <n v="25454545.449999999"/>
    <n v="0"/>
    <n v="0"/>
    <n v="0"/>
    <n v="50909090.899999999"/>
    <n v="50909090.8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.6199999973"/>
    <n v="0"/>
    <n v="0"/>
    <n v="0"/>
    <n v="0"/>
    <n v="0"/>
    <n v="0"/>
    <n v="3636363.6199999973"/>
    <n v="3636363.62"/>
    <n v="0"/>
    <d v="2013-10-25T00:00:00"/>
    <d v="2025-10-25T00:00:00"/>
    <n v="20000000"/>
    <n v="0.90277777777777779"/>
    <n v="12"/>
    <n v="7.4999999999999997E-2"/>
    <n v="3282828.2680555531"/>
    <n v="43636363.439999968"/>
    <n v="272727.2714999998"/>
    <n v="0.90277777777777779"/>
    <n v="12"/>
    <n v="7.4999999999999997E-2"/>
    <x v="1"/>
    <x v="1"/>
    <n v="0"/>
    <n v="0"/>
    <n v="0"/>
    <n v="0"/>
    <n v="1818181.82"/>
    <n v="0"/>
    <n v="0"/>
    <n v="0"/>
    <n v="0"/>
    <n v="0"/>
    <n v="1818181.82"/>
    <n v="0"/>
    <n v="0"/>
    <n v="0"/>
    <n v="3636363.64"/>
    <n v="3636363.6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4136363.600000016"/>
    <n v="0"/>
    <n v="0"/>
    <n v="0"/>
    <n v="0"/>
    <n v="0"/>
    <n v="0"/>
    <n v="24136363.600000016"/>
    <n v="24136363.600000001"/>
    <n v="0"/>
    <d v="2013-12-27T00:00:00"/>
    <d v="2025-12-27T00:00:00"/>
    <n v="88500000"/>
    <n v="1.075"/>
    <n v="12"/>
    <n v="7.4999999999999997E-2"/>
    <n v="25946590.870000016"/>
    <n v="289636363.20000017"/>
    <n v="1810227.2700000012"/>
    <n v="1.075"/>
    <n v="11.999999999999998"/>
    <n v="7.4999999999999997E-2"/>
    <x v="1"/>
    <x v="1"/>
    <n v="8045454.5499999998"/>
    <n v="0"/>
    <n v="0"/>
    <n v="0"/>
    <n v="0"/>
    <n v="0"/>
    <n v="8045454.5499999998"/>
    <n v="0"/>
    <n v="0"/>
    <n v="0"/>
    <n v="0"/>
    <n v="0"/>
    <n v="8045454.5499999998"/>
    <n v="8045454.5499999998"/>
    <n v="16090909.1"/>
    <n v="24136363.6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4-02-04T00:00:00"/>
    <d v="2026-02-04T00:00:00"/>
    <n v="100000000"/>
    <n v="1.1777777777777778"/>
    <n v="12"/>
    <n v="7.4999999999999997E-2"/>
    <n v="32121212.129777748"/>
    <n v="327272727.35999972"/>
    <n v="2045454.545999998"/>
    <n v="1.1777777777777778"/>
    <n v="12"/>
    <n v="7.4999999999999997E-2"/>
    <x v="1"/>
    <x v="1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4-02-05T00:00:00"/>
    <d v="2026-02-05T00:00:00"/>
    <n v="100000000"/>
    <n v="1.1805555555555556"/>
    <n v="12"/>
    <n v="7.4999999999999997E-2"/>
    <n v="32196969.705555528"/>
    <n v="327272727.35999972"/>
    <n v="2045454.545999998"/>
    <n v="1.1805555555555556"/>
    <n v="12"/>
    <n v="7.4999999999999997E-2"/>
    <x v="1"/>
    <x v="1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909090.88000001"/>
    <n v="0"/>
    <n v="0"/>
    <n v="0"/>
    <n v="0"/>
    <n v="0"/>
    <n v="0"/>
    <n v="40909090.88000001"/>
    <n v="40909090.880000003"/>
    <n v="0"/>
    <d v="2014-02-06T00:00:00"/>
    <d v="2026-02-06T00:00:00"/>
    <n v="150000000"/>
    <n v="1.1833333333333333"/>
    <n v="12"/>
    <n v="7.4999999999999997E-2"/>
    <n v="48409090.874666676"/>
    <n v="490909090.56000012"/>
    <n v="3068181.8160000006"/>
    <n v="1.1833333333333333"/>
    <n v="12"/>
    <n v="7.4999999999999997E-2"/>
    <x v="1"/>
    <x v="1"/>
    <n v="0"/>
    <n v="0"/>
    <n v="13636363.640000001"/>
    <n v="0"/>
    <n v="0"/>
    <n v="0"/>
    <n v="0"/>
    <n v="0"/>
    <n v="13636363.640000001"/>
    <n v="0"/>
    <n v="0"/>
    <n v="0"/>
    <n v="0"/>
    <n v="0"/>
    <n v="27272727.280000001"/>
    <n v="27272727.28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909090.88000001"/>
    <n v="0"/>
    <n v="0"/>
    <n v="0"/>
    <n v="0"/>
    <n v="0"/>
    <n v="0"/>
    <n v="40909090.88000001"/>
    <n v="40909090.880000003"/>
    <n v="0"/>
    <d v="2014-03-14T00:00:00"/>
    <d v="2026-03-14T00:00:00"/>
    <n v="150000000"/>
    <n v="1.288888888888889"/>
    <n v="12"/>
    <n v="7.4999999999999997E-2"/>
    <n v="52727272.689777792"/>
    <n v="490909090.56000012"/>
    <n v="3068181.8160000006"/>
    <n v="1.288888888888889"/>
    <n v="12"/>
    <n v="7.4999999999999997E-2"/>
    <x v="1"/>
    <x v="1"/>
    <n v="0"/>
    <n v="0"/>
    <n v="0"/>
    <n v="13636363.640000001"/>
    <n v="0"/>
    <n v="0"/>
    <n v="0"/>
    <n v="0"/>
    <n v="0"/>
    <n v="13636363.640000001"/>
    <n v="0"/>
    <n v="0"/>
    <n v="0"/>
    <n v="0"/>
    <n v="27272727.280000001"/>
    <n v="27272727.28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5-30T00:00:00"/>
    <d v="2026-05-30T00:00:00"/>
    <n v="100000000"/>
    <n v="1.5"/>
    <n v="12"/>
    <n v="7.4999999999999997E-2"/>
    <n v="54545454.554999962"/>
    <n v="436363636.4399997"/>
    <n v="2727272.7277499982"/>
    <n v="1.5"/>
    <n v="12"/>
    <n v="7.4999999999999997E-2"/>
    <x v="1"/>
    <x v="1"/>
    <n v="0"/>
    <n v="0"/>
    <n v="0"/>
    <n v="0"/>
    <n v="0"/>
    <n v="9090909.0899999999"/>
    <n v="0"/>
    <n v="0"/>
    <n v="0"/>
    <n v="0"/>
    <n v="0"/>
    <n v="9090909.0899999999"/>
    <n v="0"/>
    <n v="0"/>
    <n v="18181818.18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1.7277777777777779"/>
    <n v="12"/>
    <n v="7.4999999999999997E-2"/>
    <n v="69111111.128388897"/>
    <n v="480000000.12000006"/>
    <n v="3000000.0007500001"/>
    <n v="1.7277777777777776"/>
    <n v="12"/>
    <n v="7.4999999999999997E-2"/>
    <x v="1"/>
    <x v="1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1.8"/>
    <n v="12"/>
    <n v="7.4999999999999997E-2"/>
    <n v="88200000.018000007"/>
    <n v="588000000.12000012"/>
    <n v="3675000.0007500001"/>
    <n v="1.8"/>
    <n v="12.000000000000002"/>
    <n v="7.4999999999999997E-2"/>
    <x v="1"/>
    <x v="1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n v="23625000"/>
    <n v="0"/>
    <d v="2014-12-11T00:00:00"/>
    <d v="2029-12-11T00:00:00"/>
    <n v="31500000"/>
    <n v="5.0305555555555559"/>
    <n v="15"/>
    <n v="8.2040000000000002E-2"/>
    <n v="118846875.00000001"/>
    <n v="354375000"/>
    <n v="1938195"/>
    <n v="5.0305555555555559"/>
    <n v="15"/>
    <n v="8.2040000000000002E-2"/>
    <x v="1"/>
    <x v="1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n v="21000000"/>
    <n v="0"/>
    <d v="2014-12-11T00:00:00"/>
    <d v="2026-12-11T00:00:00"/>
    <n v="42000000"/>
    <n v="2.0305555555555554"/>
    <n v="12"/>
    <n v="7.4999999999999997E-2"/>
    <n v="42641666.666666664"/>
    <n v="252000000"/>
    <n v="1575000"/>
    <n v="2.0305555555555554"/>
    <n v="12"/>
    <n v="7.4999999999999997E-2"/>
    <x v="1"/>
    <x v="1"/>
    <n v="0"/>
    <n v="0"/>
    <n v="0"/>
    <n v="0"/>
    <n v="0"/>
    <n v="0"/>
    <n v="7000000"/>
    <n v="0"/>
    <n v="0"/>
    <n v="0"/>
    <n v="0"/>
    <n v="0"/>
    <n v="0"/>
    <n v="0"/>
    <n v="7000000"/>
    <n v="7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3250000"/>
    <n v="0"/>
    <n v="0"/>
    <n v="0"/>
    <n v="0"/>
    <n v="0"/>
    <n v="0"/>
    <n v="63250000"/>
    <n v="63250000"/>
    <n v="0"/>
    <d v="2014-12-22T00:00:00"/>
    <d v="2029-12-22T00:00:00"/>
    <n v="115000000"/>
    <n v="5.0611111111111109"/>
    <n v="15"/>
    <n v="8.2000000000000003E-2"/>
    <n v="320115277.77777779"/>
    <n v="948750000"/>
    <n v="5186500"/>
    <n v="5.0611111111111109"/>
    <n v="15"/>
    <n v="8.2000000000000003E-2"/>
    <x v="1"/>
    <x v="1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500000"/>
    <n v="0"/>
    <n v="0"/>
    <n v="0"/>
    <n v="0"/>
    <n v="0"/>
    <n v="0"/>
    <n v="60500000"/>
    <n v="60500000"/>
    <n v="0"/>
    <d v="2014-12-23T00:00:00"/>
    <d v="2029-12-23T00:00:00"/>
    <n v="110000000"/>
    <n v="5.0638888888888891"/>
    <n v="15"/>
    <n v="8.2000000000000003E-2"/>
    <n v="306365277.77777779"/>
    <n v="907500000"/>
    <n v="4961000"/>
    <n v="5.0638888888888891"/>
    <n v="15"/>
    <n v="8.2000000000000003E-2"/>
    <x v="1"/>
    <x v="1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9-08-30T00:00:00"/>
    <d v="2024-08-30T00:00:00"/>
    <n v="250000000"/>
    <n v="0"/>
    <n v="0"/>
    <n v="5.3999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9-09-25T00:00:00"/>
    <d v="2024-09-25T00:00:00"/>
    <n v="250000000"/>
    <n v="0"/>
    <n v="0"/>
    <n v="6.0999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0"/>
    <n v="112500000"/>
    <n v="112500000"/>
    <n v="0"/>
    <d v="2019-10-31T00:00:00"/>
    <d v="2029-10-31T00:00:00"/>
    <n v="220000000"/>
    <n v="4.916666666666667"/>
    <n v="10"/>
    <n v="7.1499999999999994E-2"/>
    <n v="553125000"/>
    <n v="1125000000"/>
    <n v="8043749.9999999991"/>
    <n v="4.916666666666667"/>
    <n v="10"/>
    <n v="7.1499999999999994E-2"/>
    <x v="1"/>
    <x v="1"/>
    <n v="0"/>
    <n v="0"/>
    <n v="0"/>
    <n v="0"/>
    <n v="0"/>
    <n v="0"/>
    <n v="0"/>
    <n v="0"/>
    <n v="0"/>
    <n v="0"/>
    <n v="22500000"/>
    <n v="0"/>
    <n v="0"/>
    <n v="0"/>
    <n v="22500000"/>
    <n v="22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6.6666666666666666E-2"/>
    <n v="5"/>
    <n v="6.0999999999999999E-2"/>
    <n v="2452700.5333333332"/>
    <n v="183952540"/>
    <n v="2244220.9879999999"/>
    <n v="6.6666666666666666E-2"/>
    <n v="5"/>
    <n v="6.0999999999999999E-2"/>
    <x v="1"/>
    <x v="1"/>
    <n v="36790508"/>
    <n v="0"/>
    <n v="0"/>
    <n v="0"/>
    <n v="0"/>
    <n v="0"/>
    <n v="0"/>
    <n v="0"/>
    <n v="0"/>
    <n v="0"/>
    <n v="0"/>
    <n v="0"/>
    <n v="0"/>
    <n v="36790508"/>
    <n v="0"/>
    <n v="367905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0750000000000002"/>
    <n v="7"/>
    <n v="8.5000000000000006E-2"/>
    <n v="726250000.00000012"/>
    <n v="2450000000"/>
    <n v="29750000.000000004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0750000000000002"/>
    <n v="7"/>
    <n v="8.5000000000000006E-2"/>
    <n v="415000000.00000006"/>
    <n v="1400000000"/>
    <n v="17000000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0750000000000002"/>
    <n v="7"/>
    <n v="8.5000000000000006E-2"/>
    <n v="186750000.00000003"/>
    <n v="630000000"/>
    <n v="7650000.0000000009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0750000000000002"/>
    <n v="7"/>
    <n v="8.5000000000000006E-2"/>
    <n v="186750000.00000003"/>
    <n v="630000000"/>
    <n v="7650000.0000000009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0750000000000002"/>
    <n v="7"/>
    <n v="8.5000000000000006E-2"/>
    <n v="186244007.05850002"/>
    <n v="628293035.86000001"/>
    <n v="7629272.5783000011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0750000000000002"/>
    <n v="7"/>
    <n v="8.5000000000000006E-2"/>
    <n v="184530125.49200001"/>
    <n v="622511266.71999991"/>
    <n v="7559065.3816"/>
    <n v="2.0750000000000002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2.6861111111111109"/>
    <n v="7"/>
    <n v="7.5481999999999994E-2"/>
    <n v="132848509.26102775"/>
    <n v="346202940.37"/>
    <n v="3733155.7635726193"/>
    <n v="2.686111111111110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n v="198155650.84999999"/>
    <n v="0"/>
    <d v="2020-10-26T00:00:00"/>
    <d v="2030-10-26T00:00:00"/>
    <n v="198155650.84999999"/>
    <n v="5.9055555555555559"/>
    <n v="10"/>
    <n v="7.8262999999999999E-2"/>
    <n v="1170219204.7419446"/>
    <n v="1981556508.5"/>
    <n v="15508255.702473549"/>
    <n v="5.90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n v="185351572.81999999"/>
    <n v="0"/>
    <d v="2020-10-26T00:00:00"/>
    <d v="2030-10-26T00:00:00"/>
    <n v="185351572.81999999"/>
    <n v="5.9055555555555559"/>
    <n v="10"/>
    <n v="7.8262999999999999E-2"/>
    <n v="1094604010.5981112"/>
    <n v="1853515728.1999998"/>
    <n v="14506170.14361166"/>
    <n v="5.90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n v="123673164.18000001"/>
    <n v="0"/>
    <d v="2020-10-30T00:00:00"/>
    <d v="2035-10-30T00:00:00"/>
    <n v="123673164.18000001"/>
    <n v="10.916666666666666"/>
    <n v="15"/>
    <n v="7.9848000000000002E-2"/>
    <n v="1350098708.9649999"/>
    <n v="1855097462.7"/>
    <n v="9875054.8134446405"/>
    <n v="10.91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n v="43259469.170000002"/>
    <n v="0"/>
    <d v="2020-10-26T00:00:00"/>
    <d v="2030-10-26T00:00:00"/>
    <n v="43259469.170000002"/>
    <n v="5.9055555555555559"/>
    <n v="10"/>
    <n v="7.8262999999999999E-2"/>
    <n v="255471198.48727781"/>
    <n v="432594691.70000005"/>
    <n v="3385615.8356517102"/>
    <n v="5.90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n v="184641459.61000001"/>
    <n v="0"/>
    <d v="2020-10-26T00:00:00"/>
    <d v="2030-10-26T00:00:00"/>
    <n v="184641459.61000001"/>
    <n v="5.9055555555555559"/>
    <n v="10"/>
    <n v="7.8262999999999999E-2"/>
    <n v="1090410397.5857224"/>
    <n v="1846414596.1000001"/>
    <n v="14450594.553457431"/>
    <n v="5.90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n v="123163170.16"/>
    <n v="0"/>
    <d v="2020-10-30T00:00:00"/>
    <d v="2035-10-30T00:00:00"/>
    <n v="123163170.16"/>
    <n v="10.916666666666666"/>
    <n v="15"/>
    <n v="7.9848000000000002E-2"/>
    <n v="1344531274.2466667"/>
    <n v="1847447552.3999999"/>
    <n v="9834332.8109356798"/>
    <n v="10.916666666666668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n v="183503106.19999999"/>
    <n v="0"/>
    <d v="2020-10-26T00:00:00"/>
    <d v="2030-10-26T00:00:00"/>
    <n v="183503106.19999999"/>
    <n v="5.9055555555555559"/>
    <n v="10"/>
    <n v="7.8262999999999999E-2"/>
    <n v="1083687788.281111"/>
    <n v="1835031062"/>
    <n v="14361503.600530598"/>
    <n v="5.9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n v="122255792.54000001"/>
    <n v="0"/>
    <d v="2020-10-30T00:00:00"/>
    <d v="2035-10-30T00:00:00"/>
    <n v="122255792.54000001"/>
    <n v="10.916666666666666"/>
    <n v="15"/>
    <n v="7.9848000000000002E-2"/>
    <n v="1334625735.2283332"/>
    <n v="1833836888.1000001"/>
    <n v="9761880.5227339212"/>
    <n v="10.91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n v="122400000"/>
    <n v="0"/>
    <d v="2021-04-28T00:00:00"/>
    <d v="2031-04-28T00:00:00"/>
    <n v="122400000"/>
    <n v="6.4111111111111114"/>
    <n v="10"/>
    <n v="7.8262999999999999E-2"/>
    <n v="784720000"/>
    <n v="1224000000"/>
    <n v="9579391.1999999993"/>
    <n v="6.41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n v="81600000"/>
    <n v="0"/>
    <d v="2021-04-29T00:00:00"/>
    <d v="2033-04-29T00:00:00"/>
    <n v="81600000"/>
    <n v="8.4138888888888896"/>
    <n v="12"/>
    <n v="7.9153000000000001E-2"/>
    <n v="686573333.33333337"/>
    <n v="979200000"/>
    <n v="6458884.7999999998"/>
    <n v="8.4138888888888896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654545.46"/>
    <n v="0"/>
    <n v="72727.27"/>
    <n v="25363.64"/>
    <n v="0"/>
    <n v="0"/>
    <n v="0"/>
    <n v="581818.18999999994"/>
    <n v="581818.18999999994"/>
    <n v="0"/>
    <d v="2013-11-20T00:00:00"/>
    <d v="2028-11-20T00:00:00"/>
    <n v="800000"/>
    <n v="3.9722222222222223"/>
    <n v="15"/>
    <n v="7.7499999999999999E-2"/>
    <n v="2311111.1436111107"/>
    <n v="8727272.8499999996"/>
    <n v="45090.909724999998"/>
    <n v="3.9722222222222219"/>
    <n v="15"/>
    <n v="7.7499999999999999E-2"/>
    <x v="1"/>
    <x v="1"/>
    <n v="0"/>
    <n v="0"/>
    <n v="0"/>
    <n v="0"/>
    <n v="0"/>
    <n v="72727.27"/>
    <n v="0"/>
    <n v="0"/>
    <n v="0"/>
    <n v="0"/>
    <n v="0"/>
    <n v="72727.27"/>
    <n v="0"/>
    <n v="0"/>
    <n v="145454.54"/>
    <n v="145454.54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9.5694444444444446"/>
    <n v="20"/>
    <n v="8.4500000000000006E-2"/>
    <n v="6698611.111111111"/>
    <n v="14000000"/>
    <n v="59150.000000000007"/>
    <n v="9.5694444444444446"/>
    <n v="20"/>
    <n v="8.4500000000000006E-2"/>
    <x v="1"/>
    <x v="1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n v="8000000"/>
    <n v="8000000"/>
    <n v="0"/>
    <d v="2014-12-18T00:00:00"/>
    <d v="2024-12-18T00:00:00"/>
    <n v="80000000"/>
    <n v="0.05"/>
    <n v="10"/>
    <n v="6.4000000000000001E-2"/>
    <n v="400000"/>
    <n v="80000000"/>
    <n v="512000"/>
    <n v="0.05"/>
    <n v="10"/>
    <n v="6.4000000000000001E-2"/>
    <x v="1"/>
    <x v="1"/>
    <n v="8000000"/>
    <n v="0"/>
    <n v="0"/>
    <n v="0"/>
    <n v="0"/>
    <n v="0"/>
    <n v="0"/>
    <n v="0"/>
    <n v="0"/>
    <n v="0"/>
    <n v="0"/>
    <n v="0"/>
    <n v="0"/>
    <n v="8000000"/>
    <n v="0"/>
    <n v="8000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324999999999999"/>
    <n v="20"/>
    <n v="8.4500000000000006E-2"/>
    <n v="3097500"/>
    <n v="6000000"/>
    <n v="25350"/>
    <n v="10.324999999999999"/>
    <n v="20"/>
    <n v="8.4500000000000006E-2"/>
    <x v="1"/>
    <x v="1"/>
    <n v="0"/>
    <n v="0"/>
    <n v="0"/>
    <n v="0"/>
    <n v="0"/>
    <n v="0"/>
    <n v="0"/>
    <n v="0"/>
    <n v="0"/>
    <n v="15000"/>
    <n v="0"/>
    <n v="0"/>
    <n v="0"/>
    <n v="0"/>
    <n v="15000"/>
    <n v="1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5-04-30T00:00:00"/>
    <d v="2035-04-30T00:00:00"/>
    <n v="350000"/>
    <n v="10.416666666666666"/>
    <n v="20"/>
    <n v="8.4500000000000006E-2"/>
    <n v="3645833.333333333"/>
    <n v="7000000"/>
    <n v="29575.000000000004"/>
    <n v="10.416666666666666"/>
    <n v="20"/>
    <n v="8.4500000000000006E-2"/>
    <x v="1"/>
    <x v="1"/>
    <n v="0"/>
    <n v="0"/>
    <n v="0"/>
    <n v="0"/>
    <n v="0"/>
    <n v="0"/>
    <n v="0"/>
    <n v="0"/>
    <n v="0"/>
    <n v="0"/>
    <n v="17500"/>
    <n v="0"/>
    <n v="0"/>
    <n v="0"/>
    <n v="17500"/>
    <n v="175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1.502777777777778"/>
    <n v="20"/>
    <n v="8.4500000000000006E-2"/>
    <n v="4025972.2222222225"/>
    <n v="7000000"/>
    <n v="29575.000000000004"/>
    <n v="11.50277777777777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200000"/>
    <n v="200000"/>
    <n v="0"/>
    <d v="2016-08-16T00:00:00"/>
    <d v="2036-08-16T00:00:00"/>
    <n v="200000"/>
    <n v="11.71111111111111"/>
    <n v="20"/>
    <n v="8.4500000000000006E-2"/>
    <n v="2342222.222222222"/>
    <n v="4000000"/>
    <n v="16900"/>
    <n v="11.71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136111111111111"/>
    <n v="20"/>
    <n v="8.4500000000000006E-2"/>
    <n v="1213611.111111111"/>
    <n v="2000000"/>
    <n v="8450"/>
    <n v="12.13611111111110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350000"/>
    <n v="350000"/>
    <n v="0"/>
    <d v="2017-05-11T00:00:00"/>
    <d v="2037-05-11T00:00:00"/>
    <n v="350000"/>
    <n v="12.447222222222223"/>
    <n v="20"/>
    <n v="8.4500000000000006E-2"/>
    <n v="4356527.777777778"/>
    <n v="7000000"/>
    <n v="29575.000000000004"/>
    <n v="12.44722222222222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0083333333333333"/>
    <n v="5"/>
    <n v="7.1294999999999997E-2"/>
    <n v="6125160.7532500001"/>
    <n v="30372697.949999999"/>
    <n v="433084.30006904999"/>
    <n v="1.00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6074539.5899999999"/>
    <n v="0"/>
    <n v="6074539.5899999999"/>
    <n v="6074539.5899999999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0583333333333331"/>
    <n v="7"/>
    <n v="7.5481999999999994E-2"/>
    <n v="4660788.432"/>
    <n v="10667744.640000001"/>
    <n v="115031.81441663999"/>
    <n v="3.0583333333333331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16666666666666666"/>
    <n v="5"/>
    <n v="7.85E-2"/>
    <n v="105406.60333333333"/>
    <n v="3162198.1"/>
    <n v="49646.510170000001"/>
    <n v="0.16666666666666666"/>
    <n v="5"/>
    <n v="7.85E-2"/>
    <x v="1"/>
    <x v="1"/>
    <n v="0"/>
    <n v="632439.62"/>
    <n v="0"/>
    <n v="0"/>
    <n v="0"/>
    <n v="0"/>
    <n v="0"/>
    <n v="0"/>
    <n v="0"/>
    <n v="0"/>
    <n v="0"/>
    <n v="0"/>
    <n v="0"/>
    <n v="0"/>
    <n v="632439.62"/>
    <n v="632439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0750000000000002"/>
    <n v="7"/>
    <n v="8.5000000000000006E-2"/>
    <n v="1300846.3840000003"/>
    <n v="4388397.4400000004"/>
    <n v="53287.683200000007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n v="1657111.2"/>
    <n v="0"/>
    <d v="2021-04-05T00:00:00"/>
    <d v="2026-04-05T00:00:00"/>
    <n v="1657111.2"/>
    <n v="1.3472222222222223"/>
    <n v="5"/>
    <n v="7.1294999999999997E-2"/>
    <n v="2232497.0333333332"/>
    <n v="8285556"/>
    <n v="118143.74300399999"/>
    <n v="1.347222222222222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n v="770482.75"/>
    <n v="0"/>
    <d v="2021-04-05T00:00:00"/>
    <d v="2026-04-05T00:00:00"/>
    <n v="770482.75"/>
    <n v="1.3472222222222223"/>
    <n v="5"/>
    <n v="7.1294999999999997E-2"/>
    <n v="1038011.482638889"/>
    <n v="3852413.75"/>
    <n v="54931.567661249996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0.68611111111111112"/>
    <n v="5"/>
    <n v="7.1294999999999997E-2"/>
    <n v="12098735.634194445"/>
    <n v="88168923.650000006"/>
    <n v="1257200.6823253499"/>
    <n v="0.68611111111111112"/>
    <n v="5"/>
    <n v="7.1294999999999997E-2"/>
    <x v="1"/>
    <x v="1"/>
    <n v="0"/>
    <n v="0"/>
    <n v="0"/>
    <n v="0"/>
    <n v="0"/>
    <n v="0"/>
    <n v="0"/>
    <n v="0"/>
    <n v="17633784.73"/>
    <n v="0"/>
    <n v="0"/>
    <n v="0"/>
    <n v="0"/>
    <n v="0"/>
    <n v="17633784.73"/>
    <n v="17633784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6-04-05T00:00:00"/>
    <n v="134728.43"/>
    <n v="1.3472222222222223"/>
    <n v="5"/>
    <n v="7.1294999999999997E-2"/>
    <n v="181509.13486111112"/>
    <n v="673642.14999999991"/>
    <n v="9605.4634168499997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0.68611111111111112"/>
    <n v="5"/>
    <n v="7.1294999999999997E-2"/>
    <n v="1862126.4750833334"/>
    <n v="13570152.450000001"/>
    <n v="193496.80378455002"/>
    <n v="0.68611111111111112"/>
    <n v="5"/>
    <n v="7.1294999999999997E-2"/>
    <x v="1"/>
    <x v="1"/>
    <n v="0"/>
    <n v="0"/>
    <n v="0"/>
    <n v="0"/>
    <n v="0"/>
    <n v="0"/>
    <n v="0"/>
    <n v="0"/>
    <n v="2714030.49"/>
    <n v="0"/>
    <n v="0"/>
    <n v="0"/>
    <n v="0"/>
    <n v="0"/>
    <n v="2714030.49"/>
    <n v="2714030.4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2.6861111111111109"/>
    <n v="7"/>
    <n v="7.5481999999999994E-2"/>
    <n v="7286341.8303888878"/>
    <n v="18988191.739999998"/>
    <n v="204752.38413123996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7000000923871994E-2"/>
    <n v="0"/>
    <n v="0"/>
    <n v="0"/>
    <n v="0"/>
    <n v="0"/>
    <n v="0"/>
    <n v="-1.7000000923871994E-2"/>
    <n v="-1.7000000000000001E-2"/>
    <n v="-9.2387199279730936E-10"/>
    <d v="2012-06-15T00:00:00"/>
    <d v="2024-06-15T00:00:00"/>
    <n v="55581592.420000002"/>
    <n v="0"/>
    <n v="0"/>
    <n v="7.4999999999999997E-2"/>
    <n v="0"/>
    <n v="0"/>
    <n v="-1.2750000692903995E-3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8-15T00:00:00"/>
    <d v="2024-08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9-14T00:00:00"/>
    <d v="2024-09-14T00:00:00"/>
    <n v="76475318.599999994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10-15T00:00:00"/>
    <d v="2024-10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9263598.7200000007"/>
    <n v="347384.95"/>
    <n v="0"/>
    <n v="0"/>
    <n v="0"/>
    <n v="0"/>
    <n v="0"/>
    <n v="0"/>
    <d v="2012-11-15T00:00:00"/>
    <d v="2024-11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2-14T00:00:00"/>
    <d v="2024-12-14T00:00:00"/>
    <n v="55581592.420000002"/>
    <n v="3.888888888888889E-2"/>
    <n v="12"/>
    <n v="7.4999999999999997E-2"/>
    <n v="360251.06133333308"/>
    <n v="111163184.63999993"/>
    <n v="694769.90399999951"/>
    <n v="3.888888888888889E-2"/>
    <n v="12"/>
    <n v="7.4999999999999997E-2"/>
    <x v="1"/>
    <x v="1"/>
    <n v="9263598.7200000007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6747200.680000005"/>
    <n v="0"/>
    <n v="0"/>
    <n v="0"/>
    <n v="0"/>
    <n v="0"/>
    <n v="0"/>
    <n v="16747200.680000005"/>
    <n v="16747200.68"/>
    <n v="0"/>
    <d v="2013-01-15T00:00:00"/>
    <d v="2025-01-15T00:00:00"/>
    <n v="83736003.439999998"/>
    <n v="0.125"/>
    <n v="12"/>
    <n v="7.4999999999999997E-2"/>
    <n v="2093400.0850000007"/>
    <n v="200966408.16000006"/>
    <n v="1256040.0510000004"/>
    <n v="0.125"/>
    <n v="12"/>
    <n v="7.4999999999999997E-2"/>
    <x v="1"/>
    <x v="1"/>
    <n v="0"/>
    <n v="16747200.689999999"/>
    <n v="0"/>
    <n v="0"/>
    <n v="0"/>
    <n v="0"/>
    <n v="0"/>
    <n v="0"/>
    <n v="0"/>
    <n v="0"/>
    <n v="0"/>
    <n v="0"/>
    <n v="0"/>
    <n v="0"/>
    <n v="16747200.689999999"/>
    <n v="16747200.68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1096227.020000003"/>
    <n v="0"/>
    <n v="0"/>
    <n v="0"/>
    <n v="0"/>
    <n v="0"/>
    <n v="0"/>
    <n v="11096227.020000003"/>
    <n v="11096227.02"/>
    <n v="0"/>
    <d v="2013-02-15T00:00:00"/>
    <d v="2025-02-15T00:00:00"/>
    <n v="66577362.219999999"/>
    <n v="0.20833333333333334"/>
    <n v="12"/>
    <n v="7.4999999999999997E-2"/>
    <n v="2311713.9625000008"/>
    <n v="133154724.24000004"/>
    <n v="832217.02650000027"/>
    <n v="0.20833333333333334"/>
    <n v="12"/>
    <n v="7.4999999999999997E-2"/>
    <x v="1"/>
    <x v="1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1096227.060000002"/>
    <n v="0"/>
    <n v="0"/>
    <n v="0"/>
    <n v="0"/>
    <n v="0"/>
    <n v="0"/>
    <n v="11096227.060000002"/>
    <n v="11096227.060000001"/>
    <n v="0"/>
    <d v="2013-03-15T00:00:00"/>
    <d v="2025-03-15T00:00:00"/>
    <n v="66577362.259999998"/>
    <n v="0.29166666666666669"/>
    <n v="12"/>
    <n v="7.4999999999999997E-2"/>
    <n v="3236399.5591666675"/>
    <n v="133154724.72000003"/>
    <n v="832217.02950000018"/>
    <n v="0.29166666666666669"/>
    <n v="12"/>
    <n v="7.4999999999999997E-2"/>
    <x v="1"/>
    <x v="1"/>
    <n v="0"/>
    <n v="0"/>
    <n v="0"/>
    <n v="11096227.039999999"/>
    <n v="0"/>
    <n v="0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3553583.279999999"/>
    <n v="0"/>
    <n v="0"/>
    <n v="0"/>
    <n v="0"/>
    <n v="0"/>
    <n v="0"/>
    <n v="13553583.279999999"/>
    <n v="13553583.279999999"/>
    <n v="0"/>
    <d v="2013-04-11T00:00:00"/>
    <d v="2025-04-11T00:00:00"/>
    <n v="81321499.579999998"/>
    <n v="0.36388888888888887"/>
    <n v="12"/>
    <n v="7.4999999999999997E-2"/>
    <n v="4931998.3602222214"/>
    <n v="162642999.35999998"/>
    <n v="1016518.7459999999"/>
    <n v="0.36388888888888882"/>
    <n v="12"/>
    <n v="7.4999999999999997E-2"/>
    <x v="1"/>
    <x v="1"/>
    <n v="0"/>
    <n v="0"/>
    <n v="0"/>
    <n v="0"/>
    <n v="13553583.26"/>
    <n v="0"/>
    <n v="0"/>
    <n v="0"/>
    <n v="0"/>
    <n v="0"/>
    <n v="0"/>
    <n v="0"/>
    <n v="0"/>
    <n v="0"/>
    <n v="13553583.26"/>
    <n v="13553583.2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11096227.060000002"/>
    <n v="11096227.060000001"/>
    <n v="0"/>
    <d v="2013-05-15T00:00:00"/>
    <d v="2025-05-15T00:00:00"/>
    <n v="66577362.259999998"/>
    <n v="0.45833333333333331"/>
    <n v="12"/>
    <n v="7.4999999999999997E-2"/>
    <n v="5085770.7358333338"/>
    <n v="133154724.72000003"/>
    <n v="832217.02950000018"/>
    <n v="0.45833333333333326"/>
    <n v="12"/>
    <n v="7.4999999999999997E-2"/>
    <x v="1"/>
    <x v="1"/>
    <n v="0"/>
    <n v="0"/>
    <n v="0"/>
    <n v="0"/>
    <n v="0"/>
    <n v="11096227.039999999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0.53888888888888886"/>
    <n v="12"/>
    <n v="7.4999999999999997E-2"/>
    <n v="11959266.931666667"/>
    <n v="266309449.20000002"/>
    <n v="1664434.0575000001"/>
    <n v="0.53888888888888886"/>
    <n v="12"/>
    <n v="7.4999999999999997E-2"/>
    <x v="1"/>
    <x v="1"/>
    <n v="11096227.039999999"/>
    <n v="0"/>
    <n v="0"/>
    <n v="0"/>
    <n v="0"/>
    <n v="0"/>
    <n v="11096227.039999999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0.6166666666666667"/>
    <n v="12"/>
    <n v="7.4999999999999997E-2"/>
    <n v="13685346.695000002"/>
    <n v="266309449.20000002"/>
    <n v="1664434.0575000001"/>
    <n v="0.6166666666666667"/>
    <n v="12"/>
    <n v="7.4999999999999997E-2"/>
    <x v="1"/>
    <x v="1"/>
    <n v="0"/>
    <n v="11096227.039999999"/>
    <n v="0"/>
    <n v="0"/>
    <n v="0"/>
    <n v="0"/>
    <n v="0"/>
    <n v="11096227.039999999"/>
    <n v="0"/>
    <n v="0"/>
    <n v="0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0.70833333333333337"/>
    <n v="12"/>
    <n v="7.4999999999999997E-2"/>
    <n v="15719654.987500003"/>
    <n v="266309449.20000002"/>
    <n v="1664434.0575000001"/>
    <n v="0.70833333333333337"/>
    <n v="12"/>
    <n v="7.4999999999999997E-2"/>
    <x v="1"/>
    <x v="1"/>
    <n v="0"/>
    <n v="0"/>
    <n v="11096227.039999999"/>
    <n v="0"/>
    <n v="0"/>
    <n v="0"/>
    <n v="0"/>
    <n v="0"/>
    <n v="11096227.039999999"/>
    <n v="0"/>
    <n v="0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0.78611111111111109"/>
    <n v="12"/>
    <n v="7.4999999999999997E-2"/>
    <n v="24638467.373166662"/>
    <n v="376106639.75999999"/>
    <n v="2350666.4984999998"/>
    <n v="0.78611111111111098"/>
    <n v="12.000000000000002"/>
    <n v="7.4999999999999997E-2"/>
    <x v="1"/>
    <x v="1"/>
    <n v="0"/>
    <n v="0"/>
    <n v="0"/>
    <n v="15671109.99"/>
    <n v="0"/>
    <n v="0"/>
    <n v="0"/>
    <n v="0"/>
    <n v="0"/>
    <n v="15671109.99"/>
    <n v="0"/>
    <n v="0"/>
    <n v="0"/>
    <n v="0"/>
    <n v="31342219.98"/>
    <n v="31342219.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0-15T00:00:00"/>
    <d v="2025-10-15T00:00:00"/>
    <n v="66577362.259999998"/>
    <n v="0.875"/>
    <n v="12"/>
    <n v="7.4999999999999997E-2"/>
    <n v="19418397.337500002"/>
    <n v="266309449.20000002"/>
    <n v="1664434.0575000001"/>
    <n v="0.875"/>
    <n v="12"/>
    <n v="7.4999999999999997E-2"/>
    <x v="1"/>
    <x v="1"/>
    <n v="0"/>
    <n v="0"/>
    <n v="0"/>
    <n v="0"/>
    <n v="11096227.039999999"/>
    <n v="0"/>
    <n v="0"/>
    <n v="0"/>
    <n v="0"/>
    <n v="0"/>
    <n v="11096227.039999999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11-15T00:00:00"/>
    <d v="2025-11-15T00:00:00"/>
    <n v="66577362.259999998"/>
    <n v="0.95833333333333337"/>
    <n v="12"/>
    <n v="7.4999999999999997E-2"/>
    <n v="21267768.512500003"/>
    <n v="266309449.20000002"/>
    <n v="1664434.0575000001"/>
    <n v="0.95833333333333337"/>
    <n v="12"/>
    <n v="7.4999999999999997E-2"/>
    <x v="1"/>
    <x v="1"/>
    <n v="0"/>
    <n v="0"/>
    <n v="0"/>
    <n v="0"/>
    <n v="0"/>
    <n v="11096227.039999999"/>
    <n v="0"/>
    <n v="0"/>
    <n v="0"/>
    <n v="0"/>
    <n v="0"/>
    <n v="11096227.039999999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2-13T00:00:00"/>
    <d v="2025-12-13T00:00:00"/>
    <n v="66577362.259999998"/>
    <n v="1.0361111111111112"/>
    <n v="12"/>
    <n v="7.4999999999999997E-2"/>
    <n v="22993848.275833338"/>
    <n v="266309449.20000002"/>
    <n v="1664434.0575000001"/>
    <n v="1.0361111111111112"/>
    <n v="12"/>
    <n v="7.4999999999999997E-2"/>
    <x v="1"/>
    <x v="1"/>
    <n v="0"/>
    <n v="0"/>
    <n v="0"/>
    <n v="0"/>
    <n v="0"/>
    <n v="0"/>
    <n v="11096227.039999999"/>
    <n v="0"/>
    <n v="0"/>
    <n v="0"/>
    <n v="0"/>
    <n v="0"/>
    <n v="11096227.039999999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38947132.640000001"/>
    <n v="38947132.640000001"/>
    <n v="0"/>
    <d v="2014-01-15T00:00:00"/>
    <d v="2026-01-15T00:00:00"/>
    <n v="116841397.92"/>
    <n v="1.125"/>
    <n v="12"/>
    <n v="7.4999999999999997E-2"/>
    <n v="43815524.219999999"/>
    <n v="467365591.68000001"/>
    <n v="2921034.9479999999"/>
    <n v="1.125"/>
    <n v="12"/>
    <n v="7.4999999999999997E-2"/>
    <x v="1"/>
    <x v="1"/>
    <n v="0"/>
    <n v="0"/>
    <n v="0"/>
    <n v="0"/>
    <n v="0"/>
    <n v="0"/>
    <n v="0"/>
    <n v="19473566.32"/>
    <n v="0"/>
    <n v="0"/>
    <n v="0"/>
    <n v="0"/>
    <n v="0"/>
    <n v="0"/>
    <n v="19473566.32"/>
    <n v="19473566.3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4467881.229999989"/>
    <n v="0"/>
    <n v="0"/>
    <n v="0"/>
    <n v="0"/>
    <n v="0"/>
    <n v="0"/>
    <n v="24467881.229999989"/>
    <n v="24467881.23"/>
    <n v="0"/>
    <d v="2014-02-14T00:00:00"/>
    <d v="2026-02-14T00:00:00"/>
    <n v="73403643.75"/>
    <n v="1.2055555555555555"/>
    <n v="12"/>
    <n v="7.4999999999999997E-2"/>
    <n v="29497390.149499986"/>
    <n v="293614574.75999987"/>
    <n v="1835091.0922499991"/>
    <n v="1.2055555555555555"/>
    <n v="12"/>
    <n v="7.4999999999999997E-2"/>
    <x v="1"/>
    <x v="1"/>
    <n v="0"/>
    <n v="0"/>
    <n v="0"/>
    <n v="0"/>
    <n v="0"/>
    <n v="0"/>
    <n v="0"/>
    <n v="0"/>
    <n v="12233940.630000001"/>
    <n v="0"/>
    <n v="0"/>
    <n v="0"/>
    <n v="0"/>
    <n v="0"/>
    <n v="12233940.630000001"/>
    <n v="12233940.63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4743656.129999995"/>
    <n v="0"/>
    <n v="0"/>
    <n v="0"/>
    <n v="0"/>
    <n v="0"/>
    <n v="0"/>
    <n v="24743656.129999995"/>
    <n v="24743656.129999999"/>
    <n v="0"/>
    <d v="2014-03-14T00:00:00"/>
    <d v="2026-03-14T00:00:00"/>
    <n v="74230968.409999996"/>
    <n v="1.288888888888889"/>
    <n v="12"/>
    <n v="7.4999999999999997E-2"/>
    <n v="31891823.456444439"/>
    <n v="296923873.55999994"/>
    <n v="1855774.2097499997"/>
    <n v="1.288888888888889"/>
    <n v="12"/>
    <n v="7.4999999999999997E-2"/>
    <x v="1"/>
    <x v="1"/>
    <n v="0"/>
    <n v="0"/>
    <n v="0"/>
    <n v="0"/>
    <n v="0"/>
    <n v="0"/>
    <n v="0"/>
    <n v="0"/>
    <n v="0"/>
    <n v="12371828.07"/>
    <n v="0"/>
    <n v="0"/>
    <n v="0"/>
    <n v="0"/>
    <n v="12371828.07"/>
    <n v="12371828.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0410218.100000005"/>
    <n v="0"/>
    <n v="0"/>
    <n v="0"/>
    <n v="0"/>
    <n v="0"/>
    <n v="0"/>
    <n v="30410218.100000005"/>
    <n v="30410218.100000001"/>
    <n v="0"/>
    <d v="2014-04-15T00:00:00"/>
    <d v="2026-04-15T00:00:00"/>
    <n v="91230654.299999997"/>
    <n v="1.375"/>
    <n v="12"/>
    <n v="7.4999999999999997E-2"/>
    <n v="41814049.88750001"/>
    <n v="364922617.20000005"/>
    <n v="2280766.3575000004"/>
    <n v="1.375"/>
    <n v="12"/>
    <n v="7.4999999999999997E-2"/>
    <x v="1"/>
    <x v="1"/>
    <n v="0"/>
    <n v="0"/>
    <n v="0"/>
    <n v="0"/>
    <n v="0"/>
    <n v="0"/>
    <n v="0"/>
    <n v="0"/>
    <n v="0"/>
    <n v="0"/>
    <n v="15205109.050000001"/>
    <n v="0"/>
    <n v="0"/>
    <n v="0"/>
    <n v="15205109.050000001"/>
    <n v="15205109.05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23726.870000005"/>
    <n v="0"/>
    <n v="12541242.300000001"/>
    <n v="1410889.76"/>
    <n v="0"/>
    <n v="0"/>
    <n v="0"/>
    <n v="25082484.570000004"/>
    <n v="25082484.57"/>
    <n v="0"/>
    <d v="2014-05-15T00:00:00"/>
    <d v="2026-05-15T00:00:00"/>
    <n v="75247453.769999996"/>
    <n v="1.4583333333333333"/>
    <n v="12"/>
    <n v="7.4999999999999997E-2"/>
    <n v="36578623.331250004"/>
    <n v="300989814.84000003"/>
    <n v="1881186.3427500003"/>
    <n v="1.4583333333333333"/>
    <n v="12"/>
    <n v="7.4999999999999997E-2"/>
    <x v="1"/>
    <x v="1"/>
    <n v="0"/>
    <n v="0"/>
    <n v="0"/>
    <n v="0"/>
    <n v="0"/>
    <n v="0"/>
    <n v="0"/>
    <n v="0"/>
    <n v="0"/>
    <n v="0"/>
    <n v="0"/>
    <n v="12541242.300000001"/>
    <n v="0"/>
    <n v="0"/>
    <n v="12541242.300000001"/>
    <n v="12541242.3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1.5361111111111112"/>
    <n v="12"/>
    <n v="7.4999999999999997E-2"/>
    <n v="44864627.801194437"/>
    <n v="350479551.71999991"/>
    <n v="2190497.1982499994"/>
    <n v="1.5361111111111112"/>
    <n v="11.999999999999998"/>
    <n v="7.4999999999999997E-2"/>
    <x v="1"/>
    <x v="1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1.625"/>
    <n v="12"/>
    <n v="7.4999999999999997E-2"/>
    <n v="61251125.211250007"/>
    <n v="452316001.56000006"/>
    <n v="2826975.0097500002"/>
    <n v="1.625"/>
    <n v="12"/>
    <n v="7.4999999999999997E-2"/>
    <x v="1"/>
    <x v="1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1473403.1"/>
    <n v="0"/>
    <n v="0"/>
    <n v="0"/>
    <n v="39290749.210000001"/>
    <n v="39290749.210000001"/>
    <n v="0"/>
    <d v="2014-11-14T00:00:00"/>
    <d v="2026-11-14T00:00:00"/>
    <n v="78581498.409999996"/>
    <n v="1.9555555555555555"/>
    <n v="12"/>
    <n v="7.4999999999999997E-2"/>
    <n v="76835242.899555549"/>
    <n v="471488990.51999998"/>
    <n v="2946806.1907500001"/>
    <n v="1.9555555555555553"/>
    <n v="12"/>
    <n v="7.4999999999999997E-2"/>
    <x v="1"/>
    <x v="1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52144.120000005"/>
    <n v="0"/>
    <n v="0"/>
    <n v="0"/>
    <n v="0"/>
    <n v="0"/>
    <n v="0"/>
    <n v="39252144.120000005"/>
    <n v="39252144.119999997"/>
    <n v="0"/>
    <d v="2014-12-15T00:00:00"/>
    <d v="2026-12-15T00:00:00"/>
    <n v="78504288.269999996"/>
    <n v="2.0416666666666665"/>
    <n v="12"/>
    <n v="7.4999999999999997E-2"/>
    <n v="80139794.245000005"/>
    <n v="471025729.44000006"/>
    <n v="2943910.8090000004"/>
    <n v="2.0416666666666665"/>
    <n v="12"/>
    <n v="7.4999999999999997E-2"/>
    <x v="1"/>
    <x v="1"/>
    <n v="0"/>
    <n v="0"/>
    <n v="0"/>
    <n v="0"/>
    <n v="0"/>
    <n v="0"/>
    <n v="13084048.050000001"/>
    <n v="0"/>
    <n v="0"/>
    <n v="0"/>
    <n v="0"/>
    <n v="0"/>
    <n v="0"/>
    <n v="0"/>
    <n v="13084048.050000001"/>
    <n v="13084048.05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5846138.459999979"/>
    <n v="0"/>
    <n v="0"/>
    <n v="0"/>
    <n v="0"/>
    <n v="0"/>
    <n v="0"/>
    <n v="75846138.459999979"/>
    <n v="75846138.459999993"/>
    <n v="0"/>
    <d v="2015-01-15T00:00:00"/>
    <d v="2027-01-15T00:00:00"/>
    <n v="151692276.91"/>
    <n v="2.125"/>
    <n v="12"/>
    <n v="7.4999999999999997E-2"/>
    <n v="161173044.22749996"/>
    <n v="910153661.51999974"/>
    <n v="5688460.3844999978"/>
    <n v="2.125"/>
    <n v="12"/>
    <n v="7.4999999999999997E-2"/>
    <x v="1"/>
    <x v="1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42777267.310000002"/>
    <n v="42777267.310000002"/>
    <n v="0"/>
    <d v="2015-03-25T00:00:00"/>
    <d v="2027-03-25T00:00:00"/>
    <n v="85554534.609999999"/>
    <n v="2.3194444444444446"/>
    <n v="12"/>
    <n v="7.4999999999999997E-2"/>
    <n v="99219495.010694459"/>
    <n v="513327207.72000003"/>
    <n v="3208295.04825"/>
    <n v="2.3194444444444446"/>
    <n v="12"/>
    <n v="7.4999999999999997E-2"/>
    <x v="1"/>
    <x v="1"/>
    <n v="0"/>
    <n v="0"/>
    <n v="0"/>
    <n v="0"/>
    <n v="0"/>
    <n v="0"/>
    <n v="0"/>
    <n v="0"/>
    <n v="0"/>
    <n v="14259089.1"/>
    <n v="0"/>
    <n v="0"/>
    <n v="0"/>
    <n v="0"/>
    <n v="14259089.1"/>
    <n v="14259089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2702354.989999995"/>
    <n v="0"/>
    <n v="0"/>
    <n v="0"/>
    <n v="0"/>
    <n v="0"/>
    <n v="0"/>
    <n v="42702354.989999995"/>
    <n v="42702354.990000002"/>
    <n v="0"/>
    <d v="2015-03-25T00:00:00"/>
    <d v="2027-03-25T00:00:00"/>
    <n v="85404710.010000005"/>
    <n v="2.3194444444444446"/>
    <n v="12"/>
    <n v="7.4999999999999997E-2"/>
    <n v="99045740.046250001"/>
    <n v="512428259.87999994"/>
    <n v="3202676.6242499994"/>
    <n v="2.3194444444444446"/>
    <n v="12"/>
    <n v="7.4999999999999997E-2"/>
    <x v="1"/>
    <x v="1"/>
    <n v="0"/>
    <n v="0"/>
    <n v="0"/>
    <n v="0"/>
    <n v="0"/>
    <n v="0"/>
    <n v="0"/>
    <n v="0"/>
    <n v="0"/>
    <n v="14234118.34"/>
    <n v="0"/>
    <n v="0"/>
    <n v="0"/>
    <n v="0"/>
    <n v="14234118.34"/>
    <n v="14234118.3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2731951.049999982"/>
    <n v="0"/>
    <n v="0"/>
    <n v="0"/>
    <n v="0"/>
    <n v="0"/>
    <n v="0"/>
    <n v="52731951.049999982"/>
    <n v="52731951.049999997"/>
    <n v="0"/>
    <d v="2015-04-15T00:00:00"/>
    <d v="2027-04-15T00:00:00"/>
    <n v="105463902.08"/>
    <n v="2.375"/>
    <n v="12"/>
    <n v="7.4999999999999997E-2"/>
    <n v="125238383.74374996"/>
    <n v="632783412.59999979"/>
    <n v="3954896.3287499985"/>
    <n v="2.375"/>
    <n v="12"/>
    <n v="7.4999999999999997E-2"/>
    <x v="1"/>
    <x v="1"/>
    <n v="0"/>
    <n v="0"/>
    <n v="0"/>
    <n v="0"/>
    <n v="0"/>
    <n v="0"/>
    <n v="0"/>
    <n v="0"/>
    <n v="0"/>
    <n v="0"/>
    <n v="17577317.010000002"/>
    <n v="0"/>
    <n v="0"/>
    <n v="0"/>
    <n v="17577317.010000002"/>
    <n v="17577317.010000002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3.6666666666666665"/>
    <n v="15"/>
    <n v="7.4999999999999997E-2"/>
    <n v="18774541.096666664"/>
    <n v="76804940.849999994"/>
    <n v="384024.70424999995"/>
    <n v="3.6666666666666665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9.3944444444444439"/>
    <n v="20"/>
    <n v="7.4999999999999997E-3"/>
    <n v="12069882.077444445"/>
    <n v="25695786.800000001"/>
    <n v="9635.9200500000006"/>
    <n v="9.3944444444444439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545454.5600000024"/>
    <n v="0"/>
    <n v="0"/>
    <n v="0"/>
    <n v="0"/>
    <n v="0"/>
    <n v="0"/>
    <n v="9545454.5600000024"/>
    <n v="9545454.5600000005"/>
    <n v="0"/>
    <d v="2013-04-25T00:00:00"/>
    <d v="2028-04-25T00:00:00"/>
    <n v="15000000"/>
    <n v="3.4027777777777777"/>
    <n v="15"/>
    <n v="7.7499999999999999E-2"/>
    <n v="32481060.655555561"/>
    <n v="143181818.40000004"/>
    <n v="739772.72840000014"/>
    <n v="3.4027777777777777"/>
    <n v="15"/>
    <n v="7.7499999999999999E-2"/>
    <x v="1"/>
    <x v="1"/>
    <n v="0"/>
    <n v="0"/>
    <n v="0"/>
    <n v="0"/>
    <n v="1363636.36"/>
    <n v="0"/>
    <n v="0"/>
    <n v="0"/>
    <n v="0"/>
    <n v="0"/>
    <n v="1363636.36"/>
    <n v="0"/>
    <n v="0"/>
    <n v="0"/>
    <n v="2727272.72"/>
    <n v="2727272.7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3090909.079999998"/>
    <n v="0"/>
    <n v="0"/>
    <n v="0"/>
    <n v="0"/>
    <n v="0"/>
    <n v="0"/>
    <n v="13090909.079999998"/>
    <n v="13090909.08"/>
    <n v="0"/>
    <d v="2013-06-25T00:00:00"/>
    <d v="2028-06-25T00:00:00"/>
    <n v="18000000"/>
    <n v="3.5694444444444446"/>
    <n v="15"/>
    <n v="7.7499999999999999E-2"/>
    <n v="46727272.688333333"/>
    <n v="196363636.19999999"/>
    <n v="1014545.4536999998"/>
    <n v="3.5694444444444451"/>
    <n v="15.000000000000002"/>
    <n v="7.7499999999999999E-2"/>
    <x v="1"/>
    <x v="1"/>
    <n v="1636363.64"/>
    <n v="0"/>
    <n v="0"/>
    <n v="0"/>
    <n v="0"/>
    <n v="0"/>
    <n v="1636363.64"/>
    <n v="0"/>
    <n v="0"/>
    <n v="0"/>
    <n v="0"/>
    <n v="0"/>
    <n v="1636363.64"/>
    <n v="1636363.64"/>
    <n v="3272727.28"/>
    <n v="4909090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636363.6499999994"/>
    <n v="0"/>
    <n v="0"/>
    <n v="0"/>
    <n v="0"/>
    <n v="0"/>
    <n v="0"/>
    <n v="3636363.6499999994"/>
    <n v="3636363.65"/>
    <n v="0"/>
    <d v="2013-07-24T00:00:00"/>
    <d v="2028-07-24T00:00:00"/>
    <n v="5000000"/>
    <n v="3.65"/>
    <n v="15"/>
    <n v="7.7499999999999999E-2"/>
    <n v="13272727.322499998"/>
    <n v="54545454.749999993"/>
    <n v="281818.18287499994"/>
    <n v="3.65"/>
    <n v="15"/>
    <n v="7.7499999999999999E-2"/>
    <x v="1"/>
    <x v="1"/>
    <n v="0"/>
    <n v="454545.45"/>
    <n v="0"/>
    <n v="0"/>
    <n v="0"/>
    <n v="0"/>
    <n v="0"/>
    <n v="454545.45"/>
    <n v="0"/>
    <n v="0"/>
    <n v="0"/>
    <n v="0"/>
    <n v="0"/>
    <n v="0"/>
    <n v="909090.9"/>
    <n v="909090.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454545.4600000009"/>
    <n v="0"/>
    <n v="0"/>
    <n v="0"/>
    <n v="0"/>
    <n v="0"/>
    <n v="0"/>
    <n v="5454545.4600000009"/>
    <n v="5454545.46"/>
    <n v="0"/>
    <d v="2013-08-01T00:00:00"/>
    <d v="2028-08-01T00:00:00"/>
    <n v="7500000"/>
    <n v="3.6694444444444443"/>
    <n v="15"/>
    <n v="7.7499999999999999E-2"/>
    <n v="20015151.53516667"/>
    <n v="81818181.900000006"/>
    <n v="422727.27315000008"/>
    <n v="3.6694444444444443"/>
    <n v="14.999999999999998"/>
    <n v="7.7499999999999999E-2"/>
    <x v="1"/>
    <x v="1"/>
    <n v="0"/>
    <n v="0"/>
    <n v="681818.18"/>
    <n v="0"/>
    <n v="0"/>
    <n v="0"/>
    <n v="0"/>
    <n v="0"/>
    <n v="681818.18"/>
    <n v="0"/>
    <n v="0"/>
    <n v="0"/>
    <n v="0"/>
    <n v="0"/>
    <n v="1363636.36"/>
    <n v="1363636.3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9454545.4600000009"/>
    <n v="9454545.4600000009"/>
    <n v="0"/>
    <d v="2013-09-11T00:00:00"/>
    <d v="2028-09-11T00:00:00"/>
    <n v="13000000"/>
    <n v="3.7805555555555554"/>
    <n v="15"/>
    <n v="7.7499999999999999E-2"/>
    <n v="35743434.364055559"/>
    <n v="141818181.90000001"/>
    <n v="732727.27315000002"/>
    <n v="3.7805555555555554"/>
    <n v="15"/>
    <n v="7.7499999999999999E-2"/>
    <x v="1"/>
    <x v="1"/>
    <n v="0"/>
    <n v="0"/>
    <n v="0"/>
    <n v="1181818.18"/>
    <n v="0"/>
    <n v="0"/>
    <n v="0"/>
    <n v="0"/>
    <n v="0"/>
    <n v="1181818.18"/>
    <n v="0"/>
    <n v="0"/>
    <n v="0"/>
    <n v="0"/>
    <n v="2363636.36"/>
    <n v="2363636.3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18181818.190000001"/>
    <n v="18181818.190000001"/>
    <n v="0"/>
    <d v="2013-10-23T00:00:00"/>
    <d v="2028-10-23T00:00:00"/>
    <n v="25000000"/>
    <n v="3.8972222222222221"/>
    <n v="15"/>
    <n v="7.7499999999999999E-2"/>
    <n v="70858585.890472233"/>
    <n v="272727272.85000002"/>
    <n v="1409090.9097250002"/>
    <n v="3.8972222222222226"/>
    <n v="15"/>
    <n v="7.7499999999999999E-2"/>
    <x v="1"/>
    <x v="1"/>
    <n v="0"/>
    <n v="0"/>
    <n v="0"/>
    <n v="0"/>
    <n v="2272727.27"/>
    <n v="0"/>
    <n v="0"/>
    <n v="0"/>
    <n v="0"/>
    <n v="0"/>
    <n v="2272727.27"/>
    <n v="0"/>
    <n v="0"/>
    <n v="0"/>
    <n v="4545454.54"/>
    <n v="4545454.5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1136363.6399999999"/>
    <n v="396306.82"/>
    <n v="0"/>
    <n v="0"/>
    <n v="0"/>
    <n v="9090909.0799999982"/>
    <n v="9090909.0800000001"/>
    <n v="0"/>
    <d v="2013-11-07T00:00:00"/>
    <d v="2028-11-07T00:00:00"/>
    <n v="12500000"/>
    <n v="3.9361111111111109"/>
    <n v="15"/>
    <n v="7.7499999999999999E-2"/>
    <n v="35782828.239888877"/>
    <n v="136363636.19999999"/>
    <n v="704545.45369999984"/>
    <n v="3.9361111111111104"/>
    <n v="15.000000000000002"/>
    <n v="7.7499999999999999E-2"/>
    <x v="1"/>
    <x v="1"/>
    <n v="0"/>
    <n v="0"/>
    <n v="0"/>
    <n v="0"/>
    <n v="0"/>
    <n v="1136363.6399999999"/>
    <n v="0"/>
    <n v="0"/>
    <n v="0"/>
    <n v="0"/>
    <n v="0"/>
    <n v="1136363.6399999999"/>
    <n v="0"/>
    <n v="0"/>
    <n v="2272727.2799999998"/>
    <n v="2272727.279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1136363.6399999999"/>
    <n v="396306.82"/>
    <n v="0"/>
    <n v="0"/>
    <n v="0"/>
    <n v="9090909.0799999982"/>
    <n v="9090909.0800000001"/>
    <n v="0"/>
    <d v="2013-11-08T00:00:00"/>
    <d v="2028-11-08T00:00:00"/>
    <n v="12500000"/>
    <n v="3.9388888888888891"/>
    <n v="15"/>
    <n v="7.7499999999999999E-2"/>
    <n v="35808080.765111104"/>
    <n v="136363636.19999999"/>
    <n v="704545.45369999984"/>
    <n v="3.9388888888888887"/>
    <n v="15.000000000000002"/>
    <n v="7.7499999999999999E-2"/>
    <x v="1"/>
    <x v="1"/>
    <n v="0"/>
    <n v="0"/>
    <n v="0"/>
    <n v="0"/>
    <n v="0"/>
    <n v="1136363.6399999999"/>
    <n v="0"/>
    <n v="0"/>
    <n v="0"/>
    <n v="0"/>
    <n v="0"/>
    <n v="1136363.6399999999"/>
    <n v="0"/>
    <n v="0"/>
    <n v="2272727.2799999998"/>
    <n v="2272727.279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12-19T00:00:00"/>
    <d v="2028-12-19T00:00:00"/>
    <n v="13000000"/>
    <n v="4.052777777777778"/>
    <n v="15"/>
    <n v="7.7499999999999999E-2"/>
    <n v="43106818.196555562"/>
    <n v="159545454.60000002"/>
    <n v="824318.18210000009"/>
    <n v="4.052777777777778"/>
    <n v="15.000000000000002"/>
    <n v="7.7499999999999999E-2"/>
    <x v="1"/>
    <x v="1"/>
    <n v="1181818.18"/>
    <n v="0"/>
    <n v="0"/>
    <n v="0"/>
    <n v="0"/>
    <n v="0"/>
    <n v="1181818.18"/>
    <n v="0"/>
    <n v="0"/>
    <n v="0"/>
    <n v="0"/>
    <n v="0"/>
    <n v="1181818.18"/>
    <n v="1181818.18"/>
    <n v="2363636.36"/>
    <n v="3545454.5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9500000"/>
    <n v="9500000"/>
    <n v="0"/>
    <d v="2014-02-06T00:00:00"/>
    <d v="2034-02-06T00:00:00"/>
    <n v="10000000"/>
    <n v="9.1833333333333336"/>
    <n v="20"/>
    <n v="8.4500000000000006E-2"/>
    <n v="87241666.666666672"/>
    <n v="190000000"/>
    <n v="802750"/>
    <n v="9.1833333333333336"/>
    <n v="20"/>
    <n v="8.4500000000000006E-2"/>
    <x v="1"/>
    <x v="1"/>
    <n v="0"/>
    <n v="0"/>
    <n v="500000"/>
    <n v="0"/>
    <n v="0"/>
    <n v="0"/>
    <n v="0"/>
    <n v="0"/>
    <n v="500000"/>
    <n v="0"/>
    <n v="0"/>
    <n v="0"/>
    <n v="0"/>
    <n v="0"/>
    <n v="1000000"/>
    <n v="1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n v="19000000"/>
    <n v="0"/>
    <d v="2014-03-19T00:00:00"/>
    <d v="2034-03-19T00:00:00"/>
    <n v="20000000"/>
    <n v="9.3027777777777771"/>
    <n v="20"/>
    <n v="8.4500000000000006E-2"/>
    <n v="176752777.77777776"/>
    <n v="380000000"/>
    <n v="1605500"/>
    <n v="9.3027777777777771"/>
    <n v="20"/>
    <n v="8.4500000000000006E-2"/>
    <x v="1"/>
    <x v="1"/>
    <n v="0"/>
    <n v="0"/>
    <n v="0"/>
    <n v="1000000"/>
    <n v="0"/>
    <n v="0"/>
    <n v="0"/>
    <n v="0"/>
    <n v="0"/>
    <n v="1000000"/>
    <n v="0"/>
    <n v="0"/>
    <n v="0"/>
    <n v="0"/>
    <n v="2000000"/>
    <n v="2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n v="19000000"/>
    <n v="0"/>
    <d v="2014-04-02T00:00:00"/>
    <d v="2034-04-02T00:00:00"/>
    <n v="20000000"/>
    <n v="9.3388888888888886"/>
    <n v="20"/>
    <n v="8.4500000000000006E-2"/>
    <n v="177438888.8888889"/>
    <n v="380000000"/>
    <n v="1605500"/>
    <n v="9.3388888888888886"/>
    <n v="20"/>
    <n v="8.4500000000000006E-2"/>
    <x v="1"/>
    <x v="1"/>
    <n v="0"/>
    <n v="0"/>
    <n v="0"/>
    <n v="0"/>
    <n v="1000000"/>
    <n v="0"/>
    <n v="0"/>
    <n v="0"/>
    <n v="0"/>
    <n v="0"/>
    <n v="1000000"/>
    <n v="0"/>
    <n v="0"/>
    <n v="0"/>
    <n v="2000000"/>
    <n v="2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9.5"/>
    <n v="20"/>
    <n v="8.4500000000000006E-2"/>
    <n v="76000000"/>
    <n v="160000000"/>
    <n v="676000"/>
    <n v="9.5"/>
    <n v="20"/>
    <n v="8.4500000000000006E-2"/>
    <x v="1"/>
    <x v="1"/>
    <n v="0"/>
    <n v="0"/>
    <n v="0"/>
    <n v="0"/>
    <n v="0"/>
    <n v="400000"/>
    <n v="0"/>
    <n v="0"/>
    <n v="0"/>
    <n v="0"/>
    <n v="0"/>
    <n v="400000"/>
    <n v="0"/>
    <n v="0"/>
    <n v="800000"/>
    <n v="8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333333.3399999999"/>
    <n v="0"/>
    <n v="0"/>
    <n v="0"/>
    <n v="0"/>
    <n v="0"/>
    <n v="0"/>
    <n v="8333333.3399999999"/>
    <n v="8333333.3399999999"/>
    <n v="0"/>
    <d v="2014-06-11T00:00:00"/>
    <d v="2029-06-11T00:00:00"/>
    <n v="10000000"/>
    <n v="4.5305555555555559"/>
    <n v="15"/>
    <n v="7.6999999999999999E-2"/>
    <n v="37754629.659833334"/>
    <n v="125000000.09999999"/>
    <n v="641666.66717999999"/>
    <n v="4.5305555555555559"/>
    <n v="15"/>
    <n v="7.6999999999999999E-2"/>
    <x v="1"/>
    <x v="1"/>
    <n v="833333.33"/>
    <n v="0"/>
    <n v="0"/>
    <n v="0"/>
    <n v="0"/>
    <n v="0"/>
    <n v="833333.33"/>
    <n v="0"/>
    <n v="0"/>
    <n v="0"/>
    <n v="0"/>
    <n v="0"/>
    <n v="833333.33"/>
    <n v="833333.33"/>
    <n v="1666666.66"/>
    <n v="2499999.989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9.530555555555555"/>
    <n v="20"/>
    <n v="8.4500000000000006E-2"/>
    <n v="95305555.555555552"/>
    <n v="200000000"/>
    <n v="845000"/>
    <n v="9.530555555555555"/>
    <n v="20"/>
    <n v="8.4500000000000006E-2"/>
    <x v="1"/>
    <x v="1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4-06-12T00:00:00"/>
    <d v="2024-06-12T00:00:00"/>
    <n v="5000000"/>
    <n v="0"/>
    <n v="0"/>
    <n v="6.40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6-12T00:00:00"/>
    <d v="2029-06-12T00:00:00"/>
    <n v="5000000"/>
    <n v="4.5333333333333332"/>
    <n v="15"/>
    <n v="7.6999999999999999E-2"/>
    <n v="18888888.858666666"/>
    <n v="62499999.900000006"/>
    <n v="320833.33282000001"/>
    <n v="4.5333333333333332"/>
    <n v="15.000000000000002"/>
    <n v="7.6999999999999999E-2"/>
    <x v="1"/>
    <x v="1"/>
    <n v="416666.67"/>
    <n v="0"/>
    <n v="0"/>
    <n v="0"/>
    <n v="0"/>
    <n v="0"/>
    <n v="416666.67"/>
    <n v="0"/>
    <n v="0"/>
    <n v="0"/>
    <n v="0"/>
    <n v="0"/>
    <n v="416666.67"/>
    <n v="416666.67"/>
    <n v="833333.34"/>
    <n v="1250000.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9.5333333333333332"/>
    <n v="20"/>
    <n v="8.4500000000000006E-2"/>
    <n v="42900000"/>
    <n v="90000000"/>
    <n v="380250"/>
    <n v="9.5333333333333332"/>
    <n v="20"/>
    <n v="8.4500000000000006E-2"/>
    <x v="1"/>
    <x v="1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7-01T00:00:00"/>
    <d v="2029-07-01T00:00:00"/>
    <n v="5000000"/>
    <n v="4.5861111111111112"/>
    <n v="15"/>
    <n v="7.6999999999999999E-2"/>
    <n v="19108796.265722223"/>
    <n v="62499999.900000006"/>
    <n v="320833.33282000001"/>
    <n v="4.5861111111111112"/>
    <n v="15.000000000000002"/>
    <n v="7.6999999999999999E-2"/>
    <x v="1"/>
    <x v="1"/>
    <n v="0"/>
    <n v="416666.67"/>
    <n v="0"/>
    <n v="0"/>
    <n v="0"/>
    <n v="0"/>
    <n v="0"/>
    <n v="416666.67"/>
    <n v="0"/>
    <n v="0"/>
    <n v="0"/>
    <n v="0"/>
    <n v="0"/>
    <n v="0"/>
    <n v="833333.34"/>
    <n v="833333.3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9.5861111111111104"/>
    <n v="20"/>
    <n v="8.4500000000000006E-2"/>
    <n v="143791666.66666666"/>
    <n v="300000000"/>
    <n v="1267500"/>
    <n v="9.5861111111111104"/>
    <n v="20"/>
    <n v="8.4500000000000006E-2"/>
    <x v="1"/>
    <x v="1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9.6305555555555564"/>
    <n v="20"/>
    <n v="8.4500000000000006E-2"/>
    <n v="96305555.555555567"/>
    <n v="200000000"/>
    <n v="845000"/>
    <n v="9.6305555555555564"/>
    <n v="20"/>
    <n v="8.4500000000000006E-2"/>
    <x v="1"/>
    <x v="1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833333.3399999999"/>
    <n v="0"/>
    <n v="0"/>
    <n v="0"/>
    <n v="0"/>
    <n v="0"/>
    <n v="0"/>
    <n v="5833333.3399999999"/>
    <n v="5833333.3399999999"/>
    <n v="0"/>
    <d v="2014-09-10T00:00:00"/>
    <d v="2029-09-10T00:00:00"/>
    <n v="7000000"/>
    <n v="4.7777777777777777"/>
    <n v="15"/>
    <n v="7.6999999999999999E-2"/>
    <n v="27870370.40222222"/>
    <n v="87500000.099999994"/>
    <n v="449166.66717999999"/>
    <n v="4.7777777777777777"/>
    <n v="15"/>
    <n v="7.6999999999999999E-2"/>
    <x v="1"/>
    <x v="1"/>
    <n v="0"/>
    <n v="0"/>
    <n v="0"/>
    <n v="583333.32999999996"/>
    <n v="0"/>
    <n v="0"/>
    <n v="0"/>
    <n v="0"/>
    <n v="0"/>
    <n v="583333.32999999996"/>
    <n v="0"/>
    <n v="0"/>
    <n v="0"/>
    <n v="0"/>
    <n v="1166666.6599999999"/>
    <n v="1166666.65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9.7777777777777786"/>
    <n v="20"/>
    <n v="8.4500000000000006E-2"/>
    <n v="68444444.444444448"/>
    <n v="140000000"/>
    <n v="591500"/>
    <n v="9.7777777777777786"/>
    <n v="20"/>
    <n v="8.4500000000000006E-2"/>
    <x v="1"/>
    <x v="1"/>
    <n v="0"/>
    <n v="0"/>
    <n v="0"/>
    <n v="350000"/>
    <n v="0"/>
    <n v="0"/>
    <n v="0"/>
    <n v="0"/>
    <n v="0"/>
    <n v="350000"/>
    <n v="0"/>
    <n v="0"/>
    <n v="0"/>
    <n v="0"/>
    <n v="700000"/>
    <n v="7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333333.34"/>
    <n v="0"/>
    <n v="0"/>
    <n v="0"/>
    <n v="0"/>
    <n v="0"/>
    <n v="0"/>
    <n v="3333333.34"/>
    <n v="3333333.34"/>
    <n v="0"/>
    <d v="2014-09-30T00:00:00"/>
    <d v="2029-09-30T00:00:00"/>
    <n v="4000000"/>
    <n v="4.833333333333333"/>
    <n v="15"/>
    <n v="7.6999999999999999E-2"/>
    <n v="16111111.143333331"/>
    <n v="50000000.099999994"/>
    <n v="256666.66717999999"/>
    <n v="4.833333333333333"/>
    <n v="14.999999999999998"/>
    <n v="7.6999999999999999E-2"/>
    <x v="1"/>
    <x v="1"/>
    <n v="0"/>
    <n v="0"/>
    <n v="0"/>
    <n v="333333.33"/>
    <n v="0"/>
    <n v="0"/>
    <n v="0"/>
    <n v="0"/>
    <n v="0"/>
    <n v="333333.33"/>
    <n v="0"/>
    <n v="0"/>
    <n v="0"/>
    <n v="0"/>
    <n v="666666.66"/>
    <n v="666666.6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9.8333333333333339"/>
    <n v="20"/>
    <n v="8.4500000000000006E-2"/>
    <n v="39333333.333333336"/>
    <n v="80000000"/>
    <n v="338000"/>
    <n v="9.8333333333333339"/>
    <n v="20"/>
    <n v="8.4500000000000006E-2"/>
    <x v="1"/>
    <x v="1"/>
    <n v="0"/>
    <n v="0"/>
    <n v="0"/>
    <n v="200000"/>
    <n v="0"/>
    <n v="0"/>
    <n v="0"/>
    <n v="0"/>
    <n v="0"/>
    <n v="200000"/>
    <n v="0"/>
    <n v="0"/>
    <n v="0"/>
    <n v="0"/>
    <n v="400000"/>
    <n v="40000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6697586.3000000035"/>
    <n v="0"/>
    <n v="0"/>
    <n v="0"/>
    <n v="0"/>
    <n v="0"/>
    <n v="0"/>
    <n v="6697586.3000000035"/>
    <n v="6697586.2999999998"/>
    <n v="0"/>
    <d v="2017-03-08T00:00:00"/>
    <d v="2025-03-08T00:00:00"/>
    <n v="40185517.75"/>
    <n v="0.2722222222222222"/>
    <n v="8"/>
    <n v="5.8000000000000003E-2"/>
    <n v="1823231.826111112"/>
    <n v="53580690.400000028"/>
    <n v="388460.0054000002"/>
    <n v="0.2722222222222222"/>
    <n v="8"/>
    <n v="5.7999999999999996E-2"/>
    <x v="1"/>
    <x v="1"/>
    <n v="0"/>
    <n v="0"/>
    <n v="0"/>
    <n v="6697586.2999999998"/>
    <n v="0"/>
    <n v="0"/>
    <n v="0"/>
    <n v="0"/>
    <n v="0"/>
    <n v="0"/>
    <n v="0"/>
    <n v="0"/>
    <n v="0"/>
    <n v="0"/>
    <n v="6697586.2999999998"/>
    <n v="6697586.2999999998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44723613.310000017"/>
    <n v="0"/>
    <n v="0"/>
    <n v="0"/>
    <n v="0"/>
    <n v="0"/>
    <n v="0"/>
    <n v="44723613.310000017"/>
    <n v="44723613.310000002"/>
    <n v="0"/>
    <d v="2017-03-08T00:00:00"/>
    <d v="2027-03-08T00:00:00"/>
    <n v="89447226.609999999"/>
    <n v="2.2722222222222221"/>
    <n v="10"/>
    <n v="6.4000000000000001E-2"/>
    <n v="101621988.02105559"/>
    <n v="447236133.10000014"/>
    <n v="2862311.251840001"/>
    <n v="2.2722222222222221"/>
    <n v="10"/>
    <n v="6.4000000000000001E-2"/>
    <x v="1"/>
    <x v="1"/>
    <n v="0"/>
    <n v="0"/>
    <n v="0"/>
    <n v="8944722.6600000001"/>
    <n v="0"/>
    <n v="0"/>
    <n v="0"/>
    <n v="0"/>
    <n v="0"/>
    <n v="8944722.6600000001"/>
    <n v="0"/>
    <n v="0"/>
    <n v="0"/>
    <n v="0"/>
    <n v="17889445.32"/>
    <n v="17889445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n v="1429962.1"/>
    <n v="0"/>
    <d v="2021-04-05T00:00:00"/>
    <d v="2026-04-05T00:00:00"/>
    <n v="1429962.1"/>
    <n v="1.3472222222222223"/>
    <n v="5"/>
    <n v="7.1294999999999997E-2"/>
    <n v="1926476.7180555558"/>
    <n v="7149810.5"/>
    <n v="101949.147919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0.68611111111111112"/>
    <n v="5"/>
    <n v="7.1294999999999997E-2"/>
    <n v="654366.0193055555"/>
    <n v="4768659.25"/>
    <n v="67996.312245749999"/>
    <n v="0.68611111111111112"/>
    <n v="5"/>
    <n v="7.1294999999999997E-2"/>
    <x v="1"/>
    <x v="1"/>
    <n v="0"/>
    <n v="0"/>
    <n v="0"/>
    <n v="0"/>
    <n v="0"/>
    <n v="0"/>
    <n v="0"/>
    <n v="0"/>
    <n v="953731.85"/>
    <n v="0"/>
    <n v="0"/>
    <n v="0"/>
    <n v="0"/>
    <n v="0"/>
    <n v="953731.85"/>
    <n v="953731.8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n v="1092955.8"/>
    <n v="0"/>
    <d v="2021-04-05T00:00:00"/>
    <d v="2026-04-05T00:00:00"/>
    <n v="1092955.8"/>
    <n v="1.3472222222222223"/>
    <n v="5"/>
    <n v="7.1294999999999997E-2"/>
    <n v="1472454.3416666668"/>
    <n v="5464779"/>
    <n v="77922.283760999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0.68611111111111112"/>
    <n v="5"/>
    <n v="7.1294999999999997E-2"/>
    <n v="689782.99252777779"/>
    <n v="5026758.6500000004"/>
    <n v="71676.551590349991"/>
    <n v="0.68611111111111112"/>
    <n v="5.0000000000000009"/>
    <n v="7.1294999999999997E-2"/>
    <x v="1"/>
    <x v="1"/>
    <n v="0"/>
    <n v="0"/>
    <n v="0"/>
    <n v="0"/>
    <n v="0"/>
    <n v="0"/>
    <n v="0"/>
    <n v="0"/>
    <n v="1005351.73"/>
    <n v="0"/>
    <n v="0"/>
    <n v="0"/>
    <n v="0"/>
    <n v="0"/>
    <n v="1005351.73"/>
    <n v="1005351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n v="659568.88"/>
    <n v="0"/>
    <d v="2021-04-05T00:00:00"/>
    <d v="2026-04-05T00:00:00"/>
    <n v="659568.88"/>
    <n v="1.3472222222222223"/>
    <n v="5"/>
    <n v="7.1294999999999997E-2"/>
    <n v="888585.85222222225"/>
    <n v="3297844.4"/>
    <n v="47023.9632996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n v="353107.51"/>
    <n v="0"/>
    <d v="2021-04-05T00:00:00"/>
    <d v="2026-04-05T00:00:00"/>
    <n v="353107.51"/>
    <n v="1.3472222222222223"/>
    <n v="5"/>
    <n v="7.1294999999999997E-2"/>
    <n v="475714.28430555563"/>
    <n v="1765537.55"/>
    <n v="25174.799925449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0.68611111111111112"/>
    <n v="5"/>
    <n v="7.1294999999999997E-2"/>
    <n v="117051.23480555555"/>
    <n v="853004.95"/>
    <n v="12162.997582049999"/>
    <n v="0.68611111111111112"/>
    <n v="5"/>
    <n v="7.1294999999999997E-2"/>
    <x v="1"/>
    <x v="1"/>
    <n v="0"/>
    <n v="0"/>
    <n v="0"/>
    <n v="0"/>
    <n v="0"/>
    <n v="0"/>
    <n v="0"/>
    <n v="0"/>
    <n v="170600.99"/>
    <n v="0"/>
    <n v="0"/>
    <n v="0"/>
    <n v="0"/>
    <n v="0"/>
    <n v="170600.99"/>
    <n v="170600.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0.68611111111111112"/>
    <n v="5"/>
    <n v="7.1294999999999997E-2"/>
    <n v="471981.34280555556"/>
    <n v="3439540.1500000004"/>
    <n v="49044.402998849997"/>
    <n v="0.68611111111111112"/>
    <n v="5"/>
    <n v="7.1294999999999997E-2"/>
    <x v="1"/>
    <x v="1"/>
    <n v="0"/>
    <n v="0"/>
    <n v="0"/>
    <n v="0"/>
    <n v="0"/>
    <n v="0"/>
    <n v="0"/>
    <n v="0"/>
    <n v="687908.03"/>
    <n v="0"/>
    <n v="0"/>
    <n v="0"/>
    <n v="0"/>
    <n v="0"/>
    <n v="687908.03"/>
    <n v="687908.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n v="513270.53"/>
    <n v="0"/>
    <d v="2021-04-05T00:00:00"/>
    <d v="2026-04-05T00:00:00"/>
    <n v="513270.53"/>
    <n v="1.3472222222222223"/>
    <n v="5"/>
    <n v="7.1294999999999997E-2"/>
    <n v="691489.4640277779"/>
    <n v="2566352.6500000004"/>
    <n v="36593.62243635"/>
    <n v="1.3472222222222223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0.68611111111111112"/>
    <n v="5"/>
    <n v="7.1294999999999997E-2"/>
    <n v="1380651.5088888889"/>
    <n v="10061428"/>
    <n v="143465.90185200001"/>
    <n v="0.68611111111111112"/>
    <n v="5"/>
    <n v="7.1294999999999997E-2"/>
    <x v="1"/>
    <x v="1"/>
    <n v="0"/>
    <n v="0"/>
    <n v="0"/>
    <n v="0"/>
    <n v="0"/>
    <n v="0"/>
    <n v="0"/>
    <n v="0"/>
    <n v="2012285.6"/>
    <n v="0"/>
    <n v="0"/>
    <n v="0"/>
    <n v="0"/>
    <n v="0"/>
    <n v="2012285.6"/>
    <n v="2012285.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n v="1025317.35"/>
    <n v="0"/>
    <d v="2021-04-05T00:00:00"/>
    <d v="2026-04-05T00:00:00"/>
    <n v="1025317.35"/>
    <n v="1.3472222222222223"/>
    <n v="5"/>
    <n v="7.1294999999999997E-2"/>
    <n v="1381330.3187500001"/>
    <n v="5126586.75"/>
    <n v="73100.0004682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n v="940514.33"/>
    <n v="0"/>
    <d v="2021-04-05T00:00:00"/>
    <d v="2026-04-05T00:00:00"/>
    <n v="940514.33"/>
    <n v="1.3472222222222223"/>
    <n v="5"/>
    <n v="7.1294999999999997E-2"/>
    <n v="1267081.8056944446"/>
    <n v="4702571.6499999994"/>
    <n v="67053.969157349988"/>
    <n v="1.3472222222222223"/>
    <n v="5"/>
    <n v="7.129499999999998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0.68611111111111112"/>
    <n v="5"/>
    <n v="7.1294999999999997E-2"/>
    <n v="678900.41266666667"/>
    <n v="4947452.4000000004"/>
    <n v="70545.723771599995"/>
    <n v="0.68611111111111112"/>
    <n v="5.0000000000000009"/>
    <n v="7.1294999999999997E-2"/>
    <x v="1"/>
    <x v="1"/>
    <n v="0"/>
    <n v="0"/>
    <n v="0"/>
    <n v="0"/>
    <n v="0"/>
    <n v="0"/>
    <n v="0"/>
    <n v="0"/>
    <n v="989490.48"/>
    <n v="0"/>
    <n v="0"/>
    <n v="0"/>
    <n v="0"/>
    <n v="0"/>
    <n v="989490.48"/>
    <n v="989490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n v="488262.74"/>
    <n v="0"/>
    <d v="2021-04-05T00:00:00"/>
    <d v="2026-04-05T00:00:00"/>
    <n v="488262.74"/>
    <n v="1.3472222222222223"/>
    <n v="5"/>
    <n v="7.1294999999999997E-2"/>
    <n v="657798.41361111111"/>
    <n v="2441313.7000000002"/>
    <n v="34810.692048299999"/>
    <n v="1.3472222222222223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16666666666666666"/>
    <n v="5"/>
    <n v="7.85E-2"/>
    <n v="685531.25"/>
    <n v="20565937.5"/>
    <n v="322885.21875"/>
    <n v="0.16666666666666666"/>
    <n v="5"/>
    <n v="7.85E-2"/>
    <x v="1"/>
    <x v="1"/>
    <n v="0"/>
    <n v="4113187.5"/>
    <n v="0"/>
    <n v="0"/>
    <n v="0"/>
    <n v="0"/>
    <n v="0"/>
    <n v="0"/>
    <n v="0"/>
    <n v="0"/>
    <n v="0"/>
    <n v="0"/>
    <n v="0"/>
    <n v="0"/>
    <n v="4113187.5"/>
    <n v="4113187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0.68611111111111112"/>
    <n v="5"/>
    <n v="7.1294999999999997E-2"/>
    <n v="1139932.7600555555"/>
    <n v="8307202.2999999998"/>
    <n v="118452.39759569999"/>
    <n v="0.68611111111111112"/>
    <n v="5"/>
    <n v="7.1294999999999997E-2"/>
    <x v="1"/>
    <x v="1"/>
    <n v="0"/>
    <n v="0"/>
    <n v="0"/>
    <n v="0"/>
    <n v="0"/>
    <n v="0"/>
    <n v="0"/>
    <n v="0"/>
    <n v="1661440.46"/>
    <n v="0"/>
    <n v="0"/>
    <n v="0"/>
    <n v="0"/>
    <n v="0"/>
    <n v="1661440.46"/>
    <n v="1661440.4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n v="1057546.19"/>
    <n v="0"/>
    <d v="2021-04-05T00:00:00"/>
    <d v="2026-04-05T00:00:00"/>
    <n v="1057546.19"/>
    <n v="1.3472222222222223"/>
    <n v="5"/>
    <n v="7.1294999999999997E-2"/>
    <n v="1424749.7281944444"/>
    <n v="5287730.9499999993"/>
    <n v="75397.75561604999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n v="1440208.53"/>
    <n v="0"/>
    <d v="2021-04-05T00:00:00"/>
    <d v="2026-04-05T00:00:00"/>
    <n v="1440208.53"/>
    <n v="1.3472222222222223"/>
    <n v="5"/>
    <n v="7.1294999999999997E-2"/>
    <n v="1940280.9362500003"/>
    <n v="7201042.6500000004"/>
    <n v="102679.6671463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0.68611111111111112"/>
    <n v="5"/>
    <n v="7.1294999999999997E-2"/>
    <n v="1648842.8190000001"/>
    <n v="12015858.600000001"/>
    <n v="171334.12777740002"/>
    <n v="0.68611111111111112"/>
    <n v="5"/>
    <n v="7.1294999999999997E-2"/>
    <x v="1"/>
    <x v="1"/>
    <n v="0"/>
    <n v="0"/>
    <n v="0"/>
    <n v="0"/>
    <n v="0"/>
    <n v="0"/>
    <n v="0"/>
    <n v="0"/>
    <n v="2403171.7200000002"/>
    <n v="0"/>
    <n v="0"/>
    <n v="0"/>
    <n v="0"/>
    <n v="0"/>
    <n v="2403171.7200000002"/>
    <n v="2403171.72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n v="1144147.07"/>
    <n v="0"/>
    <d v="2021-04-05T00:00:00"/>
    <d v="2026-04-05T00:00:00"/>
    <n v="1144147.07"/>
    <n v="1.3472222222222223"/>
    <n v="5"/>
    <n v="7.1294999999999997E-2"/>
    <n v="1541420.3581944446"/>
    <n v="5720735.3500000006"/>
    <n v="81571.965355649998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n v="640629.77"/>
    <n v="0"/>
    <d v="2021-04-05T00:00:00"/>
    <d v="2026-04-05T00:00:00"/>
    <n v="640629.77"/>
    <n v="1.3472222222222223"/>
    <n v="5"/>
    <n v="7.1294999999999997E-2"/>
    <n v="863070.66236111114"/>
    <n v="3203148.85"/>
    <n v="45673.699452150002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0083333333333333"/>
    <n v="5"/>
    <n v="7.1294999999999997E-2"/>
    <n v="22120970.750083331"/>
    <n v="109690764.05"/>
    <n v="1564080.6045889498"/>
    <n v="1.00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21938152.809999999"/>
    <n v="0"/>
    <n v="21938152.809999999"/>
    <n v="21938152.809999999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6-04-05T00:00:00"/>
    <n v="486119.84"/>
    <n v="1.3472222222222223"/>
    <n v="5"/>
    <n v="7.1294999999999997E-2"/>
    <n v="654911.45111111121"/>
    <n v="2430599.2000000002"/>
    <n v="34657.9139928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6-04-05T00:00:00"/>
    <n v="483442.86"/>
    <n v="1.3472222222222223"/>
    <n v="5"/>
    <n v="7.1294999999999997E-2"/>
    <n v="651304.96416666673"/>
    <n v="2417214.2999999998"/>
    <n v="34467.0587037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6-04-05T00:00:00"/>
    <n v="225665.15"/>
    <n v="1.3472222222222223"/>
    <n v="5"/>
    <n v="7.1294999999999997E-2"/>
    <n v="304021.10486111115"/>
    <n v="1128325.75"/>
    <n v="16088.7968692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6-04-05T00:00:00"/>
    <n v="2916155.9"/>
    <n v="1.3472222222222223"/>
    <n v="5"/>
    <n v="7.1294999999999997E-2"/>
    <n v="3928710.0319444444"/>
    <n v="14580779.5"/>
    <n v="207907.33489049997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6-04-05T00:00:00"/>
    <n v="368430.1"/>
    <n v="1.3472222222222223"/>
    <n v="5"/>
    <n v="7.1294999999999997E-2"/>
    <n v="496357.21805555554"/>
    <n v="1842150.5"/>
    <n v="26267.223979499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n v="2054758.88"/>
    <n v="0"/>
    <d v="2021-04-05T00:00:00"/>
    <d v="2026-04-05T00:00:00"/>
    <n v="2054758.88"/>
    <n v="1.3472222222222223"/>
    <n v="5"/>
    <n v="7.1294999999999997E-2"/>
    <n v="2768216.8244444444"/>
    <n v="10273794.399999999"/>
    <n v="146494.0343496"/>
    <n v="1.3472222222222223"/>
    <n v="4.9999999999999991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6-04-05T00:00:00"/>
    <n v="631820.51"/>
    <n v="1.3472222222222223"/>
    <n v="5"/>
    <n v="7.1294999999999997E-2"/>
    <n v="851202.63152777788"/>
    <n v="3159102.55"/>
    <n v="45045.643260450001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6-04-05T00:00:00"/>
    <n v="523524.21"/>
    <n v="1.3472222222222223"/>
    <n v="5"/>
    <n v="7.1294999999999997E-2"/>
    <n v="705303.44958333345"/>
    <n v="2617621.0500000003"/>
    <n v="37324.6585519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6-04-05T00:00:00"/>
    <n v="2585731.2200000002"/>
    <n v="1.3472222222222223"/>
    <n v="5"/>
    <n v="7.1294999999999997E-2"/>
    <n v="3483554.5602777782"/>
    <n v="12928656.100000001"/>
    <n v="184349.70732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n v="192177.27"/>
    <n v="0"/>
    <d v="2021-04-05T00:00:00"/>
    <d v="2026-04-05T00:00:00"/>
    <n v="192177.27"/>
    <n v="1.3472222222222223"/>
    <n v="5"/>
    <n v="7.1294999999999997E-2"/>
    <n v="258905.48875000002"/>
    <n v="960886.35"/>
    <n v="13701.278464649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n v="2435775.94"/>
    <n v="0"/>
    <d v="2021-04-05T00:00:00"/>
    <d v="2026-04-05T00:00:00"/>
    <n v="2435775.94"/>
    <n v="1.3472222222222223"/>
    <n v="5"/>
    <n v="7.1294999999999997E-2"/>
    <n v="3281531.4747222224"/>
    <n v="12178879.699999999"/>
    <n v="173658.64564229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n v="91282.02"/>
    <n v="0"/>
    <d v="2021-04-05T00:00:00"/>
    <d v="2026-04-05T00:00:00"/>
    <n v="91282.02"/>
    <n v="1.3472222222222223"/>
    <n v="5"/>
    <n v="7.1294999999999997E-2"/>
    <n v="122977.16583333335"/>
    <n v="456410.10000000003"/>
    <n v="6507.9516159000004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n v="80356.710000000006"/>
    <n v="0"/>
    <d v="2021-04-05T00:00:00"/>
    <d v="2026-04-05T00:00:00"/>
    <n v="80356.710000000006"/>
    <n v="1.3472222222222223"/>
    <n v="5"/>
    <n v="7.1294999999999997E-2"/>
    <n v="108258.34541666668"/>
    <n v="401783.55000000005"/>
    <n v="5729.031639450000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n v="1046714.93"/>
    <n v="0"/>
    <d v="2021-04-05T00:00:00"/>
    <d v="2026-04-05T00:00:00"/>
    <n v="1046714.93"/>
    <n v="1.3472222222222223"/>
    <n v="5"/>
    <n v="7.1294999999999997E-2"/>
    <n v="1410157.6140277779"/>
    <n v="5233574.6500000004"/>
    <n v="74625.540934350007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n v="3555893.6"/>
    <n v="0"/>
    <d v="2021-04-05T00:00:00"/>
    <d v="2026-04-05T00:00:00"/>
    <n v="3555893.6"/>
    <n v="1.3472222222222223"/>
    <n v="5"/>
    <n v="7.1294999999999997E-2"/>
    <n v="4790578.8777777785"/>
    <n v="17779468"/>
    <n v="253517.43421199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n v="1850375.09"/>
    <n v="0"/>
    <d v="2021-04-05T00:00:00"/>
    <d v="2026-04-05T00:00:00"/>
    <n v="1850375.09"/>
    <n v="1.3472222222222223"/>
    <n v="5"/>
    <n v="7.1294999999999997E-2"/>
    <n v="2492866.4406944448"/>
    <n v="9251875.4500000011"/>
    <n v="131922.49204154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n v="183406083.75"/>
    <n v="0"/>
    <d v="2021-04-28T00:00:00"/>
    <d v="2031-04-28T00:00:00"/>
    <n v="183406083.75"/>
    <n v="6.4111111111111114"/>
    <n v="10"/>
    <n v="7.8262999999999999E-2"/>
    <n v="1175836781.375"/>
    <n v="1834060837.5"/>
    <n v="14353910.33252625"/>
    <n v="6.41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n v="268396.38"/>
    <n v="0"/>
    <d v="2021-04-05T00:00:00"/>
    <d v="2026-04-05T00:00:00"/>
    <n v="268396.38"/>
    <n v="1.3472222222222223"/>
    <n v="5"/>
    <n v="7.1294999999999997E-2"/>
    <n v="361589.5675"/>
    <n v="1341981.8999999999"/>
    <n v="19135.3199121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n v="897783.5"/>
    <n v="0"/>
    <d v="2021-04-05T00:00:00"/>
    <d v="2026-04-05T00:00:00"/>
    <n v="897783.5"/>
    <n v="1.3472222222222223"/>
    <n v="5"/>
    <n v="7.1294999999999997E-2"/>
    <n v="1209513.8819444445"/>
    <n v="4488917.5"/>
    <n v="64007.474632499994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n v="299860"/>
    <n v="0"/>
    <d v="2021-04-05T00:00:00"/>
    <d v="2026-04-05T00:00:00"/>
    <n v="299860"/>
    <n v="1.3472222222222223"/>
    <n v="5"/>
    <n v="7.1294999999999997E-2"/>
    <n v="403978.05555555556"/>
    <n v="1499300"/>
    <n v="21378.518700000001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n v="497838.23"/>
    <n v="0"/>
    <d v="2021-04-05T00:00:00"/>
    <d v="2026-04-05T00:00:00"/>
    <n v="497838.23"/>
    <n v="1.3472222222222223"/>
    <n v="5"/>
    <n v="7.1294999999999997E-2"/>
    <n v="670698.72652777785"/>
    <n v="2489191.15"/>
    <n v="35493.376607849998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6-04-05T00:00:00"/>
    <n v="682304.59"/>
    <n v="1.3472222222222223"/>
    <n v="5"/>
    <n v="7.1294999999999997E-2"/>
    <n v="919215.90597222222"/>
    <n v="3411522.9499999997"/>
    <n v="48644.905744049996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n v="625422.69999999995"/>
    <n v="0"/>
    <d v="2021-04-05T00:00:00"/>
    <d v="2026-04-05T00:00:00"/>
    <n v="625422.69999999995"/>
    <n v="1.3472222222222223"/>
    <n v="5"/>
    <n v="7.1294999999999997E-2"/>
    <n v="842583.3597222222"/>
    <n v="3127113.5"/>
    <n v="44589.511396499998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0.68333333333333335"/>
    <n v="4"/>
    <n v="4.7100000000000003E-2"/>
    <n v="30439.083333333336"/>
    <n v="178180"/>
    <n v="2098.0695000000001"/>
    <n v="0.68333333333333335"/>
    <n v="4"/>
    <n v="4.7100000000000003E-2"/>
    <x v="1"/>
    <x v="1"/>
    <n v="0"/>
    <n v="0"/>
    <n v="22272.5"/>
    <n v="0"/>
    <n v="0"/>
    <n v="0"/>
    <n v="0"/>
    <n v="0"/>
    <n v="22272.5"/>
    <n v="0"/>
    <n v="0"/>
    <n v="0"/>
    <n v="0"/>
    <n v="0"/>
    <n v="44545"/>
    <n v="445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2.6833333333333331"/>
    <n v="6"/>
    <n v="5.3600000000000002E-2"/>
    <n v="142485"/>
    <n v="318600"/>
    <n v="2846.1600000000003"/>
    <n v="2.683333333333333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3.6833333333333331"/>
    <n v="7"/>
    <n v="5.6399999999999999E-2"/>
    <n v="379217.58333333331"/>
    <n v="720685"/>
    <n v="5806.6620000000003"/>
    <n v="3.683333333333333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4.6833333333333336"/>
    <n v="8"/>
    <n v="5.9299999999999999E-2"/>
    <n v="11766945.25"/>
    <n v="20100120"/>
    <n v="148992.13949999999"/>
    <n v="4.683333333333333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5.6833333333333336"/>
    <n v="9"/>
    <n v="6.2100000000000002E-2"/>
    <n v="32031124.583333336"/>
    <n v="50723775"/>
    <n v="349994.04749999999"/>
    <n v="5.6833333333333336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6.6833333333333336"/>
    <n v="10"/>
    <n v="6.5000000000000002E-2"/>
    <n v="347984.45833333337"/>
    <n v="520675"/>
    <n v="3384.3875000000003"/>
    <n v="6.68333333333333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n v="126653981.23999999"/>
    <n v="0"/>
    <d v="2021-04-05T00:00:00"/>
    <d v="2026-04-05T00:00:00"/>
    <n v="126653981.23999999"/>
    <n v="1.3472222222222223"/>
    <n v="5"/>
    <n v="7.1294999999999997E-2"/>
    <n v="170631058.05944446"/>
    <n v="633269906.19999993"/>
    <n v="9029795.5925057996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n v="1094019.6000000001"/>
    <n v="0"/>
    <d v="2021-04-05T00:00:00"/>
    <d v="2026-04-05T00:00:00"/>
    <n v="1094019.6000000001"/>
    <n v="1.3472222222222223"/>
    <n v="5"/>
    <n v="7.1294999999999997E-2"/>
    <n v="1473887.5166666668"/>
    <n v="5470098"/>
    <n v="77998.127382000006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n v="1094019.6100000001"/>
    <n v="0"/>
    <d v="2021-04-05T00:00:00"/>
    <d v="2026-04-05T00:00:00"/>
    <n v="1094019.6100000001"/>
    <n v="1.3472222222222223"/>
    <n v="5"/>
    <n v="7.1294999999999997E-2"/>
    <n v="1473887.5301388891"/>
    <n v="5470098.0500000007"/>
    <n v="77998.128094950007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9-07T00:00:00"/>
    <d v="2024-09-07T00:00:00"/>
    <n v="2360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0.76944444444444449"/>
    <n v="4"/>
    <n v="4.7100000000000003E-2"/>
    <n v="74337.951388888891"/>
    <n v="386450"/>
    <n v="4550.4487500000005"/>
    <n v="0.76944444444444449"/>
    <n v="4"/>
    <n v="4.7100000000000003E-2"/>
    <x v="1"/>
    <x v="1"/>
    <n v="0"/>
    <n v="0"/>
    <n v="0"/>
    <n v="48306.25"/>
    <n v="0"/>
    <n v="0"/>
    <n v="0"/>
    <n v="0"/>
    <n v="0"/>
    <n v="48306.25"/>
    <n v="0"/>
    <n v="0"/>
    <n v="0"/>
    <n v="0"/>
    <n v="96612.5"/>
    <n v="96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1.7694444444444444"/>
    <n v="5"/>
    <n v="5.0700000000000002E-2"/>
    <n v="246377.44444444444"/>
    <n v="696200"/>
    <n v="7059.4679999999998"/>
    <n v="1.769444444444444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2.7694444444444444"/>
    <n v="6"/>
    <n v="5.3600000000000002E-2"/>
    <n v="3455034.263888889"/>
    <n v="7485330"/>
    <n v="66868.948000000004"/>
    <n v="2.76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3.7694444444444444"/>
    <n v="7"/>
    <n v="5.6399999999999999E-2"/>
    <n v="15423247.36111111"/>
    <n v="28641550"/>
    <n v="230769.06"/>
    <n v="3.769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4.7694444444444448"/>
    <n v="8"/>
    <n v="5.9299999999999999E-2"/>
    <n v="8870343.9375"/>
    <n v="14878620"/>
    <n v="110287.77075"/>
    <n v="4.769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5.7694444444444448"/>
    <n v="9"/>
    <n v="6.2100000000000002E-2"/>
    <n v="306357.5"/>
    <n v="477900"/>
    <n v="3297.51"/>
    <n v="5.76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6.7694444444444448"/>
    <n v="10"/>
    <n v="6.5000000000000002E-2"/>
    <n v="716918.01388888888"/>
    <n v="1059050"/>
    <n v="6883.8249999999998"/>
    <n v="6.769444444444443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9-28T00:00:00"/>
    <d v="2024-09-28T00:00:00"/>
    <n v="3483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0.82777777777777772"/>
    <n v="4"/>
    <n v="4.7100000000000003E-2"/>
    <n v="119899.47222222222"/>
    <n v="579380"/>
    <n v="6822.1995000000006"/>
    <n v="0.82777777777777772"/>
    <n v="4"/>
    <n v="4.7100000000000003E-2"/>
    <x v="1"/>
    <x v="1"/>
    <n v="0"/>
    <n v="0"/>
    <n v="0"/>
    <n v="72422.5"/>
    <n v="0"/>
    <n v="0"/>
    <n v="0"/>
    <n v="0"/>
    <n v="0"/>
    <n v="72422.5"/>
    <n v="0"/>
    <n v="0"/>
    <n v="0"/>
    <n v="0"/>
    <n v="144845"/>
    <n v="1448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1.8277777777777777"/>
    <n v="5"/>
    <n v="5.0700000000000002E-2"/>
    <n v="837368.97222222225"/>
    <n v="2290675"/>
    <n v="23227.444500000001"/>
    <n v="1.827777777777777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2.8277777777777779"/>
    <n v="6"/>
    <n v="5.3600000000000002E-2"/>
    <n v="2617702.166666667"/>
    <n v="5554260"/>
    <n v="49618.056000000004"/>
    <n v="2.82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3.8277777777777779"/>
    <n v="7"/>
    <n v="5.6399999999999999E-2"/>
    <n v="13246580.027777778"/>
    <n v="24224515"/>
    <n v="195180.378"/>
    <n v="3.82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4.8277777777777775"/>
    <n v="8"/>
    <n v="5.9299999999999999E-2"/>
    <n v="9080663.777777778"/>
    <n v="15047360"/>
    <n v="111538.556"/>
    <n v="4.8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5.8277777777777775"/>
    <n v="9"/>
    <n v="6.2100000000000002E-2"/>
    <n v="544984.63888888888"/>
    <n v="841635"/>
    <n v="5807.2815000000001"/>
    <n v="5.8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6.8277777777777775"/>
    <n v="10"/>
    <n v="6.5000000000000002E-2"/>
    <n v="354498.22222222219"/>
    <n v="519200"/>
    <n v="3374.8"/>
    <n v="6.82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n v="2954385.53"/>
    <n v="0"/>
    <d v="2021-04-05T00:00:00"/>
    <d v="2026-04-05T00:00:00"/>
    <n v="2954385.53"/>
    <n v="1.3472222222222223"/>
    <n v="5"/>
    <n v="7.1300000000000002E-2"/>
    <n v="3980213.8390277778"/>
    <n v="14771927.649999999"/>
    <n v="210647.68828899998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n v="161888.79"/>
    <n v="0"/>
    <d v="2021-04-05T00:00:00"/>
    <d v="2026-04-05T00:00:00"/>
    <n v="161866.76"/>
    <n v="1.3472222222222223"/>
    <n v="5"/>
    <n v="7.1300000000000002E-2"/>
    <n v="218100.17541666669"/>
    <n v="809443.95000000007"/>
    <n v="11542.6707270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n v="4870703.75"/>
    <n v="0"/>
    <d v="2021-04-05T00:00:00"/>
    <d v="2026-04-05T00:00:00"/>
    <n v="4870041.04"/>
    <n v="1.3472222222222223"/>
    <n v="5"/>
    <n v="7.1300000000000002E-2"/>
    <n v="6561920.3298611119"/>
    <n v="24353518.75"/>
    <n v="347281.17737500003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n v="606448.37"/>
    <n v="0"/>
    <d v="2021-04-05T00:00:00"/>
    <d v="2026-04-05T00:00:00"/>
    <n v="606448.37"/>
    <n v="1.3472222222222223"/>
    <n v="5"/>
    <n v="7.1300000000000002E-2"/>
    <n v="817020.72069444449"/>
    <n v="3032241.85"/>
    <n v="43239.768780999999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n v="2815700.29"/>
    <n v="0"/>
    <d v="2021-04-05T00:00:00"/>
    <d v="2026-04-05T00:00:00"/>
    <n v="2815700.29"/>
    <n v="1.3472222222222223"/>
    <n v="5"/>
    <n v="7.1300000000000002E-2"/>
    <n v="3793374.001805556"/>
    <n v="14078501.449999999"/>
    <n v="200759.430677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n v="567294"/>
    <n v="0"/>
    <d v="2021-04-05T00:00:00"/>
    <d v="2026-04-05T00:00:00"/>
    <n v="567294"/>
    <n v="1.3472222222222223"/>
    <n v="5"/>
    <n v="7.1300000000000002E-2"/>
    <n v="764271.08333333337"/>
    <n v="2836470"/>
    <n v="40448.062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n v="2768097.42"/>
    <n v="0"/>
    <d v="2021-04-05T00:00:00"/>
    <d v="2026-04-05T00:00:00"/>
    <n v="2768097.42"/>
    <n v="1.3472222222222223"/>
    <n v="5"/>
    <n v="7.1300000000000002E-2"/>
    <n v="3729242.3575000004"/>
    <n v="13840487.1"/>
    <n v="197365.34604599999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n v="2978506.37"/>
    <n v="0"/>
    <d v="2021-04-05T00:00:00"/>
    <d v="2026-04-05T00:00:00"/>
    <n v="2978506.37"/>
    <n v="1.3472222222222223"/>
    <n v="5"/>
    <n v="7.1300000000000002E-2"/>
    <n v="4012709.9706944451"/>
    <n v="14892531.850000001"/>
    <n v="212367.50418100003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n v="6813386.9900000002"/>
    <n v="0"/>
    <d v="2021-04-05T00:00:00"/>
    <d v="2026-04-05T00:00:00"/>
    <n v="6813386.9900000002"/>
    <n v="1.3472222222222223"/>
    <n v="5"/>
    <n v="7.1300000000000002E-2"/>
    <n v="9179146.3615277782"/>
    <n v="34066934.950000003"/>
    <n v="485794.492387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n v="660076.67000000004"/>
    <n v="0"/>
    <d v="2021-04-05T00:00:00"/>
    <d v="2026-04-05T00:00:00"/>
    <n v="660076.67000000004"/>
    <n v="1.3472222222222223"/>
    <n v="5"/>
    <n v="7.1300000000000002E-2"/>
    <n v="889269.95819444454"/>
    <n v="3300383.35"/>
    <n v="47063.466571000004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n v="928479.65"/>
    <n v="0"/>
    <d v="2021-04-05T00:00:00"/>
    <d v="2026-04-05T00:00:00"/>
    <n v="928479.65"/>
    <n v="1.3472222222222223"/>
    <n v="5"/>
    <n v="7.1300000000000002E-2"/>
    <n v="1250868.4173611111"/>
    <n v="4642398.25"/>
    <n v="66200.599045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n v="101084.49"/>
    <n v="0"/>
    <d v="2021-04-05T00:00:00"/>
    <d v="2026-04-05T00:00:00"/>
    <n v="101069.95"/>
    <n v="1.3472222222222223"/>
    <n v="5"/>
    <n v="7.1300000000000002E-2"/>
    <n v="136183.27125000002"/>
    <n v="505422.45"/>
    <n v="7207.3241370000005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n v="1271455"/>
    <n v="0"/>
    <d v="2021-04-05T00:00:00"/>
    <d v="2026-04-05T00:00:00"/>
    <n v="1271455"/>
    <n v="1.3472222222222223"/>
    <n v="5"/>
    <n v="7.1300000000000002E-2"/>
    <n v="1712932.4305555557"/>
    <n v="6357275"/>
    <n v="90654.741500000004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n v="4725056.59"/>
    <n v="0"/>
    <d v="2021-04-05T00:00:00"/>
    <d v="2026-04-05T00:00:00"/>
    <n v="4724056.59"/>
    <n v="1.3472222222222223"/>
    <n v="5"/>
    <n v="7.1300000000000002E-2"/>
    <n v="6365701.2393055558"/>
    <n v="23625282.949999999"/>
    <n v="336896.534867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n v="2222644.7999999998"/>
    <n v="0"/>
    <d v="2021-04-05T00:00:00"/>
    <d v="2026-04-05T00:00:00"/>
    <n v="2222644.7999999998"/>
    <n v="1.3472222222222223"/>
    <n v="5"/>
    <n v="7.1300000000000002E-2"/>
    <n v="2994396.4666666668"/>
    <n v="11113224"/>
    <n v="158474.57423999999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n v="634251.98"/>
    <n v="0"/>
    <d v="2021-04-05T00:00:00"/>
    <d v="2026-04-05T00:00:00"/>
    <n v="634251.98"/>
    <n v="1.3472222222222223"/>
    <n v="5"/>
    <n v="7.1300000000000002E-2"/>
    <n v="854478.36194444448"/>
    <n v="3171259.9"/>
    <n v="45222.166173999998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n v="450536.43"/>
    <n v="0"/>
    <d v="2021-04-05T00:00:00"/>
    <d v="2026-04-05T00:00:00"/>
    <n v="450536.43"/>
    <n v="1.3472222222222223"/>
    <n v="5"/>
    <n v="7.1300000000000002E-2"/>
    <n v="606972.69041666668"/>
    <n v="2252682.15"/>
    <n v="32123.24745900000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n v="65675.649999999994"/>
    <n v="0"/>
    <d v="2021-04-05T00:00:00"/>
    <d v="2026-04-05T00:00:00"/>
    <n v="65675.649999999994"/>
    <n v="1.3472222222222223"/>
    <n v="5"/>
    <n v="7.1300000000000002E-2"/>
    <n v="88479.695138888885"/>
    <n v="328378.25"/>
    <n v="4682.6738449999993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n v="122126.15"/>
    <n v="0"/>
    <d v="2021-04-05T00:00:00"/>
    <d v="2026-04-05T00:00:00"/>
    <n v="122126.15"/>
    <n v="1.3472222222222223"/>
    <n v="5"/>
    <n v="7.1300000000000002E-2"/>
    <n v="164531.06319444446"/>
    <n v="610630.75"/>
    <n v="8707.5944949999994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n v="402375"/>
    <n v="0"/>
    <d v="2021-04-05T00:00:00"/>
    <d v="2026-04-05T00:00:00"/>
    <n v="402375"/>
    <n v="1.3472222222222223"/>
    <n v="5"/>
    <n v="7.1300000000000002E-2"/>
    <n v="542088.54166666674"/>
    <n v="2011875"/>
    <n v="28689.3375000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n v="183679.42"/>
    <n v="0"/>
    <d v="2021-04-05T00:00:00"/>
    <d v="2026-04-05T00:00:00"/>
    <n v="183679.42"/>
    <n v="1.3472222222222223"/>
    <n v="5"/>
    <n v="7.1300000000000002E-2"/>
    <n v="247456.99638888892"/>
    <n v="918397.10000000009"/>
    <n v="13096.3426460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n v="64677.71"/>
    <n v="0"/>
    <d v="2021-04-05T00:00:00"/>
    <d v="2026-04-05T00:00:00"/>
    <n v="64677.71"/>
    <n v="1.3472222222222223"/>
    <n v="5"/>
    <n v="7.1300000000000002E-2"/>
    <n v="87135.248194444444"/>
    <n v="323388.55"/>
    <n v="4611.5207229999996"/>
    <n v="1.3472222222222223"/>
    <n v="5"/>
    <n v="7.129999999999998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n v="258811.39"/>
    <n v="0"/>
    <d v="2021-04-05T00:00:00"/>
    <d v="2026-04-05T00:00:00"/>
    <n v="258811.39"/>
    <n v="1.3472222222222223"/>
    <n v="5"/>
    <n v="7.1300000000000002E-2"/>
    <n v="348676.45597222226"/>
    <n v="1294056.9500000002"/>
    <n v="18453.252107"/>
    <n v="1.3472222222222223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n v="47743.16"/>
    <n v="0"/>
    <d v="2021-04-05T00:00:00"/>
    <d v="2026-04-05T00:00:00"/>
    <n v="47743.16"/>
    <n v="1.3472222222222223"/>
    <n v="5"/>
    <n v="7.1300000000000002E-2"/>
    <n v="64320.64611111112"/>
    <n v="238715.80000000002"/>
    <n v="3404.0873080000006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n v="233636.33"/>
    <n v="0"/>
    <d v="2021-04-05T00:00:00"/>
    <d v="2026-04-05T00:00:00"/>
    <n v="233636.33"/>
    <n v="1.3472222222222223"/>
    <n v="5"/>
    <n v="7.1300000000000002E-2"/>
    <n v="314760.05569444445"/>
    <n v="1168181.6499999999"/>
    <n v="16658.270328999999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n v="52305.23"/>
    <n v="0"/>
    <d v="2021-04-05T00:00:00"/>
    <d v="2026-04-05T00:00:00"/>
    <n v="52305.23"/>
    <n v="1.3472222222222223"/>
    <n v="5"/>
    <n v="7.1300000000000002E-2"/>
    <n v="70466.768194444448"/>
    <n v="261526.15000000002"/>
    <n v="3729.362899000000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n v="69570.5"/>
    <n v="0"/>
    <d v="2021-04-05T00:00:00"/>
    <d v="2026-04-05T00:00:00"/>
    <n v="69570.5"/>
    <n v="1.3472222222222223"/>
    <n v="5"/>
    <n v="7.1300000000000002E-2"/>
    <n v="93726.923611111124"/>
    <n v="347852.5"/>
    <n v="4960.376650000000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n v="292504.68"/>
    <n v="0"/>
    <d v="2021-04-05T00:00:00"/>
    <d v="2026-04-05T00:00:00"/>
    <n v="292504.68"/>
    <n v="1.3472222222222223"/>
    <n v="5"/>
    <n v="7.1300000000000002E-2"/>
    <n v="394068.80499999999"/>
    <n v="1462523.4"/>
    <n v="20855.5836840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n v="953583.05"/>
    <n v="0"/>
    <d v="2021-04-05T00:00:00"/>
    <d v="2026-04-05T00:00:00"/>
    <n v="953583.05"/>
    <n v="1.3472222222222223"/>
    <n v="5"/>
    <n v="7.1300000000000002E-2"/>
    <n v="1284688.2756944445"/>
    <n v="4767915.25"/>
    <n v="67990.471465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n v="12994667.630000001"/>
    <n v="0"/>
    <d v="2021-04-05T00:00:00"/>
    <d v="2026-04-05T00:00:00"/>
    <n v="12994667.630000001"/>
    <n v="1.3472222222222223"/>
    <n v="5"/>
    <n v="7.1300000000000002E-2"/>
    <n v="17506705.001527779"/>
    <n v="64973338.150000006"/>
    <n v="926519.80201900005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n v="1549766.08"/>
    <n v="0"/>
    <d v="2021-04-05T00:00:00"/>
    <d v="2026-04-05T00:00:00"/>
    <n v="1549766.09"/>
    <n v="1.3472222222222223"/>
    <n v="5"/>
    <n v="7.1300000000000002E-2"/>
    <n v="2087879.3022222226"/>
    <n v="7748830.4000000004"/>
    <n v="110498.321504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n v="500000000"/>
    <n v="0"/>
    <d v="2021-04-28T00:00:00"/>
    <d v="2031-04-28T00:00:00"/>
    <n v="500000000"/>
    <n v="6.4111111111111114"/>
    <n v="10"/>
    <n v="7.8262999999999999E-2"/>
    <n v="3205555555.5555558"/>
    <n v="5000000000"/>
    <n v="39131500"/>
    <n v="6.41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6005"/>
    <n v="0"/>
    <n v="0"/>
    <n v="1204.02"/>
    <n v="0"/>
    <n v="0"/>
    <n v="0"/>
    <n v="336005"/>
    <n v="336005"/>
    <n v="0"/>
    <d v="2021-12-07T00:00:00"/>
    <d v="2024-12-07T00:00:00"/>
    <n v="672010"/>
    <n v="1.9444444444444445E-2"/>
    <n v="3"/>
    <n v="4.2999999999999997E-2"/>
    <n v="6533.4305555555557"/>
    <n v="1008015"/>
    <n v="14448.214999999998"/>
    <n v="1.9444444444444445E-2"/>
    <n v="3"/>
    <n v="4.2999999999999997E-2"/>
    <x v="1"/>
    <x v="1"/>
    <n v="336005"/>
    <n v="0"/>
    <n v="0"/>
    <n v="0"/>
    <n v="0"/>
    <n v="0"/>
    <n v="0"/>
    <n v="0"/>
    <n v="0"/>
    <n v="0"/>
    <n v="0"/>
    <n v="0"/>
    <n v="0"/>
    <n v="336005"/>
    <n v="0"/>
    <n v="336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0194444444444444"/>
    <n v="4"/>
    <n v="4.7100000000000003E-2"/>
    <n v="1558564.8958333333"/>
    <n v="6115350"/>
    <n v="72008.246250000011"/>
    <n v="1.0194444444444444"/>
    <n v="4"/>
    <n v="4.710000000000001E-2"/>
    <x v="1"/>
    <x v="1"/>
    <n v="0"/>
    <n v="0"/>
    <n v="0"/>
    <n v="0"/>
    <n v="0"/>
    <n v="0"/>
    <n v="764418.75"/>
    <n v="0"/>
    <n v="0"/>
    <n v="0"/>
    <n v="0"/>
    <n v="0"/>
    <n v="764418.75"/>
    <n v="0"/>
    <n v="1528837.5"/>
    <n v="15288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0194444444444444"/>
    <n v="5"/>
    <n v="5.0700000000000002E-2"/>
    <n v="1919461.75"/>
    <n v="4752450"/>
    <n v="48189.843000000001"/>
    <n v="2.019444444444444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0194444444444444"/>
    <n v="6"/>
    <n v="5.3600000000000002E-2"/>
    <n v="3084619.1527777775"/>
    <n v="6129510"/>
    <n v="54756.955999999998"/>
    <n v="3.01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0194444444444448"/>
    <n v="7"/>
    <n v="5.6399999999999999E-2"/>
    <n v="6666208.416666667"/>
    <n v="11609430"/>
    <n v="93538.835999999996"/>
    <n v="4.019444444444444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0194444444444448"/>
    <n v="8"/>
    <n v="5.9299999999999999E-2"/>
    <n v="1555513.2847222222"/>
    <n v="2479180"/>
    <n v="18376.921750000001"/>
    <n v="5.019444444444444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0194444444444448"/>
    <n v="9"/>
    <n v="6.2100000000000002E-2"/>
    <n v="564684.08333333337"/>
    <n v="844290"/>
    <n v="5825.6010000000006"/>
    <n v="6.0194444444444448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0194444444444448"/>
    <n v="10"/>
    <n v="6.5000000000000002E-2"/>
    <n v="372732.5"/>
    <n v="531000"/>
    <n v="3451.5"/>
    <n v="7.019444444444444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n v="901812.87"/>
    <n v="0"/>
    <d v="2021-04-05T00:00:00"/>
    <d v="2026-04-05T00:00:00"/>
    <n v="901812.87"/>
    <n v="1.3472222222222223"/>
    <n v="5"/>
    <n v="7.1300000000000002E-2"/>
    <n v="1214942.3387500001"/>
    <n v="4509064.3499999996"/>
    <n v="64299.25763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n v="2337432.89"/>
    <n v="0"/>
    <d v="2021-04-05T00:00:00"/>
    <d v="2026-04-05T00:00:00"/>
    <n v="2337432.89"/>
    <n v="1.3472222222222223"/>
    <n v="5"/>
    <n v="7.1300000000000002E-2"/>
    <n v="3149041.5323611116"/>
    <n v="11687164.450000001"/>
    <n v="166658.9650570000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n v="1040699.65"/>
    <n v="0"/>
    <d v="2021-04-05T00:00:00"/>
    <d v="2026-04-05T00:00:00"/>
    <n v="1040699.65"/>
    <n v="1.3472222222222223"/>
    <n v="5"/>
    <n v="7.1300000000000002E-2"/>
    <n v="1402053.6951388891"/>
    <n v="5203498.25"/>
    <n v="74201.885045000003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77.5"/>
    <n v="0"/>
    <n v="0"/>
    <n v="353.59"/>
    <n v="0"/>
    <n v="0"/>
    <n v="0"/>
    <n v="98677.5"/>
    <n v="98677.5"/>
    <n v="0"/>
    <d v="2021-12-23T00:00:00"/>
    <d v="2024-12-23T00:00:00"/>
    <n v="197355"/>
    <n v="6.3888888888888884E-2"/>
    <n v="3"/>
    <n v="4.2999999999999997E-2"/>
    <n v="6304.395833333333"/>
    <n v="296032.5"/>
    <n v="4243.1324999999997"/>
    <n v="6.3888888888888884E-2"/>
    <n v="3"/>
    <n v="4.2999999999999997E-2"/>
    <x v="1"/>
    <x v="1"/>
    <n v="98677.5"/>
    <n v="0"/>
    <n v="0"/>
    <n v="0"/>
    <n v="0"/>
    <n v="0"/>
    <n v="0"/>
    <n v="0"/>
    <n v="0"/>
    <n v="0"/>
    <n v="0"/>
    <n v="0"/>
    <n v="0"/>
    <n v="98677.5"/>
    <n v="0"/>
    <n v="986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0638888888888889"/>
    <n v="4"/>
    <n v="4.7100000000000003E-2"/>
    <n v="280579.41666666669"/>
    <n v="1054920"/>
    <n v="12421.683000000001"/>
    <n v="1.0638888888888889"/>
    <n v="4"/>
    <n v="4.7100000000000003E-2"/>
    <x v="1"/>
    <x v="1"/>
    <n v="0"/>
    <n v="0"/>
    <n v="0"/>
    <n v="0"/>
    <n v="0"/>
    <n v="0"/>
    <n v="131865"/>
    <n v="0"/>
    <n v="0"/>
    <n v="0"/>
    <n v="0"/>
    <n v="0"/>
    <n v="131865"/>
    <n v="0"/>
    <n v="263730"/>
    <n v="2637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0638888888888891"/>
    <n v="5"/>
    <n v="5.0700000000000002E-2"/>
    <n v="2225945.4444444445"/>
    <n v="5392600"/>
    <n v="54680.964"/>
    <n v="2.063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0638888888888891"/>
    <n v="6"/>
    <n v="5.3600000000000002E-2"/>
    <n v="14769315.534722224"/>
    <n v="28922685"/>
    <n v="258375.986"/>
    <n v="3.06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0638888888888891"/>
    <n v="7"/>
    <n v="5.6399999999999999E-2"/>
    <n v="1703561.902777778"/>
    <n v="2934365"/>
    <n v="23642.597999999998"/>
    <n v="4.06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0638888888888891"/>
    <n v="8"/>
    <n v="5.9299999999999999E-2"/>
    <n v="268892.5"/>
    <n v="424800"/>
    <n v="3148.83"/>
    <n v="5.063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975"/>
    <n v="0"/>
    <n v="0"/>
    <n v="533.83000000000004"/>
    <n v="0"/>
    <n v="0"/>
    <n v="0"/>
    <n v="148975"/>
    <n v="148975"/>
    <n v="0"/>
    <d v="2021-12-28T00:00:00"/>
    <d v="2024-12-28T00:00:00"/>
    <n v="297950"/>
    <n v="7.7777777777777779E-2"/>
    <n v="3"/>
    <n v="4.2999999999999997E-2"/>
    <n v="11586.944444444445"/>
    <n v="446925"/>
    <n v="6405.9249999999993"/>
    <n v="7.7777777777777779E-2"/>
    <n v="3"/>
    <n v="4.2999999999999997E-2"/>
    <x v="1"/>
    <x v="1"/>
    <n v="148975"/>
    <n v="0"/>
    <n v="0"/>
    <n v="0"/>
    <n v="0"/>
    <n v="0"/>
    <n v="0"/>
    <n v="0"/>
    <n v="0"/>
    <n v="0"/>
    <n v="0"/>
    <n v="0"/>
    <n v="0"/>
    <n v="148975"/>
    <n v="0"/>
    <n v="148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0777777777777777"/>
    <n v="4"/>
    <n v="4.7100000000000003E-2"/>
    <n v="191084.61111111109"/>
    <n v="709180"/>
    <n v="8350.5945000000011"/>
    <n v="1.0777777777777777"/>
    <n v="4"/>
    <n v="4.7100000000000003E-2"/>
    <x v="1"/>
    <x v="1"/>
    <n v="0"/>
    <n v="0"/>
    <n v="0"/>
    <n v="0"/>
    <n v="0"/>
    <n v="0"/>
    <n v="88647.5"/>
    <n v="0"/>
    <n v="0"/>
    <n v="0"/>
    <n v="0"/>
    <n v="0"/>
    <n v="88647.5"/>
    <n v="0"/>
    <n v="177295"/>
    <n v="1772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0777777777777779"/>
    <n v="5"/>
    <n v="5.0700000000000002E-2"/>
    <n v="1562088.9166666667"/>
    <n v="3759037.5"/>
    <n v="38116.640250000004"/>
    <n v="2.07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0777777777777779"/>
    <n v="6"/>
    <n v="5.3600000000000002E-2"/>
    <n v="5212055.083333334"/>
    <n v="10160685"/>
    <n v="90768.786000000007"/>
    <n v="3.07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0777777777777775"/>
    <n v="7"/>
    <n v="5.6399999999999999E-2"/>
    <n v="3825964.8055555555"/>
    <n v="6567732.5"/>
    <n v="52917.159"/>
    <n v="4.07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0777777777777775"/>
    <n v="8"/>
    <n v="5.9299999999999999E-2"/>
    <n v="4863076.638888889"/>
    <n v="7661740"/>
    <n v="56792.647749999996"/>
    <n v="5.0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0777777777777775"/>
    <n v="9"/>
    <n v="6.2100000000000002E-2"/>
    <n v="322730"/>
    <n v="477900"/>
    <n v="3297.51"/>
    <n v="6.0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n v="639337.13"/>
    <n v="0"/>
    <d v="2021-04-05T00:00:00"/>
    <d v="2026-04-05T00:00:00"/>
    <n v="639337.13"/>
    <n v="1.3472222222222223"/>
    <n v="5"/>
    <n v="7.1300000000000002E-2"/>
    <n v="861329.18902777787"/>
    <n v="3196685.65"/>
    <n v="45584.73736900000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n v="1239330.45"/>
    <n v="0"/>
    <d v="2021-04-05T00:00:00"/>
    <d v="2026-04-05T00:00:00"/>
    <n v="1239330.45"/>
    <n v="1.3472222222222223"/>
    <n v="5"/>
    <n v="7.1300000000000002E-2"/>
    <n v="1669653.5229166667"/>
    <n v="6196652.25"/>
    <n v="88364.261085000006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n v="151259.07999999999"/>
    <n v="0"/>
    <d v="2021-04-05T00:00:00"/>
    <d v="2026-04-05T00:00:00"/>
    <n v="151259.07999999999"/>
    <n v="1.3472222222222223"/>
    <n v="5"/>
    <n v="7.1300000000000002E-2"/>
    <n v="203779.59388888889"/>
    <n v="756295.39999999991"/>
    <n v="10784.772403999999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n v="721797.96"/>
    <n v="0"/>
    <d v="2021-04-05T00:00:00"/>
    <d v="2026-04-05T00:00:00"/>
    <n v="721797.96"/>
    <n v="1.3472222222222223"/>
    <n v="5"/>
    <n v="7.1300000000000002E-2"/>
    <n v="972422.25166666671"/>
    <n v="3608989.8"/>
    <n v="51464.194547999999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n v="56207.43"/>
    <n v="0"/>
    <d v="2021-04-05T00:00:00"/>
    <d v="2026-04-05T00:00:00"/>
    <n v="56207.43"/>
    <n v="1.3472222222222223"/>
    <n v="5"/>
    <n v="7.1300000000000002E-2"/>
    <n v="75723.898750000008"/>
    <n v="281037.15000000002"/>
    <n v="4007.589759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n v="724956.36"/>
    <n v="0"/>
    <d v="2021-04-05T00:00:00"/>
    <d v="2026-04-05T00:00:00"/>
    <n v="724956.36"/>
    <n v="1.3472222222222223"/>
    <n v="5"/>
    <n v="7.1300000000000002E-2"/>
    <n v="976677.31833333336"/>
    <n v="3624781.8"/>
    <n v="51689.388467999997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n v="44222.59"/>
    <n v="0"/>
    <d v="2021-04-05T00:00:00"/>
    <d v="2026-04-05T00:00:00"/>
    <n v="44222.59"/>
    <n v="1.3472222222222223"/>
    <n v="5"/>
    <n v="7.1300000000000002E-2"/>
    <n v="59577.655972222223"/>
    <n v="221112.94999999998"/>
    <n v="3153.070667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n v="111473.73"/>
    <n v="0"/>
    <d v="2021-04-05T00:00:00"/>
    <d v="2026-04-05T00:00:00"/>
    <n v="111473.73"/>
    <n v="1.3472222222222223"/>
    <n v="5"/>
    <n v="7.1300000000000002E-2"/>
    <n v="150179.88625000001"/>
    <n v="557368.65"/>
    <n v="7948.076949000000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n v="87206.83"/>
    <n v="0"/>
    <d v="2021-04-05T00:00:00"/>
    <d v="2026-04-05T00:00:00"/>
    <n v="87206.83"/>
    <n v="1.3472222222222223"/>
    <n v="5"/>
    <n v="7.1300000000000002E-2"/>
    <n v="117486.97930555556"/>
    <n v="436034.15"/>
    <n v="6217.8469789999999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n v="149802.44"/>
    <n v="0"/>
    <d v="2021-04-05T00:00:00"/>
    <d v="2026-04-05T00:00:00"/>
    <n v="149802.44"/>
    <n v="1.3472222222222223"/>
    <n v="5"/>
    <n v="7.1300000000000002E-2"/>
    <n v="201817.17611111113"/>
    <n v="749012.2"/>
    <n v="10680.91397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n v="2071588.69"/>
    <n v="0"/>
    <d v="2021-04-05T00:00:00"/>
    <d v="2026-04-05T00:00:00"/>
    <n v="2071588.69"/>
    <n v="1.3472222222222223"/>
    <n v="5"/>
    <n v="7.1300000000000002E-2"/>
    <n v="2790890.3184722224"/>
    <n v="10357943.449999999"/>
    <n v="147704.27359699999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n v="8060.18"/>
    <n v="0"/>
    <d v="2021-04-05T00:00:00"/>
    <d v="2026-04-05T00:00:00"/>
    <n v="8060.18"/>
    <n v="1.3472222222222223"/>
    <n v="5"/>
    <n v="7.1300000000000002E-2"/>
    <n v="10858.853611111112"/>
    <n v="40300.9"/>
    <n v="574.690834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n v="2090599"/>
    <n v="0"/>
    <d v="2021-04-05T00:00:00"/>
    <d v="2026-04-05T00:00:00"/>
    <n v="2090599"/>
    <n v="1.3472222222222223"/>
    <n v="5"/>
    <n v="7.1300000000000002E-2"/>
    <n v="2816501.430555556"/>
    <n v="10452995"/>
    <n v="149059.7087000000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n v="992544.18"/>
    <n v="0"/>
    <d v="2021-04-05T00:00:00"/>
    <d v="2026-04-05T00:00:00"/>
    <n v="992544.18"/>
    <n v="1.3472222222222223"/>
    <n v="5"/>
    <n v="7.1300000000000002E-2"/>
    <n v="1337177.5758333334"/>
    <n v="4962720.9000000004"/>
    <n v="70768.400034000006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n v="112785.86"/>
    <n v="0"/>
    <d v="2021-04-05T00:00:00"/>
    <d v="2026-04-05T00:00:00"/>
    <n v="112785.86"/>
    <n v="1.3472222222222223"/>
    <n v="5"/>
    <n v="7.1300000000000002E-2"/>
    <n v="151947.61694444445"/>
    <n v="563929.30000000005"/>
    <n v="8041.6318180000007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n v="762726.56"/>
    <n v="0"/>
    <d v="2021-04-05T00:00:00"/>
    <d v="2026-04-05T00:00:00"/>
    <n v="762726.56"/>
    <n v="1.3472222222222223"/>
    <n v="5"/>
    <n v="7.1300000000000002E-2"/>
    <n v="1027562.1711111113"/>
    <n v="3813632.8000000003"/>
    <n v="54382.403728000005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6-04-05T00:00:00"/>
    <n v="135003.15"/>
    <n v="1.3472222222222223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n v="21770402"/>
    <n v="0"/>
    <d v="2021-04-05T00:00:00"/>
    <d v="2026-04-05T00:00:00"/>
    <n v="21770402"/>
    <n v="1.3472222222222223"/>
    <n v="5"/>
    <n v="7.1300000000000002E-2"/>
    <n v="29329569.361111112"/>
    <n v="108852010"/>
    <n v="1552229.662600000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n v="8906.68"/>
    <n v="0"/>
    <d v="2021-04-05T00:00:00"/>
    <d v="2026-04-05T00:00:00"/>
    <n v="8906.68"/>
    <n v="1.3472222222222223"/>
    <n v="5"/>
    <n v="7.1300000000000002E-2"/>
    <n v="11999.277222222223"/>
    <n v="44533.4"/>
    <n v="635.046284000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n v="1410648.09"/>
    <n v="0"/>
    <d v="2021-04-05T00:00:00"/>
    <d v="2026-04-05T00:00:00"/>
    <n v="1410648.09"/>
    <n v="1.3472222222222223"/>
    <n v="5"/>
    <n v="7.1300000000000002E-2"/>
    <n v="1900456.4545833336"/>
    <n v="7053240.4500000002"/>
    <n v="100579.208817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n v="536242.06999999995"/>
    <n v="0"/>
    <d v="2021-04-05T00:00:00"/>
    <d v="2026-04-05T00:00:00"/>
    <n v="536242.06999999995"/>
    <n v="1.3472222222222223"/>
    <n v="5"/>
    <n v="7.1300000000000002E-2"/>
    <n v="722437.23319444444"/>
    <n v="2681210.3499999996"/>
    <n v="38234.059590999997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n v="19710609.879999999"/>
    <n v="0"/>
    <d v="2021-04-05T00:00:00"/>
    <d v="2026-04-05T00:00:00"/>
    <n v="19710609.879999999"/>
    <n v="1.3472222222222223"/>
    <n v="5"/>
    <n v="6.1699999999999998E-2"/>
    <n v="26554571.643888891"/>
    <n v="98553049.399999991"/>
    <n v="1216144.6295959998"/>
    <n v="1.3472222222222223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n v="125255.29"/>
    <n v="0"/>
    <d v="2021-04-05T00:00:00"/>
    <d v="2026-04-05T00:00:00"/>
    <n v="125255.29"/>
    <n v="1.3472222222222223"/>
    <n v="5"/>
    <n v="7.1300000000000002E-2"/>
    <n v="168746.71013888888"/>
    <n v="626276.44999999995"/>
    <n v="8930.702176999999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n v="761638.71"/>
    <n v="0"/>
    <d v="2021-04-05T00:00:00"/>
    <d v="2026-04-05T00:00:00"/>
    <n v="761638.71"/>
    <n v="1.3472222222222223"/>
    <n v="5"/>
    <n v="7.1300000000000002E-2"/>
    <n v="1026096.5954166667"/>
    <n v="3808193.55"/>
    <n v="54304.840022999997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n v="41874.61"/>
    <n v="0"/>
    <d v="2021-04-05T00:00:00"/>
    <d v="2026-04-05T00:00:00"/>
    <n v="41874.61"/>
    <n v="1.3472222222222223"/>
    <n v="5"/>
    <n v="7.1300000000000002E-2"/>
    <n v="56414.405138888891"/>
    <n v="209373.05"/>
    <n v="2985.65969300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n v="77561"/>
    <n v="0"/>
    <d v="2021-04-05T00:00:00"/>
    <d v="2026-04-05T00:00:00"/>
    <n v="77561"/>
    <n v="1.3472222222222223"/>
    <n v="5"/>
    <n v="7.1300000000000002E-2"/>
    <n v="104491.90277777778"/>
    <n v="387805"/>
    <n v="5530.0992999999999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n v="222412.32"/>
    <n v="0"/>
    <d v="2021-04-05T00:00:00"/>
    <d v="2026-04-05T00:00:00"/>
    <n v="222412.32"/>
    <n v="1.3472222222222223"/>
    <n v="5"/>
    <n v="7.1300000000000002E-2"/>
    <n v="299638.82"/>
    <n v="1112061.6000000001"/>
    <n v="15857.998416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n v="546305.76"/>
    <n v="0"/>
    <d v="2021-04-05T00:00:00"/>
    <d v="2026-04-05T00:00:00"/>
    <n v="546305.76"/>
    <n v="1.3472222222222223"/>
    <n v="5"/>
    <n v="7.1300000000000002E-2"/>
    <n v="735995.26"/>
    <n v="2731528.8"/>
    <n v="38951.600687999999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n v="428350.51"/>
    <n v="0"/>
    <d v="2021-04-05T00:00:00"/>
    <d v="2026-04-05T00:00:00"/>
    <n v="428350.51"/>
    <n v="1.3472222222222223"/>
    <n v="5"/>
    <n v="7.1300000000000002E-2"/>
    <n v="577083.32597222226"/>
    <n v="2141752.5499999998"/>
    <n v="30541.391363000002"/>
    <n v="1.3472222222222223"/>
    <n v="4.9999999999999991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n v="390992.09"/>
    <n v="0"/>
    <d v="2021-04-05T00:00:00"/>
    <d v="2026-04-05T00:00:00"/>
    <n v="390992.09"/>
    <n v="1.3472222222222223"/>
    <n v="5"/>
    <n v="7.1300000000000002E-2"/>
    <n v="526753.23236111121"/>
    <n v="1954960.4500000002"/>
    <n v="27877.736017000003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n v="2428426"/>
    <n v="0"/>
    <d v="2021-04-05T00:00:00"/>
    <d v="2026-04-05T00:00:00"/>
    <n v="2428426"/>
    <n v="1.3472222222222223"/>
    <n v="5"/>
    <n v="7.1300000000000002E-2"/>
    <n v="3271629.4722222225"/>
    <n v="12142130"/>
    <n v="173146.7738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n v="239449.89"/>
    <n v="0"/>
    <d v="2021-04-05T00:00:00"/>
    <d v="2026-04-05T00:00:00"/>
    <n v="239449.89"/>
    <n v="1.3472222222222223"/>
    <n v="5"/>
    <n v="7.1300000000000002E-2"/>
    <n v="322592.2129166667"/>
    <n v="1197249.4500000002"/>
    <n v="17072.777157"/>
    <n v="1.3472222222222223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n v="2277850"/>
    <n v="0"/>
    <d v="2021-04-05T00:00:00"/>
    <d v="2026-04-05T00:00:00"/>
    <n v="2277850"/>
    <n v="1.3472222222222223"/>
    <n v="5"/>
    <n v="7.1300000000000002E-2"/>
    <n v="3068770.138888889"/>
    <n v="11389250"/>
    <n v="162410.7050000000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n v="1516409.26"/>
    <n v="0"/>
    <d v="2021-04-05T00:00:00"/>
    <d v="2026-04-05T00:00:00"/>
    <n v="1516409.26"/>
    <n v="1.3472222222222223"/>
    <n v="5"/>
    <n v="7.1300000000000002E-2"/>
    <n v="2042940.2530555557"/>
    <n v="7582046.2999999998"/>
    <n v="108119.980238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n v="8149311.8399999999"/>
    <n v="0"/>
    <d v="2021-04-05T00:00:00"/>
    <d v="2026-04-05T00:00:00"/>
    <n v="8149311.8399999999"/>
    <n v="1.3472222222222223"/>
    <n v="5"/>
    <n v="7.1300000000000002E-2"/>
    <n v="10978934.006666668"/>
    <n v="40746559.200000003"/>
    <n v="581045.93419199996"/>
    <n v="1.3472222222222223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n v="1666646"/>
    <n v="0"/>
    <d v="2021-04-05T00:00:00"/>
    <d v="2026-04-05T00:00:00"/>
    <n v="1666646"/>
    <n v="1.3472222222222223"/>
    <n v="5"/>
    <n v="7.1300000000000002E-2"/>
    <n v="2245342.527777778"/>
    <n v="8333230"/>
    <n v="118831.859800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n v="96810548.420000002"/>
    <n v="0"/>
    <d v="2021-04-28T00:00:00"/>
    <d v="2031-04-28T00:00:00"/>
    <n v="96810548.420000002"/>
    <n v="6.4111111111111114"/>
    <n v="10"/>
    <n v="7.8262999999999999E-2"/>
    <n v="620663182.64822221"/>
    <n v="968105484.20000005"/>
    <n v="7576683.9509944599"/>
    <n v="6.411111111111110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0220"/>
    <n v="0"/>
    <n v="0"/>
    <n v="968.29"/>
    <n v="0"/>
    <n v="0"/>
    <n v="0"/>
    <n v="270220"/>
    <n v="270220"/>
    <n v="0"/>
    <d v="2022-04-27T00:00:00"/>
    <d v="2025-04-27T00:00:00"/>
    <n v="540440"/>
    <n v="0.40833333333333333"/>
    <n v="3"/>
    <n v="4.2999999999999997E-2"/>
    <n v="110339.83333333333"/>
    <n v="810660"/>
    <n v="11619.46"/>
    <n v="0.40833333333333333"/>
    <n v="3"/>
    <n v="4.2999999999999997E-2"/>
    <x v="1"/>
    <x v="1"/>
    <n v="0"/>
    <n v="0"/>
    <n v="0"/>
    <n v="0"/>
    <n v="270220"/>
    <n v="0"/>
    <n v="0"/>
    <n v="0"/>
    <n v="0"/>
    <n v="0"/>
    <n v="0"/>
    <n v="0"/>
    <n v="0"/>
    <n v="0"/>
    <n v="270220"/>
    <n v="2702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4083333333333334"/>
    <n v="4"/>
    <n v="4.7100000000000003E-2"/>
    <n v="732453.04166666674"/>
    <n v="2080340"/>
    <n v="24496.003500000003"/>
    <n v="1.4083333333333334"/>
    <n v="4"/>
    <n v="4.7100000000000003E-2"/>
    <x v="1"/>
    <x v="1"/>
    <n v="0"/>
    <n v="0"/>
    <n v="0"/>
    <n v="0"/>
    <n v="0"/>
    <n v="0"/>
    <n v="0"/>
    <n v="0"/>
    <n v="0"/>
    <n v="0"/>
    <n v="260042.5"/>
    <n v="0"/>
    <n v="0"/>
    <n v="0"/>
    <n v="260042.5"/>
    <n v="2600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4083333333333332"/>
    <n v="5"/>
    <n v="5.0700000000000002E-2"/>
    <n v="3465615.75"/>
    <n v="7195050"/>
    <n v="72957.807000000001"/>
    <n v="2.40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4083333333333332"/>
    <n v="6"/>
    <n v="5.3600000000000002E-2"/>
    <n v="28059828.4375"/>
    <n v="49396275"/>
    <n v="441273.39"/>
    <n v="3.40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4083333333333332"/>
    <n v="7"/>
    <n v="5.6399999999999999E-2"/>
    <n v="18375476.25"/>
    <n v="29178450"/>
    <n v="235094.94"/>
    <n v="4.4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4083333333333332"/>
    <n v="8"/>
    <n v="5.9299999999999999E-2"/>
    <n v="2103611.8125"/>
    <n v="3111660"/>
    <n v="23065.179749999999"/>
    <n v="5.4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4083333333333332"/>
    <n v="10"/>
    <n v="6.5000000000000002E-2"/>
    <n v="393382.5"/>
    <n v="531000"/>
    <n v="3451.5"/>
    <n v="7.408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24004.639999999999"/>
    <n v="0"/>
    <n v="0"/>
    <n v="0"/>
    <n v="778701.59"/>
    <n v="778701.59"/>
    <n v="0"/>
    <d v="2022-05-04T00:00:00"/>
    <d v="2025-05-04T00:00:00"/>
    <n v="778701.59"/>
    <n v="0.42777777777777776"/>
    <n v="3"/>
    <n v="6.1652999999999999E-2"/>
    <n v="333111.23572222219"/>
    <n v="2336104.77"/>
    <n v="48009.28912827"/>
    <n v="0.42777777777777776"/>
    <n v="3"/>
    <n v="6.1652999999999999E-2"/>
    <x v="1"/>
    <x v="1"/>
    <n v="0"/>
    <n v="0"/>
    <n v="0"/>
    <n v="0"/>
    <n v="0"/>
    <n v="778701.59"/>
    <n v="0"/>
    <n v="0"/>
    <n v="0"/>
    <n v="0"/>
    <n v="0"/>
    <n v="0"/>
    <n v="0"/>
    <n v="0"/>
    <n v="778701.59"/>
    <n v="778701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26142.58"/>
    <n v="0"/>
    <n v="0"/>
    <n v="0"/>
    <n v="848055.28"/>
    <n v="848055.28"/>
    <n v="0"/>
    <d v="2022-05-04T00:00:00"/>
    <d v="2025-05-04T00:00:00"/>
    <n v="848055.28"/>
    <n v="0.42777777777777776"/>
    <n v="3"/>
    <n v="6.1652999999999999E-2"/>
    <n v="362779.20311111113"/>
    <n v="2544165.84"/>
    <n v="52285.152177839998"/>
    <n v="0.42777777777777776"/>
    <n v="2.9999999999999996"/>
    <n v="6.1652999999999999E-2"/>
    <x v="1"/>
    <x v="1"/>
    <n v="0"/>
    <n v="0"/>
    <n v="0"/>
    <n v="0"/>
    <n v="0"/>
    <n v="848055.28"/>
    <n v="0"/>
    <n v="0"/>
    <n v="0"/>
    <n v="0"/>
    <n v="0"/>
    <n v="0"/>
    <n v="0"/>
    <n v="0"/>
    <n v="848055.28"/>
    <n v="84805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70539.12"/>
    <n v="0"/>
    <n v="0"/>
    <n v="0"/>
    <n v="1978795.64"/>
    <n v="1978795.64"/>
    <n v="0"/>
    <d v="2022-05-04T00:00:00"/>
    <d v="2027-05-04T00:00:00"/>
    <n v="1978795.64"/>
    <n v="2.4277777777777776"/>
    <n v="5"/>
    <n v="7.1294999999999997E-2"/>
    <n v="4804076.0815555546"/>
    <n v="9893978.1999999993"/>
    <n v="141078.23515379999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40411.25"/>
    <n v="0"/>
    <n v="0"/>
    <n v="0"/>
    <n v="1310925.75"/>
    <n v="1310925.75"/>
    <n v="0"/>
    <d v="2022-05-04T00:00:00"/>
    <d v="2025-05-04T00:00:00"/>
    <n v="1310925.75"/>
    <n v="0.42777777777777776"/>
    <n v="3"/>
    <n v="6.1652999999999999E-2"/>
    <n v="560784.90416666667"/>
    <n v="3932777.25"/>
    <n v="80822.505264749998"/>
    <n v="0.42777777777777776"/>
    <n v="3"/>
    <n v="6.1652999999999999E-2"/>
    <x v="1"/>
    <x v="1"/>
    <n v="0"/>
    <n v="0"/>
    <n v="0"/>
    <n v="0"/>
    <n v="0"/>
    <n v="1310925.75"/>
    <n v="0"/>
    <n v="0"/>
    <n v="0"/>
    <n v="0"/>
    <n v="0"/>
    <n v="0"/>
    <n v="0"/>
    <n v="0"/>
    <n v="1310925.75"/>
    <n v="131092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109039.53"/>
    <n v="0"/>
    <n v="0"/>
    <n v="0"/>
    <n v="3058826.75"/>
    <n v="3058826.75"/>
    <n v="0"/>
    <d v="2022-05-04T00:00:00"/>
    <d v="2027-05-04T00:00:00"/>
    <n v="3058826.75"/>
    <n v="2.4277777777777776"/>
    <n v="5"/>
    <n v="7.1294999999999997E-2"/>
    <n v="7426151.6097222213"/>
    <n v="15294133.75"/>
    <n v="218079.05314124998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31970.38"/>
    <n v="0"/>
    <n v="0"/>
    <n v="0"/>
    <n v="1037107.1"/>
    <n v="1037107.1"/>
    <n v="0"/>
    <d v="2022-05-04T00:00:00"/>
    <d v="2025-05-04T00:00:00"/>
    <n v="1037107.1"/>
    <n v="0.42777777777777776"/>
    <n v="3"/>
    <n v="6.1652999999999999E-2"/>
    <n v="443651.37055555551"/>
    <n v="3111321.3"/>
    <n v="63940.764036299995"/>
    <n v="0.42777777777777776"/>
    <n v="3"/>
    <n v="6.1652999999999999E-2"/>
    <x v="1"/>
    <x v="1"/>
    <n v="0"/>
    <n v="0"/>
    <n v="0"/>
    <n v="0"/>
    <n v="0"/>
    <n v="1037107.1"/>
    <n v="0"/>
    <n v="0"/>
    <n v="0"/>
    <n v="0"/>
    <n v="0"/>
    <n v="0"/>
    <n v="0"/>
    <n v="0"/>
    <n v="1037107.1"/>
    <n v="1037107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36389.620000000003"/>
    <n v="0"/>
    <n v="0"/>
    <n v="0"/>
    <n v="1020818.17"/>
    <n v="1020818.17"/>
    <n v="0"/>
    <d v="2022-05-04T00:00:00"/>
    <d v="2027-05-04T00:00:00"/>
    <n v="1020818.17"/>
    <n v="2.4277777777777776"/>
    <n v="5"/>
    <n v="7.1294999999999997E-2"/>
    <n v="2478319.6682777777"/>
    <n v="5104090.8500000006"/>
    <n v="72779.231430150001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49874.36"/>
    <n v="0"/>
    <n v="0"/>
    <n v="0"/>
    <n v="1399098.41"/>
    <n v="1399098.41"/>
    <n v="0"/>
    <d v="2022-05-04T00:00:00"/>
    <d v="2027-05-04T00:00:00"/>
    <n v="1399098.41"/>
    <n v="2.4277777777777776"/>
    <n v="5"/>
    <n v="7.1294999999999997E-2"/>
    <n v="3396700.028722222"/>
    <n v="6995492.0499999998"/>
    <n v="99748.721140949987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566"/>
    <n v="0"/>
    <n v="0"/>
    <n v="21195.25"/>
    <n v="0"/>
    <n v="0"/>
    <n v="0"/>
    <n v="687566"/>
    <n v="687566"/>
    <n v="0"/>
    <d v="2022-05-04T00:00:00"/>
    <d v="2025-05-04T00:00:00"/>
    <n v="687566"/>
    <n v="0.42777777777777776"/>
    <n v="3"/>
    <n v="6.1652999999999999E-2"/>
    <n v="294125.45555555553"/>
    <n v="2062698"/>
    <n v="42390.506598"/>
    <n v="0.42777777777777776"/>
    <n v="3"/>
    <n v="6.1652999999999999E-2"/>
    <x v="1"/>
    <x v="1"/>
    <n v="0"/>
    <n v="0"/>
    <n v="0"/>
    <n v="0"/>
    <n v="0"/>
    <n v="687566"/>
    <n v="0"/>
    <n v="0"/>
    <n v="0"/>
    <n v="0"/>
    <n v="0"/>
    <n v="0"/>
    <n v="0"/>
    <n v="0"/>
    <n v="687566"/>
    <n v="6875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4277"/>
    <n v="0"/>
    <n v="0"/>
    <n v="57188.46"/>
    <n v="0"/>
    <n v="0"/>
    <n v="0"/>
    <n v="1604277"/>
    <n v="1604277"/>
    <n v="0"/>
    <d v="2022-05-04T00:00:00"/>
    <d v="2027-05-04T00:00:00"/>
    <n v="1604277"/>
    <n v="2.4277777777777776"/>
    <n v="5"/>
    <n v="7.1294999999999997E-2"/>
    <n v="3894828.05"/>
    <n v="8021385"/>
    <n v="114376.928715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16842.060000000001"/>
    <n v="0"/>
    <n v="0"/>
    <n v="0"/>
    <n v="546349.94999999995"/>
    <n v="546349.94999999995"/>
    <n v="0"/>
    <d v="2022-05-04T00:00:00"/>
    <d v="2025-05-04T00:00:00"/>
    <n v="546349.94999999995"/>
    <n v="0.42777777777777776"/>
    <n v="3"/>
    <n v="6.1652999999999999E-2"/>
    <n v="233716.36749999996"/>
    <n v="1639049.8499999999"/>
    <n v="33684.113467349998"/>
    <n v="0.42777777777777776"/>
    <n v="3"/>
    <n v="6.1652999999999999E-2"/>
    <x v="1"/>
    <x v="1"/>
    <n v="0"/>
    <n v="0"/>
    <n v="0"/>
    <n v="0"/>
    <n v="0"/>
    <n v="546349.94999999995"/>
    <n v="0"/>
    <n v="0"/>
    <n v="0"/>
    <n v="0"/>
    <n v="0"/>
    <n v="0"/>
    <n v="0"/>
    <n v="0"/>
    <n v="546349.94999999995"/>
    <n v="546349.9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19475.509999999998"/>
    <n v="0"/>
    <n v="0"/>
    <n v="0"/>
    <n v="546335.80000000005"/>
    <n v="546335.80000000005"/>
    <n v="0"/>
    <d v="2022-05-04T00:00:00"/>
    <d v="2027-05-04T00:00:00"/>
    <n v="546335.80000000005"/>
    <n v="2.4277777777777776"/>
    <n v="5"/>
    <n v="7.1294999999999997E-2"/>
    <n v="1326381.9144444445"/>
    <n v="2731679"/>
    <n v="38951.010861000002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271374.73"/>
    <n v="0"/>
    <n v="0"/>
    <n v="0"/>
    <n v="8803293.5600000005"/>
    <n v="8803293.5600000005"/>
    <n v="0"/>
    <d v="2022-05-04T00:00:00"/>
    <d v="2025-05-04T00:00:00"/>
    <n v="8803293.5600000005"/>
    <n v="0.42777777777777776"/>
    <n v="3"/>
    <n v="6.1652999999999999E-2"/>
    <n v="3765853.3562222221"/>
    <n v="26409880.68"/>
    <n v="542749.45785468002"/>
    <n v="0.42777777777777776"/>
    <n v="3"/>
    <n v="6.1652999999999999E-2"/>
    <x v="1"/>
    <x v="1"/>
    <n v="0"/>
    <n v="0"/>
    <n v="0"/>
    <n v="0"/>
    <n v="0"/>
    <n v="8803293.5600000005"/>
    <n v="0"/>
    <n v="0"/>
    <n v="0"/>
    <n v="0"/>
    <n v="0"/>
    <n v="0"/>
    <n v="0"/>
    <n v="0"/>
    <n v="8803293.5600000005"/>
    <n v="8803293.56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18134.46"/>
    <n v="0"/>
    <n v="0"/>
    <n v="0"/>
    <n v="588275.15"/>
    <n v="588275.15"/>
    <n v="0"/>
    <d v="2022-05-04T00:00:00"/>
    <d v="2025-05-04T00:00:00"/>
    <n v="588275.15"/>
    <n v="0.42777777777777776"/>
    <n v="3"/>
    <n v="6.1652999999999999E-2"/>
    <n v="251651.0363888889"/>
    <n v="1764825.4500000002"/>
    <n v="36268.927822949998"/>
    <n v="0.42777777777777776"/>
    <n v="3"/>
    <n v="6.1652999999999993E-2"/>
    <x v="1"/>
    <x v="1"/>
    <n v="0"/>
    <n v="0"/>
    <n v="0"/>
    <n v="0"/>
    <n v="0"/>
    <n v="588275.15"/>
    <n v="0"/>
    <n v="0"/>
    <n v="0"/>
    <n v="0"/>
    <n v="0"/>
    <n v="0"/>
    <n v="0"/>
    <n v="0"/>
    <n v="588275.15"/>
    <n v="588275.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48929.95"/>
    <n v="0"/>
    <n v="0"/>
    <n v="0"/>
    <n v="1372605.32"/>
    <n v="1372605.32"/>
    <n v="0"/>
    <d v="2022-05-04T00:00:00"/>
    <d v="2027-05-04T00:00:00"/>
    <n v="1372605.32"/>
    <n v="2.4277777777777776"/>
    <n v="5"/>
    <n v="7.1294999999999997E-2"/>
    <n v="3332380.6935555553"/>
    <n v="6863026.6000000006"/>
    <n v="97859.8962894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24293.77"/>
    <n v="0"/>
    <n v="0"/>
    <n v="0"/>
    <n v="788080.87"/>
    <n v="788080.87"/>
    <n v="0"/>
    <d v="2022-05-04T00:00:00"/>
    <d v="2025-05-04T00:00:00"/>
    <n v="788080.87"/>
    <n v="0.42777777777777776"/>
    <n v="3"/>
    <n v="6.1652999999999999E-2"/>
    <n v="337123.48327777773"/>
    <n v="2364242.61"/>
    <n v="48587.549878109996"/>
    <n v="0.4277777777777777"/>
    <n v="3"/>
    <n v="6.1652999999999993E-2"/>
    <x v="1"/>
    <x v="1"/>
    <n v="0"/>
    <n v="0"/>
    <n v="0"/>
    <n v="0"/>
    <n v="0"/>
    <n v="788080.87"/>
    <n v="0"/>
    <n v="0"/>
    <n v="0"/>
    <n v="0"/>
    <n v="0"/>
    <n v="0"/>
    <n v="0"/>
    <n v="0"/>
    <n v="788080.87"/>
    <n v="788080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65540.479999999996"/>
    <n v="0"/>
    <n v="0"/>
    <n v="0"/>
    <n v="1838571.49"/>
    <n v="1838571.49"/>
    <n v="0"/>
    <d v="2022-05-04T00:00:00"/>
    <d v="2027-05-04T00:00:00"/>
    <n v="1838571.49"/>
    <n v="2.4277777777777776"/>
    <n v="5"/>
    <n v="7.1294999999999997E-2"/>
    <n v="4463643.0062777773"/>
    <n v="9192857.4499999993"/>
    <n v="131080.95437955001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20772.63"/>
    <n v="0"/>
    <n v="0"/>
    <n v="0"/>
    <n v="673856.34"/>
    <n v="673856.34"/>
    <n v="0"/>
    <d v="2022-05-04T00:00:00"/>
    <d v="2025-05-04T00:00:00"/>
    <n v="673856.34"/>
    <n v="0.42777777777777776"/>
    <n v="3"/>
    <n v="6.1652999999999999E-2"/>
    <n v="288260.76766666665"/>
    <n v="2021569.02"/>
    <n v="41545.264930019999"/>
    <n v="0.42777777777777776"/>
    <n v="3"/>
    <n v="6.1652999999999999E-2"/>
    <x v="1"/>
    <x v="1"/>
    <n v="0"/>
    <n v="0"/>
    <n v="0"/>
    <n v="0"/>
    <n v="0"/>
    <n v="673856.34"/>
    <n v="0"/>
    <n v="0"/>
    <n v="0"/>
    <n v="0"/>
    <n v="0"/>
    <n v="0"/>
    <n v="0"/>
    <n v="0"/>
    <n v="673856.34"/>
    <n v="673856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56049.69"/>
    <n v="0"/>
    <n v="0"/>
    <n v="0"/>
    <n v="1572331.46"/>
    <n v="1572331.46"/>
    <n v="0"/>
    <d v="2022-05-04T00:00:00"/>
    <d v="2027-05-04T00:00:00"/>
    <n v="1572331.46"/>
    <n v="2.4277777777777776"/>
    <n v="5"/>
    <n v="7.1294999999999997E-2"/>
    <n v="3817271.3778888886"/>
    <n v="7861657.2999999998"/>
    <n v="112099.37144069999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1186767.42"/>
    <n v="0"/>
    <n v="0"/>
    <n v="0"/>
    <n v="38498286.240000002"/>
    <n v="38498286.240000002"/>
    <n v="0"/>
    <d v="2022-05-04T00:00:00"/>
    <d v="2025-05-04T00:00:00"/>
    <n v="38498286.240000002"/>
    <n v="0.42777777777777776"/>
    <n v="3"/>
    <n v="6.1652999999999999E-2"/>
    <n v="16468711.335999999"/>
    <n v="115494858.72"/>
    <n v="2373534.84155472"/>
    <n v="0.42777777777777776"/>
    <n v="3"/>
    <n v="6.1652999999999993E-2"/>
    <x v="1"/>
    <x v="1"/>
    <n v="0"/>
    <n v="0"/>
    <n v="0"/>
    <n v="0"/>
    <n v="0"/>
    <n v="38498286.240000002"/>
    <n v="0"/>
    <n v="0"/>
    <n v="0"/>
    <n v="0"/>
    <n v="0"/>
    <n v="0"/>
    <n v="0"/>
    <n v="0"/>
    <n v="38498286.240000002"/>
    <n v="38498286.24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822.5"/>
    <n v="0"/>
    <n v="260411.25"/>
    <n v="1866.28"/>
    <n v="0"/>
    <n v="0"/>
    <n v="0"/>
    <n v="260411.25"/>
    <n v="260411.25"/>
    <n v="0"/>
    <d v="2022-05-16T00:00:00"/>
    <d v="2025-05-16T00:00:00"/>
    <n v="520822.5"/>
    <n v="0.46111111111111114"/>
    <n v="3"/>
    <n v="4.2999999999999997E-2"/>
    <n v="120078.52083333334"/>
    <n v="781233.75"/>
    <n v="11197.683749999998"/>
    <n v="0.46111111111111114"/>
    <n v="3"/>
    <n v="4.2999999999999997E-2"/>
    <x v="1"/>
    <x v="1"/>
    <n v="0"/>
    <n v="0"/>
    <n v="0"/>
    <n v="0"/>
    <n v="0"/>
    <n v="260411.25"/>
    <n v="0"/>
    <n v="0"/>
    <n v="0"/>
    <n v="0"/>
    <n v="0"/>
    <n v="0"/>
    <n v="0"/>
    <n v="0"/>
    <n v="260411.25"/>
    <n v="26041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1.461111111111111"/>
    <n v="4"/>
    <n v="4.7100000000000003E-2"/>
    <n v="277581.88888888888"/>
    <n v="759920"/>
    <n v="8948.0580000000009"/>
    <n v="1.461111111111111"/>
    <n v="4"/>
    <n v="4.7100000000000003E-2"/>
    <x v="1"/>
    <x v="1"/>
    <n v="0"/>
    <n v="0"/>
    <n v="0"/>
    <n v="0"/>
    <n v="0"/>
    <n v="0"/>
    <n v="0"/>
    <n v="0"/>
    <n v="0"/>
    <n v="0"/>
    <n v="0"/>
    <n v="94990"/>
    <n v="0"/>
    <n v="0"/>
    <n v="94990"/>
    <n v="949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2.4611111111111112"/>
    <n v="5"/>
    <n v="5.0700000000000002E-2"/>
    <n v="1421199.375"/>
    <n v="2887312.5"/>
    <n v="29277.348750000001"/>
    <n v="2.461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3.4611111111111112"/>
    <n v="6"/>
    <n v="5.3600000000000002E-2"/>
    <n v="3418196.7944444446"/>
    <n v="5925606"/>
    <n v="52935.4136"/>
    <n v="3.46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4.4611111111111112"/>
    <n v="7"/>
    <n v="5.6399999999999999E-2"/>
    <n v="5016697.888888889"/>
    <n v="7871780"/>
    <n v="63424.055999999997"/>
    <n v="4.46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5.4611111111111112"/>
    <n v="8"/>
    <n v="5.9299999999999999E-2"/>
    <n v="5326057.833333333"/>
    <n v="7802160"/>
    <n v="57833.510999999999"/>
    <n v="5.46111111111111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6.4611111111111112"/>
    <n v="9"/>
    <n v="6.2100000000000002E-2"/>
    <n v="480319"/>
    <n v="669060"/>
    <n v="4616.5140000000001"/>
    <n v="6.46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15751.44"/>
    <n v="0"/>
    <n v="0"/>
    <n v="0"/>
    <n v="510970.65"/>
    <n v="510970.65"/>
    <n v="0"/>
    <d v="2022-05-04T00:00:00"/>
    <d v="2025-05-04T00:00:00"/>
    <n v="510970.65"/>
    <n v="0.42777777777777776"/>
    <n v="3"/>
    <n v="6.1652999999999999E-2"/>
    <n v="218581.88916666666"/>
    <n v="1532911.9500000002"/>
    <n v="31502.87348445"/>
    <n v="0.42777777777777776"/>
    <n v="3.0000000000000004"/>
    <n v="6.1652999999999999E-2"/>
    <x v="1"/>
    <x v="1"/>
    <n v="0"/>
    <n v="0"/>
    <n v="0"/>
    <n v="0"/>
    <n v="0"/>
    <n v="510970.65"/>
    <n v="0"/>
    <n v="0"/>
    <n v="0"/>
    <n v="0"/>
    <n v="0"/>
    <n v="0"/>
    <n v="0"/>
    <n v="0"/>
    <n v="510970.65"/>
    <n v="510970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42486.96"/>
    <n v="0"/>
    <n v="0"/>
    <n v="0"/>
    <n v="1191863.72"/>
    <n v="1191863.72"/>
    <n v="0"/>
    <d v="2022-05-04T00:00:00"/>
    <d v="2027-05-04T00:00:00"/>
    <n v="1191863.72"/>
    <n v="2.4277777777777776"/>
    <n v="5"/>
    <n v="7.1294999999999997E-2"/>
    <n v="2893580.2535555554"/>
    <n v="5959318.5999999996"/>
    <n v="84973.923917399996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2-05-17T00:00:00"/>
    <d v="2032-05-17T00:00:00"/>
    <n v="200000000"/>
    <n v="7.4638888888888886"/>
    <n v="10"/>
    <n v="7.8262999999999999E-2"/>
    <n v="1492777777.7777777"/>
    <n v="2000000000"/>
    <n v="15652600"/>
    <n v="7.4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7316843.8499999996"/>
    <n v="0"/>
    <n v="0"/>
    <n v="0"/>
    <n v="186980919.34"/>
    <n v="186980919.34"/>
    <n v="0"/>
    <d v="2022-05-17T00:00:00"/>
    <d v="2032-05-17T00:00:00"/>
    <n v="186980919.342462"/>
    <n v="7.4638888888888886"/>
    <n v="10"/>
    <n v="7.8262999999999999E-2"/>
    <n v="1395604806.2960556"/>
    <n v="1869809193.4000001"/>
    <n v="14633687.69030642"/>
    <n v="7.4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52482.52"/>
    <n v="0"/>
    <n v="0"/>
    <n v="0"/>
    <n v="1702512.99"/>
    <n v="1702512.99"/>
    <n v="0"/>
    <d v="2022-05-04T00:00:00"/>
    <d v="2025-05-04T00:00:00"/>
    <n v="1702512.99"/>
    <n v="0.42777777777777776"/>
    <n v="3"/>
    <n v="6.1652999999999999E-2"/>
    <n v="728297.22349999996"/>
    <n v="5107538.97"/>
    <n v="104965.03337247"/>
    <n v="0.42777777777777776"/>
    <n v="3"/>
    <n v="6.1652999999999999E-2"/>
    <x v="1"/>
    <x v="1"/>
    <n v="0"/>
    <n v="0"/>
    <n v="0"/>
    <n v="0"/>
    <n v="0"/>
    <n v="1702512.99"/>
    <n v="0"/>
    <n v="0"/>
    <n v="0"/>
    <n v="0"/>
    <n v="0"/>
    <n v="0"/>
    <n v="0"/>
    <n v="0"/>
    <n v="1702512.99"/>
    <n v="1702512.99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187466.81"/>
    <n v="0"/>
    <n v="0"/>
    <n v="0"/>
    <n v="6081352.5199999996"/>
    <n v="6081352.5199999996"/>
    <n v="0"/>
    <d v="2022-05-04T00:00:00"/>
    <d v="2025-05-04T00:00:00"/>
    <n v="6081352.5199999996"/>
    <n v="0.42777777777777776"/>
    <n v="3"/>
    <n v="6.1652999999999999E-2"/>
    <n v="2601467.4668888887"/>
    <n v="18244057.559999999"/>
    <n v="374933.62691555999"/>
    <n v="0.42777777777777781"/>
    <n v="3"/>
    <n v="6.1652999999999999E-2"/>
    <x v="1"/>
    <x v="1"/>
    <n v="0"/>
    <n v="0"/>
    <n v="0"/>
    <n v="0"/>
    <n v="0"/>
    <n v="6081352.5199999996"/>
    <n v="0"/>
    <n v="0"/>
    <n v="0"/>
    <n v="0"/>
    <n v="0"/>
    <n v="0"/>
    <n v="0"/>
    <n v="0"/>
    <n v="6081352.5199999996"/>
    <n v="6081352.51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41623.089999999997"/>
    <n v="0"/>
    <n v="0"/>
    <n v="0"/>
    <n v="1350237.19"/>
    <n v="1350237.19"/>
    <n v="0"/>
    <d v="2022-05-04T00:00:00"/>
    <d v="2025-05-04T00:00:00"/>
    <n v="1350237.19"/>
    <n v="0.42777777777777776"/>
    <n v="3"/>
    <n v="6.1652999999999999E-2"/>
    <n v="577601.46461111109"/>
    <n v="4050711.57"/>
    <n v="83246.173475069998"/>
    <n v="0.42777777777777776"/>
    <n v="3"/>
    <n v="6.1652999999999999E-2"/>
    <x v="1"/>
    <x v="1"/>
    <n v="0"/>
    <n v="0"/>
    <n v="0"/>
    <n v="0"/>
    <n v="0"/>
    <n v="1350237.19"/>
    <n v="0"/>
    <n v="0"/>
    <n v="0"/>
    <n v="0"/>
    <n v="0"/>
    <n v="0"/>
    <n v="0"/>
    <n v="0"/>
    <n v="1350237.19"/>
    <n v="1350237.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3T00:00:00"/>
    <d v="2024-06-23T00:00:00"/>
    <n v="4616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0.56388888888888888"/>
    <n v="3"/>
    <n v="4.2999999999999997E-2"/>
    <n v="261165.13888888888"/>
    <n v="1389450"/>
    <n v="19915.449999999997"/>
    <n v="0.56388888888888888"/>
    <n v="3"/>
    <n v="4.2999999999999997E-2"/>
    <x v="1"/>
    <x v="1"/>
    <n v="231575"/>
    <n v="0"/>
    <n v="0"/>
    <n v="0"/>
    <n v="0"/>
    <n v="0"/>
    <n v="231575"/>
    <n v="0"/>
    <n v="0"/>
    <n v="0"/>
    <n v="0"/>
    <n v="0"/>
    <n v="0"/>
    <n v="231575"/>
    <n v="231575"/>
    <n v="4631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1.5638888888888889"/>
    <n v="4"/>
    <n v="4.7100000000000003E-2"/>
    <n v="402986.79861111112"/>
    <n v="1030730"/>
    <n v="12136.84575"/>
    <n v="1.563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128841.25"/>
    <n v="0"/>
    <n v="128841.25"/>
    <n v="1288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2.5638888888888891"/>
    <n v="5"/>
    <n v="5.0700000000000002E-2"/>
    <n v="2183196.2569444445"/>
    <n v="4257587.5"/>
    <n v="43171.937250000003"/>
    <n v="2.563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3.5638888888888891"/>
    <n v="6"/>
    <n v="5.3600000000000002E-2"/>
    <n v="180831.72222222222"/>
    <n v="304440"/>
    <n v="2719.6640000000002"/>
    <n v="3.563888888888888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4.5638888888888891"/>
    <n v="7"/>
    <n v="5.6399999999999999E-2"/>
    <n v="727027.5"/>
    <n v="1115100"/>
    <n v="8984.52"/>
    <n v="4.563888888888889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7T00:00:00"/>
    <d v="2024-06-27T00:00:00"/>
    <n v="6171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0.57499999999999996"/>
    <n v="3"/>
    <n v="4.2999999999999997E-2"/>
    <n v="495813.87499999994"/>
    <n v="2586855"/>
    <n v="37078.254999999997"/>
    <n v="0.57499999999999996"/>
    <n v="3"/>
    <n v="4.2999999999999997E-2"/>
    <x v="1"/>
    <x v="1"/>
    <n v="431142.5"/>
    <n v="0"/>
    <n v="0"/>
    <n v="0"/>
    <n v="0"/>
    <n v="0"/>
    <n v="431142.5"/>
    <n v="0"/>
    <n v="0"/>
    <n v="0"/>
    <n v="0"/>
    <n v="0"/>
    <n v="0"/>
    <n v="431142.5"/>
    <n v="431142.5"/>
    <n v="8622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1.575"/>
    <n v="4"/>
    <n v="4.7100000000000003E-2"/>
    <n v="835628.0625"/>
    <n v="2122230"/>
    <n v="24989.258250000003"/>
    <n v="1.575"/>
    <n v="4"/>
    <n v="4.7100000000000003E-2"/>
    <x v="1"/>
    <x v="1"/>
    <n v="0"/>
    <n v="0"/>
    <n v="0"/>
    <n v="0"/>
    <n v="0"/>
    <n v="0"/>
    <n v="0"/>
    <n v="0"/>
    <n v="0"/>
    <n v="0"/>
    <n v="0"/>
    <n v="0"/>
    <n v="265278.75"/>
    <n v="0"/>
    <n v="265278.75"/>
    <n v="2652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2.5750000000000002"/>
    <n v="5"/>
    <n v="5.0700000000000002E-2"/>
    <n v="5787203.0625"/>
    <n v="11237287.5"/>
    <n v="113946.09525"/>
    <n v="2.5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3.5750000000000002"/>
    <n v="6"/>
    <n v="5.3600000000000002E-2"/>
    <n v="34974001.5625"/>
    <n v="58697625"/>
    <n v="524365.45000000007"/>
    <n v="3.575000000000000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4.5750000000000002"/>
    <n v="7"/>
    <n v="5.6399999999999999E-2"/>
    <n v="54605152.6875"/>
    <n v="83548867.5"/>
    <n v="673165.16099999996"/>
    <n v="4.5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5.5750000000000002"/>
    <n v="8"/>
    <n v="5.9299999999999999E-2"/>
    <n v="2339479.0625"/>
    <n v="3357100"/>
    <n v="24884.50375"/>
    <n v="5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6.5750000000000002"/>
    <n v="9"/>
    <n v="6.2100000000000002E-2"/>
    <n v="1236510.9375"/>
    <n v="1692562.5"/>
    <n v="11678.68125"/>
    <n v="6.575000000000000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1357679.84"/>
    <n v="0"/>
    <n v="0"/>
    <n v="0"/>
    <n v="34695318.020000003"/>
    <n v="34695318.020000003"/>
    <n v="0"/>
    <d v="2022-05-17T00:00:00"/>
    <d v="2032-05-17T00:00:00"/>
    <n v="34695318.049999997"/>
    <n v="7.4638888888888886"/>
    <n v="10"/>
    <n v="7.8262999999999999E-2"/>
    <n v="258961998.66594446"/>
    <n v="346953180.20000005"/>
    <n v="2715359.6741992603"/>
    <n v="7.4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16093.55"/>
    <n v="0"/>
    <n v="0"/>
    <n v="0"/>
    <n v="522068.81"/>
    <n v="522068.81"/>
    <n v="0"/>
    <d v="2022-05-04T00:00:00"/>
    <d v="2025-05-04T00:00:00"/>
    <n v="522068.81"/>
    <n v="0.42777777777777776"/>
    <n v="3"/>
    <n v="6.1652999999999999E-2"/>
    <n v="223329.43538888887"/>
    <n v="1566206.43"/>
    <n v="32187.108342929998"/>
    <n v="0.42777777777777776"/>
    <n v="3"/>
    <n v="6.1652999999999999E-2"/>
    <x v="1"/>
    <x v="1"/>
    <n v="0"/>
    <n v="0"/>
    <n v="0"/>
    <n v="0"/>
    <n v="0"/>
    <n v="522068.81"/>
    <n v="0"/>
    <n v="0"/>
    <n v="0"/>
    <n v="0"/>
    <n v="0"/>
    <n v="0"/>
    <n v="0"/>
    <n v="0"/>
    <n v="522068.81"/>
    <n v="522068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43362.57"/>
    <n v="0"/>
    <n v="0"/>
    <n v="0"/>
    <n v="1216426.58"/>
    <n v="1216426.58"/>
    <n v="0"/>
    <d v="2022-05-04T00:00:00"/>
    <d v="2027-05-04T00:00:00"/>
    <n v="1216426.58"/>
    <n v="2.4277777777777776"/>
    <n v="5"/>
    <n v="7.1294999999999997E-2"/>
    <n v="2953213.4192222222"/>
    <n v="6082132.9000000004"/>
    <n v="86725.133021100002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49572.13"/>
    <n v="0"/>
    <n v="0"/>
    <n v="0"/>
    <n v="1608101.05"/>
    <n v="1608101.05"/>
    <n v="0"/>
    <d v="2022-05-04T00:00:00"/>
    <d v="2025-05-04T00:00:00"/>
    <n v="1608101.05"/>
    <n v="0.42777777777777776"/>
    <n v="3"/>
    <n v="6.2603000000000006E-2"/>
    <n v="687909.8936111111"/>
    <n v="4824303.1500000004"/>
    <n v="100671.95003315002"/>
    <n v="0.42777777777777776"/>
    <n v="3"/>
    <n v="6.2603000000000006E-2"/>
    <x v="1"/>
    <x v="1"/>
    <n v="0"/>
    <n v="0"/>
    <n v="0"/>
    <n v="0"/>
    <n v="0"/>
    <n v="1608101.05"/>
    <n v="0"/>
    <n v="0"/>
    <n v="0"/>
    <n v="0"/>
    <n v="0"/>
    <n v="0"/>
    <n v="0"/>
    <n v="0"/>
    <n v="1608101.05"/>
    <n v="1608101.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17064.560000000001"/>
    <n v="0"/>
    <n v="0"/>
    <n v="0"/>
    <n v="553567.93999999994"/>
    <n v="553567.93999999994"/>
    <n v="0"/>
    <d v="2022-05-04T00:00:00"/>
    <d v="2025-05-04T00:00:00"/>
    <n v="553567.93999999994"/>
    <n v="0.42777777777777776"/>
    <n v="3"/>
    <n v="6.2603000000000006E-2"/>
    <n v="236804.06322222218"/>
    <n v="1660703.8199999998"/>
    <n v="34655.013747819998"/>
    <n v="0.42777777777777776"/>
    <n v="3"/>
    <n v="6.2603000000000006E-2"/>
    <x v="1"/>
    <x v="1"/>
    <n v="0"/>
    <n v="0"/>
    <n v="0"/>
    <n v="0"/>
    <n v="0"/>
    <n v="553567.93999999994"/>
    <n v="0"/>
    <n v="0"/>
    <n v="0"/>
    <n v="0"/>
    <n v="0"/>
    <n v="0"/>
    <n v="0"/>
    <n v="0"/>
    <n v="553567.93999999994"/>
    <n v="553567.93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45947.79"/>
    <n v="0"/>
    <n v="0"/>
    <n v="0"/>
    <n v="1288948.49"/>
    <n v="1288948.49"/>
    <n v="0"/>
    <d v="2022-05-04T00:00:00"/>
    <d v="2027-05-04T00:00:00"/>
    <n v="1288948.49"/>
    <n v="2.4277777777777776"/>
    <n v="5"/>
    <n v="7.2566000000000005E-2"/>
    <n v="3129280.500722222"/>
    <n v="6444742.4500000002"/>
    <n v="93533.836125340007"/>
    <n v="2.4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67800"/>
    <n v="0"/>
    <n v="0"/>
    <n v="14420.64"/>
    <n v="0"/>
    <n v="0"/>
    <n v="0"/>
    <n v="467800"/>
    <n v="467800"/>
    <n v="0"/>
    <d v="2022-05-04T00:00:00"/>
    <d v="2025-05-04T00:00:00"/>
    <n v="467800"/>
    <n v="0.42777777777777776"/>
    <n v="3"/>
    <n v="6.2603000000000006E-2"/>
    <n v="200114.44444444444"/>
    <n v="1403400"/>
    <n v="29285.683400000002"/>
    <n v="0.42777777777777776"/>
    <n v="3"/>
    <n v="6.2603000000000006E-2"/>
    <x v="1"/>
    <x v="1"/>
    <n v="0"/>
    <n v="0"/>
    <n v="0"/>
    <n v="0"/>
    <n v="0"/>
    <n v="467800"/>
    <n v="0"/>
    <n v="0"/>
    <n v="0"/>
    <n v="0"/>
    <n v="0"/>
    <n v="0"/>
    <n v="0"/>
    <n v="0"/>
    <n v="467800"/>
    <n v="4678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243"/>
    <n v="0"/>
    <n v="0"/>
    <n v="38828.79"/>
    <n v="0"/>
    <n v="0"/>
    <n v="0"/>
    <n v="1089243"/>
    <n v="1089243"/>
    <n v="0"/>
    <d v="2022-05-04T00:00:00"/>
    <d v="2027-05-04T00:00:00"/>
    <n v="1089243"/>
    <n v="2.4277777777777776"/>
    <n v="5"/>
    <n v="7.2566000000000005E-2"/>
    <n v="2644439.9499999997"/>
    <n v="5446215"/>
    <n v="79042.007538000005"/>
    <n v="2.4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21043.57"/>
    <n v="0"/>
    <n v="0"/>
    <n v="0"/>
    <n v="682645.45"/>
    <n v="682645.45"/>
    <n v="0"/>
    <d v="2022-05-04T00:00:00"/>
    <d v="2025-05-04T00:00:00"/>
    <n v="682645.45"/>
    <n v="0.42777777777777776"/>
    <n v="3"/>
    <n v="6.2603000000000006E-2"/>
    <n v="292020.55361111107"/>
    <n v="2047936.3499999999"/>
    <n v="42735.653106350001"/>
    <n v="0.42777777777777776"/>
    <n v="3"/>
    <n v="6.2603000000000006E-2"/>
    <x v="1"/>
    <x v="1"/>
    <n v="0"/>
    <n v="0"/>
    <n v="0"/>
    <n v="0"/>
    <n v="0"/>
    <n v="682645.45"/>
    <n v="0"/>
    <n v="0"/>
    <n v="0"/>
    <n v="0"/>
    <n v="0"/>
    <n v="0"/>
    <n v="0"/>
    <n v="0"/>
    <n v="682645.45"/>
    <n v="68264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56661.72"/>
    <n v="0"/>
    <n v="0"/>
    <n v="0"/>
    <n v="1589500.53"/>
    <n v="1589500.53"/>
    <n v="0"/>
    <d v="2022-05-04T00:00:00"/>
    <d v="2027-05-04T00:00:00"/>
    <n v="1589500.53"/>
    <n v="2.4277777777777776"/>
    <n v="5"/>
    <n v="7.2566000000000005E-2"/>
    <n v="3858954.0644999999"/>
    <n v="7947502.6500000004"/>
    <n v="115343.69545998001"/>
    <n v="2.4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29576.73"/>
    <n v="0"/>
    <n v="0"/>
    <n v="0"/>
    <n v="959458.09"/>
    <n v="959458.09"/>
    <n v="0"/>
    <d v="2022-05-04T00:00:00"/>
    <d v="2025-05-04T00:00:00"/>
    <n v="959458.09"/>
    <n v="0.42777777777777776"/>
    <n v="3"/>
    <n v="6.2603000000000006E-2"/>
    <n v="410434.8496111111"/>
    <n v="2878374.27"/>
    <n v="60064.954808270006"/>
    <n v="0.42777777777777776"/>
    <n v="3"/>
    <n v="6.2603000000000006E-2"/>
    <x v="1"/>
    <x v="1"/>
    <n v="0"/>
    <n v="0"/>
    <n v="0"/>
    <n v="0"/>
    <n v="0"/>
    <n v="959458.09"/>
    <n v="0"/>
    <n v="0"/>
    <n v="0"/>
    <n v="0"/>
    <n v="0"/>
    <n v="0"/>
    <n v="0"/>
    <n v="0"/>
    <n v="959458.09"/>
    <n v="959458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79636.02"/>
    <n v="0"/>
    <n v="0"/>
    <n v="0"/>
    <n v="2233986.15"/>
    <n v="2233986.15"/>
    <n v="0"/>
    <d v="2022-05-04T00:00:00"/>
    <d v="2027-05-04T00:00:00"/>
    <n v="2233986.15"/>
    <n v="2.4277777777777776"/>
    <n v="5"/>
    <n v="7.2566000000000005E-2"/>
    <n v="5423621.9308333322"/>
    <n v="11169930.75"/>
    <n v="162111.43896090001"/>
    <n v="2.4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24.78"/>
    <n v="0"/>
    <n v="0"/>
    <n v="213.47"/>
    <n v="0"/>
    <n v="0"/>
    <n v="0"/>
    <n v="6924.78"/>
    <n v="6924.78"/>
    <n v="0"/>
    <d v="2022-05-04T00:00:00"/>
    <d v="2025-05-04T00:00:00"/>
    <n v="6924.78"/>
    <n v="0.42777777777777776"/>
    <n v="3"/>
    <n v="6.2603000000000006E-2"/>
    <n v="2962.2669999999998"/>
    <n v="20774.34"/>
    <n v="433.51200234000004"/>
    <n v="0.42777777777777776"/>
    <n v="3"/>
    <n v="6.2603000000000006E-2"/>
    <x v="1"/>
    <x v="1"/>
    <n v="0"/>
    <n v="0"/>
    <n v="0"/>
    <n v="0"/>
    <n v="0"/>
    <n v="6924.78"/>
    <n v="0"/>
    <n v="0"/>
    <n v="0"/>
    <n v="0"/>
    <n v="0"/>
    <n v="0"/>
    <n v="0"/>
    <n v="0"/>
    <n v="6924.78"/>
    <n v="6924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574.85"/>
    <n v="0"/>
    <n v="0"/>
    <n v="0"/>
    <n v="16125.88"/>
    <n v="16125.88"/>
    <n v="0"/>
    <d v="2022-05-04T00:00:00"/>
    <d v="2027-05-04T00:00:00"/>
    <n v="16125.88"/>
    <n v="2.4277777777777776"/>
    <n v="5"/>
    <n v="7.2566000000000005E-2"/>
    <n v="39150.053111111105"/>
    <n v="80629.399999999994"/>
    <n v="1170.1906080799999"/>
    <n v="2.4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7-27T00:00:00"/>
    <d v="2024-07-27T00:00:00"/>
    <n v="33777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0.65833333333333333"/>
    <n v="3"/>
    <n v="4.2999999999999997E-2"/>
    <n v="467847.875"/>
    <n v="2131965"/>
    <n v="30558.164999999997"/>
    <n v="0.65833333333333333"/>
    <n v="3"/>
    <n v="4.2999999999999997E-2"/>
    <x v="1"/>
    <x v="1"/>
    <n v="0"/>
    <n v="355327.5"/>
    <n v="0"/>
    <n v="0"/>
    <n v="0"/>
    <n v="0"/>
    <n v="0"/>
    <n v="355327.5"/>
    <n v="0"/>
    <n v="0"/>
    <n v="0"/>
    <n v="0"/>
    <n v="0"/>
    <n v="0"/>
    <n v="710655"/>
    <n v="7106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1.6583333333333334"/>
    <n v="4"/>
    <n v="4.7100000000000003E-2"/>
    <n v="648445.64583333337"/>
    <n v="1564090"/>
    <n v="18417.159750000003"/>
    <n v="1.6583333333333334"/>
    <n v="4"/>
    <n v="4.71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2.6583333333333332"/>
    <n v="5"/>
    <n v="5.0700000000000002E-2"/>
    <n v="2434810.0333333332"/>
    <n v="4579580"/>
    <n v="46436.941200000001"/>
    <n v="2.65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3.6583333333333332"/>
    <n v="6"/>
    <n v="5.3600000000000002E-2"/>
    <n v="4361620.479166667"/>
    <n v="7153455"/>
    <n v="63904.198000000004"/>
    <n v="3.658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4.6583333333333332"/>
    <n v="7"/>
    <n v="5.7881000000000002E-2"/>
    <n v="5633567.0625"/>
    <n v="8465467.5"/>
    <n v="69998.532052499999"/>
    <n v="4.658333333333333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5.6583333333333332"/>
    <n v="8"/>
    <n v="5.9299999999999999E-2"/>
    <n v="300457.5"/>
    <n v="424800"/>
    <n v="3148.83"/>
    <n v="5.6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10386.32"/>
    <n v="0"/>
    <n v="0"/>
    <n v="0"/>
    <n v="336928.17"/>
    <n v="336928.17"/>
    <n v="0"/>
    <d v="2022-05-04T00:00:00"/>
    <d v="2025-05-04T00:00:00"/>
    <n v="336928.17"/>
    <n v="0.42777777777777776"/>
    <n v="3"/>
    <n v="6.2603000000000006E-2"/>
    <n v="144130.38383333333"/>
    <n v="1010784.51"/>
    <n v="21092.714226510001"/>
    <n v="0.42777777777777776"/>
    <n v="3"/>
    <n v="6.2603000000000006E-2"/>
    <x v="1"/>
    <x v="1"/>
    <n v="0"/>
    <n v="0"/>
    <n v="0"/>
    <n v="0"/>
    <n v="0"/>
    <n v="336928.17"/>
    <n v="0"/>
    <n v="0"/>
    <n v="0"/>
    <n v="0"/>
    <n v="0"/>
    <n v="0"/>
    <n v="0"/>
    <n v="0"/>
    <n v="336928.17"/>
    <n v="336928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28024.84"/>
    <n v="0"/>
    <n v="0"/>
    <n v="0"/>
    <n v="786165.73"/>
    <n v="786165.73"/>
    <n v="0"/>
    <d v="2022-05-04T00:00:00"/>
    <d v="2027-05-04T00:00:00"/>
    <n v="786165.73"/>
    <n v="2.4277777777777776"/>
    <n v="5"/>
    <n v="7.2566000000000005E-2"/>
    <n v="1908635.6889444443"/>
    <n v="3930828.65"/>
    <n v="57048.902363180001"/>
    <n v="2.4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16723.439999999999"/>
    <n v="0"/>
    <n v="0"/>
    <n v="0"/>
    <n v="542501.94999999995"/>
    <n v="542501.94999999995"/>
    <n v="0"/>
    <d v="2022-05-04T00:00:00"/>
    <d v="2025-05-04T00:00:00"/>
    <n v="542501.94999999995"/>
    <n v="0.42777777777777776"/>
    <n v="3"/>
    <n v="6.2603000000000006E-2"/>
    <n v="232070.27861111108"/>
    <n v="1627505.8499999999"/>
    <n v="33962.249575850001"/>
    <n v="0.42777777777777776"/>
    <n v="3"/>
    <n v="6.2603000000000006E-2"/>
    <x v="1"/>
    <x v="1"/>
    <n v="0"/>
    <n v="0"/>
    <n v="0"/>
    <n v="0"/>
    <n v="0"/>
    <n v="542501.94999999995"/>
    <n v="0"/>
    <n v="0"/>
    <n v="0"/>
    <n v="0"/>
    <n v="0"/>
    <n v="0"/>
    <n v="0"/>
    <n v="0"/>
    <n v="542501.94999999995"/>
    <n v="542501.9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45027.07"/>
    <n v="0"/>
    <n v="0"/>
    <n v="0"/>
    <n v="1263119.95"/>
    <n v="1263119.95"/>
    <n v="0"/>
    <d v="2022-05-04T00:00:00"/>
    <d v="2027-05-04T00:00:00"/>
    <n v="1263119.95"/>
    <n v="2.4277777777777776"/>
    <n v="5"/>
    <n v="7.2566000000000005E-2"/>
    <n v="3066574.5452777776"/>
    <n v="6315599.75"/>
    <n v="91659.5622917"/>
    <n v="2.4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1366.76"/>
    <n v="0"/>
    <n v="0"/>
    <n v="0"/>
    <n v="44337.08"/>
    <n v="44337.08"/>
    <n v="0"/>
    <d v="2022-05-04T00:00:00"/>
    <d v="2025-05-04T00:00:00"/>
    <n v="44337.08"/>
    <n v="0.42777777777777776"/>
    <n v="3"/>
    <n v="6.2603000000000006E-2"/>
    <n v="18966.417555555556"/>
    <n v="133011.24"/>
    <n v="2775.6342192400002"/>
    <n v="0.42777777777777776"/>
    <n v="2.9999999999999996"/>
    <n v="6.2603000000000006E-2"/>
    <x v="1"/>
    <x v="1"/>
    <n v="0"/>
    <n v="0"/>
    <n v="0"/>
    <n v="0"/>
    <n v="0"/>
    <n v="44337.08"/>
    <n v="0"/>
    <n v="0"/>
    <n v="0"/>
    <n v="0"/>
    <n v="0"/>
    <n v="0"/>
    <n v="0"/>
    <n v="0"/>
    <n v="44337.08"/>
    <n v="4433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3679.95"/>
    <n v="0"/>
    <n v="0"/>
    <n v="0"/>
    <n v="103231.64"/>
    <n v="103231.64"/>
    <n v="0"/>
    <d v="2022-05-04T00:00:00"/>
    <d v="2027-05-04T00:00:00"/>
    <n v="103231.64"/>
    <n v="2.4277777777777776"/>
    <n v="5"/>
    <n v="7.2566000000000005E-2"/>
    <n v="250623.48155555554"/>
    <n v="516158.2"/>
    <n v="7491.1071882400001"/>
    <n v="2.4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5217.0600000000004"/>
    <n v="0"/>
    <n v="0"/>
    <n v="0"/>
    <n v="169239.6"/>
    <n v="169239.6"/>
    <n v="0"/>
    <d v="2022-05-04T00:00:00"/>
    <d v="2025-05-04T00:00:00"/>
    <n v="169239.6"/>
    <n v="0.42777777777777776"/>
    <n v="3"/>
    <n v="6.2603000000000006E-2"/>
    <n v="72396.94"/>
    <n v="507718.80000000005"/>
    <n v="10594.906678800002"/>
    <n v="0.42777777777777776"/>
    <n v="3"/>
    <n v="6.2603000000000006E-2"/>
    <x v="1"/>
    <x v="1"/>
    <n v="0"/>
    <n v="0"/>
    <n v="0"/>
    <n v="0"/>
    <n v="0"/>
    <n v="169239.6"/>
    <n v="0"/>
    <n v="0"/>
    <n v="0"/>
    <n v="0"/>
    <n v="0"/>
    <n v="0"/>
    <n v="0"/>
    <n v="0"/>
    <n v="169239.6"/>
    <n v="169239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14046.78"/>
    <n v="0"/>
    <n v="0"/>
    <n v="0"/>
    <n v="394046.67"/>
    <n v="394046.67"/>
    <n v="0"/>
    <d v="2022-05-04T00:00:00"/>
    <d v="2027-05-04T00:00:00"/>
    <n v="394046.67"/>
    <n v="2.4277777777777776"/>
    <n v="5"/>
    <n v="7.2565999999999992E-2"/>
    <n v="956657.74883333326"/>
    <n v="1970233.3499999999"/>
    <n v="28594.390655219995"/>
    <n v="2.4277777777777776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176424.29"/>
    <n v="0"/>
    <n v="0"/>
    <n v="0"/>
    <n v="5723137.1399999997"/>
    <n v="5723137.1399999997"/>
    <n v="0"/>
    <d v="2022-05-04T00:00:00"/>
    <d v="2025-05-04T00:00:00"/>
    <n v="5723137.1399999997"/>
    <n v="0.42777777777777776"/>
    <n v="3"/>
    <n v="6.1652999999999999E-2"/>
    <n v="2448230.8876666664"/>
    <n v="17169411.419999998"/>
    <n v="352848.57409241999"/>
    <n v="0.42777777777777776"/>
    <n v="3"/>
    <n v="6.1652999999999999E-2"/>
    <x v="1"/>
    <x v="1"/>
    <n v="0"/>
    <n v="0"/>
    <n v="0"/>
    <n v="0"/>
    <n v="0"/>
    <n v="5723137.1399999997"/>
    <n v="0"/>
    <n v="0"/>
    <n v="0"/>
    <n v="0"/>
    <n v="0"/>
    <n v="0"/>
    <n v="0"/>
    <n v="0"/>
    <n v="5723137.1399999997"/>
    <n v="5723137.13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10743.84"/>
    <n v="0"/>
    <n v="0"/>
    <n v="0"/>
    <n v="348526.06"/>
    <n v="348526.06"/>
    <n v="0"/>
    <d v="2022-05-04T00:00:00"/>
    <d v="2025-05-04T00:00:00"/>
    <n v="348526.06"/>
    <n v="0.42777777777777776"/>
    <n v="3"/>
    <n v="6.1652999999999999E-2"/>
    <n v="149091.70344444443"/>
    <n v="1045578.1799999999"/>
    <n v="21487.677177180001"/>
    <n v="0.42777777777777776"/>
    <n v="3"/>
    <n v="6.1653000000000006E-2"/>
    <x v="1"/>
    <x v="1"/>
    <n v="0"/>
    <n v="0"/>
    <n v="0"/>
    <n v="0"/>
    <n v="0"/>
    <n v="348526.06"/>
    <n v="0"/>
    <n v="0"/>
    <n v="0"/>
    <n v="0"/>
    <n v="0"/>
    <n v="0"/>
    <n v="0"/>
    <n v="0"/>
    <n v="348526.06"/>
    <n v="348526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28927.31"/>
    <n v="0"/>
    <n v="0"/>
    <n v="0"/>
    <n v="811482.02"/>
    <n v="811482.02"/>
    <n v="0"/>
    <d v="2022-05-04T00:00:00"/>
    <d v="2027-05-04T00:00:00"/>
    <n v="811482.02"/>
    <n v="2.4277777777777776"/>
    <n v="5"/>
    <n v="7.1294999999999997E-2"/>
    <n v="1970098.0152222221"/>
    <n v="4057410.1"/>
    <n v="57854.610615899997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9353"/>
    <n v="0"/>
    <n v="0"/>
    <n v="0"/>
    <n v="303407.64"/>
    <n v="303407.64"/>
    <n v="0"/>
    <d v="2022-05-04T00:00:00"/>
    <d v="2025-05-04T00:00:00"/>
    <n v="303407.64"/>
    <n v="0.42777777777777776"/>
    <n v="3"/>
    <n v="6.1652999999999999E-2"/>
    <n v="129791.046"/>
    <n v="910222.92"/>
    <n v="18705.99122892"/>
    <n v="0.42777777777777776"/>
    <n v="3"/>
    <n v="6.1652999999999999E-2"/>
    <x v="1"/>
    <x v="1"/>
    <n v="0"/>
    <n v="0"/>
    <n v="0"/>
    <n v="0"/>
    <n v="0"/>
    <n v="303407.64"/>
    <n v="0"/>
    <n v="0"/>
    <n v="0"/>
    <n v="0"/>
    <n v="0"/>
    <n v="0"/>
    <n v="0"/>
    <n v="0"/>
    <n v="303407.64"/>
    <n v="30340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25181.87"/>
    <n v="0"/>
    <n v="0"/>
    <n v="0"/>
    <n v="706413.36"/>
    <n v="706413.36"/>
    <n v="0"/>
    <d v="2022-05-04T00:00:00"/>
    <d v="2027-05-04T00:00:00"/>
    <n v="706413.36"/>
    <n v="2.4277777777777776"/>
    <n v="5"/>
    <n v="7.1294999999999997E-2"/>
    <n v="1715014.6573333333"/>
    <n v="3532066.8"/>
    <n v="50363.740501199994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3277.53"/>
    <n v="0"/>
    <n v="0"/>
    <n v="0"/>
    <n v="106321.71"/>
    <n v="106321.71"/>
    <n v="0"/>
    <d v="2022-05-04T00:00:00"/>
    <d v="2025-05-04T00:00:00"/>
    <n v="106321.71"/>
    <n v="0.42777777777777776"/>
    <n v="3"/>
    <n v="6.1652999999999999E-2"/>
    <n v="45482.064833333337"/>
    <n v="318965.13"/>
    <n v="6555.05238663"/>
    <n v="0.42777777777777781"/>
    <n v="3"/>
    <n v="6.1652999999999999E-2"/>
    <x v="1"/>
    <x v="1"/>
    <n v="0"/>
    <n v="0"/>
    <n v="0"/>
    <n v="0"/>
    <n v="0"/>
    <n v="106321.71"/>
    <n v="0"/>
    <n v="0"/>
    <n v="0"/>
    <n v="0"/>
    <n v="0"/>
    <n v="0"/>
    <n v="0"/>
    <n v="0"/>
    <n v="106321.71"/>
    <n v="106321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8824"/>
    <n v="0"/>
    <n v="0"/>
    <n v="0"/>
    <n v="247534.93"/>
    <n v="247534.93"/>
    <n v="0"/>
    <d v="2022-05-04T00:00:00"/>
    <d v="2027-05-04T00:00:00"/>
    <n v="247534.93"/>
    <n v="2.4277777777777776"/>
    <n v="5"/>
    <n v="7.1294999999999997E-2"/>
    <n v="600959.80227777769"/>
    <n v="1237674.6499999999"/>
    <n v="17648.002834349998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1415.25"/>
    <n v="0"/>
    <n v="0"/>
    <n v="0"/>
    <n v="45910.239999999998"/>
    <n v="45910.239999999998"/>
    <n v="0"/>
    <d v="2022-05-04T00:00:00"/>
    <d v="2025-05-04T00:00:00"/>
    <n v="45910.239999999998"/>
    <n v="0.42777777777777776"/>
    <n v="3"/>
    <n v="6.1652999999999999E-2"/>
    <n v="19639.380444444443"/>
    <n v="137730.72"/>
    <n v="2830.5040267199997"/>
    <n v="0.42777777777777776"/>
    <n v="3"/>
    <n v="6.1652999999999999E-2"/>
    <x v="1"/>
    <x v="1"/>
    <n v="0"/>
    <n v="0"/>
    <n v="0"/>
    <n v="0"/>
    <n v="0"/>
    <n v="45910.239999999998"/>
    <n v="0"/>
    <n v="0"/>
    <n v="0"/>
    <n v="0"/>
    <n v="0"/>
    <n v="0"/>
    <n v="0"/>
    <n v="0"/>
    <n v="45910.239999999998"/>
    <n v="45910.23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3809.93"/>
    <n v="0"/>
    <n v="0"/>
    <n v="0"/>
    <n v="106877.92"/>
    <n v="106877.92"/>
    <n v="0"/>
    <d v="2022-05-04T00:00:00"/>
    <d v="2027-05-04T00:00:00"/>
    <n v="106877.92"/>
    <n v="2.4277777777777776"/>
    <n v="5"/>
    <n v="7.1294999999999997E-2"/>
    <n v="259475.8391111111"/>
    <n v="534389.6"/>
    <n v="7619.8613063999992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7.6888888888888891"/>
    <n v="10"/>
    <n v="6.5000000000000002E-2"/>
    <n v="816560"/>
    <n v="1062000"/>
    <n v="6903"/>
    <n v="7.688888888888889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08T00:00:00"/>
    <d v="2024-08-08T00:00:00"/>
    <n v="40429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0.68888888888888888"/>
    <n v="3"/>
    <n v="4.2999999999999997E-2"/>
    <n v="456538.72222222219"/>
    <n v="1988152.5"/>
    <n v="28496.852499999997"/>
    <n v="0.68888888888888888"/>
    <n v="3"/>
    <n v="4.2999999999999997E-2"/>
    <x v="1"/>
    <x v="1"/>
    <n v="0"/>
    <n v="0"/>
    <n v="331358.75"/>
    <n v="0"/>
    <n v="0"/>
    <n v="0"/>
    <n v="0"/>
    <n v="0"/>
    <n v="331358.75"/>
    <n v="0"/>
    <n v="0"/>
    <n v="0"/>
    <n v="0"/>
    <n v="0"/>
    <n v="662717.5"/>
    <n v="6627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1.6888888888888889"/>
    <n v="4"/>
    <n v="4.7100000000000003E-2"/>
    <n v="808365.5555555555"/>
    <n v="1914550"/>
    <n v="22543.826250000002"/>
    <n v="1.688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2.6888888888888891"/>
    <n v="5"/>
    <n v="5.0700000000000002E-2"/>
    <n v="3451706.5000000005"/>
    <n v="6418462.5"/>
    <n v="65083.209750000002"/>
    <n v="2.688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3.6888888888888891"/>
    <n v="6"/>
    <n v="5.3600000000000002E-2"/>
    <n v="11286496.777777778"/>
    <n v="18357555"/>
    <n v="163994.158"/>
    <n v="3.688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4.6888888888888891"/>
    <n v="7"/>
    <n v="5.6399999999999999E-2"/>
    <n v="15250716.611111112"/>
    <n v="22767657.5"/>
    <n v="183442.269"/>
    <n v="4.688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5.6888888888888891"/>
    <n v="8"/>
    <n v="5.9299999999999999E-2"/>
    <n v="3925361.777777778"/>
    <n v="5520040"/>
    <n v="40917.296499999997"/>
    <n v="5.688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6.6888888888888891"/>
    <n v="9"/>
    <n v="6.2100000000000002E-2"/>
    <n v="710360"/>
    <n v="955800"/>
    <n v="6595.02"/>
    <n v="6.688888888888889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7.6916666666666664"/>
    <n v="10"/>
    <n v="6.5000000000000002E-2"/>
    <n v="408427.5"/>
    <n v="531000"/>
    <n v="3451.5"/>
    <n v="7.691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09T00:00:00"/>
    <d v="2024-08-09T00:00:00"/>
    <n v="63159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0.69166666666666665"/>
    <n v="3"/>
    <n v="4.2999999999999997E-2"/>
    <n v="239442.89583333331"/>
    <n v="1038547.5"/>
    <n v="14885.847499999998"/>
    <n v="0.69166666666666665"/>
    <n v="3"/>
    <n v="4.2999999999999997E-2"/>
    <x v="1"/>
    <x v="1"/>
    <n v="0"/>
    <n v="0"/>
    <n v="173091.25"/>
    <n v="0"/>
    <n v="0"/>
    <n v="0"/>
    <n v="0"/>
    <n v="0"/>
    <n v="173091.25"/>
    <n v="0"/>
    <n v="0"/>
    <n v="0"/>
    <n v="0"/>
    <n v="0"/>
    <n v="346182.5"/>
    <n v="346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1.6916666666666667"/>
    <n v="4"/>
    <n v="4.7100000000000003E-2"/>
    <n v="1642346.125"/>
    <n v="3883380"/>
    <n v="45726.799500000001"/>
    <n v="1.69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2.6916666666666669"/>
    <n v="5"/>
    <n v="5.0700000000000002E-2"/>
    <n v="2610014.9583333335"/>
    <n v="4848325"/>
    <n v="49162.015500000001"/>
    <n v="2.691666666666666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3.6916666666666669"/>
    <n v="6"/>
    <n v="5.3600000000000002E-2"/>
    <n v="4976375.895833334"/>
    <n v="8088015"/>
    <n v="72252.934000000008"/>
    <n v="3.6916666666666673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4.6916666666666664"/>
    <n v="7"/>
    <n v="5.6399999999999999E-2"/>
    <n v="5150711.0625"/>
    <n v="7684897.5"/>
    <n v="61918.316999999995"/>
    <n v="4.691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5.6916666666666664"/>
    <n v="8"/>
    <n v="5.9299999999999999E-2"/>
    <n v="2650367.270833333"/>
    <n v="3725260"/>
    <n v="27613.489750000001"/>
    <n v="5.691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6.6916666666666664"/>
    <n v="9"/>
    <n v="6.2100000000000002E-2"/>
    <n v="318807.72916666663"/>
    <n v="428782.5"/>
    <n v="2958.5992500000002"/>
    <n v="6.69166666666666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10T00:00:00"/>
    <d v="2024-08-10T00:00:00"/>
    <n v="6150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0.69444444444444442"/>
    <n v="3"/>
    <n v="4.2999999999999997E-2"/>
    <n v="347854.16666666663"/>
    <n v="1502730"/>
    <n v="21539.129999999997"/>
    <n v="0.69444444444444442"/>
    <n v="3"/>
    <n v="4.2999999999999997E-2"/>
    <x v="1"/>
    <x v="1"/>
    <n v="0"/>
    <n v="0"/>
    <n v="250455"/>
    <n v="0"/>
    <n v="0"/>
    <n v="0"/>
    <n v="0"/>
    <n v="0"/>
    <n v="250455"/>
    <n v="0"/>
    <n v="0"/>
    <n v="0"/>
    <n v="0"/>
    <n v="0"/>
    <n v="500910"/>
    <n v="5009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1.6944444444444444"/>
    <n v="4"/>
    <n v="4.7100000000000003E-2"/>
    <n v="667564.51388888888"/>
    <n v="1575890"/>
    <n v="18556.104750000002"/>
    <n v="1.694444444444444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2.6944444444444446"/>
    <n v="5"/>
    <n v="5.0700000000000002E-2"/>
    <n v="2304699.791666667"/>
    <n v="4276762.5"/>
    <n v="43366.371749999998"/>
    <n v="2.6944444444444446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3.6944444444444446"/>
    <n v="6"/>
    <n v="5.3600000000000002E-2"/>
    <n v="3281026.875"/>
    <n v="5328585"/>
    <n v="47602.025999999998"/>
    <n v="3.6944444444444446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4.6944444444444446"/>
    <n v="7"/>
    <n v="5.6399999999999999E-2"/>
    <n v="2665165.2083333335"/>
    <n v="3974092.5"/>
    <n v="32019.830999999998"/>
    <n v="4.6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5.6944444444444446"/>
    <n v="8"/>
    <n v="5.9299999999999999E-2"/>
    <n v="604750"/>
    <n v="849600"/>
    <n v="6297.66"/>
    <n v="5.6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69262.86"/>
    <n v="0"/>
    <n v="0"/>
    <n v="0"/>
    <n v="2246860.98"/>
    <n v="2246860.98"/>
    <n v="0"/>
    <d v="2022-08-04T00:00:00"/>
    <d v="2025-08-04T00:00:00"/>
    <n v="2246860.98"/>
    <n v="0.67777777777777781"/>
    <n v="3"/>
    <n v="6.1652999999999999E-2"/>
    <n v="1522872.442"/>
    <n v="6740582.9399999995"/>
    <n v="138525.71999993999"/>
    <n v="0.67777777777777781"/>
    <n v="3"/>
    <n v="6.1652999999999993E-2"/>
    <x v="1"/>
    <x v="1"/>
    <n v="0"/>
    <n v="0"/>
    <n v="0"/>
    <n v="0"/>
    <n v="0"/>
    <n v="2246860.98"/>
    <n v="0"/>
    <n v="0"/>
    <n v="0"/>
    <n v="0"/>
    <n v="0"/>
    <n v="0"/>
    <n v="0"/>
    <n v="0"/>
    <n v="2246860.98"/>
    <n v="2246860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72822.78"/>
    <n v="0"/>
    <n v="0"/>
    <n v="0"/>
    <n v="1860975.88"/>
    <n v="1860975.88"/>
    <n v="0"/>
    <d v="2022-08-17T00:00:00"/>
    <d v="2032-08-17T00:00:00"/>
    <n v="1860975.88"/>
    <n v="7.7138888888888886"/>
    <n v="10"/>
    <n v="7.8262999999999999E-2"/>
    <n v="14355361.163222222"/>
    <n v="18609758.799999997"/>
    <n v="145645.55529644"/>
    <n v="7.7138888888888895"/>
    <n v="9.9999999999999982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232489.41"/>
    <n v="0"/>
    <n v="0"/>
    <n v="0"/>
    <n v="7541868.6699999999"/>
    <n v="7541868.6699999999"/>
    <n v="0"/>
    <d v="2022-08-04T00:00:00"/>
    <d v="2025-08-04T00:00:00"/>
    <n v="7541868.6699999999"/>
    <n v="0.67777777777777781"/>
    <n v="3"/>
    <n v="6.1652999999999999E-2"/>
    <n v="5111710.9874444446"/>
    <n v="22625606.009999998"/>
    <n v="464978.82911151001"/>
    <n v="0.67777777777777781"/>
    <n v="2.9999999999999996"/>
    <n v="6.1652999999999999E-2"/>
    <x v="1"/>
    <x v="1"/>
    <n v="0"/>
    <n v="0"/>
    <n v="0"/>
    <n v="0"/>
    <n v="0"/>
    <n v="7541868.6699999999"/>
    <n v="0"/>
    <n v="0"/>
    <n v="0"/>
    <n v="0"/>
    <n v="0"/>
    <n v="0"/>
    <n v="0"/>
    <n v="0"/>
    <n v="7541868.6699999999"/>
    <n v="7541868.66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1292932.74"/>
    <n v="0"/>
    <n v="0"/>
    <n v="0"/>
    <n v="36269941.420000002"/>
    <n v="36269941.420000002"/>
    <n v="0"/>
    <d v="2022-08-04T00:00:00"/>
    <d v="2027-08-04T00:00:00"/>
    <n v="36269941.420000002"/>
    <n v="2.6777777777777776"/>
    <n v="5"/>
    <n v="7.1294999999999997E-2"/>
    <n v="97122843.135777771"/>
    <n v="181349707.10000002"/>
    <n v="2585865.4735389003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n v="200000000"/>
    <n v="0"/>
    <d v="2022-08-04T00:00:00"/>
    <d v="2027-08-04T00:00:00"/>
    <n v="200000000"/>
    <n v="2.6777777777777776"/>
    <n v="5"/>
    <n v="7.1294999999999997E-2"/>
    <n v="535555555.55555552"/>
    <n v="1000000000"/>
    <n v="14259000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27185.200000000001"/>
    <n v="0"/>
    <n v="0"/>
    <n v="0"/>
    <n v="881877.52"/>
    <n v="881877.52"/>
    <n v="0"/>
    <d v="2022-05-04T00:00:00"/>
    <d v="2025-05-04T00:00:00"/>
    <n v="881877.52"/>
    <n v="0.42777777777777776"/>
    <n v="3"/>
    <n v="6.1652999999999999E-2"/>
    <n v="377247.60577777779"/>
    <n v="2645632.56"/>
    <n v="54370.394740559997"/>
    <n v="0.42777777777777776"/>
    <n v="3"/>
    <n v="6.1652999999999993E-2"/>
    <x v="1"/>
    <x v="1"/>
    <n v="0"/>
    <n v="0"/>
    <n v="0"/>
    <n v="0"/>
    <n v="0"/>
    <n v="881877.52"/>
    <n v="0"/>
    <n v="0"/>
    <n v="0"/>
    <n v="0"/>
    <n v="0"/>
    <n v="0"/>
    <n v="0"/>
    <n v="0"/>
    <n v="881877.52"/>
    <n v="88187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73122.97"/>
    <n v="0"/>
    <n v="0"/>
    <n v="0"/>
    <n v="2051279.19"/>
    <n v="2051279.19"/>
    <n v="0"/>
    <d v="2022-05-04T00:00:00"/>
    <d v="2027-05-04T00:00:00"/>
    <n v="2051279.19"/>
    <n v="2.4277777777777776"/>
    <n v="5"/>
    <n v="7.1294999999999997E-2"/>
    <n v="4980050.0334999999"/>
    <n v="10256395.949999999"/>
    <n v="146245.94985104998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101135.92"/>
    <n v="0"/>
    <n v="0"/>
    <n v="0"/>
    <n v="2837111.24"/>
    <n v="2837111.24"/>
    <n v="0"/>
    <d v="2022-05-04T00:00:00"/>
    <d v="2027-05-04T00:00:00"/>
    <n v="2837111.24"/>
    <n v="2.4277777777777776"/>
    <n v="5"/>
    <n v="7.1294999999999997E-2"/>
    <n v="6887875.6215555556"/>
    <n v="14185556.200000001"/>
    <n v="202271.8458558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23478900"/>
    <n v="0"/>
    <n v="0"/>
    <n v="0"/>
    <n v="600000000"/>
    <n v="600000000"/>
    <n v="0"/>
    <d v="2022-05-17T00:00:00"/>
    <d v="2032-05-17T00:00:00"/>
    <n v="600000000"/>
    <n v="7.4638888888888886"/>
    <n v="10"/>
    <n v="7.8262999999999999E-2"/>
    <n v="4478333333.333333"/>
    <n v="6000000000"/>
    <n v="46957800"/>
    <n v="7.4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9-28T00:00:00"/>
    <d v="2024-09-28T00:00:00"/>
    <n v="8982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0.82777777777777772"/>
    <n v="3"/>
    <n v="4.2999999999999997E-2"/>
    <n v="393275.15277777775"/>
    <n v="1425292.5"/>
    <n v="20429.192499999997"/>
    <n v="0.82777777777777772"/>
    <n v="3"/>
    <n v="4.2999999999999997E-2"/>
    <x v="1"/>
    <x v="1"/>
    <n v="0"/>
    <n v="0"/>
    <n v="0"/>
    <n v="237548.75"/>
    <n v="0"/>
    <n v="0"/>
    <n v="0"/>
    <n v="0"/>
    <n v="0"/>
    <n v="237548.75"/>
    <n v="0"/>
    <n v="0"/>
    <n v="0"/>
    <n v="0"/>
    <n v="475097.5"/>
    <n v="4750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1.8277777777777777"/>
    <n v="4"/>
    <n v="4.7100000000000003E-2"/>
    <n v="1055742.7222222222"/>
    <n v="2310440"/>
    <n v="27205.431"/>
    <n v="1.827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2.8277777777777779"/>
    <n v="5"/>
    <n v="5.0700000000000002E-2"/>
    <n v="3570769.3194444445"/>
    <n v="6313737.5"/>
    <n v="64021.29825"/>
    <n v="2.82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3.8277777777777779"/>
    <n v="6"/>
    <n v="5.3600000000000002E-2"/>
    <n v="21714973.763888888"/>
    <n v="34037985"/>
    <n v="304072.66600000003"/>
    <n v="3.82777777777777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4.8277777777777775"/>
    <n v="7"/>
    <n v="5.6399999999999999E-2"/>
    <n v="53559680.472222216"/>
    <n v="77658455"/>
    <n v="625705.26599999995"/>
    <n v="4.8277777777777775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5.8277777777777775"/>
    <n v="8"/>
    <n v="5.9299999999999999E-2"/>
    <n v="12057570.23611111"/>
    <n v="16551860"/>
    <n v="122690.66224999999"/>
    <n v="5.8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6.8277777777777775"/>
    <n v="9"/>
    <n v="6.2100000000000002E-2"/>
    <n v="725110"/>
    <n v="955800"/>
    <n v="6595.02"/>
    <n v="6.8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7.8277777777777775"/>
    <n v="10"/>
    <n v="6.5000000000000002E-2"/>
    <n v="778198.52777777775"/>
    <n v="994150"/>
    <n v="6461.9750000000004"/>
    <n v="7.82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10-25T00:00:00"/>
    <d v="2024-10-25T00:00:00"/>
    <n v="11578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0.90277777777777779"/>
    <n v="3"/>
    <n v="4.2999999999999997E-2"/>
    <n v="315189.0625"/>
    <n v="1047397.5"/>
    <n v="15012.697499999998"/>
    <n v="0.90277777777777779"/>
    <n v="3"/>
    <n v="4.2999999999999997E-2"/>
    <x v="1"/>
    <x v="1"/>
    <n v="0"/>
    <n v="0"/>
    <n v="0"/>
    <n v="0"/>
    <n v="174566.25"/>
    <n v="0"/>
    <n v="0"/>
    <n v="0"/>
    <n v="0"/>
    <n v="0"/>
    <n v="174566.25"/>
    <n v="0"/>
    <n v="0"/>
    <n v="0"/>
    <n v="349132.5"/>
    <n v="349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1.9027777777777777"/>
    <n v="4"/>
    <n v="4.7100000000000003E-2"/>
    <n v="46308.854166666664"/>
    <n v="97350"/>
    <n v="1146.2962500000001"/>
    <n v="1.902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2.9027777777777777"/>
    <n v="5"/>
    <n v="5.0700000000000002E-2"/>
    <n v="2414392.6445833333"/>
    <n v="4158762.45"/>
    <n v="42169.851243000005"/>
    <n v="2.9027777777777777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3.9027777777777777"/>
    <n v="6"/>
    <n v="5.3600000000000002E-2"/>
    <n v="1585942.5347222222"/>
    <n v="2438175"/>
    <n v="21781.030000000002"/>
    <n v="3.902777777777777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4.9027777777777777"/>
    <n v="7"/>
    <n v="6.5000000000000002E-2"/>
    <n v="869961.14583333337"/>
    <n v="1242097.5"/>
    <n v="11533.762500000001"/>
    <n v="4.9027777777777777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.75"/>
    <n v="0"/>
    <n v="20723.75"/>
    <n v="65.97"/>
    <n v="0"/>
    <n v="0"/>
    <n v="0"/>
    <n v="0"/>
    <n v="0"/>
    <n v="0"/>
    <d v="2022-11-01T00:00:00"/>
    <d v="2024-11-01T00:00:00"/>
    <n v="4144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0.9194444444444444"/>
    <n v="3"/>
    <n v="4.2999999999999997E-2"/>
    <n v="135889.29166666666"/>
    <n v="443385"/>
    <n v="6355.1849999999995"/>
    <n v="0.9194444444444444"/>
    <n v="3"/>
    <n v="4.2999999999999997E-2"/>
    <x v="1"/>
    <x v="1"/>
    <n v="0"/>
    <n v="0"/>
    <n v="0"/>
    <n v="0"/>
    <n v="0"/>
    <n v="73897.5"/>
    <n v="0"/>
    <n v="0"/>
    <n v="0"/>
    <n v="0"/>
    <n v="0"/>
    <n v="73897.5"/>
    <n v="0"/>
    <n v="0"/>
    <n v="147795"/>
    <n v="1477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1.9194444444444445"/>
    <n v="4"/>
    <n v="4.7100000000000003E-2"/>
    <n v="146938.27083333334"/>
    <n v="306210"/>
    <n v="3605.6227500000005"/>
    <n v="1.919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2.9194444444444443"/>
    <n v="5"/>
    <n v="5.0700000000000002E-2"/>
    <n v="1783619.986111111"/>
    <n v="3054725"/>
    <n v="30974.911500000002"/>
    <n v="2.919444444444444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3.9194444444444443"/>
    <n v="6"/>
    <n v="5.3600000000000002E-2"/>
    <n v="1322734.111111111"/>
    <n v="2024880"/>
    <n v="18088.928"/>
    <n v="3.919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4.9194444444444443"/>
    <n v="7"/>
    <n v="5.7881000000000002E-2"/>
    <n v="4762231.298611111"/>
    <n v="6776297.5"/>
    <n v="56031.267942500002"/>
    <n v="4.9194444444444443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5.9194444444444443"/>
    <n v="8"/>
    <n v="5.9299999999999999E-2"/>
    <n v="16361359.243055556"/>
    <n v="22112020"/>
    <n v="163905.34825000001"/>
    <n v="5.919444444444444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17823.75"/>
    <n v="0"/>
    <n v="0"/>
    <n v="0"/>
    <n v="500000"/>
    <n v="500000"/>
    <n v="0"/>
    <d v="2022-05-04T00:00:00"/>
    <d v="2027-05-04T00:00:00"/>
    <n v="500000"/>
    <n v="2.4277777777777776"/>
    <n v="5"/>
    <n v="7.1294999999999997E-2"/>
    <n v="1213888.8888888888"/>
    <n v="2500000"/>
    <n v="35647.5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820"/>
    <n v="0"/>
    <n v="234820"/>
    <n v="747.51"/>
    <n v="0"/>
    <n v="0"/>
    <n v="0"/>
    <n v="0"/>
    <n v="0"/>
    <n v="0"/>
    <d v="2022-11-18T00:00:00"/>
    <d v="2024-11-18T00:00:00"/>
    <n v="4696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0.96666666666666667"/>
    <n v="3"/>
    <n v="4.2999999999999997E-2"/>
    <n v="419195"/>
    <n v="1300950"/>
    <n v="18646.949999999997"/>
    <n v="0.96666666666666667"/>
    <n v="3"/>
    <n v="4.2999999999999997E-2"/>
    <x v="1"/>
    <x v="1"/>
    <n v="0"/>
    <n v="0"/>
    <n v="0"/>
    <n v="0"/>
    <n v="0"/>
    <n v="216825"/>
    <n v="0"/>
    <n v="0"/>
    <n v="0"/>
    <n v="0"/>
    <n v="0"/>
    <n v="216825"/>
    <n v="0"/>
    <n v="0"/>
    <n v="433650"/>
    <n v="4336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1.9666666666666666"/>
    <n v="4"/>
    <n v="4.7100000000000003E-2"/>
    <n v="1971986.5"/>
    <n v="4010820"/>
    <n v="47227.405500000001"/>
    <n v="1.966666666666666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2.9666666666666668"/>
    <n v="5"/>
    <n v="5.0700000000000002E-2"/>
    <n v="6103849.916666667"/>
    <n v="10287387.5"/>
    <n v="104314.10925000001"/>
    <n v="2.966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3.9666666666666668"/>
    <n v="6"/>
    <n v="5.3600000000000002E-2"/>
    <n v="21619999.333333336"/>
    <n v="32702520"/>
    <n v="292142.51199999999"/>
    <n v="3.9666666666666672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4.9666666666666668"/>
    <n v="7"/>
    <n v="5.6399999999999999E-2"/>
    <n v="47254555.333333336"/>
    <n v="66600380"/>
    <n v="536608.77599999995"/>
    <n v="4.9666666666666668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5.9666666666666668"/>
    <n v="8"/>
    <n v="5.9299999999999999E-2"/>
    <n v="14859327"/>
    <n v="19923120"/>
    <n v="147680.12700000001"/>
    <n v="5.966666666666666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6.9666666666666668"/>
    <n v="9"/>
    <n v="6.2100000000000002E-2"/>
    <n v="739860"/>
    <n v="955800"/>
    <n v="6595.02"/>
    <n v="6.96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n v="200000000"/>
    <n v="0"/>
    <d v="2022-05-04T00:00:00"/>
    <d v="2027-05-04T00:00:00"/>
    <n v="200000000"/>
    <n v="2.4277777777777776"/>
    <n v="5"/>
    <n v="7.1294999999999997E-2"/>
    <n v="485555555.55555552"/>
    <n v="1000000000"/>
    <n v="14259000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17609175"/>
    <n v="0"/>
    <n v="0"/>
    <n v="0"/>
    <n v="450000000"/>
    <n v="450000000"/>
    <n v="0"/>
    <d v="2022-05-17T00:00:00"/>
    <d v="2032-05-17T00:00:00"/>
    <n v="450000000"/>
    <n v="7.4638888888888886"/>
    <n v="10"/>
    <n v="7.8262999999999999E-2"/>
    <n v="3358750000"/>
    <n v="4500000000"/>
    <n v="35218350"/>
    <n v="7.4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n v="3970530.87"/>
    <n v="0"/>
    <d v="2022-05-04T00:00:00"/>
    <d v="2027-05-04T00:00:00"/>
    <n v="3970530.87"/>
    <n v="2.4277777777777776"/>
    <n v="5"/>
    <n v="7.1294999999999997E-2"/>
    <n v="9639566.6121666655"/>
    <n v="19852654.350000001"/>
    <n v="283078.99837664998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n v="3970530.87"/>
    <n v="0"/>
    <d v="2022-05-04T00:00:00"/>
    <d v="2027-05-04T00:00:00"/>
    <n v="3970530.87"/>
    <n v="2.4277777777777776"/>
    <n v="5"/>
    <n v="7.1294999999999997E-2"/>
    <n v="9639566.6121666655"/>
    <n v="19852654.350000001"/>
    <n v="283078.99837664998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n v="3970530.87"/>
    <n v="0"/>
    <d v="2022-05-04T00:00:00"/>
    <d v="2027-05-04T00:00:00"/>
    <n v="3970530.87"/>
    <n v="2.4277777777777776"/>
    <n v="5"/>
    <n v="7.1294999999999997E-2"/>
    <n v="9639566.6121666655"/>
    <n v="19852654.350000001"/>
    <n v="283078.99837664998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n v="3970530.87"/>
    <n v="0"/>
    <d v="2022-05-04T00:00:00"/>
    <d v="2027-05-04T00:00:00"/>
    <n v="3970530.87"/>
    <n v="2.4277777777777776"/>
    <n v="5"/>
    <n v="7.1294999999999997E-2"/>
    <n v="9639566.6121666655"/>
    <n v="19852654.350000001"/>
    <n v="283078.99837664998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70769.75"/>
    <n v="0"/>
    <n v="0"/>
    <n v="0"/>
    <n v="1985265.44"/>
    <n v="1985265.44"/>
    <n v="0"/>
    <d v="2022-05-04T00:00:00"/>
    <d v="2027-05-04T00:00:00"/>
    <n v="1985265.44"/>
    <n v="2.4277777777777776"/>
    <n v="5"/>
    <n v="7.1294999999999997E-2"/>
    <n v="4819783.3182222219"/>
    <n v="9926327.1999999993"/>
    <n v="141539.4995448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70769.75"/>
    <n v="0"/>
    <n v="0"/>
    <n v="0"/>
    <n v="1985265.44"/>
    <n v="1985265.44"/>
    <n v="0"/>
    <d v="2022-05-04T00:00:00"/>
    <d v="2027-05-04T00:00:00"/>
    <n v="1985265.44"/>
    <n v="2.4277777777777776"/>
    <n v="5"/>
    <n v="7.1294999999999997E-2"/>
    <n v="4819783.3182222219"/>
    <n v="9926327.1999999993"/>
    <n v="141539.4995448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n v="26550"/>
    <n v="0"/>
    <d v="2022-12-15T00:00:00"/>
    <d v="2024-12-15T00:00:00"/>
    <n v="53100"/>
    <n v="4.1666666666666664E-2"/>
    <n v="2"/>
    <n v="3.8199999999999998E-2"/>
    <n v="1106.25"/>
    <n v="53100"/>
    <n v="1014.2099999999999"/>
    <n v="4.1666666666666664E-2"/>
    <n v="2"/>
    <n v="3.8199999999999998E-2"/>
    <x v="1"/>
    <x v="1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0416666666666667"/>
    <n v="3"/>
    <n v="4.2999999999999997E-2"/>
    <n v="298687.5"/>
    <n v="860220"/>
    <n v="12329.82"/>
    <n v="1.0416666666666667"/>
    <n v="3"/>
    <n v="4.2999999999999997E-2"/>
    <x v="1"/>
    <x v="1"/>
    <n v="0"/>
    <n v="0"/>
    <n v="0"/>
    <n v="0"/>
    <n v="0"/>
    <n v="0"/>
    <n v="143370"/>
    <n v="0"/>
    <n v="0"/>
    <n v="0"/>
    <n v="0"/>
    <n v="0"/>
    <n v="143370"/>
    <n v="0"/>
    <n v="286740"/>
    <n v="2867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0416666666666665"/>
    <n v="4"/>
    <n v="4.7100000000000003E-2"/>
    <n v="942586.45833333326"/>
    <n v="1846700"/>
    <n v="21744.892500000002"/>
    <n v="2.041666666666666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0416666666666665"/>
    <n v="5"/>
    <n v="5.0700000000000002E-2"/>
    <n v="1365229.2708333333"/>
    <n v="2244212.5"/>
    <n v="22756.314750000001"/>
    <n v="3.041666666666666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041666666666667"/>
    <n v="6"/>
    <n v="5.3600000000000002E-2"/>
    <n v="1656093.1250000002"/>
    <n v="2458530"/>
    <n v="21962.868000000002"/>
    <n v="4.04166666666666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041666666666667"/>
    <n v="7"/>
    <n v="5.6399999999999999E-2"/>
    <n v="3550908.854166667"/>
    <n v="4930187.5"/>
    <n v="39723.224999999999"/>
    <n v="5.041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041666666666667"/>
    <n v="8"/>
    <n v="5.9299999999999999E-2"/>
    <n v="15182451.5625"/>
    <n v="20103660"/>
    <n v="149018.37974999999"/>
    <n v="6.04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041666666666667"/>
    <n v="9"/>
    <n v="6.2100000000000002E-2"/>
    <n v="373912.5"/>
    <n v="477900"/>
    <n v="3297.51"/>
    <n v="7.041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72.079999999998"/>
    <n v="0"/>
    <n v="0"/>
    <n v="56.89"/>
    <n v="0"/>
    <n v="0"/>
    <n v="0"/>
    <n v="17872.079999999998"/>
    <n v="17872.080000000002"/>
    <n v="0"/>
    <d v="2022-12-27T00:00:00"/>
    <d v="2024-12-27T00:00:00"/>
    <n v="35744.17"/>
    <n v="7.4999999999999997E-2"/>
    <n v="2"/>
    <n v="3.8199999999999998E-2"/>
    <n v="1340.4059999999997"/>
    <n v="35744.159999999996"/>
    <n v="682.71345599999984"/>
    <n v="7.4999999999999997E-2"/>
    <n v="2"/>
    <n v="3.8199999999999998E-2"/>
    <x v="1"/>
    <x v="1"/>
    <n v="17872.09"/>
    <n v="0"/>
    <n v="0"/>
    <n v="0"/>
    <n v="0"/>
    <n v="0"/>
    <n v="0"/>
    <n v="0"/>
    <n v="0"/>
    <n v="0"/>
    <n v="0"/>
    <n v="0"/>
    <n v="0"/>
    <n v="17872.09"/>
    <n v="0"/>
    <n v="17872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075"/>
    <n v="3"/>
    <n v="4.2999999999999997E-2"/>
    <n v="57082.5"/>
    <n v="159300"/>
    <n v="2283.2999999999997"/>
    <n v="1.075"/>
    <n v="3"/>
    <n v="4.2999999999999997E-2"/>
    <x v="1"/>
    <x v="1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0750000000000002"/>
    <n v="4"/>
    <n v="4.7100000000000003E-2"/>
    <n v="525215.49250000005"/>
    <n v="1012463.6"/>
    <n v="11921.758890000001"/>
    <n v="2.07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0750000000000002"/>
    <n v="5"/>
    <n v="5.0700000000000002E-2"/>
    <n v="301165.5"/>
    <n v="489700"/>
    <n v="4965.558"/>
    <n v="3.0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0750000000000002"/>
    <n v="6"/>
    <n v="5.3600000000000002E-2"/>
    <n v="775971.6875"/>
    <n v="1142535"/>
    <n v="10206.646000000001"/>
    <n v="4.0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0750000000000002"/>
    <n v="7"/>
    <n v="6.2100000000000002E-2"/>
    <n v="1124340.875"/>
    <n v="1550815"/>
    <n v="13757.944500000001"/>
    <n v="5.0750000000000002"/>
    <n v="7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0750000000000002"/>
    <n v="8"/>
    <n v="5.9299999999999999E-2"/>
    <n v="1273543.7422499999"/>
    <n v="1677094.64"/>
    <n v="12431.464018999999"/>
    <n v="6.0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0750000000000002"/>
    <n v="9"/>
    <n v="6.2100000000000002E-2"/>
    <n v="375682.5"/>
    <n v="477900"/>
    <n v="3297.51"/>
    <n v="7.07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10"/>
    <n v="0"/>
    <n v="0"/>
    <n v="73.25"/>
    <n v="0"/>
    <n v="0"/>
    <n v="0"/>
    <n v="23010"/>
    <n v="23010"/>
    <n v="0"/>
    <d v="2022-12-27T00:00:00"/>
    <d v="2024-12-27T00:00:00"/>
    <n v="46020"/>
    <n v="7.4999999999999997E-2"/>
    <n v="2"/>
    <n v="3.8199999999999998E-2"/>
    <n v="1725.75"/>
    <n v="46020"/>
    <n v="878.98199999999997"/>
    <n v="7.4999999999999997E-2"/>
    <n v="2"/>
    <n v="3.8199999999999998E-2"/>
    <x v="1"/>
    <x v="1"/>
    <n v="23010"/>
    <n v="0"/>
    <n v="0"/>
    <n v="0"/>
    <n v="0"/>
    <n v="0"/>
    <n v="0"/>
    <n v="0"/>
    <n v="0"/>
    <n v="0"/>
    <n v="0"/>
    <n v="0"/>
    <n v="0"/>
    <n v="23010"/>
    <n v="0"/>
    <n v="23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0750000000000002"/>
    <n v="4"/>
    <n v="4.7100000000000003E-2"/>
    <n v="110182.50000000001"/>
    <n v="212400"/>
    <n v="2501.0100000000002"/>
    <n v="2.07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0750000000000002"/>
    <n v="5"/>
    <n v="5.0700000000000002E-2"/>
    <n v="1122567.1875"/>
    <n v="1825312.5"/>
    <n v="18508.668750000001"/>
    <n v="3.0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0750000000000002"/>
    <n v="6"/>
    <n v="5.3600000000000002E-2"/>
    <n v="1041040.25"/>
    <n v="1532820"/>
    <n v="13693.192000000001"/>
    <n v="4.0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0750000000000002"/>
    <n v="7"/>
    <n v="5.6399999999999999E-2"/>
    <n v="7605395"/>
    <n v="10490200"/>
    <n v="84521.04"/>
    <n v="5.0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0750000000000002"/>
    <n v="8"/>
    <n v="5.9299999999999999E-2"/>
    <n v="4172067"/>
    <n v="5494080"/>
    <n v="40724.868000000002"/>
    <n v="6.075000000000000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0750000000000002"/>
    <n v="9"/>
    <n v="6.2100000000000002E-2"/>
    <n v="375682.5"/>
    <n v="477900"/>
    <n v="3297.51"/>
    <n v="7.07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4787.5"/>
    <n v="0"/>
    <n v="0"/>
    <n v="556.41"/>
    <n v="0"/>
    <n v="0"/>
    <n v="0"/>
    <n v="174787.5"/>
    <n v="174787.5"/>
    <n v="0"/>
    <d v="2022-12-28T00:00:00"/>
    <d v="2024-12-28T00:00:00"/>
    <n v="349575"/>
    <n v="7.7777777777777779E-2"/>
    <n v="2"/>
    <n v="3.8199999999999998E-2"/>
    <n v="13594.583333333334"/>
    <n v="349575"/>
    <n v="6676.8824999999997"/>
    <n v="7.7777777777777779E-2"/>
    <n v="2"/>
    <n v="3.8199999999999998E-2"/>
    <x v="1"/>
    <x v="1"/>
    <n v="174787.5"/>
    <n v="0"/>
    <n v="0"/>
    <n v="0"/>
    <n v="0"/>
    <n v="0"/>
    <n v="0"/>
    <n v="0"/>
    <n v="0"/>
    <n v="0"/>
    <n v="0"/>
    <n v="0"/>
    <n v="0"/>
    <n v="174787.5"/>
    <n v="0"/>
    <n v="1747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0777777777777777"/>
    <n v="3"/>
    <n v="4.2999999999999997E-2"/>
    <n v="1052873.0277777778"/>
    <n v="2930677.5"/>
    <n v="42006.377499999995"/>
    <n v="1.0777777777777777"/>
    <n v="3"/>
    <n v="4.2999999999999997E-2"/>
    <x v="1"/>
    <x v="1"/>
    <n v="0"/>
    <n v="0"/>
    <n v="0"/>
    <n v="0"/>
    <n v="0"/>
    <n v="0"/>
    <n v="488446.25"/>
    <n v="0"/>
    <n v="0"/>
    <n v="0"/>
    <n v="0"/>
    <n v="0"/>
    <n v="488446.25"/>
    <n v="0"/>
    <n v="976892.5"/>
    <n v="9768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0777777777777779"/>
    <n v="4"/>
    <n v="4.7100000000000003E-2"/>
    <n v="3274962.166666667"/>
    <n v="6304740"/>
    <n v="74238.313500000004"/>
    <n v="2.077777777777777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0777777777777779"/>
    <n v="5"/>
    <n v="5.0700000000000002E-2"/>
    <n v="6044640.138888889"/>
    <n v="9819812.5"/>
    <n v="99572.898750000008"/>
    <n v="3.07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0777777777777775"/>
    <n v="6"/>
    <n v="5.3600000000000002E-2"/>
    <n v="30207739.416666664"/>
    <n v="44447355"/>
    <n v="397063.038"/>
    <n v="4.07777777777777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0777777777777775"/>
    <n v="7"/>
    <n v="5.6399999999999999E-2"/>
    <n v="49880801.027777776"/>
    <n v="68763467.5"/>
    <n v="554037.08100000001"/>
    <n v="5.07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0777777777777775"/>
    <n v="8"/>
    <n v="5.9299999999999999E-2"/>
    <n v="16565013.722222222"/>
    <n v="21804040"/>
    <n v="161622.44649999999"/>
    <n v="6.0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0777777777777775"/>
    <n v="9"/>
    <n v="6.2100000000000002E-2"/>
    <n v="577316.63888888888"/>
    <n v="734107.5"/>
    <n v="5065.3417500000005"/>
    <n v="7.0777777777777775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2-05-17T00:00:00"/>
    <d v="2032-05-17T00:00:00"/>
    <n v="200000000"/>
    <n v="7.4638888888888886"/>
    <n v="10"/>
    <n v="7.8262999999999999E-2"/>
    <n v="1492777777.7777777"/>
    <n v="2000000000"/>
    <n v="15652600"/>
    <n v="7.4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2555555555555555"/>
    <n v="3"/>
    <n v="6.1652999999999999E-2"/>
    <n v="200888888.8888889"/>
    <n v="480000000"/>
    <n v="9864480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2555555555555555"/>
    <n v="3"/>
    <n v="6.1652999999999999E-2"/>
    <n v="50222222.222222224"/>
    <n v="120000000"/>
    <n v="2466120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2777777777777777"/>
    <n v="5"/>
    <n v="7.1294999999999997E-2"/>
    <n v="655555555.55555558"/>
    <n v="1000000000"/>
    <n v="14259000"/>
    <n v="3.27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291666666666667"/>
    <n v="6"/>
    <n v="7.3772000000000004E-2"/>
    <n v="7541689.6983333332"/>
    <n v="10543721.52"/>
    <n v="129638.57066224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2555555555555555"/>
    <n v="3"/>
    <n v="6.1652999999999999E-2"/>
    <n v="69055555.555555552"/>
    <n v="165000000"/>
    <n v="3390915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2555555555555555"/>
    <n v="3"/>
    <n v="6.1652999999999999E-2"/>
    <n v="37666666.666666664"/>
    <n v="90000000"/>
    <n v="1849590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291666666666667"/>
    <n v="6"/>
    <n v="7.3772000000000004E-2"/>
    <n v="6506039.1612500008"/>
    <n v="9095821.7400000002"/>
    <n v="111836.16023388001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2777777777777777"/>
    <n v="5"/>
    <n v="7.1294999999999997E-2"/>
    <n v="655555555.55555558"/>
    <n v="1000000000"/>
    <n v="14259000"/>
    <n v="3.27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291666666666667"/>
    <n v="6"/>
    <n v="7.3772000000000004E-2"/>
    <n v="4894014.6579166669"/>
    <n v="6842117.5800000001"/>
    <n v="84126.116351959994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291666666666667"/>
    <n v="6"/>
    <n v="7.3772000000000004E-2"/>
    <n v="9691159.1033333354"/>
    <n v="13548804.960000001"/>
    <n v="166587.07325152002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291666666666667"/>
    <n v="6"/>
    <n v="7.3772000000000004E-2"/>
    <n v="3530841.8883333332"/>
    <n v="4936322.6399999997"/>
    <n v="60693.732299679999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291666666666667"/>
    <n v="6"/>
    <n v="7.3772000000000004E-2"/>
    <n v="8637763.3829166666"/>
    <n v="12076096.379999999"/>
    <n v="148479.63035756"/>
    <n v="4.291666666666667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2555555555555555"/>
    <n v="3"/>
    <n v="6.1652999999999999E-2"/>
    <n v="50222222.222222224"/>
    <n v="120000000"/>
    <n v="2466120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3916666666666666"/>
    <n v="4"/>
    <n v="4.7100000000000003E-2"/>
    <n v="379934.1875"/>
    <n v="635430"/>
    <n v="7482.1882500000002"/>
    <n v="2.391666666666666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3916666666666666"/>
    <n v="5"/>
    <n v="5.0700000000000002E-2"/>
    <n v="339683.89583333331"/>
    <n v="500762.5"/>
    <n v="5077.7317499999999"/>
    <n v="3.391666666666666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3916666666666666"/>
    <n v="6"/>
    <n v="5.3600000000000002E-2"/>
    <n v="45621204.25"/>
    <n v="62328780"/>
    <n v="556803.76800000004"/>
    <n v="4.391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n v="3438387.66"/>
    <n v="0"/>
    <d v="2023-04-25T00:00:00"/>
    <d v="2027-04-25T00:00:00"/>
    <n v="3438387.66"/>
    <n v="2.4027777777777777"/>
    <n v="4"/>
    <n v="6.7556000000000005E-2"/>
    <n v="8261681.4608333334"/>
    <n v="13753550.640000001"/>
    <n v="232283.71675896001"/>
    <n v="2.40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2301.25"/>
    <n v="0"/>
    <n v="0"/>
    <n v="4718.66"/>
    <n v="0"/>
    <n v="0"/>
    <n v="0"/>
    <n v="1482301.25"/>
    <n v="1482301.25"/>
    <n v="0"/>
    <d v="2023-04-26T00:00:00"/>
    <d v="2025-04-26T00:00:00"/>
    <n v="2964602.5"/>
    <n v="0.40555555555555556"/>
    <n v="2"/>
    <n v="3.8199999999999998E-2"/>
    <n v="601155.5069444445"/>
    <n v="2964602.5"/>
    <n v="56623.907749999998"/>
    <n v="0.40555555555555561"/>
    <n v="2"/>
    <n v="3.8199999999999998E-2"/>
    <x v="1"/>
    <x v="1"/>
    <n v="0"/>
    <n v="0"/>
    <n v="0"/>
    <n v="0"/>
    <n v="1482301.25"/>
    <n v="0"/>
    <n v="0"/>
    <n v="0"/>
    <n v="0"/>
    <n v="0"/>
    <n v="0"/>
    <n v="0"/>
    <n v="0"/>
    <n v="0"/>
    <n v="1482301.25"/>
    <n v="14823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4055555555555554"/>
    <n v="3"/>
    <n v="4.2999999999999997E-2"/>
    <n v="5012154.8888888881"/>
    <n v="10697880"/>
    <n v="153336.28"/>
    <n v="1.4055555555555552"/>
    <n v="3"/>
    <n v="4.2999999999999997E-2"/>
    <x v="1"/>
    <x v="1"/>
    <n v="0"/>
    <n v="0"/>
    <n v="0"/>
    <n v="0"/>
    <n v="0"/>
    <n v="0"/>
    <n v="0"/>
    <n v="0"/>
    <n v="0"/>
    <n v="0"/>
    <n v="1782980"/>
    <n v="0"/>
    <n v="0"/>
    <n v="0"/>
    <n v="1782980"/>
    <n v="178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4055555555555554"/>
    <n v="4"/>
    <n v="4.7100000000000003E-2"/>
    <n v="14841032.902777778"/>
    <n v="24677930"/>
    <n v="290582.62575000001"/>
    <n v="2.405555555555555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4055555555555554"/>
    <n v="5"/>
    <n v="5.0700000000000002E-2"/>
    <n v="54088250.81944444"/>
    <n v="79411787.5"/>
    <n v="805235.52525000006"/>
    <n v="3.405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4055555555555559"/>
    <n v="6"/>
    <n v="5.3600000000000002E-2"/>
    <n v="13205630.750000002"/>
    <n v="17984970"/>
    <n v="160665.73200000002"/>
    <n v="4.405555555555555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4055555555555559"/>
    <n v="7"/>
    <n v="5.6399999999999999E-2"/>
    <n v="3188480.4583333335"/>
    <n v="4128967.5"/>
    <n v="33267.680999999997"/>
    <n v="5.405555555555555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4055555555555559"/>
    <n v="8"/>
    <n v="5.9299999999999999E-2"/>
    <n v="1020405"/>
    <n v="1274400"/>
    <n v="9446.49"/>
    <n v="6.405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210"/>
    <n v="0"/>
    <n v="182605"/>
    <n v="1162.5899999999999"/>
    <n v="0"/>
    <n v="0"/>
    <n v="0"/>
    <n v="182605"/>
    <n v="182605"/>
    <n v="0"/>
    <d v="2023-05-17T00:00:00"/>
    <d v="2025-05-17T00:00:00"/>
    <n v="365210"/>
    <n v="0.46388888888888891"/>
    <n v="2"/>
    <n v="3.8199999999999998E-2"/>
    <n v="84708.430555555562"/>
    <n v="365210"/>
    <n v="6975.5109999999995"/>
    <n v="0.46388888888888891"/>
    <n v="2"/>
    <n v="3.8199999999999998E-2"/>
    <x v="1"/>
    <x v="1"/>
    <n v="0"/>
    <n v="0"/>
    <n v="0"/>
    <n v="0"/>
    <n v="0"/>
    <n v="182605"/>
    <n v="0"/>
    <n v="0"/>
    <n v="0"/>
    <n v="0"/>
    <n v="0"/>
    <n v="0"/>
    <n v="0"/>
    <n v="0"/>
    <n v="182605"/>
    <n v="1826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1.4638888888888888"/>
    <n v="3"/>
    <n v="4.2999999999999997E-2"/>
    <n v="1444097.111111111"/>
    <n v="2959440"/>
    <n v="42418.64"/>
    <n v="1.4638888888888888"/>
    <n v="3"/>
    <n v="4.2999999999999997E-2"/>
    <x v="1"/>
    <x v="1"/>
    <n v="0"/>
    <n v="0"/>
    <n v="0"/>
    <n v="0"/>
    <n v="0"/>
    <n v="0"/>
    <n v="0"/>
    <n v="0"/>
    <n v="0"/>
    <n v="0"/>
    <n v="0"/>
    <n v="493240"/>
    <n v="0"/>
    <n v="0"/>
    <n v="493240"/>
    <n v="493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2.463888888888889"/>
    <n v="4"/>
    <n v="4.7100000000000003E-2"/>
    <n v="2102769.013888889"/>
    <n v="3413740"/>
    <n v="40196.788500000002"/>
    <n v="2.463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3.463888888888889"/>
    <n v="5"/>
    <n v="5.0700000000000002E-2"/>
    <n v="3313850.541666667"/>
    <n v="4783425"/>
    <n v="48503.929499999998"/>
    <n v="3.463888888888889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4.4638888888888886"/>
    <n v="6"/>
    <n v="5.3600000000000002E-2"/>
    <n v="3010971.173611111"/>
    <n v="4047105"/>
    <n v="36154.137999999999"/>
    <n v="4.463888888888888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5.4638888888888886"/>
    <n v="7"/>
    <n v="5.6399999999999999E-2"/>
    <n v="7413691.298611111"/>
    <n v="9497967.5"/>
    <n v="76526.481"/>
    <n v="5.463888888888888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6.4638888888888886"/>
    <n v="8"/>
    <n v="5.9299999999999999E-2"/>
    <n v="31849115.729166664"/>
    <n v="39417900"/>
    <n v="292185.18374999997"/>
    <n v="6.463888888888888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7.4638888888888886"/>
    <n v="9"/>
    <n v="6.2100000000000002E-2"/>
    <n v="30385711.851388887"/>
    <n v="36639265.5"/>
    <n v="252810.93195"/>
    <n v="7.46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8.4638888888888886"/>
    <n v="10"/>
    <n v="6.5000000000000002E-2"/>
    <n v="5532264.3902777778"/>
    <n v="6536315"/>
    <n v="42486.047500000001"/>
    <n v="8.463888888888888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885"/>
    <n v="0"/>
    <n v="442942.5"/>
    <n v="2820.07"/>
    <n v="0"/>
    <n v="0"/>
    <n v="0"/>
    <n v="442942.5"/>
    <n v="442942.5"/>
    <n v="0"/>
    <d v="2023-05-24T00:00:00"/>
    <d v="2025-05-24T00:00:00"/>
    <n v="885885"/>
    <n v="0.48333333333333334"/>
    <n v="2"/>
    <n v="3.8199999999999998E-2"/>
    <n v="214088.875"/>
    <n v="885885"/>
    <n v="16920.4035"/>
    <n v="0.48333333333333334"/>
    <n v="2"/>
    <n v="3.8199999999999998E-2"/>
    <x v="1"/>
    <x v="1"/>
    <n v="0"/>
    <n v="0"/>
    <n v="0"/>
    <n v="0"/>
    <n v="0"/>
    <n v="442942.5"/>
    <n v="0"/>
    <n v="0"/>
    <n v="0"/>
    <n v="0"/>
    <n v="0"/>
    <n v="0"/>
    <n v="0"/>
    <n v="0"/>
    <n v="442942.5"/>
    <n v="4429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1.4833333333333334"/>
    <n v="3"/>
    <n v="4.2999999999999997E-2"/>
    <n v="1185632.0416666667"/>
    <n v="2397907.5"/>
    <n v="34370.0075"/>
    <n v="1.4833333333333334"/>
    <n v="3"/>
    <n v="4.2999999999999997E-2"/>
    <x v="1"/>
    <x v="1"/>
    <n v="0"/>
    <n v="0"/>
    <n v="0"/>
    <n v="0"/>
    <n v="0"/>
    <n v="0"/>
    <n v="0"/>
    <n v="0"/>
    <n v="0"/>
    <n v="0"/>
    <n v="0"/>
    <n v="399651.25"/>
    <n v="0"/>
    <n v="0"/>
    <n v="399651.25"/>
    <n v="39965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2.4833333333333334"/>
    <n v="4"/>
    <n v="4.7100000000000003E-2"/>
    <n v="3805404.125"/>
    <n v="6129510"/>
    <n v="72174.980250000008"/>
    <n v="2.483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3.4833333333333334"/>
    <n v="5"/>
    <n v="5.0700000000000002E-2"/>
    <n v="8260742.416666667"/>
    <n v="11857525"/>
    <n v="120235.30350000001"/>
    <n v="3.483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4.4833333333333334"/>
    <n v="6"/>
    <n v="5.3600000000000002E-2"/>
    <n v="20020605.208333332"/>
    <n v="26793375"/>
    <n v="239354.15"/>
    <n v="4.48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5.4833333333333334"/>
    <n v="7"/>
    <n v="5.6399999999999999E-2"/>
    <n v="41977905.083333336"/>
    <n v="53588815"/>
    <n v="431772.73800000001"/>
    <n v="5.48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6.4833333333333334"/>
    <n v="8"/>
    <n v="5.9299999999999999E-2"/>
    <n v="7224783.541666667"/>
    <n v="8914900"/>
    <n v="66081.696249999994"/>
    <n v="6.483333333333333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7.4833333333333334"/>
    <n v="9"/>
    <n v="6.2100000000000002E-2"/>
    <n v="1986825"/>
    <n v="2389500"/>
    <n v="16487.55"/>
    <n v="7.4833333333333334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8.4833333333333325"/>
    <n v="10"/>
    <n v="6.5000000000000002E-2"/>
    <n v="3064413.2916666665"/>
    <n v="3612275"/>
    <n v="23479.787500000002"/>
    <n v="8.483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2777777777777777"/>
    <n v="5"/>
    <n v="7.1294999999999997E-2"/>
    <n v="46458634.516666666"/>
    <n v="70869103.5"/>
    <n v="1010522.5468064999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03T00:00:00"/>
    <d v="2024-07-03T00:00:00"/>
    <n v="14233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0.59166666666666667"/>
    <n v="2"/>
    <n v="3.8199999999999998E-2"/>
    <n v="31417.5"/>
    <n v="106200"/>
    <n v="2028.4199999999998"/>
    <n v="0.59166666666666667"/>
    <n v="2"/>
    <n v="3.8199999999999998E-2"/>
    <x v="1"/>
    <x v="1"/>
    <n v="0"/>
    <n v="26550"/>
    <n v="0"/>
    <n v="0"/>
    <n v="0"/>
    <n v="0"/>
    <n v="0"/>
    <n v="26550"/>
    <n v="0"/>
    <n v="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1.5916666666666666"/>
    <n v="3"/>
    <n v="4.2999999999999997E-2"/>
    <n v="231953.58333333331"/>
    <n v="437190"/>
    <n v="6266.3899999999994"/>
    <n v="1.591666666666666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2.5916666666666668"/>
    <n v="4"/>
    <n v="4.7100000000000003E-2"/>
    <n v="513772"/>
    <n v="792960"/>
    <n v="9337.1040000000012"/>
    <n v="2.591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3.5916666666666668"/>
    <n v="5"/>
    <n v="5.0700000000000002E-2"/>
    <n v="10390395.354166668"/>
    <n v="14464587.5"/>
    <n v="146670.91725"/>
    <n v="3.591666666666667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4.5916666666666668"/>
    <n v="6"/>
    <n v="5.3600000000000002E-2"/>
    <n v="52798002.354166672"/>
    <n v="68991945"/>
    <n v="616328.04200000002"/>
    <n v="4.591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2777777777777777"/>
    <n v="5"/>
    <n v="7.1294999999999997E-2"/>
    <n v="7528138.9905555556"/>
    <n v="11483601.850000001"/>
    <n v="163744.67877915001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2777777777777777"/>
    <n v="5"/>
    <n v="7.1294999999999997E-2"/>
    <n v="12095719.472222222"/>
    <n v="18451097.5"/>
    <n v="263094.19925249997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291666666666667"/>
    <n v="6"/>
    <n v="7.3772000000000004E-2"/>
    <n v="12294266.215416668"/>
    <n v="17188100.34"/>
    <n v="211333.42304708002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11T00:00:00"/>
    <d v="2024-07-11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0.61388888888888893"/>
    <n v="2"/>
    <n v="3.8199999999999998E-2"/>
    <n v="110831.5"/>
    <n v="361080"/>
    <n v="6896.6279999999997"/>
    <n v="0.61388888888888893"/>
    <n v="2"/>
    <n v="3.8199999999999998E-2"/>
    <x v="1"/>
    <x v="1"/>
    <n v="0"/>
    <n v="90270"/>
    <n v="0"/>
    <n v="0"/>
    <n v="0"/>
    <n v="0"/>
    <n v="0"/>
    <n v="90270"/>
    <n v="0"/>
    <n v="0"/>
    <n v="0"/>
    <n v="0"/>
    <n v="0"/>
    <n v="0"/>
    <n v="180540"/>
    <n v="1805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1.6138888888888889"/>
    <n v="3"/>
    <n v="4.2999999999999997E-2"/>
    <n v="267328.59027777781"/>
    <n v="496927.5"/>
    <n v="7122.6274999999996"/>
    <n v="1.613888888888889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2.6138888888888889"/>
    <n v="4"/>
    <n v="4.7100000000000003E-2"/>
    <n v="234799.10416666666"/>
    <n v="359310"/>
    <n v="4230.8752500000001"/>
    <n v="2.613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3.6138888888888889"/>
    <n v="5"/>
    <n v="5.0700000000000002E-2"/>
    <n v="588485.66666666663"/>
    <n v="814200"/>
    <n v="8255.9880000000012"/>
    <n v="3.6138888888888885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4.6138888888888889"/>
    <n v="6"/>
    <n v="5.3600000000000002E-2"/>
    <n v="430787.27083333331"/>
    <n v="560205"/>
    <n v="5004.4980000000005"/>
    <n v="4.613888888888888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5.6138888888888889"/>
    <n v="7"/>
    <n v="5.6399999999999999E-2"/>
    <n v="559760.86111111112"/>
    <n v="697970"/>
    <n v="5623.6440000000002"/>
    <n v="5.613888888888888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6.6138888888888889"/>
    <n v="8"/>
    <n v="5.9299999999999999E-2"/>
    <n v="2988105.3958333335"/>
    <n v="3614340"/>
    <n v="26791.295249999999"/>
    <n v="6.6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7.6138888888888889"/>
    <n v="9"/>
    <n v="6.2100000000000002E-2"/>
    <n v="16372925.701388888"/>
    <n v="19353622.5"/>
    <n v="133539.99525000001"/>
    <n v="7.6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8.6138888888888889"/>
    <n v="10"/>
    <n v="6.5000000000000002E-2"/>
    <n v="11995249.4375"/>
    <n v="13925475"/>
    <n v="90515.587500000009"/>
    <n v="8.6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291666666666667"/>
    <n v="6"/>
    <n v="7.3772000000000004E-2"/>
    <n v="24323883.844583333"/>
    <n v="34006206.539999999"/>
    <n v="418117.64481148002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291666666666667"/>
    <n v="6"/>
    <n v="7.3772000000000004E-2"/>
    <n v="9987919.184166668"/>
    <n v="13963692.84"/>
    <n v="171688.25803208002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291666666666667"/>
    <n v="6"/>
    <n v="7.3772000000000004E-2"/>
    <n v="15776431.33375"/>
    <n v="22056370.02"/>
    <n v="271190.42151924002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291666666666667"/>
    <n v="6"/>
    <n v="7.3772000000000004E-2"/>
    <n v="14397321.631666668"/>
    <n v="20128294.32"/>
    <n v="247484.08809584004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2555555555555555"/>
    <n v="3"/>
    <n v="6.1652999999999999E-2"/>
    <n v="9029622.5822222214"/>
    <n v="21575204.399999999"/>
    <n v="443392.0256244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2777777777777777"/>
    <n v="5"/>
    <n v="7.1294999999999997E-2"/>
    <n v="23510734.475000001"/>
    <n v="35863832.25"/>
    <n v="511382.38405275001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2555555555555555"/>
    <n v="3"/>
    <n v="6.1652999999999999E-2"/>
    <n v="2737424.5103333332"/>
    <n v="6540748.8300000001"/>
    <n v="134418.92920533"/>
    <n v="1.25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2777777777777777"/>
    <n v="5"/>
    <n v="7.1294999999999997E-2"/>
    <n v="546405.09666666656"/>
    <n v="833499.29999999993"/>
    <n v="11884.866518699999"/>
    <n v="3.27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2777777777777777"/>
    <n v="5"/>
    <n v="7.1294999999999997E-2"/>
    <n v="317542.71999999997"/>
    <n v="484387.2"/>
    <n v="6906.8770847999995"/>
    <n v="3.27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2777777777777777"/>
    <n v="5"/>
    <n v="7.1294999999999997E-2"/>
    <n v="625824.47222222225"/>
    <n v="954647.5"/>
    <n v="13612.318702499999"/>
    <n v="3.27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2777777777777777"/>
    <n v="5"/>
    <n v="7.1294999999999997E-2"/>
    <n v="158614.51833333334"/>
    <n v="241954.35"/>
    <n v="3450.0270766500003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2777777777777777"/>
    <n v="5"/>
    <n v="7.1294999999999997E-2"/>
    <n v="190619.78944444444"/>
    <n v="290775.95"/>
    <n v="4146.1742710500002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2777777777777777"/>
    <n v="5"/>
    <n v="7.1294999999999997E-2"/>
    <n v="520974.72"/>
    <n v="794707.2"/>
    <n v="11331.729964799999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2777777777777777"/>
    <n v="5"/>
    <n v="7.1294999999999997E-2"/>
    <n v="317542.71999999997"/>
    <n v="484387.2"/>
    <n v="6906.8770847999995"/>
    <n v="3.27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2777777777777777"/>
    <n v="5"/>
    <n v="7.1294999999999997E-2"/>
    <n v="317644.29833333328"/>
    <n v="484542.14999999997"/>
    <n v="6909.0865168499995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2777777777777777"/>
    <n v="5"/>
    <n v="7.1294999999999997E-2"/>
    <n v="158818.98611111109"/>
    <n v="242266.25"/>
    <n v="3454.4744587499999"/>
    <n v="3.27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2777777777777777"/>
    <n v="5"/>
    <n v="7.1294999999999997E-2"/>
    <n v="362115.94166666665"/>
    <n v="552380.25"/>
    <n v="7876.3899847499997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2777777777777777"/>
    <n v="5"/>
    <n v="7.1294999999999997E-2"/>
    <n v="254110.345"/>
    <n v="387625.95"/>
    <n v="5527.1584210499996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2777777777777777"/>
    <n v="5"/>
    <n v="7.1294999999999997E-2"/>
    <n v="183980.51944444445"/>
    <n v="280648.25"/>
    <n v="4001.7633967500001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2777777777777777"/>
    <n v="5"/>
    <n v="7.1294999999999997E-2"/>
    <n v="174470.14555555556"/>
    <n v="266140.90000000002"/>
    <n v="3794.9030930999998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2777777777777777"/>
    <n v="5"/>
    <n v="7.1294999999999997E-2"/>
    <n v="635291.02222222218"/>
    <n v="969088"/>
    <n v="13818.225791999999"/>
    <n v="3.27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2555555555555555"/>
    <n v="3"/>
    <n v="6.1652999999999999E-2"/>
    <n v="5022222.222222222"/>
    <n v="12000000"/>
    <n v="246612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8-24T00:00:00"/>
    <d v="2024-08-24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0.73333333333333328"/>
    <n v="2"/>
    <n v="3.8199999999999998E-2"/>
    <n v="67173.66333333333"/>
    <n v="183200.9"/>
    <n v="3499.1371899999999"/>
    <n v="0.73333333333333328"/>
    <n v="2"/>
    <n v="3.8199999999999998E-2"/>
    <x v="1"/>
    <x v="1"/>
    <n v="0"/>
    <n v="0"/>
    <n v="45800.23"/>
    <n v="0"/>
    <n v="0"/>
    <n v="0"/>
    <n v="0"/>
    <n v="0"/>
    <n v="45800.23"/>
    <n v="0"/>
    <n v="0"/>
    <n v="0"/>
    <n v="0"/>
    <n v="0"/>
    <n v="91600.46"/>
    <n v="91600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1.7333333333333334"/>
    <n v="3"/>
    <n v="4.2999999999999997E-2"/>
    <n v="105334.66666666667"/>
    <n v="182310"/>
    <n v="2613.1099999999997"/>
    <n v="1.733333333333333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4.7333333333333334"/>
    <n v="6"/>
    <n v="5.3600000000000002E-2"/>
    <n v="104725"/>
    <n v="132750"/>
    <n v="1185.9000000000001"/>
    <n v="4.73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5.7333333333333334"/>
    <n v="7"/>
    <n v="5.6399999999999999E-2"/>
    <n v="406032.77466666664"/>
    <n v="495737.69"/>
    <n v="3994.2293879999997"/>
    <n v="5.73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6.7333333333333334"/>
    <n v="8"/>
    <n v="5.9299999999999999E-2"/>
    <n v="1284164.5"/>
    <n v="1525740"/>
    <n v="11309.54775"/>
    <n v="6.7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7.7333333333333334"/>
    <n v="9"/>
    <n v="6.2100000000000002E-2"/>
    <n v="782991.57066666672"/>
    <n v="911240.19000000006"/>
    <n v="6287.5573110000005"/>
    <n v="7.733333333333333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8.7333333333333325"/>
    <n v="10"/>
    <n v="6.5000000000000002E-2"/>
    <n v="463739.99999999994"/>
    <n v="531000"/>
    <n v="3451.5"/>
    <n v="8.733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2555555555555555"/>
    <n v="3"/>
    <n v="6.1652999999999999E-2"/>
    <n v="6261841.2747777775"/>
    <n v="14961921.629999999"/>
    <n v="307482.45141813002"/>
    <n v="1.25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2777777777777777"/>
    <n v="5"/>
    <n v="7.1294999999999997E-2"/>
    <n v="16296986.916111112"/>
    <n v="24859810.550000001"/>
    <n v="354476.03863244999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291666666666667"/>
    <n v="6"/>
    <n v="7.3772000000000004E-2"/>
    <n v="8807438.3729166668"/>
    <n v="12313311.899999999"/>
    <n v="151396.2742478"/>
    <n v="4.291666666666667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2777777777777777"/>
    <n v="5"/>
    <n v="7.1294999999999997E-2"/>
    <n v="164340.96"/>
    <n v="250689.59999999998"/>
    <n v="3574.5830063999997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2777777777777777"/>
    <n v="5"/>
    <n v="7.1294999999999997E-2"/>
    <n v="270512.14833333332"/>
    <n v="412645.65"/>
    <n v="5883.9143233499999"/>
    <n v="3.27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2777777777777777"/>
    <n v="5"/>
    <n v="7.1294999999999997E-2"/>
    <n v="61362.327222222215"/>
    <n v="93603.549999999988"/>
    <n v="1334.6930194499998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2777777777777777"/>
    <n v="5"/>
    <n v="7.1294999999999997E-2"/>
    <n v="214921.43055555556"/>
    <n v="327846.25"/>
    <n v="4674.7596787499997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2777777777777777"/>
    <n v="5"/>
    <n v="7.1294999999999997E-2"/>
    <n v="142193.40888888889"/>
    <n v="216905.2"/>
    <n v="3092.8512467999999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2777777777777777"/>
    <n v="5"/>
    <n v="7.1294999999999997E-2"/>
    <n v="715231.89222222217"/>
    <n v="1091031.7"/>
    <n v="15557.021010299999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2777777777777777"/>
    <n v="5"/>
    <n v="7.1294999999999997E-2"/>
    <n v="474711.4433333333"/>
    <n v="724136.1"/>
    <n v="10325.456649899999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2777777777777777"/>
    <n v="5"/>
    <n v="7.1294999999999997E-2"/>
    <n v="224691.37166666667"/>
    <n v="342749.55000000005"/>
    <n v="4887.2658334500002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2777777777777777"/>
    <n v="5"/>
    <n v="7.1294999999999997E-2"/>
    <n v="259502.68277777775"/>
    <n v="395851.55"/>
    <n v="5644.4472514499994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2777777777777777"/>
    <n v="5"/>
    <n v="7.1294999999999997E-2"/>
    <n v="205212.78388888889"/>
    <n v="313036.45"/>
    <n v="4463.5867405500003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2777777777777777"/>
    <n v="5"/>
    <n v="7.1294999999999997E-2"/>
    <n v="174056.75222222222"/>
    <n v="265510.3"/>
    <n v="3785.9113676999996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2777777777777777"/>
    <n v="5"/>
    <n v="7.1294999999999997E-2"/>
    <n v="224527.77777777778"/>
    <n v="342500"/>
    <n v="4883.7074999999995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2777777777777777"/>
    <n v="5"/>
    <n v="7.1294999999999997E-2"/>
    <n v="379632.25499999995"/>
    <n v="579100.04999999993"/>
    <n v="8257.3876129499986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2777777777777777"/>
    <n v="5"/>
    <n v="7.1294999999999997E-2"/>
    <n v="791339.56499999994"/>
    <n v="1207128.1499999999"/>
    <n v="17212.440290850001"/>
    <n v="3.2777777777777777"/>
    <n v="4.9999999999999991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2777777777777777"/>
    <n v="5"/>
    <n v="7.1294999999999997E-2"/>
    <n v="126359.87388888889"/>
    <n v="192752.35"/>
    <n v="2748.45575865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2777777777777777"/>
    <n v="5"/>
    <n v="7.1294999999999997E-2"/>
    <n v="316420.44166666665"/>
    <n v="482675.25"/>
    <n v="6882.4663897499995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2555555555555555"/>
    <n v="3"/>
    <n v="6.1652999999999999E-2"/>
    <n v="3942575.6751111113"/>
    <n v="9420313.5600000005"/>
    <n v="193596.86397156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2777777777777777"/>
    <n v="5"/>
    <n v="7.1294999999999997E-2"/>
    <n v="3851849.547777778"/>
    <n v="5875702.7000000002"/>
    <n v="83781.644799300004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2555555555555555"/>
    <n v="3"/>
    <n v="6.1652999999999999E-2"/>
    <n v="1504628.8372222222"/>
    <n v="3595130.8499999996"/>
    <n v="73883.534098349992"/>
    <n v="1.25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2555555555555555"/>
    <n v="3"/>
    <n v="6.1652999999999999E-2"/>
    <n v="50347003.803111114"/>
    <n v="120298150.68000001"/>
    <n v="2472247.2946246802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2777777777777777"/>
    <n v="5"/>
    <n v="7.1294999999999997E-2"/>
    <n v="131556359.62611111"/>
    <n v="200679192.65000001"/>
    <n v="2861484.6079963502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2416666666666671"/>
    <n v="10"/>
    <n v="7.8262999999999999E-2"/>
    <n v="256484534.89291668"/>
    <n v="311204693.5"/>
    <n v="2435581.29273905"/>
    <n v="8.2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2555555555555555"/>
    <n v="3"/>
    <n v="6.1652999999999999E-2"/>
    <n v="14818883.556222221"/>
    <n v="35407951.859999999"/>
    <n v="727668.81867485994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10-18T00:00:00"/>
    <d v="2024-10-18T00:00:00"/>
    <n v="126215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0.8833333333333333"/>
    <n v="2"/>
    <n v="3.8199999999999998E-2"/>
    <n v="456542"/>
    <n v="1033680"/>
    <n v="19743.288"/>
    <n v="0.8833333333333333"/>
    <n v="2"/>
    <n v="3.8199999999999998E-2"/>
    <x v="1"/>
    <x v="1"/>
    <n v="0"/>
    <n v="0"/>
    <n v="0"/>
    <n v="0"/>
    <n v="258420"/>
    <n v="0"/>
    <n v="0"/>
    <n v="0"/>
    <n v="0"/>
    <n v="0"/>
    <n v="258420"/>
    <n v="0"/>
    <n v="0"/>
    <n v="0"/>
    <n v="516840"/>
    <n v="5168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1.8833333333333333"/>
    <n v="3"/>
    <n v="4.2999999999999997E-2"/>
    <n v="2806251.4166666665"/>
    <n v="4470135"/>
    <n v="64071.934999999998"/>
    <n v="1.883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2.8833333333333333"/>
    <n v="4"/>
    <n v="4.7100000000000003E-2"/>
    <n v="10264414.375"/>
    <n v="14239650"/>
    <n v="167671.87875"/>
    <n v="2.88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3.8833333333333333"/>
    <n v="5"/>
    <n v="5.0700000000000002E-2"/>
    <n v="11382516"/>
    <n v="14655600"/>
    <n v="148607.78400000001"/>
    <n v="3.883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4.8833333333333337"/>
    <n v="6"/>
    <n v="5.3600000000000002E-2"/>
    <n v="94685220.750000015"/>
    <n v="116336790"/>
    <n v="1039275.324"/>
    <n v="4.883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5.8833333333333337"/>
    <n v="7"/>
    <n v="5.6399999999999999E-2"/>
    <n v="3743653.2500000005"/>
    <n v="4454205"/>
    <n v="35888.165999999997"/>
    <n v="5.883333333333333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6.8833333333333337"/>
    <n v="8"/>
    <n v="5.9299999999999999E-2"/>
    <n v="695474.79166666674"/>
    <n v="808300"/>
    <n v="5991.5237500000003"/>
    <n v="6.883333333333333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7.8833333333333337"/>
    <n v="9"/>
    <n v="6.2100000000000002E-2"/>
    <n v="418605"/>
    <n v="477900"/>
    <n v="3297.51"/>
    <n v="7.88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8.8833333333333329"/>
    <n v="10"/>
    <n v="6.5000000000000002E-2"/>
    <n v="461222.66666666663"/>
    <n v="519200"/>
    <n v="3374.8"/>
    <n v="8.883333333333332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2555555555555555"/>
    <n v="3"/>
    <n v="6.1652999999999999E-2"/>
    <n v="6728200.4610000001"/>
    <n v="16076231.190000001"/>
    <n v="330382.62718569004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2777777777777777"/>
    <n v="5"/>
    <n v="7.1294999999999997E-2"/>
    <n v="17564998.592777777"/>
    <n v="26794065.649999999"/>
    <n v="382056.58210334997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n v="2677557.38"/>
    <n v="0"/>
    <d v="2023-04-25T00:00:00"/>
    <d v="2027-04-25T00:00:00"/>
    <n v="2677557.38"/>
    <n v="2.4027777777777777"/>
    <n v="4"/>
    <n v="6.7556000000000005E-2"/>
    <n v="6433575.371388888"/>
    <n v="10710229.52"/>
    <n v="180885.06636328"/>
    <n v="2.40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2777777777777777"/>
    <n v="5"/>
    <n v="7.1294999999999997E-2"/>
    <n v="1868333333.3333333"/>
    <n v="2850000000"/>
    <n v="40638150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2555555555555555"/>
    <n v="3"/>
    <n v="6.1652999999999999E-2"/>
    <n v="1924802.6383333332"/>
    <n v="4599085.9499999993"/>
    <n v="94515.815358449996"/>
    <n v="1.2555555555555555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2777777777777777"/>
    <n v="5"/>
    <n v="7.1294999999999997E-2"/>
    <n v="5024413.8105555559"/>
    <n v="7664360.0499999998"/>
    <n v="109286.10995294999"/>
    <n v="3.27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2555555555555555"/>
    <n v="3"/>
    <n v="6.1652999999999999E-2"/>
    <n v="1807018.3689999999"/>
    <n v="4317654.51"/>
    <n v="88732.117835009994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2777777777777777"/>
    <n v="5"/>
    <n v="7.1294999999999997E-2"/>
    <n v="6810891.166666666"/>
    <n v="10389495"/>
    <n v="148143.809205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2777777777777777"/>
    <n v="5"/>
    <n v="7.1294999999999997E-2"/>
    <n v="23740365.129999999"/>
    <n v="36214116.299999997"/>
    <n v="516377.08432169998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2555555555555555"/>
    <n v="3"/>
    <n v="6.1652999999999999E-2"/>
    <n v="6288963.1832222231"/>
    <n v="15026726.190000001"/>
    <n v="308814.24993069004"/>
    <n v="1.25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2777777777777777"/>
    <n v="5"/>
    <n v="7.1294999999999997E-2"/>
    <n v="16415136.35"/>
    <n v="25040038.5"/>
    <n v="357045.9089715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2777777777777777"/>
    <n v="5"/>
    <n v="7.1294999999999997E-2"/>
    <n v="9487773.1850000005"/>
    <n v="14472874.350000001"/>
    <n v="206368.71535665001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2777777777777777"/>
    <n v="5"/>
    <n v="7.1294999999999997E-2"/>
    <n v="4639195.2388888886"/>
    <n v="7076738.5"/>
    <n v="100907.21427149999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2555555555555555"/>
    <n v="3"/>
    <n v="6.1652999999999999E-2"/>
    <n v="5601335.9473333331"/>
    <n v="13383723.059999999"/>
    <n v="275048.89260605996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2555555555555555"/>
    <n v="3"/>
    <n v="6.1652999999999999E-2"/>
    <n v="1159773.1395555555"/>
    <n v="2771139.36"/>
    <n v="56949.68498736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2777777777777777"/>
    <n v="5"/>
    <n v="7.1294999999999997E-2"/>
    <n v="10839476.197777776"/>
    <n v="16534794.199999999"/>
    <n v="235769.63049779998"/>
    <n v="3.27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2555555555555555"/>
    <n v="3"/>
    <n v="6.1652999999999999E-2"/>
    <n v="5307465.7366666663"/>
    <n v="12681555.299999999"/>
    <n v="260618.64297029999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2777777777777777"/>
    <n v="5"/>
    <n v="7.1294999999999997E-2"/>
    <n v="13846822.395"/>
    <n v="21122271.449999999"/>
    <n v="301182.46860555001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2555555555555555"/>
    <n v="3"/>
    <n v="6.1652999999999999E-2"/>
    <n v="1211573.6202222223"/>
    <n v="2894910.42"/>
    <n v="59493.30404142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2555555555555555"/>
    <n v="3"/>
    <n v="6.1652999999999999E-2"/>
    <n v="57501610.781111114"/>
    <n v="137393229.30000001"/>
    <n v="2823568.2553443001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2555555555555555"/>
    <n v="3"/>
    <n v="6.1652999999999999E-2"/>
    <n v="1361350.4369999999"/>
    <n v="3252784.2299999995"/>
    <n v="66847.968710729998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2777777777777777"/>
    <n v="5"/>
    <n v="7.1294999999999997E-2"/>
    <n v="7097819.5733333332"/>
    <n v="10827182.4"/>
    <n v="154384.79384159998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291666666666667"/>
    <n v="6"/>
    <n v="7.3772000000000004E-2"/>
    <n v="50721370.470000006"/>
    <n v="70911430.560000002"/>
    <n v="871879.67587872001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2416666666666671"/>
    <n v="10"/>
    <n v="7.8262999999999999E-2"/>
    <n v="14350877.164916668"/>
    <n v="17412591.100000001"/>
    <n v="136276.16172593"/>
    <n v="8.2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291666666666667"/>
    <n v="6"/>
    <n v="7.3772000000000004E-2"/>
    <n v="53124586.38333334"/>
    <n v="74271266.400000006"/>
    <n v="913189.97747680009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2555555555555555"/>
    <n v="3"/>
    <n v="6.1652999999999999E-2"/>
    <n v="5893736.5930000003"/>
    <n v="14082379.470000001"/>
    <n v="289406.98048797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n v="4943113.7699999996"/>
    <n v="0"/>
    <d v="2023-04-25T00:00:00"/>
    <d v="2027-04-25T00:00:00"/>
    <n v="4943113.7699999996"/>
    <n v="2.4027777777777777"/>
    <n v="4"/>
    <n v="6.7556000000000005E-2"/>
    <n v="11877203.919583332"/>
    <n v="19772455.079999998"/>
    <n v="333936.99384612002"/>
    <n v="2.40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2777777777777777"/>
    <n v="5"/>
    <n v="7.1294999999999997E-2"/>
    <n v="16051175.576666668"/>
    <n v="24484844.100000001"/>
    <n v="349129.39202189998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2555555555555555"/>
    <n v="3"/>
    <n v="6.1652999999999999E-2"/>
    <n v="8216972.1086666659"/>
    <n v="19633473.18"/>
    <n v="403487.50732217997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2777777777777777"/>
    <n v="5"/>
    <n v="7.1294999999999997E-2"/>
    <n v="49981999.07333333"/>
    <n v="76243727.400000006"/>
    <n v="1087159.3089966001"/>
    <n v="3.2777777777777777"/>
    <n v="5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876435411.224"/>
    <n v="0"/>
    <n v="0"/>
    <n v="0"/>
    <n v="0"/>
    <n v="0"/>
    <n v="0"/>
    <n v="2876435411.224"/>
    <n v="2876435411.224"/>
    <n v="0"/>
    <d v="2024-01-05T00:00:00"/>
    <d v="2040-07-05T00:00:00"/>
    <n v="2957066124.1100001"/>
    <n v="15.597222222222221"/>
    <n v="16.5"/>
    <n v="1.2999999999999999E-2"/>
    <n v="44864402316.729889"/>
    <n v="47461184285.195999"/>
    <n v="37393660.345911995"/>
    <n v="15.597222222222223"/>
    <n v="16.5"/>
    <n v="1.2999999999999998E-2"/>
    <x v="0"/>
    <x v="2"/>
    <n v="0"/>
    <n v="81154812.518999994"/>
    <n v="0"/>
    <n v="0"/>
    <n v="0"/>
    <n v="0"/>
    <n v="0"/>
    <n v="81682318.800999999"/>
    <n v="0"/>
    <n v="0"/>
    <n v="0"/>
    <n v="0"/>
    <n v="0"/>
    <n v="0"/>
    <n v="162837131.31999999"/>
    <n v="162837131.31999999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77818629.430000007"/>
    <n v="0"/>
    <n v="0"/>
    <n v="0"/>
    <n v="0"/>
    <n v="0"/>
    <n v="0"/>
    <n v="77818629.430000007"/>
    <n v="77818629.430000007"/>
    <n v="0"/>
    <d v="2024-01-05T00:00:00"/>
    <d v="2040-07-05T00:00:00"/>
    <n v="80000000"/>
    <n v="15.597222222222221"/>
    <n v="16.5"/>
    <n v="1.2999999999999999E-2"/>
    <n v="1213754456.2484722"/>
    <n v="1284007385.595"/>
    <n v="1011642.1825900001"/>
    <n v="15.597222222222221"/>
    <n v="16.5"/>
    <n v="1.2999999999999999E-2"/>
    <x v="0"/>
    <x v="3"/>
    <n v="0"/>
    <n v="2195549.483"/>
    <n v="0"/>
    <n v="0"/>
    <n v="0"/>
    <n v="0"/>
    <n v="0"/>
    <n v="2209820.5550000002"/>
    <n v="0"/>
    <n v="0"/>
    <n v="0"/>
    <n v="0"/>
    <n v="0"/>
    <n v="0"/>
    <n v="4405370.0380000006"/>
    <n v="4405370.0380000006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2903697.745000001"/>
    <n v="0"/>
    <n v="0"/>
    <n v="0"/>
    <n v="0"/>
    <n v="0"/>
    <n v="0"/>
    <n v="22903697.745000001"/>
    <n v="22903697.745000001"/>
    <n v="0"/>
    <d v="2024-01-05T00:00:00"/>
    <d v="2026-01-05T00:00:00"/>
    <n v="30538263.660551053"/>
    <n v="1.0972222222222223"/>
    <n v="2"/>
    <n v="0"/>
    <n v="25130446.136875004"/>
    <n v="45807395.490000002"/>
    <n v="0"/>
    <n v="1.0972222222222223"/>
    <n v="2"/>
    <n v="0"/>
    <x v="0"/>
    <x v="2"/>
    <n v="0"/>
    <n v="7634565.915"/>
    <n v="0"/>
    <n v="0"/>
    <n v="0"/>
    <n v="0"/>
    <n v="0"/>
    <n v="7634565.915"/>
    <n v="0"/>
    <n v="0"/>
    <n v="0"/>
    <n v="0"/>
    <n v="0"/>
    <n v="0"/>
    <n v="15269131.83"/>
    <n v="15269131.83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1041300"/>
    <n v="0"/>
    <n v="0"/>
    <n v="0"/>
    <n v="0"/>
    <n v="0"/>
    <n v="0"/>
    <n v="1041300"/>
    <n v="1041300"/>
    <n v="0"/>
    <d v="2024-01-05T00:00:00"/>
    <d v="2026-01-05T00:00:00"/>
    <n v="1388400"/>
    <n v="1.0972222222222223"/>
    <n v="2"/>
    <n v="0"/>
    <n v="1142537.5"/>
    <n v="2082600"/>
    <n v="0"/>
    <n v="1.0972222222222223"/>
    <n v="2"/>
    <n v="0"/>
    <x v="0"/>
    <x v="3"/>
    <n v="0"/>
    <n v="347100"/>
    <n v="0"/>
    <n v="0"/>
    <n v="0"/>
    <n v="0"/>
    <n v="0"/>
    <n v="347100"/>
    <n v="0"/>
    <n v="0"/>
    <n v="0"/>
    <n v="0"/>
    <n v="0"/>
    <n v="0"/>
    <n v="694200"/>
    <n v="69420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2555555555555555"/>
    <n v="3"/>
    <n v="6.1652999999999999E-2"/>
    <n v="18434189.070777778"/>
    <n v="44046292.469999999"/>
    <n v="905195.35655097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2555555555555555"/>
    <n v="3"/>
    <n v="6.1652999999999999E-2"/>
    <n v="19171556.63411111"/>
    <n v="45808144.170000002"/>
    <n v="941403.17083766998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2555555555555555"/>
    <n v="3"/>
    <n v="6.1652999999999999E-2"/>
    <n v="17696821.507444445"/>
    <n v="42284440.769999996"/>
    <n v="868987.54226427001"/>
    <n v="1.2555555555555555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2555555555555555"/>
    <n v="3"/>
    <n v="6.1652999999999999E-2"/>
    <n v="18431080.013888888"/>
    <n v="44038863.75"/>
    <n v="905042.68892624998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2555555555555555"/>
    <n v="3"/>
    <n v="6.1652999999999999E-2"/>
    <n v="12287386.68011111"/>
    <n v="29359242.509999998"/>
    <n v="603361.79282301001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2555555555555555"/>
    <n v="3"/>
    <n v="6.1652999999999999E-2"/>
    <n v="13516125.339333333"/>
    <n v="32295166.740000002"/>
    <n v="663697.97167373996"/>
    <n v="1.25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4348985.0599999996"/>
    <n v="0"/>
    <n v="36958.879999999997"/>
    <n v="30942.66"/>
    <n v="0"/>
    <n v="0"/>
    <n v="0"/>
    <n v="4312026.18"/>
    <n v="4312026.18"/>
    <n v="0"/>
    <d v="2024-01-31T00:00:00"/>
    <d v="2033-08-11T00:00:00"/>
    <n v="4677691.78"/>
    <n v="8.8222222222222229"/>
    <n v="9.6666666666666661"/>
    <n v="8.5398000000000002E-2"/>
    <n v="38041653.188000001"/>
    <n v="41682919.739999995"/>
    <n v="368238.41171963996"/>
    <n v="8.8222222222222229"/>
    <n v="9.6666666666666661"/>
    <n v="8.5398000000000002E-2"/>
    <x v="1"/>
    <x v="1"/>
    <n v="37221.96"/>
    <n v="37486.910000000003"/>
    <n v="37753.75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37221.96"/>
    <n v="467878.81000000006"/>
    <n v="505100.77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ZAMORA"/>
    <s v="República del Ecuador"/>
    <s v="TENEDORES DE BONOS Y PAGARÉS"/>
    <x v="0"/>
    <x v="0"/>
    <x v="0"/>
    <x v="0"/>
    <x v="1"/>
    <x v="0"/>
    <n v="1"/>
    <n v="1"/>
    <n v="0"/>
    <n v="4329534.3999999994"/>
    <n v="0"/>
    <n v="99726.16"/>
    <n v="30583.63"/>
    <n v="0"/>
    <n v="0"/>
    <n v="0"/>
    <n v="4229808.2399999993"/>
    <n v="4229808.24"/>
    <n v="0"/>
    <d v="2024-01-31T00:00:00"/>
    <d v="2027-11-22T00:00:00"/>
    <n v="5219359.879999999"/>
    <n v="3.0194444444444444"/>
    <n v="3.8638888888888889"/>
    <n v="8.4766999999999995E-2"/>
    <n v="12771670.99133333"/>
    <n v="16343509.060666664"/>
    <n v="358548.15508007992"/>
    <n v="3.0194444444444444"/>
    <n v="3.8638888888888889"/>
    <n v="8.4766999999999995E-2"/>
    <x v="1"/>
    <x v="1"/>
    <n v="100430.62"/>
    <n v="101140.06"/>
    <n v="101854.51"/>
    <n v="102574"/>
    <n v="103298.58"/>
    <n v="104028.28"/>
    <n v="104763.13"/>
    <n v="105503.17"/>
    <n v="106248.44"/>
    <n v="106998.97"/>
    <n v="107754.81"/>
    <n v="108515.98"/>
    <n v="109282.54"/>
    <n v="100430.62"/>
    <n v="1261962.4700000002"/>
    <n v="1362393.09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1200589.77"/>
    <n v="0"/>
    <n v="15891.12"/>
    <n v="8296.35"/>
    <n v="0"/>
    <n v="0"/>
    <n v="0"/>
    <n v="1184698.6499999999"/>
    <n v="1184698.6499999999"/>
    <n v="0"/>
    <d v="2024-01-31T00:00:00"/>
    <d v="2029-10-26T00:00:00"/>
    <n v="1340324.05"/>
    <n v="4.9749999999999996"/>
    <n v="5.8194444444444446"/>
    <n v="8.2922999999999997E-2"/>
    <n v="5893875.7837499995"/>
    <n v="6894287.9770833328"/>
    <n v="98238.766153949982"/>
    <n v="4.9749999999999996"/>
    <n v="5.8194444444444446"/>
    <n v="8.2922999999999997E-2"/>
    <x v="1"/>
    <x v="1"/>
    <n v="16000.94"/>
    <n v="16111.5"/>
    <n v="16222.84"/>
    <n v="16334.93"/>
    <n v="16447.82"/>
    <n v="16561.48"/>
    <n v="16675.91"/>
    <n v="16791.16"/>
    <n v="16907.189999999999"/>
    <n v="17024.009999999998"/>
    <n v="17141.66"/>
    <n v="17260.11"/>
    <n v="17379.39"/>
    <n v="16000.94"/>
    <n v="200858.00000000006"/>
    <n v="216858.94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2555555555555555"/>
    <n v="3"/>
    <n v="6.1652999999999999E-2"/>
    <n v="9172798.9685555547"/>
    <n v="21917307.27"/>
    <n v="450422.58170576999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678012.8199999998"/>
    <n v="0"/>
    <n v="83022.66"/>
    <n v="10338.52"/>
    <n v="0"/>
    <n v="0"/>
    <n v="0"/>
    <n v="1594990.16"/>
    <n v="1594990.16"/>
    <n v="0"/>
    <d v="2024-01-31T00:00:00"/>
    <d v="2026-04-28T00:00:00"/>
    <n v="2412354.9600000009"/>
    <n v="1.4277777777777778"/>
    <n v="2.2722222222222221"/>
    <n v="7.3934E-2"/>
    <n v="2277291.506222222"/>
    <n v="3624172.0857777772"/>
    <n v="117924.00248944"/>
    <n v="1.4277777777777778"/>
    <n v="2.2722222222222221"/>
    <n v="7.3934E-2"/>
    <x v="1"/>
    <x v="1"/>
    <n v="83588.41"/>
    <n v="84158.01"/>
    <n v="84731.49"/>
    <n v="85308.89"/>
    <n v="85890.21"/>
    <n v="86475.49"/>
    <n v="87064.77"/>
    <n v="87658.06"/>
    <n v="177112.19"/>
    <n v="89462.3"/>
    <n v="90071.93"/>
    <n v="90685.71"/>
    <n v="91303.679999999993"/>
    <n v="83588.41"/>
    <n v="1139922.73"/>
    <n v="1223511.13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9183021.4700000025"/>
    <n v="0"/>
    <n v="54263.45"/>
    <n v="65651.11"/>
    <n v="0"/>
    <n v="0"/>
    <n v="0"/>
    <n v="9128758.0200000033"/>
    <n v="9139937.5199999996"/>
    <n v="-11179.499999996275"/>
    <d v="2024-01-31T00:00:00"/>
    <d v="2033-12-08T00:00:00"/>
    <n v="9652458.2400000002"/>
    <n v="9.1527777777777786"/>
    <n v="9.9972222222222218"/>
    <n v="8.5975999999999997E-2"/>
    <n v="83553493.544166699"/>
    <n v="91262222.538833365"/>
    <n v="784854.09952752024"/>
    <n v="9.1527777777777786"/>
    <n v="9.9972222222222218"/>
    <n v="8.5975999999999997E-2"/>
    <x v="1"/>
    <x v="1"/>
    <n v="54766.54"/>
    <n v="55274.28"/>
    <n v="55786.73"/>
    <n v="56303.92"/>
    <n v="56825.93"/>
    <n v="57352.76"/>
    <n v="57884.480000000003"/>
    <n v="58421.13"/>
    <n v="58962.76"/>
    <n v="59509.4"/>
    <n v="60061.120000000003"/>
    <n v="60617.96"/>
    <n v="61179.93"/>
    <n v="54766.54"/>
    <n v="698180.4"/>
    <n v="752946.94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"/>
    <s v="República del Ecuador"/>
    <s v="TENEDORES DE BONOS Y PAGARÉS"/>
    <x v="0"/>
    <x v="0"/>
    <x v="0"/>
    <x v="0"/>
    <x v="1"/>
    <x v="0"/>
    <n v="1"/>
    <n v="1"/>
    <n v="0"/>
    <n v="3867542.71"/>
    <n v="0"/>
    <n v="112155.73"/>
    <n v="26741.33"/>
    <n v="0"/>
    <n v="0"/>
    <n v="0"/>
    <n v="3755386.98"/>
    <n v="3755386.98"/>
    <n v="0"/>
    <d v="2024-01-31T00:00:00"/>
    <d v="2031-08-14T00:00:00"/>
    <n v="5073977.74"/>
    <n v="6.8"/>
    <n v="7.6444444444444448"/>
    <n v="8.4176000000000001E-2"/>
    <n v="25536631.463999998"/>
    <n v="28707847.136"/>
    <n v="316113.45442848001"/>
    <n v="6.8"/>
    <n v="7.6444444444444448"/>
    <n v="8.4176000000000001E-2"/>
    <x v="1"/>
    <x v="1"/>
    <n v="112944.48"/>
    <n v="129854.24"/>
    <n v="98423.24"/>
    <n v="115344.21"/>
    <n v="116155.37"/>
    <n v="133412.5"/>
    <n v="117877.53"/>
    <n v="118706.54"/>
    <n v="119541.34"/>
    <n v="120382.06"/>
    <n v="121228.66"/>
    <n v="81525.710000000006"/>
    <n v="82099.070000000007"/>
    <n v="112944.48"/>
    <n v="1354550.47"/>
    <n v="1467494.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2844008.0399999996"/>
    <n v="0"/>
    <n v="269050.59000000003"/>
    <n v="19052.580000000002"/>
    <n v="0"/>
    <n v="0"/>
    <n v="0"/>
    <n v="2574957.4499999997"/>
    <n v="2574957.4500000002"/>
    <n v="0"/>
    <d v="2024-01-31T00:00:00"/>
    <d v="2030-01-06T00:00:00"/>
    <n v="5384699.0099999998"/>
    <n v="5.1749999999999998"/>
    <n v="6.0194444444444448"/>
    <n v="8.2498000000000002E-2"/>
    <n v="13325404.803749997"/>
    <n v="15499813.317083333"/>
    <n v="212428.83971009997"/>
    <n v="5.1749999999999998"/>
    <n v="6.0194444444444448"/>
    <n v="8.2498000000000002E-2"/>
    <x v="1"/>
    <x v="1"/>
    <n v="47839.48"/>
    <n v="32826.339999999997"/>
    <n v="33052.019999999997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47839.48"/>
    <n v="444796.54999999993"/>
    <n v="492636.0299999999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2555555555555555"/>
    <n v="3"/>
    <n v="6.1652999999999999E-2"/>
    <n v="13521742.971111111"/>
    <n v="32308589.400000002"/>
    <n v="663973.82075940003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94985.7000000002"/>
    <n v="0"/>
    <n v="232949.97"/>
    <n v="43419.65"/>
    <n v="0"/>
    <n v="0"/>
    <n v="0"/>
    <n v="6062035.7300000004"/>
    <n v="6062035.7300000004"/>
    <n v="0"/>
    <d v="2024-01-31T00:00:00"/>
    <d v="2029-10-26T00:00:00"/>
    <n v="9093830.6699999999"/>
    <n v="4.9749999999999996"/>
    <n v="5.8194444444444446"/>
    <n v="8.0518000000000006E-2"/>
    <n v="30158627.756749999"/>
    <n v="35277680.150972225"/>
    <n v="488102.99290814006"/>
    <n v="4.9749999999999996"/>
    <n v="5.8194444444444446"/>
    <n v="8.0518000000000006E-2"/>
    <x v="1"/>
    <x v="1"/>
    <n v="235877.98"/>
    <n v="236187.7"/>
    <n v="237887.81"/>
    <n v="243106.49"/>
    <n v="241169.16"/>
    <n v="243964.79999999999"/>
    <n v="188648.06"/>
    <n v="190982.62"/>
    <n v="191334.62"/>
    <n v="192714.35"/>
    <n v="194949.96"/>
    <n v="195459.38"/>
    <n v="197628.25"/>
    <n v="235877.98"/>
    <n v="2554033.2000000002"/>
    <n v="2789911.1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2555555555555555"/>
    <n v="3"/>
    <n v="6.1652999999999999E-2"/>
    <n v="6876067.2387777781"/>
    <n v="16429541.190000001"/>
    <n v="337643.50099569"/>
    <n v="1.25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2555555555555555"/>
    <n v="3"/>
    <n v="6.1652999999999999E-2"/>
    <n v="6891622.8187777773"/>
    <n v="16466709.390000001"/>
    <n v="338407.34467388998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2094896.33"/>
    <n v="0"/>
    <n v="6302.49"/>
    <n v="6504"/>
    <n v="0"/>
    <n v="0"/>
    <n v="0"/>
    <n v="2088593.84"/>
    <n v="2088593.84"/>
    <n v="0"/>
    <d v="2024-01-31T00:00:00"/>
    <d v="2032-12-31T00:00:00"/>
    <n v="2571949.0900000003"/>
    <n v="8.2027777777777775"/>
    <n v="9.0472222222222225"/>
    <n v="8.5975999999999997E-2"/>
    <n v="17132271.137555555"/>
    <n v="18895972.602444448"/>
    <n v="179568.94398784"/>
    <n v="8.2027777777777775"/>
    <n v="9.0472222222222225"/>
    <n v="8.5975999999999997E-2"/>
    <x v="1"/>
    <x v="1"/>
    <n v="49662.77"/>
    <n v="50026.07"/>
    <n v="50392.05"/>
    <n v="50760.69"/>
    <n v="51132.04"/>
    <n v="51506.09"/>
    <n v="51882.89"/>
    <n v="52262.43"/>
    <n v="52644.76"/>
    <n v="53029.88"/>
    <n v="53417.82"/>
    <n v="53808.61"/>
    <n v="54202.25"/>
    <n v="49662.77"/>
    <n v="625065.58000000007"/>
    <n v="674728.3500000000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2555555555555555"/>
    <n v="3"/>
    <n v="6.1652999999999999E-2"/>
    <n v="6542868.6462222226"/>
    <n v="15633402.960000001"/>
    <n v="321282.06423096004"/>
    <n v="1.25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062366.1499999997"/>
    <n v="0"/>
    <n v="57134.39"/>
    <n v="7080.46"/>
    <n v="0"/>
    <n v="0"/>
    <n v="0"/>
    <n v="1005231.7599999997"/>
    <n v="1005231.76"/>
    <n v="0"/>
    <d v="2024-01-31T00:00:00"/>
    <d v="2026-12-24T00:00:00"/>
    <n v="1599497.38"/>
    <n v="2.0944444444444446"/>
    <n v="2.9388888888888891"/>
    <n v="8.1262000000000001E-2"/>
    <n v="2105402.0751111107"/>
    <n v="2954264.4502222217"/>
    <n v="81687.143281119977"/>
    <n v="2.0944444444444446"/>
    <n v="2.9388888888888896"/>
    <n v="8.1262000000000001E-2"/>
    <x v="1"/>
    <x v="1"/>
    <n v="57521.79"/>
    <n v="57911.81"/>
    <n v="58304.51"/>
    <n v="58699.839999999997"/>
    <n v="59097.85"/>
    <n v="59498.58"/>
    <n v="59902.01"/>
    <n v="60308.18"/>
    <n v="65781.45"/>
    <n v="61197.79"/>
    <n v="61612.75"/>
    <n v="62030.51"/>
    <n v="79954.399999999994"/>
    <n v="57521.79"/>
    <n v="744299.68"/>
    <n v="801821.4700000000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2934725.370000001"/>
    <n v="0"/>
    <n v="314396.33"/>
    <n v="164790.32"/>
    <n v="0"/>
    <n v="0"/>
    <n v="0"/>
    <n v="22620329.040000003"/>
    <n v="22702846.039999999"/>
    <n v="-82516.999999996275"/>
    <d v="2024-01-31T00:00:00"/>
    <d v="2029-11-03T00:00:00"/>
    <n v="26043160.600000001"/>
    <n v="4.9972222222222218"/>
    <n v="5.8416666666666668"/>
    <n v="8.6263999999999993E-2"/>
    <n v="113038810.95266667"/>
    <n v="132140422.14200002"/>
    <n v="1951320.0643065602"/>
    <n v="4.9972222222222218"/>
    <n v="5.8416666666666668"/>
    <n v="8.6263999999999993E-2"/>
    <x v="1"/>
    <x v="1"/>
    <n v="316656.38"/>
    <n v="318932.73"/>
    <n v="321225.40999999997"/>
    <n v="323534.58"/>
    <n v="325860.36"/>
    <n v="328202.84999999998"/>
    <n v="330562.17"/>
    <n v="332938.46000000002"/>
    <n v="335331.86"/>
    <n v="337742.43"/>
    <n v="340170.34"/>
    <n v="342615.69"/>
    <n v="345078.63"/>
    <n v="316656.38"/>
    <n v="3982195.51"/>
    <n v="4298851.88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2555555555555555"/>
    <n v="3"/>
    <n v="6.1652999999999999E-2"/>
    <n v="17095709.683111113"/>
    <n v="40848155.880000003"/>
    <n v="839470.4514898801"/>
    <n v="1.25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1779821.41"/>
    <n v="0"/>
    <n v="177135.94"/>
    <n v="82321.509999999995"/>
    <n v="0"/>
    <n v="0"/>
    <n v="0"/>
    <n v="11602685.470000001"/>
    <n v="11602685.76"/>
    <n v="-0.28999999910593033"/>
    <d v="2024-01-31T00:00:00"/>
    <d v="2033-03-05T00:00:00"/>
    <n v="13409459.25"/>
    <n v="8.3805555555555564"/>
    <n v="9.2249999999999996"/>
    <n v="8.3875000000000005E-2"/>
    <n v="97236950.174972236"/>
    <n v="107034773.46075"/>
    <n v="973175.24379625008"/>
    <n v="8.3805555555555564"/>
    <n v="9.2249999999999996"/>
    <n v="8.3875000000000005E-2"/>
    <x v="1"/>
    <x v="1"/>
    <n v="178374.04"/>
    <n v="179620.8"/>
    <n v="180876.27"/>
    <n v="182140.52"/>
    <n v="183413.61"/>
    <n v="184695.59"/>
    <n v="185986.55"/>
    <n v="187286.53"/>
    <n v="188595.56"/>
    <n v="189913.76"/>
    <n v="191241.17"/>
    <n v="192577.88"/>
    <n v="193923.93"/>
    <n v="178374.04"/>
    <n v="2240272.17"/>
    <n v="2418646.2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2555555555555555"/>
    <n v="3"/>
    <n v="6.1652999999999999E-2"/>
    <n v="1863798.7471111109"/>
    <n v="4453324.4399999995"/>
    <n v="91520.270566439998"/>
    <n v="1.2555555555555555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7417819.6800000016"/>
    <n v="0"/>
    <n v="152472.94"/>
    <n v="43946.98"/>
    <n v="0"/>
    <n v="0"/>
    <n v="0"/>
    <n v="7265346.7400000012"/>
    <n v="7265346.7400000002"/>
    <n v="0"/>
    <d v="2024-01-31T00:00:00"/>
    <d v="2032-08-14T00:00:00"/>
    <n v="8844291.1799999978"/>
    <n v="7.8166666666666664"/>
    <n v="8.6611111111111114"/>
    <n v="8.2136000000000001E-2"/>
    <n v="56790793.684333339"/>
    <n v="62925975.375888899"/>
    <n v="596746.5198366401"/>
    <n v="7.8166666666666664"/>
    <n v="8.6611111111111114"/>
    <n v="8.2136000000000001E-2"/>
    <x v="1"/>
    <x v="1"/>
    <n v="164062.35"/>
    <n v="165187.78"/>
    <n v="166320.93"/>
    <n v="167461.85999999999"/>
    <n v="168610.64"/>
    <n v="169767.28"/>
    <n v="170931.85"/>
    <n v="172104.43"/>
    <n v="173285.04"/>
    <n v="174473.74"/>
    <n v="175670.6"/>
    <n v="176875.68"/>
    <n v="178088.99"/>
    <n v="164062.35"/>
    <n v="2058778.82"/>
    <n v="2222841.1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. CARCHI"/>
    <s v="República del Ecuador"/>
    <s v="TENEDORES DE BONOS Y PAGARÉS"/>
    <x v="0"/>
    <x v="0"/>
    <x v="0"/>
    <x v="0"/>
    <x v="1"/>
    <x v="0"/>
    <n v="1"/>
    <n v="1"/>
    <n v="0"/>
    <n v="6058619.6600000001"/>
    <n v="0"/>
    <n v="65077.21"/>
    <n v="42505.39"/>
    <n v="0"/>
    <n v="0"/>
    <n v="0"/>
    <n v="5993542.4500000002"/>
    <n v="5993542.4500000002"/>
    <n v="0"/>
    <d v="2024-01-31T00:00:00"/>
    <d v="2032-08-06T00:00:00"/>
    <n v="7166559.2999999998"/>
    <n v="7.7944444444444443"/>
    <n v="8.6388888888888893"/>
    <n v="8.4209999999999993E-2"/>
    <n v="46716333.651944444"/>
    <n v="51777547.276388891"/>
    <n v="504716.2097145"/>
    <n v="7.7944444444444443"/>
    <n v="8.6388888888888893"/>
    <n v="8.4209999999999993E-2"/>
    <x v="1"/>
    <x v="1"/>
    <n v="65534.17"/>
    <n v="65994.34"/>
    <n v="66457.759999999995"/>
    <n v="66924.42"/>
    <n v="67394.36"/>
    <n v="67867.59"/>
    <n v="68344.160000000003"/>
    <n v="68824.06"/>
    <n v="69307.34"/>
    <n v="69794.02"/>
    <n v="70284.09"/>
    <n v="70777.64"/>
    <n v="71274.62"/>
    <n v="65534.17"/>
    <n v="823244.4"/>
    <n v="888778.57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2244802.5899999994"/>
    <n v="0"/>
    <n v="33462.93"/>
    <n v="16038.62"/>
    <n v="0"/>
    <n v="0"/>
    <n v="0"/>
    <n v="2211339.6599999992"/>
    <n v="2211339.66"/>
    <n v="0"/>
    <d v="2024-01-31T00:00:00"/>
    <d v="2029-05-05T00:00:00"/>
    <n v="3357828.0299999993"/>
    <n v="4.4916666666666663"/>
    <n v="5.3361111111111112"/>
    <n v="8.5736999999999994E-2"/>
    <n v="9932600.6394999959"/>
    <n v="11799954.130166663"/>
    <n v="189593.62842941991"/>
    <n v="4.4916666666666663"/>
    <n v="5.3361111111111112"/>
    <n v="8.5736999999999994E-2"/>
    <x v="1"/>
    <x v="1"/>
    <n v="33702.01"/>
    <n v="33942.800000000003"/>
    <n v="34185.32"/>
    <n v="34429.57"/>
    <n v="34675.56"/>
    <n v="34923.31"/>
    <n v="35172.83"/>
    <n v="35424.129999999997"/>
    <n v="35677.230000000003"/>
    <n v="35932.129999999997"/>
    <n v="36188.86"/>
    <n v="36447.42"/>
    <n v="36707.83"/>
    <n v="33702.01"/>
    <n v="423706.99"/>
    <n v="45740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2555555555555555"/>
    <n v="3"/>
    <n v="6.1652999999999999E-2"/>
    <n v="2563911.8803333333"/>
    <n v="6126161.1299999999"/>
    <n v="125898.73738263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2555555555555555"/>
    <n v="3"/>
    <n v="6.1652999999999999E-2"/>
    <n v="48768.163333333338"/>
    <n v="116525.70000000001"/>
    <n v="2394.7196607000001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2555555555555555"/>
    <n v="3"/>
    <n v="6.1652999999999999E-2"/>
    <n v="48768.163333333338"/>
    <n v="116525.70000000001"/>
    <n v="2394.7196607000001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2555555555555555"/>
    <n v="3"/>
    <n v="6.1652999999999999E-2"/>
    <n v="48721.695222222217"/>
    <n v="116414.67"/>
    <n v="2392.4378831700001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2555555555555555"/>
    <n v="3"/>
    <n v="6.1652999999999999E-2"/>
    <n v="48721.695222222217"/>
    <n v="116414.67"/>
    <n v="2392.4378831700001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2555555555555555"/>
    <n v="3"/>
    <n v="6.1652999999999999E-2"/>
    <n v="48721.695222222217"/>
    <n v="116414.67"/>
    <n v="2392.4378831700001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2555555555555555"/>
    <n v="3"/>
    <n v="6.1652999999999999E-2"/>
    <n v="34099.771444444443"/>
    <n v="81477.33"/>
    <n v="1674.44060883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2555555555555555"/>
    <n v="3"/>
    <n v="6.1652999999999999E-2"/>
    <n v="36540.684444444443"/>
    <n v="87309.6"/>
    <n v="1794.2995896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2555555555555555"/>
    <n v="3"/>
    <n v="6.1652999999999999E-2"/>
    <n v="48761.119666666666"/>
    <n v="116508.87"/>
    <n v="2394.3737873700002"/>
    <n v="1.25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2555555555555555"/>
    <n v="3"/>
    <n v="6.1652999999999999E-2"/>
    <n v="48759.951999999997"/>
    <n v="116506.08"/>
    <n v="2394.3164500799999"/>
    <n v="1.25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2555555555555555"/>
    <n v="3"/>
    <n v="6.1652999999999999E-2"/>
    <n v="48759.951999999997"/>
    <n v="116506.08"/>
    <n v="2394.3164500799999"/>
    <n v="1.25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2555555555555555"/>
    <n v="3"/>
    <n v="6.1652999999999999E-2"/>
    <n v="48759.951999999997"/>
    <n v="116506.08"/>
    <n v="2394.3164500799999"/>
    <n v="1.25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2555555555555555"/>
    <n v="3"/>
    <n v="6.1652999999999999E-2"/>
    <n v="48671.460444444441"/>
    <n v="116294.63999999998"/>
    <n v="2389.9711466399999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2555555555555555"/>
    <n v="3"/>
    <n v="6.1652999999999999E-2"/>
    <n v="34126.213444444438"/>
    <n v="81540.509999999995"/>
    <n v="1675.73902101"/>
    <n v="1.255555555555555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2555555555555555"/>
    <n v="3"/>
    <n v="6.1652999999999999E-2"/>
    <n v="34020.847222222219"/>
    <n v="81288.75"/>
    <n v="1670.56510125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2555555555555555"/>
    <n v="3"/>
    <n v="6.1652999999999999E-2"/>
    <n v="34024.563666666661"/>
    <n v="81297.63"/>
    <n v="1670.7475941299999"/>
    <n v="1.2555555555555553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2555555555555555"/>
    <n v="3"/>
    <n v="6.1652999999999999E-2"/>
    <n v="30362.698222222221"/>
    <n v="72548.040000000008"/>
    <n v="1490.9347700400001"/>
    <n v="1.2555555555555555"/>
    <n v="3.0000000000000004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2555555555555555"/>
    <n v="3"/>
    <n v="6.1652999999999999E-2"/>
    <n v="36463.354777777779"/>
    <n v="87124.83"/>
    <n v="1790.5023813299999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2555555555555555"/>
    <n v="3"/>
    <n v="6.1652999999999999E-2"/>
    <n v="34024.563666666661"/>
    <n v="81297.63"/>
    <n v="1670.7475941299999"/>
    <n v="1.2555555555555553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2555555555555555"/>
    <n v="3"/>
    <n v="6.1652999999999999E-2"/>
    <n v="24375.870333333332"/>
    <n v="58243.229999999996"/>
    <n v="1196.9566197300001"/>
    <n v="1.25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2555555555555555"/>
    <n v="3"/>
    <n v="6.1652999999999999E-2"/>
    <n v="36563.799222222224"/>
    <n v="87364.83"/>
    <n v="1795.43462133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2555555555555555"/>
    <n v="3"/>
    <n v="6.1652999999999999E-2"/>
    <n v="36563.799222222224"/>
    <n v="87364.83"/>
    <n v="1795.43462133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2555555555555555"/>
    <n v="3"/>
    <n v="6.1652999999999999E-2"/>
    <n v="42657.763666666666"/>
    <n v="101925.63"/>
    <n v="2094.6736221299998"/>
    <n v="1.25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2555555555555555"/>
    <n v="3"/>
    <n v="6.1652999999999999E-2"/>
    <n v="30469.834777777774"/>
    <n v="72804.03"/>
    <n v="1496.1956205299998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2555555555555555"/>
    <n v="3"/>
    <n v="6.1652999999999999E-2"/>
    <n v="36564.678111111112"/>
    <n v="87366.930000000008"/>
    <n v="1795.4777784300002"/>
    <n v="1.25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2555555555555555"/>
    <n v="3"/>
    <n v="6.1652999999999999E-2"/>
    <n v="48751.728111111108"/>
    <n v="116486.43"/>
    <n v="2393.91262293"/>
    <n v="1.25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2555555555555555"/>
    <n v="3"/>
    <n v="6.1652999999999999E-2"/>
    <n v="42538.824888888892"/>
    <n v="101641.44"/>
    <n v="2088.8332334400002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2555555555555555"/>
    <n v="3"/>
    <n v="6.1652999999999999E-2"/>
    <n v="36441.181666666664"/>
    <n v="87071.85"/>
    <n v="1789.4135893499999"/>
    <n v="1.255555555555555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2555555555555555"/>
    <n v="3"/>
    <n v="6.1652999999999999E-2"/>
    <n v="36441.181666666664"/>
    <n v="87071.85"/>
    <n v="1789.4135893499999"/>
    <n v="1.255555555555555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2555555555555555"/>
    <n v="3"/>
    <n v="6.1652999999999999E-2"/>
    <n v="36468.113333333335"/>
    <n v="87136.200000000012"/>
    <n v="1790.7360462000001"/>
    <n v="1.2555555555555555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2555555555555555"/>
    <n v="3"/>
    <n v="6.1652999999999999E-2"/>
    <n v="48632.751666666671"/>
    <n v="116202.15000000001"/>
    <n v="2388.0703846500001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7550236.9400000032"/>
    <n v="0"/>
    <n v="73303.27"/>
    <n v="55073.95"/>
    <n v="0"/>
    <n v="0"/>
    <n v="0"/>
    <n v="7476933.6700000037"/>
    <n v="7476933.6699999999"/>
    <n v="0"/>
    <d v="2024-02-29T00:00:00"/>
    <d v="2033-05-21T00:00:00"/>
    <n v="8136663.0999999996"/>
    <n v="8.594444444444445"/>
    <n v="9.3583333333333325"/>
    <n v="8.4708000000000006E-2"/>
    <n v="64260091.04161115"/>
    <n v="69971637.595083356"/>
    <n v="633356.09731836035"/>
    <n v="8.594444444444445"/>
    <n v="9.3583333333333325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879639.24000000011"/>
    <n v="952942.5100000001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2555555555555555"/>
    <n v="3"/>
    <n v="6.1652999999999999E-2"/>
    <n v="8024542.6132222218"/>
    <n v="19173685.890000001"/>
    <n v="394038.41872538999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2555555555555555"/>
    <n v="3"/>
    <n v="6.1652999999999999E-2"/>
    <n v="5833381.8491111109"/>
    <n v="13938169.02"/>
    <n v="286443.31153001997"/>
    <n v="1.25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LOS RIOS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2555555555555555"/>
    <n v="3"/>
    <n v="6.1652999999999999E-2"/>
    <n v="7742570.3985555554"/>
    <n v="18499946.969999999"/>
    <n v="380192.41018047003"/>
    <n v="1.2555555555555555"/>
    <n v="2.9999999999999996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O DOMINGO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2555555555555555"/>
    <n v="3"/>
    <n v="6.1652999999999999E-2"/>
    <n v="8435055.9941111114"/>
    <n v="20154558.57"/>
    <n v="414196.33317207004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2555555555555555"/>
    <n v="3"/>
    <n v="6.1652999999999999E-2"/>
    <n v="10507530.547999999"/>
    <n v="25106488.919999998"/>
    <n v="515963.45379492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2555555555555555"/>
    <n v="3"/>
    <n v="6.1652999999999999E-2"/>
    <n v="28370240.19877778"/>
    <n v="67787299.590000004"/>
    <n v="1393096.7938740901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URAN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2555555555555555"/>
    <n v="3"/>
    <n v="6.1652999999999999E-2"/>
    <n v="4879913.5628888886"/>
    <n v="11659970.459999999"/>
    <n v="239624.05292346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NE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2555555555555555"/>
    <n v="3"/>
    <n v="6.1652999999999999E-2"/>
    <n v="1398450.9485555554"/>
    <n v="3341431.4699999997"/>
    <n v="68669.758139969999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302777777777778"/>
    <n v="5"/>
    <n v="9.2499999999999999E-2"/>
    <n v="430277777.77777779"/>
    <n v="500000000"/>
    <n v="9250000"/>
    <n v="4.30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30833333333333335"/>
    <n v="1"/>
    <n v="4.9000000000000002E-2"/>
    <n v="1541666.6666666667"/>
    <n v="5000000"/>
    <n v="245000"/>
    <n v="0.30833333333333335"/>
    <n v="1"/>
    <n v="4.9000000000000002E-2"/>
    <x v="1"/>
    <x v="1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3194444444444446"/>
    <n v="3"/>
    <n v="8.7499999999999994E-2"/>
    <n v="243171473.68444449"/>
    <n v="314521187.51999998"/>
    <n v="9173534.6359999999"/>
    <n v="2.3194444444444446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3194444444444446"/>
    <n v="3"/>
    <n v="8.7499999999999994E-2"/>
    <n v="54007008.466388889"/>
    <n v="69853376.219999999"/>
    <n v="2037390.1397499996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30833333333333335"/>
    <n v="1"/>
    <n v="4.9000000000000002E-2"/>
    <n v="1541666.6666666667"/>
    <n v="5000000"/>
    <n v="245000"/>
    <n v="0.30833333333333335"/>
    <n v="1"/>
    <n v="4.9000000000000002E-2"/>
    <x v="1"/>
    <x v="1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CLINICA GUAYAQUIL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3194444444444446"/>
    <n v="3"/>
    <n v="8.7499999999999994E-2"/>
    <n v="2852901.7526388895"/>
    <n v="3689980.71"/>
    <n v="107624.43737499999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HIMBORAZO "/>
    <s v="República del Ecuador"/>
    <s v="TENEDORES DE BONOS Y PAGARÉS"/>
    <x v="0"/>
    <x v="0"/>
    <x v="0"/>
    <x v="0"/>
    <x v="1"/>
    <x v="0"/>
    <n v="1"/>
    <n v="1"/>
    <n v="0"/>
    <n v="4079908.5199999996"/>
    <n v="0"/>
    <n v="55889.16"/>
    <n v="28734.880000000001"/>
    <n v="0"/>
    <n v="0"/>
    <n v="0"/>
    <n v="4024019.3599999994"/>
    <n v="4024019.36"/>
    <n v="0"/>
    <d v="2024-04-03T00:00:00"/>
    <d v="2030-11-03T00:00:00"/>
    <n v="4415243.4800000004"/>
    <n v="6.0111111111111111"/>
    <n v="6.6805555555555554"/>
    <n v="8.4515999999999994E-2"/>
    <n v="24188827.486222219"/>
    <n v="26882684.891111106"/>
    <n v="340094.02022975992"/>
    <n v="6.0111111111111111"/>
    <n v="6.6805555555555554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670669.92000000027"/>
    <n v="726559.0800000003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n v="2604817.7799999998"/>
    <n v="0"/>
    <d v="2024-03-25T00:00:00"/>
    <d v="2027-03-25T00:00:00"/>
    <n v="2604817.7799999998"/>
    <n v="2.3194444444444446"/>
    <n v="3"/>
    <n v="8.7499999999999994E-2"/>
    <n v="6041730.1286111111"/>
    <n v="7814453.3399999999"/>
    <n v="227921.55574999997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 "/>
    <s v="República del Ecuador"/>
    <s v="TENEDORES DE BONOS Y PAGARÉS"/>
    <x v="0"/>
    <x v="0"/>
    <x v="0"/>
    <x v="0"/>
    <x v="1"/>
    <x v="0"/>
    <n v="1"/>
    <n v="1"/>
    <n v="0"/>
    <n v="812500"/>
    <n v="0"/>
    <n v="31250"/>
    <n v="5416.67"/>
    <n v="0"/>
    <n v="0"/>
    <n v="0"/>
    <n v="781250"/>
    <n v="781250"/>
    <n v="0"/>
    <d v="2024-04-03T00:00:00"/>
    <d v="2026-12-03T00:00:00"/>
    <n v="1000000"/>
    <n v="2.036111111111111"/>
    <n v="2.7055555555555557"/>
    <n v="0.08"/>
    <n v="1590711.8055555555"/>
    <n v="2113715.277777778"/>
    <n v="62500"/>
    <n v="2.036111111111111"/>
    <n v="2.7055555555555557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75000"/>
    <n v="40625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n v="3036401.39"/>
    <n v="0"/>
    <d v="2024-03-25T00:00:00"/>
    <d v="2027-03-25T00:00:00"/>
    <n v="3036401.39"/>
    <n v="2.3194444444444446"/>
    <n v="3"/>
    <n v="8.7499999999999994E-2"/>
    <n v="7042764.33513889"/>
    <n v="9109204.1699999999"/>
    <n v="265685.12162499997"/>
    <n v="2.3194444444444446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JA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n v="405180.51"/>
    <n v="0"/>
    <d v="2024-03-25T00:00:00"/>
    <d v="2027-03-25T00:00:00"/>
    <n v="405180.51"/>
    <n v="2.3194444444444446"/>
    <n v="3"/>
    <n v="8.7499999999999994E-2"/>
    <n v="939793.68291666673"/>
    <n v="1215541.53"/>
    <n v="35453.294624999995"/>
    <n v="2.3194444444444446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EL ORO "/>
    <s v="República del Ecuador"/>
    <s v="TENEDORES DE BONOS Y PAGARÉS"/>
    <x v="0"/>
    <x v="0"/>
    <x v="0"/>
    <x v="0"/>
    <x v="1"/>
    <x v="0"/>
    <n v="1"/>
    <n v="1"/>
    <n v="0"/>
    <n v="7492177.0900000017"/>
    <n v="0"/>
    <n v="94837.68"/>
    <n v="50958.91"/>
    <n v="0"/>
    <n v="0"/>
    <n v="0"/>
    <n v="7397339.410000002"/>
    <n v="7397339.4100000001"/>
    <n v="0"/>
    <d v="2024-04-03T00:00:00"/>
    <d v="2031-05-03T00:00:00"/>
    <n v="8061203.1699999999"/>
    <n v="6.5138888888888893"/>
    <n v="7.1833333333333336"/>
    <n v="8.1618999999999997E-2"/>
    <n v="48185446.990138903"/>
    <n v="53137554.761833347"/>
    <n v="603763.44530479016"/>
    <n v="6.5138888888888893"/>
    <n v="7.1833333333333336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1138052.1599999997"/>
    <n v="1232889.83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DON BOSCO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n v="1465335.39"/>
    <n v="0"/>
    <d v="2024-03-25T00:00:00"/>
    <d v="2027-03-25T00:00:00"/>
    <n v="1465335.39"/>
    <n v="2.3194444444444446"/>
    <n v="3"/>
    <n v="8.7499999999999994E-2"/>
    <n v="3398764.0295833335"/>
    <n v="4396006.17"/>
    <n v="128216.84662499998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POLIGRAFICA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n v="1348490.09"/>
    <n v="0"/>
    <d v="2024-03-25T00:00:00"/>
    <d v="2027-03-25T00:00:00"/>
    <n v="1348490.09"/>
    <n v="2.3194444444444446"/>
    <n v="3"/>
    <n v="8.7499999999999994E-2"/>
    <n v="3127747.8476388892"/>
    <n v="4045470.2700000005"/>
    <n v="117992.882875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FFSET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n v="1525758.55"/>
    <n v="0"/>
    <d v="2024-03-25T00:00:00"/>
    <d v="2027-03-25T00:00:00"/>
    <n v="1525758.55"/>
    <n v="2.3194444444444446"/>
    <n v="3"/>
    <n v="8.7499999999999994E-2"/>
    <n v="3538912.1923611118"/>
    <n v="4577275.6500000004"/>
    <n v="133503.87312499998"/>
    <n v="2.3194444444444446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GRAFITEX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n v="1531193.9"/>
    <n v="0"/>
    <d v="2024-03-25T00:00:00"/>
    <d v="2027-03-25T00:00:00"/>
    <n v="1531193.9"/>
    <n v="2.3194444444444446"/>
    <n v="3"/>
    <n v="8.7499999999999994E-2"/>
    <n v="3551519.1847222224"/>
    <n v="4593581.6999999993"/>
    <n v="133979.46625"/>
    <n v="2.3194444444444446"/>
    <n v="2.9999999999999996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3-19T00:00:00"/>
    <d v="2029-03-19T00:00:00"/>
    <n v="150000000"/>
    <n v="4.302777777777778"/>
    <n v="5"/>
    <n v="9.2499999999999999E-2"/>
    <n v="645416666.66666675"/>
    <n v="750000000"/>
    <n v="13875000"/>
    <n v="4.30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3-21T00:00:00"/>
    <d v="2025-03-21T00:00:00"/>
    <n v="2000000"/>
    <n v="0.30833333333333335"/>
    <n v="1"/>
    <n v="4.9000000000000002E-2"/>
    <n v="616666.66666666674"/>
    <n v="2000000"/>
    <n v="98000"/>
    <n v="0.30833333333333335"/>
    <n v="1"/>
    <n v="4.9000000000000002E-2"/>
    <x v="1"/>
    <x v="1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RDEÑO - FORTESAN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n v="4868934.91"/>
    <n v="0"/>
    <d v="2024-03-25T00:00:00"/>
    <d v="2027-03-25T00:00:00"/>
    <n v="4868934.91"/>
    <n v="2.3194444444444446"/>
    <n v="3"/>
    <n v="8.7499999999999994E-2"/>
    <n v="11293224.027361112"/>
    <n v="14606804.73"/>
    <n v="426031.80462499999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4-03-25T00:00:00"/>
    <d v="2027-03-25T00:00:00"/>
    <n v="150000000"/>
    <n v="2.3194444444444446"/>
    <n v="3"/>
    <n v="8.7499999999999994E-2"/>
    <n v="347916666.66666669"/>
    <n v="450000000"/>
    <n v="13125000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4-03-19T00:00:00"/>
    <d v="2029-03-19T00:00:00"/>
    <n v="200000000"/>
    <n v="4.302777777777778"/>
    <n v="5"/>
    <n v="9.2499999999999999E-2"/>
    <n v="860555555.55555558"/>
    <n v="1000000000"/>
    <n v="18500000"/>
    <n v="4.30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3472222222222223"/>
    <n v="3"/>
    <n v="8.7499999999999994E-2"/>
    <n v="199606071.44111115"/>
    <n v="255117819.12"/>
    <n v="7440936.3909999998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3472222222222223"/>
    <n v="3"/>
    <n v="8.7499999999999994E-2"/>
    <n v="199606071.44111115"/>
    <n v="255117819.12"/>
    <n v="7440936.3909999998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4-04-05T00:00:00"/>
    <d v="2027-04-05T00:00:00"/>
    <n v="40000000.000000007"/>
    <n v="2.3472222222222223"/>
    <n v="3"/>
    <n v="8.7499999999999994E-2"/>
    <n v="93888888.888888896"/>
    <n v="120000000"/>
    <n v="3500000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n v="19445990.18"/>
    <n v="0"/>
    <d v="2024-04-05T00:00:00"/>
    <d v="2027-04-05T00:00:00"/>
    <n v="19445990.18"/>
    <n v="2.3472222222222223"/>
    <n v="3"/>
    <n v="8.7499999999999994E-2"/>
    <n v="45644060.283611111"/>
    <n v="58337970.539999999"/>
    <n v="1701524.1407499998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n v="23344400.16"/>
    <n v="0"/>
    <d v="2024-03-25T00:00:00"/>
    <d v="2027-03-25T00:00:00"/>
    <n v="23344400.16"/>
    <n v="2.3194444444444446"/>
    <n v="3"/>
    <n v="8.7499999999999994E-2"/>
    <n v="54146039.260000005"/>
    <n v="70033200.480000004"/>
    <n v="2042635.014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n v="100000"/>
    <n v="0"/>
    <d v="2024-03-21T00:00:00"/>
    <d v="2025-03-21T00:00:00"/>
    <n v="100000"/>
    <n v="0.30833333333333335"/>
    <n v="1"/>
    <n v="4.9000000000000002E-2"/>
    <n v="30833.333333333336"/>
    <n v="100000"/>
    <n v="4900"/>
    <n v="0.30833333333333335"/>
    <n v="1"/>
    <n v="4.9000000000000002E-2"/>
    <x v="1"/>
    <x v="1"/>
    <n v="0"/>
    <n v="0"/>
    <n v="0"/>
    <n v="100000"/>
    <n v="0"/>
    <n v="0"/>
    <n v="0"/>
    <n v="0"/>
    <n v="0"/>
    <n v="0"/>
    <n v="0"/>
    <n v="0"/>
    <n v="0"/>
    <n v="0"/>
    <n v="100000"/>
    <n v="1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n v="14800000"/>
    <n v="0"/>
    <d v="2024-03-21T00:00:00"/>
    <d v="2025-03-21T00:00:00"/>
    <n v="14800000"/>
    <n v="0.30833333333333335"/>
    <n v="1"/>
    <n v="4.9000000000000002E-2"/>
    <n v="4563333.333333334"/>
    <n v="14800000"/>
    <n v="725200"/>
    <n v="0.30833333333333335"/>
    <n v="1"/>
    <n v="4.9000000000000002E-2"/>
    <x v="1"/>
    <x v="1"/>
    <n v="0"/>
    <n v="0"/>
    <n v="0"/>
    <n v="14800000"/>
    <n v="0"/>
    <n v="0"/>
    <n v="0"/>
    <n v="0"/>
    <n v="0"/>
    <n v="0"/>
    <n v="0"/>
    <n v="0"/>
    <n v="0"/>
    <n v="0"/>
    <n v="14800000"/>
    <n v="148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n v="39000000"/>
    <n v="0"/>
    <d v="2024-03-21T00:00:00"/>
    <d v="2025-03-21T00:00:00"/>
    <n v="39000000"/>
    <n v="0.30833333333333335"/>
    <n v="1"/>
    <n v="4.9000000000000002E-2"/>
    <n v="12025000"/>
    <n v="39000000"/>
    <n v="1911000"/>
    <n v="0.30833333333333335"/>
    <n v="1"/>
    <n v="4.9000000000000002E-2"/>
    <x v="1"/>
    <x v="1"/>
    <n v="0"/>
    <n v="0"/>
    <n v="0"/>
    <n v="39000000"/>
    <n v="0"/>
    <n v="0"/>
    <n v="0"/>
    <n v="0"/>
    <n v="0"/>
    <n v="0"/>
    <n v="0"/>
    <n v="0"/>
    <n v="0"/>
    <n v="0"/>
    <n v="39000000"/>
    <n v="39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n v="2500000"/>
    <n v="0"/>
    <d v="2024-03-21T00:00:00"/>
    <d v="2025-03-21T00:00:00"/>
    <n v="2500000"/>
    <n v="0.30833333333333335"/>
    <n v="1"/>
    <n v="4.9000000000000002E-2"/>
    <n v="770833.33333333337"/>
    <n v="2500000"/>
    <n v="122500"/>
    <n v="0.30833333333333335"/>
    <n v="1"/>
    <n v="4.9000000000000002E-2"/>
    <x v="1"/>
    <x v="1"/>
    <n v="0"/>
    <n v="0"/>
    <n v="0"/>
    <n v="2500000"/>
    <n v="0"/>
    <n v="0"/>
    <n v="0"/>
    <n v="0"/>
    <n v="0"/>
    <n v="0"/>
    <n v="0"/>
    <n v="0"/>
    <n v="0"/>
    <n v="0"/>
    <n v="2500000"/>
    <n v="25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NAPO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n v="3594977.23"/>
    <n v="0"/>
    <d v="2024-04-05T00:00:00"/>
    <d v="2027-04-05T00:00:00"/>
    <n v="3594977.23"/>
    <n v="2.3472222222222223"/>
    <n v="3"/>
    <n v="8.7499999999999994E-2"/>
    <n v="8438210.442638889"/>
    <n v="10784931.689999999"/>
    <n v="314560.50762499997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472973"/>
    <n v="0"/>
    <n v="4504.5"/>
    <n v="3497.52"/>
    <n v="0"/>
    <n v="0"/>
    <n v="0"/>
    <n v="468468.5"/>
    <n v="468468.5"/>
    <n v="0"/>
    <d v="2024-04-15T00:00:00"/>
    <d v="2033-07-01T00:00:00"/>
    <n v="500000"/>
    <n v="8.7083333333333339"/>
    <n v="9.344444444444445"/>
    <n v="8.8700000000000001E-2"/>
    <n v="4079579.854166667"/>
    <n v="4377577.8722222224"/>
    <n v="41553.15595"/>
    <n v="8.7083333333333339"/>
    <n v="9.344444444444445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54054"/>
    <n v="58558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n v="7773712.4699999997"/>
    <n v="0"/>
    <d v="2024-04-05T00:00:00"/>
    <d v="2027-04-05T00:00:00"/>
    <n v="7773712.4699999997"/>
    <n v="2.3472222222222223"/>
    <n v="3"/>
    <n v="8.7499999999999994E-2"/>
    <n v="18246630.658750001"/>
    <n v="23321137.41"/>
    <n v="680199.84112499992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n v="110000000"/>
    <n v="0"/>
    <d v="2024-04-16T00:00:00"/>
    <d v="2029-04-16T00:00:00"/>
    <n v="110000000"/>
    <n v="4.3777777777777782"/>
    <n v="5"/>
    <n v="9.2499999999999999E-2"/>
    <n v="481555555.55555558"/>
    <n v="550000000"/>
    <n v="10175000"/>
    <n v="4.377777777777778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n v="33400000"/>
    <n v="0"/>
    <d v="2024-03-21T00:00:00"/>
    <d v="2025-03-21T00:00:00"/>
    <n v="33400000"/>
    <n v="0.30833333333333335"/>
    <n v="1"/>
    <n v="4.9000000000000002E-2"/>
    <n v="10298333.333333334"/>
    <n v="33400000"/>
    <n v="1636600"/>
    <n v="0.30833333333333335"/>
    <n v="1"/>
    <n v="4.9000000000000002E-2"/>
    <x v="1"/>
    <x v="1"/>
    <n v="0"/>
    <n v="0"/>
    <n v="0"/>
    <n v="33400000"/>
    <n v="0"/>
    <n v="0"/>
    <n v="0"/>
    <n v="0"/>
    <n v="0"/>
    <n v="0"/>
    <n v="0"/>
    <n v="0"/>
    <n v="0"/>
    <n v="0"/>
    <n v="33400000"/>
    <n v="334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n v="1170000"/>
    <n v="0"/>
    <d v="2024-03-21T00:00:00"/>
    <d v="2025-03-21T00:00:00"/>
    <n v="1170000"/>
    <n v="0.30833333333333335"/>
    <n v="1"/>
    <n v="4.9000000000000002E-2"/>
    <n v="360750"/>
    <n v="1170000"/>
    <n v="57330"/>
    <n v="0.30833333333333335"/>
    <n v="1"/>
    <n v="4.9000000000000002E-2"/>
    <x v="1"/>
    <x v="1"/>
    <n v="0"/>
    <n v="0"/>
    <n v="0"/>
    <n v="1170000"/>
    <n v="0"/>
    <n v="0"/>
    <n v="0"/>
    <n v="0"/>
    <n v="0"/>
    <n v="0"/>
    <n v="0"/>
    <n v="0"/>
    <n v="0"/>
    <n v="0"/>
    <n v="1170000"/>
    <n v="1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n v="9860000"/>
    <n v="0"/>
    <d v="2024-03-21T00:00:00"/>
    <d v="2025-03-21T00:00:00"/>
    <n v="9860000"/>
    <n v="0.30833333333333335"/>
    <n v="1"/>
    <n v="4.9000000000000002E-2"/>
    <n v="3040166.666666667"/>
    <n v="9860000"/>
    <n v="483140"/>
    <n v="0.30833333333333335"/>
    <n v="1"/>
    <n v="4.9000000000000002E-2"/>
    <x v="1"/>
    <x v="1"/>
    <n v="0"/>
    <n v="0"/>
    <n v="0"/>
    <n v="9860000"/>
    <n v="0"/>
    <n v="0"/>
    <n v="0"/>
    <n v="0"/>
    <n v="0"/>
    <n v="0"/>
    <n v="0"/>
    <n v="0"/>
    <n v="0"/>
    <n v="0"/>
    <n v="9860000"/>
    <n v="986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n v="4000000"/>
    <n v="0"/>
    <d v="2024-03-21T00:00:00"/>
    <d v="2025-03-21T00:00:00"/>
    <n v="4000000"/>
    <n v="0.30833333333333335"/>
    <n v="1"/>
    <n v="4.9000000000000002E-2"/>
    <n v="1233333.3333333335"/>
    <n v="4000000"/>
    <n v="196000"/>
    <n v="0.30833333333333335"/>
    <n v="1"/>
    <n v="4.9000000000000002E-2"/>
    <x v="1"/>
    <x v="1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n v="20000000"/>
    <n v="0"/>
    <d v="2024-03-21T00:00:00"/>
    <d v="2025-03-21T00:00:00"/>
    <n v="20000000"/>
    <n v="0.30833333333333335"/>
    <n v="1"/>
    <n v="4.9000000000000002E-2"/>
    <n v="6166666.666666667"/>
    <n v="20000000"/>
    <n v="980000"/>
    <n v="0.30833333333333335"/>
    <n v="1"/>
    <n v="4.9000000000000002E-2"/>
    <x v="1"/>
    <x v="1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30833333333333335"/>
    <n v="1"/>
    <n v="4.9000000000000002E-2"/>
    <n v="1541666.6666666667"/>
    <n v="5000000"/>
    <n v="245000"/>
    <n v="0.30833333333333335"/>
    <n v="1"/>
    <n v="4.9000000000000002E-2"/>
    <x v="1"/>
    <x v="1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4-16T00:00:00"/>
    <d v="2029-04-16T00:00:00"/>
    <n v="200000000"/>
    <n v="4.3777777777777782"/>
    <n v="5"/>
    <n v="9.2499999999999999E-2"/>
    <n v="875555555.5555557"/>
    <n v="1000000000"/>
    <n v="18500000"/>
    <n v="4.377777777777778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n v="6500000"/>
    <n v="0"/>
    <d v="2024-03-21T00:00:00"/>
    <d v="2025-03-21T00:00:00"/>
    <n v="6500000"/>
    <n v="0.30833333333333335"/>
    <n v="1"/>
    <n v="4.9000000000000002E-2"/>
    <n v="2004166.6666666667"/>
    <n v="6500000"/>
    <n v="318500"/>
    <n v="0.30833333333333335"/>
    <n v="1"/>
    <n v="4.9000000000000002E-2"/>
    <x v="1"/>
    <x v="1"/>
    <n v="0"/>
    <n v="0"/>
    <n v="0"/>
    <n v="6500000"/>
    <n v="0"/>
    <n v="0"/>
    <n v="0"/>
    <n v="0"/>
    <n v="0"/>
    <n v="0"/>
    <n v="0"/>
    <n v="0"/>
    <n v="0"/>
    <n v="0"/>
    <n v="6500000"/>
    <n v="650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7175000"/>
    <n v="0"/>
    <n v="0"/>
    <n v="0"/>
    <n v="164000000"/>
    <n v="164000000"/>
    <n v="0"/>
    <d v="2024-05-06T00:00:00"/>
    <d v="2027-05-06T00:00:00"/>
    <n v="164000000"/>
    <n v="2.4333333333333331"/>
    <n v="3"/>
    <n v="8.7499999999999994E-2"/>
    <n v="399066666.66666663"/>
    <n v="492000000"/>
    <n v="14350000"/>
    <n v="2.433333333333333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n v="71000000"/>
    <n v="0"/>
    <d v="2024-03-21T00:00:00"/>
    <d v="2025-03-21T00:00:00"/>
    <n v="71000000"/>
    <n v="0.30833333333333335"/>
    <n v="1"/>
    <n v="4.9000000000000002E-2"/>
    <n v="21891666.666666668"/>
    <n v="71000000"/>
    <n v="3479000"/>
    <n v="0.30833333333333335"/>
    <n v="1"/>
    <n v="4.9000000000000002E-2"/>
    <x v="1"/>
    <x v="1"/>
    <n v="0"/>
    <n v="0"/>
    <n v="0"/>
    <n v="71000000"/>
    <n v="0"/>
    <n v="0"/>
    <n v="0"/>
    <n v="0"/>
    <n v="0"/>
    <n v="0"/>
    <n v="0"/>
    <n v="0"/>
    <n v="0"/>
    <n v="0"/>
    <n v="71000000"/>
    <n v="71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6937500"/>
    <n v="0"/>
    <n v="0"/>
    <n v="0"/>
    <n v="150000000"/>
    <n v="150000000"/>
    <n v="0"/>
    <d v="2024-05-13T00:00:00"/>
    <d v="2029-05-13T00:00:00"/>
    <n v="150000000"/>
    <n v="4.4527777777777775"/>
    <n v="5"/>
    <n v="9.2499999999999999E-2"/>
    <n v="667916666.66666663"/>
    <n v="750000000"/>
    <n v="13875000"/>
    <n v="4.452777777777777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30833333333333335"/>
    <n v="1"/>
    <n v="4.9000000000000002E-2"/>
    <n v="1541666.6666666667"/>
    <n v="5000000"/>
    <n v="245000"/>
    <n v="0.30833333333333335"/>
    <n v="1"/>
    <n v="4.9000000000000002E-2"/>
    <x v="1"/>
    <x v="1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1622114.8299999996"/>
    <n v="0"/>
    <n v="20533.099999999999"/>
    <n v="11549.94"/>
    <n v="0"/>
    <n v="0"/>
    <n v="0"/>
    <n v="1601581.7299999995"/>
    <n v="1601581.73"/>
    <n v="0"/>
    <d v="2024-05-23T00:00:00"/>
    <d v="2031-05-23T00:00:00"/>
    <n v="1724780.33"/>
    <n v="6.4805555555555552"/>
    <n v="7"/>
    <n v="8.5444000000000006E-2"/>
    <n v="10379139.378027774"/>
    <n v="11211072.109999996"/>
    <n v="136845.54933811998"/>
    <n v="6.4805555555555552"/>
    <n v="6.9999999999999991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46397.20000000004"/>
    <n v="266930.30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UCRE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n v="686665.55"/>
    <n v="0"/>
    <d v="2024-03-25T00:00:00"/>
    <d v="2027-03-25T00:00:00"/>
    <n v="686665.55"/>
    <n v="2.3194444444444446"/>
    <n v="3"/>
    <n v="8.7499999999999994E-2"/>
    <n v="1592682.595138889"/>
    <n v="2059996.6500000001"/>
    <n v="60083.235625000001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JOYA DE LOS SACHAS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n v="720959.79"/>
    <n v="0"/>
    <d v="2024-03-25T00:00:00"/>
    <d v="2027-03-25T00:00:00"/>
    <n v="720959.79"/>
    <n v="2.3194444444444446"/>
    <n v="3"/>
    <n v="8.7499999999999994E-2"/>
    <n v="1672226.1795833337"/>
    <n v="2162879.37"/>
    <n v="63083.981625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G SIG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n v="577901.26"/>
    <n v="0"/>
    <d v="2024-03-25T00:00:00"/>
    <d v="2027-03-25T00:00:00"/>
    <n v="577901.26"/>
    <n v="2.3194444444444446"/>
    <n v="3"/>
    <n v="8.7499999999999994E-2"/>
    <n v="1340409.8669444446"/>
    <n v="1733703.78"/>
    <n v="50566.360249999998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ATACAMES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n v="758472.39"/>
    <n v="0"/>
    <d v="2024-03-25T00:00:00"/>
    <d v="2027-03-25T00:00:00"/>
    <n v="758472.39"/>
    <n v="2.3194444444444446"/>
    <n v="3"/>
    <n v="8.7499999999999994E-2"/>
    <n v="1759234.5712500003"/>
    <n v="2275417.17"/>
    <n v="66366.334124999994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HUSHUFINDI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n v="1307638.31"/>
    <n v="0"/>
    <d v="2024-03-25T00:00:00"/>
    <d v="2027-03-25T00:00:00"/>
    <n v="1307638.31"/>
    <n v="2.3194444444444446"/>
    <n v="3"/>
    <n v="8.7499999999999994E-2"/>
    <n v="3032994.4134722226"/>
    <n v="3922914.93"/>
    <n v="114418.352125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 LIBERTAD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n v="1763796.18"/>
    <n v="0"/>
    <d v="2024-03-25T00:00:00"/>
    <d v="2027-03-25T00:00:00"/>
    <n v="1763796.18"/>
    <n v="2.3194444444444446"/>
    <n v="3"/>
    <n v="8.7499999999999994E-2"/>
    <n v="4091027.2508333335"/>
    <n v="5291388.54"/>
    <n v="154332.16574999999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UJILI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n v="1942691.4"/>
    <n v="0"/>
    <d v="2024-03-25T00:00:00"/>
    <d v="2027-03-25T00:00:00"/>
    <n v="1942691.4"/>
    <n v="2.3194444444444446"/>
    <n v="3"/>
    <n v="8.7499999999999994E-2"/>
    <n v="4505964.7750000004"/>
    <n v="5828074.1999999993"/>
    <n v="169985.49749999997"/>
    <n v="2.3194444444444446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ELENA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n v="2373776.2999999998"/>
    <n v="0"/>
    <d v="2024-03-25T00:00:00"/>
    <d v="2027-03-25T00:00:00"/>
    <n v="2373776.2999999998"/>
    <n v="2.3194444444444446"/>
    <n v="3"/>
    <n v="8.7499999999999994E-2"/>
    <n v="5505842.2513888888"/>
    <n v="7121328.8999999994"/>
    <n v="207705.42624999996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RDELEG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n v="351016.28"/>
    <n v="0"/>
    <d v="2024-03-25T00:00:00"/>
    <d v="2027-03-25T00:00:00"/>
    <n v="351016.28"/>
    <n v="2.3194444444444446"/>
    <n v="3"/>
    <n v="8.7499999999999994E-2"/>
    <n v="814162.76055555569"/>
    <n v="1053048.8400000001"/>
    <n v="30713.924500000001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NARANJAL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n v="1445659.71"/>
    <n v="0"/>
    <d v="2024-03-25T00:00:00"/>
    <d v="2027-03-25T00:00:00"/>
    <n v="1445659.71"/>
    <n v="2.3194444444444446"/>
    <n v="3"/>
    <n v="8.7499999999999994E-2"/>
    <n v="3353127.382916667"/>
    <n v="4336979.13"/>
    <n v="126495.22462499999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200000000"/>
    <n v="200000000"/>
    <n v="0"/>
    <d v="2024-05-13T00:00:00"/>
    <d v="2029-05-13T00:00:00"/>
    <n v="200000000"/>
    <n v="4.4527777777777775"/>
    <n v="5"/>
    <n v="9.2499999999999999E-2"/>
    <n v="890555555.55555546"/>
    <n v="1000000000"/>
    <n v="18500000"/>
    <n v="4.452777777777777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n v="46757.5"/>
    <n v="0"/>
    <d v="2024-06-12T00:00:00"/>
    <d v="2026-06-12T00:00:00"/>
    <n v="46757.5"/>
    <n v="1.5333333333333334"/>
    <n v="2"/>
    <n v="3.8199999999999998E-2"/>
    <n v="71694.833333333343"/>
    <n v="93515"/>
    <n v="1786.1364999999998"/>
    <n v="1.5333333333333334"/>
    <n v="2"/>
    <n v="3.8199999999999998E-2"/>
    <x v="1"/>
    <x v="1"/>
    <n v="0"/>
    <n v="0"/>
    <n v="0"/>
    <n v="0"/>
    <n v="0"/>
    <n v="0"/>
    <n v="0"/>
    <n v="0"/>
    <n v="0"/>
    <n v="0"/>
    <n v="0"/>
    <n v="0"/>
    <n v="23378.75"/>
    <n v="0"/>
    <n v="23378.75"/>
    <n v="233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n v="225970"/>
    <n v="0"/>
    <d v="2024-06-12T00:00:00"/>
    <d v="2027-06-12T00:00:00"/>
    <n v="225970"/>
    <n v="2.5333333333333332"/>
    <n v="3"/>
    <n v="4.2999999999999997E-2"/>
    <n v="572457.33333333326"/>
    <n v="677910"/>
    <n v="9716.7099999999991"/>
    <n v="2.533333333333332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n v="1633857.5"/>
    <n v="0"/>
    <d v="2024-06-12T00:00:00"/>
    <d v="2028-06-12T00:00:00"/>
    <n v="1633857.5"/>
    <n v="3.5333333333333332"/>
    <n v="4"/>
    <n v="4.7100000000000003E-2"/>
    <n v="5772963.166666666"/>
    <n v="6535430"/>
    <n v="76954.688250000007"/>
    <n v="3.533333333333332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n v="18242652.5"/>
    <n v="0"/>
    <d v="2024-06-12T00:00:00"/>
    <d v="2029-06-12T00:00:00"/>
    <n v="18242652.5"/>
    <n v="4.5333333333333332"/>
    <n v="5"/>
    <n v="5.0700000000000002E-2"/>
    <n v="82700024.666666672"/>
    <n v="91213262.5"/>
    <n v="924902.48175000004"/>
    <n v="4.533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n v="4552440"/>
    <n v="0"/>
    <d v="2024-06-12T00:00:00"/>
    <d v="2030-06-12T00:00:00"/>
    <n v="4552440"/>
    <n v="5.5333333333333332"/>
    <n v="6"/>
    <n v="5.3600000000000002E-2"/>
    <n v="25190168"/>
    <n v="27314640"/>
    <n v="244010.78400000001"/>
    <n v="5.533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24-06-12T00:00:00"/>
    <d v="2031-06-12T00:00:00"/>
    <n v="53100"/>
    <n v="6.5333333333333332"/>
    <n v="7"/>
    <n v="5.6399999999999999E-2"/>
    <n v="346920"/>
    <n v="371700"/>
    <n v="2994.84"/>
    <n v="6.533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n v="4505708.78"/>
    <n v="0"/>
    <d v="2024-06-12T00:00:00"/>
    <d v="2029-06-12T00:00:00"/>
    <n v="4505708.78"/>
    <n v="4.5333333333333332"/>
    <n v="5"/>
    <n v="9.2499999999999999E-2"/>
    <n v="20425879.802666668"/>
    <n v="22528543.900000002"/>
    <n v="416778.06215000001"/>
    <n v="4.53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n v="0"/>
    <n v="0"/>
    <n v="0"/>
    <n v="972682"/>
    <n v="972682"/>
    <n v="0"/>
    <d v="2024-03-21T00:00:00"/>
    <d v="2025-03-21T00:00:00"/>
    <n v="972682"/>
    <n v="0.30833333333333335"/>
    <n v="1"/>
    <n v="4.9000000000000002E-2"/>
    <n v="299910.28333333333"/>
    <n v="972682"/>
    <n v="47661.418000000005"/>
    <n v="0.30833333333333335"/>
    <n v="1"/>
    <n v="4.9000000000000002E-2"/>
    <x v="1"/>
    <x v="1"/>
    <n v="0"/>
    <n v="0"/>
    <n v="0"/>
    <n v="972682"/>
    <n v="0"/>
    <n v="0"/>
    <n v="0"/>
    <n v="0"/>
    <n v="0"/>
    <n v="0"/>
    <n v="0"/>
    <n v="0"/>
    <n v="0"/>
    <n v="0"/>
    <n v="972682"/>
    <n v="9726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11400000"/>
    <n v="11400000"/>
    <n v="0"/>
    <d v="2024-03-25T00:00:00"/>
    <d v="2027-03-25T00:00:00"/>
    <n v="11400000"/>
    <n v="2.3194444444444446"/>
    <n v="3"/>
    <n v="8.7499999999999994E-2"/>
    <n v="26441666.666666668"/>
    <n v="34200000"/>
    <n v="997499.99999999988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n v="70357.5"/>
    <n v="0"/>
    <d v="2024-06-27T00:00:00"/>
    <d v="2025-06-27T00:00:00"/>
    <n v="70357.5"/>
    <n v="0.57499999999999996"/>
    <n v="1"/>
    <n v="3.2500000000000001E-2"/>
    <n v="40455.5625"/>
    <n v="70357.5"/>
    <n v="2286.6187500000001"/>
    <n v="0.57499999999999996"/>
    <n v="1"/>
    <n v="3.2500000000000001E-2"/>
    <x v="1"/>
    <x v="1"/>
    <n v="0"/>
    <n v="0"/>
    <n v="0"/>
    <n v="0"/>
    <n v="0"/>
    <n v="0"/>
    <n v="70357.5"/>
    <n v="0"/>
    <n v="0"/>
    <n v="0"/>
    <n v="0"/>
    <n v="0"/>
    <n v="0"/>
    <n v="0"/>
    <n v="70357.5"/>
    <n v="70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n v="108265"/>
    <n v="0"/>
    <d v="2024-06-27T00:00:00"/>
    <d v="2026-06-27T00:00:00"/>
    <n v="108265"/>
    <n v="1.575"/>
    <n v="2"/>
    <n v="3.8199999999999998E-2"/>
    <n v="170517.375"/>
    <n v="216530"/>
    <n v="4135.723"/>
    <n v="1.575"/>
    <n v="2"/>
    <n v="3.8199999999999998E-2"/>
    <x v="1"/>
    <x v="1"/>
    <n v="0"/>
    <n v="0"/>
    <n v="0"/>
    <n v="0"/>
    <n v="0"/>
    <n v="0"/>
    <n v="0"/>
    <n v="0"/>
    <n v="0"/>
    <n v="0"/>
    <n v="0"/>
    <n v="0"/>
    <n v="54132.5"/>
    <n v="0"/>
    <n v="54132.5"/>
    <n v="54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268597.5"/>
    <n v="268597.5"/>
    <n v="0"/>
    <d v="2024-06-27T00:00:00"/>
    <d v="2027-06-27T00:00:00"/>
    <n v="268597.5"/>
    <n v="2.5750000000000002"/>
    <n v="3"/>
    <n v="4.2999999999999997E-2"/>
    <n v="691638.5625"/>
    <n v="805792.5"/>
    <n v="11549.692499999999"/>
    <n v="2.575000000000000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n v="342495"/>
    <n v="0"/>
    <d v="2024-06-27T00:00:00"/>
    <d v="2028-06-27T00:00:00"/>
    <n v="342495"/>
    <n v="3.5750000000000002"/>
    <n v="4"/>
    <n v="4.7100000000000003E-2"/>
    <n v="1224419.625"/>
    <n v="1369980"/>
    <n v="16131.514500000001"/>
    <n v="3.57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n v="327155"/>
    <n v="0"/>
    <d v="2024-06-27T00:00:00"/>
    <d v="2029-06-27T00:00:00"/>
    <n v="327155"/>
    <n v="4.5750000000000002"/>
    <n v="5"/>
    <n v="5.0700000000000002E-2"/>
    <n v="1496734.125"/>
    <n v="1635775"/>
    <n v="16586.7585"/>
    <n v="4.5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n v="285117.5"/>
    <n v="0"/>
    <d v="2024-06-27T00:00:00"/>
    <d v="2030-06-27T00:00:00"/>
    <n v="285117.5"/>
    <n v="5.5750000000000002"/>
    <n v="6"/>
    <n v="5.3600000000000002E-2"/>
    <n v="1589530.0625"/>
    <n v="1710705"/>
    <n v="15282.298000000001"/>
    <n v="5.5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n v="234023.5"/>
    <n v="0"/>
    <d v="2024-06-27T00:00:00"/>
    <d v="2031-06-27T00:00:00"/>
    <n v="234023.5"/>
    <n v="6.5750000000000002"/>
    <n v="7"/>
    <n v="5.6399999999999999E-2"/>
    <n v="1538704.5125"/>
    <n v="1638164.5"/>
    <n v="13198.9254"/>
    <n v="6.5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n v="1039521"/>
    <n v="0"/>
    <d v="2024-06-27T00:00:00"/>
    <d v="2032-06-27T00:00:00"/>
    <n v="1039521"/>
    <n v="7.5750000000000002"/>
    <n v="8"/>
    <n v="5.9299999999999999E-2"/>
    <n v="7874371.5750000002"/>
    <n v="8316168"/>
    <n v="61643.595300000001"/>
    <n v="7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n v="763902.5"/>
    <n v="0"/>
    <d v="2024-06-27T00:00:00"/>
    <d v="2033-06-27T00:00:00"/>
    <n v="763902.5"/>
    <n v="8.5749999999999993"/>
    <n v="9"/>
    <n v="6.2100000000000002E-2"/>
    <n v="6550463.9374999991"/>
    <n v="6875122.5"/>
    <n v="47438.345249999998"/>
    <n v="8.574999999999999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625000"/>
    <n v="0"/>
    <n v="0"/>
    <n v="0"/>
    <n v="100000000"/>
    <n v="100000000"/>
    <n v="0"/>
    <d v="2024-05-13T00:00:00"/>
    <d v="2029-05-13T00:00:00"/>
    <n v="100000000"/>
    <n v="4.4527777777777775"/>
    <n v="5"/>
    <n v="9.2499999999999999E-2"/>
    <n v="445277777.77777773"/>
    <n v="500000000"/>
    <n v="9250000"/>
    <n v="4.452777777777777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n v="15000000"/>
    <n v="0"/>
    <d v="2024-03-25T00:00:00"/>
    <d v="2027-03-25T00:00:00"/>
    <n v="15000000"/>
    <n v="2.3194444444444446"/>
    <n v="3"/>
    <n v="8.7499999999999994E-2"/>
    <n v="34791666.666666672"/>
    <n v="45000000"/>
    <n v="1312500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CRUZ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1078927.69"/>
    <n v="1078927.69"/>
    <n v="0"/>
    <d v="2024-04-05T00:00:00"/>
    <d v="2027-04-05T00:00:00"/>
    <n v="1078927.69"/>
    <n v="2.3472222222222223"/>
    <n v="3"/>
    <n v="8.7499999999999994E-2"/>
    <n v="2532483.0501388889"/>
    <n v="3236783.07"/>
    <n v="94406.172874999989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AULE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1754764.59"/>
    <n v="1754764.59"/>
    <n v="0"/>
    <d v="2024-04-05T00:00:00"/>
    <d v="2027-04-05T00:00:00"/>
    <n v="1754764.59"/>
    <n v="2.3472222222222223"/>
    <n v="3"/>
    <n v="8.7499999999999994E-2"/>
    <n v="4118822.4404166671"/>
    <n v="5264293.7700000005"/>
    <n v="153541.901625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ATAMAYO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176856.6"/>
    <n v="176856.6"/>
    <n v="0"/>
    <d v="2024-04-05T00:00:00"/>
    <d v="2027-04-05T00:00:00"/>
    <n v="176856.6"/>
    <n v="2.3472222222222223"/>
    <n v="3"/>
    <n v="8.7499999999999994E-2"/>
    <n v="415121.7416666667"/>
    <n v="530569.80000000005"/>
    <n v="15474.952499999999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ONCORDIA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572989.93999999994"/>
    <n v="572989.93999999994"/>
    <n v="0"/>
    <d v="2024-04-05T00:00:00"/>
    <d v="2027-04-05T00:00:00"/>
    <n v="572989.93999999994"/>
    <n v="2.3472222222222223"/>
    <n v="3"/>
    <n v="8.7499999999999994E-2"/>
    <n v="1344934.7202777776"/>
    <n v="1718969.8199999998"/>
    <n v="50136.619749999991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4368725.49"/>
    <n v="4368725.49"/>
    <n v="0"/>
    <d v="2024-04-05T00:00:00"/>
    <d v="2027-04-05T00:00:00"/>
    <n v="4368725.49"/>
    <n v="2.3472222222222223"/>
    <n v="3"/>
    <n v="8.7499999999999994E-2"/>
    <n v="10254369.552916668"/>
    <n v="13106176.470000001"/>
    <n v="382263.48037499998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MANABI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2937151.34"/>
    <n v="2937151.34"/>
    <n v="0"/>
    <d v="2024-04-05T00:00:00"/>
    <d v="2027-04-05T00:00:00"/>
    <n v="2937151.34"/>
    <n v="2.3472222222222223"/>
    <n v="3"/>
    <n v="8.7499999999999994E-2"/>
    <n v="6894146.8952777777"/>
    <n v="8811454.0199999996"/>
    <n v="257000.74224999998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PICHINCHA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1067430.07"/>
    <n v="1067430.07"/>
    <n v="0"/>
    <d v="2024-04-05T00:00:00"/>
    <d v="2027-04-05T00:00:00"/>
    <n v="1067430.07"/>
    <n v="2.3472222222222223"/>
    <n v="3"/>
    <n v="8.7499999999999994E-2"/>
    <n v="2505495.5809722226"/>
    <n v="3202290.21"/>
    <n v="93400.131125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EJIA"/>
    <s v="República del Ecuador"/>
    <s v="TENEDORES DE BONOS Y PAGARÉS"/>
    <x v="0"/>
    <x v="0"/>
    <x v="0"/>
    <x v="0"/>
    <x v="1"/>
    <x v="0"/>
    <n v="1"/>
    <n v="1"/>
    <n v="0"/>
    <n v="2199003.5399999996"/>
    <n v="0"/>
    <n v="66636.47"/>
    <n v="14366.64"/>
    <n v="0"/>
    <n v="0"/>
    <n v="0"/>
    <n v="2132367.0699999994"/>
    <n v="2132367.0699999998"/>
    <n v="0"/>
    <d v="2024-07-04T00:00:00"/>
    <d v="2027-07-04T00:00:00"/>
    <n v="2398912.9500000002"/>
    <n v="2.5944444444444446"/>
    <n v="3"/>
    <n v="7.8398999999999996E-2"/>
    <n v="5532307.8982777763"/>
    <n v="6397101.2099999981"/>
    <n v="167175.44592092995"/>
    <n v="2.5944444444444446"/>
    <n v="3"/>
    <n v="7.8398999999999996E-2"/>
    <x v="1"/>
    <x v="1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799637.63999999978"/>
    <n v="866274.1099999997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RIOBAMBA"/>
    <s v="República del Ecuador"/>
    <s v="TENEDORES DE BONOS Y PAGARÉS"/>
    <x v="0"/>
    <x v="0"/>
    <x v="0"/>
    <x v="0"/>
    <x v="1"/>
    <x v="0"/>
    <n v="1"/>
    <n v="1"/>
    <n v="0"/>
    <n v="209832.24999999994"/>
    <n v="0"/>
    <n v="23314.7"/>
    <n v="856.82"/>
    <n v="0"/>
    <n v="0"/>
    <n v="0"/>
    <n v="186517.54999999993"/>
    <n v="186517.55"/>
    <n v="0"/>
    <d v="2024-07-04T00:00:00"/>
    <d v="2025-07-04T00:00:00"/>
    <n v="279776.34999999998"/>
    <n v="0.59444444444444444"/>
    <n v="1"/>
    <n v="4.9000000000000002E-2"/>
    <n v="110874.32138888884"/>
    <n v="186517.54999999993"/>
    <n v="9139.3599499999964"/>
    <n v="0.59444444444444444"/>
    <n v="1"/>
    <n v="4.9000000000000002E-2"/>
    <x v="1"/>
    <x v="1"/>
    <n v="23314.7"/>
    <n v="23314.7"/>
    <n v="23314.7"/>
    <n v="23314.7"/>
    <n v="23314.7"/>
    <n v="23314.7"/>
    <n v="23314.7"/>
    <n v="23314.7"/>
    <n v="0"/>
    <n v="0"/>
    <n v="0"/>
    <n v="0"/>
    <n v="0"/>
    <n v="23314.7"/>
    <n v="163202.90000000002"/>
    <n v="186517.6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TACUNGA"/>
    <s v="República del Ecuador"/>
    <s v="TENEDORES DE BONOS Y PAGARÉS"/>
    <x v="0"/>
    <x v="0"/>
    <x v="0"/>
    <x v="0"/>
    <x v="1"/>
    <x v="0"/>
    <n v="1"/>
    <n v="1"/>
    <n v="0"/>
    <n v="3117303.34"/>
    <n v="0"/>
    <n v="26643.62"/>
    <n v="22097.26"/>
    <n v="0"/>
    <n v="0"/>
    <n v="0"/>
    <n v="3090659.7199999997"/>
    <n v="3090659.72"/>
    <n v="0"/>
    <d v="2024-07-04T00:00:00"/>
    <d v="2034-07-04T00:00:00"/>
    <n v="3197234.2"/>
    <n v="9.594444444444445"/>
    <n v="10"/>
    <n v="8.5063E-2"/>
    <n v="29653162.980222221"/>
    <n v="30906597.199999996"/>
    <n v="262900.78776235995"/>
    <n v="9.594444444444445"/>
    <n v="10"/>
    <n v="8.5062999999999986E-2"/>
    <x v="1"/>
    <x v="1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319723.44"/>
    <n v="346367.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MON BOLIVAR"/>
    <s v="República del Ecuador"/>
    <s v="TENEDORES DE BONOS Y PAGARÉS"/>
    <x v="0"/>
    <x v="0"/>
    <x v="0"/>
    <x v="0"/>
    <x v="1"/>
    <x v="0"/>
    <n v="1"/>
    <n v="1"/>
    <n v="0"/>
    <n v="306797.81999999995"/>
    <n v="0"/>
    <n v="7669.95"/>
    <n v="2167.19"/>
    <n v="0"/>
    <n v="0"/>
    <n v="0"/>
    <n v="299127.86999999994"/>
    <n v="299127.87"/>
    <n v="0"/>
    <d v="2024-07-04T00:00:00"/>
    <d v="2028-07-04T00:00:00"/>
    <n v="329807.67000000004"/>
    <n v="3.5944444444444446"/>
    <n v="4"/>
    <n v="8.4766999999999995E-2"/>
    <n v="1075198.5104999999"/>
    <n v="1196511.4799999997"/>
    <n v="25356.172156289995"/>
    <n v="3.5944444444444446"/>
    <n v="4"/>
    <n v="8.4766999999999995E-2"/>
    <x v="1"/>
    <x v="1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92039.39999999998"/>
    <n v="99709.34999999997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ORTOVIEJO"/>
    <s v="República del Ecuador"/>
    <s v="TENEDORES DE BONOS Y PAGARÉS"/>
    <x v="0"/>
    <x v="0"/>
    <x v="0"/>
    <x v="0"/>
    <x v="1"/>
    <x v="0"/>
    <n v="1"/>
    <n v="1"/>
    <n v="0"/>
    <n v="3235487.9399999995"/>
    <n v="0"/>
    <n v="27653.74"/>
    <n v="22935.03"/>
    <n v="0"/>
    <n v="0"/>
    <n v="0"/>
    <n v="3207834.1999999993"/>
    <n v="3207834.2"/>
    <n v="0"/>
    <d v="2024-07-04T00:00:00"/>
    <d v="2034-07-04T00:00:00"/>
    <n v="3318449.16"/>
    <n v="9.594444444444445"/>
    <n v="10"/>
    <n v="8.5063E-2"/>
    <n v="30777387.018888883"/>
    <n v="32078341.999999993"/>
    <n v="272868.00055459992"/>
    <n v="9.594444444444445"/>
    <n v="10"/>
    <n v="8.5063E-2"/>
    <x v="1"/>
    <x v="1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331844.87999999995"/>
    <n v="359498.619999999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ROSA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744761.35"/>
    <n v="744761.35"/>
    <n v="0"/>
    <d v="2024-04-05T00:00:00"/>
    <d v="2027-04-05T00:00:00"/>
    <n v="744761.35"/>
    <n v="2.3472222222222223"/>
    <n v="3"/>
    <n v="8.7499999999999994E-2"/>
    <n v="1748120.3909722222"/>
    <n v="2234284.0499999998"/>
    <n v="65166.618124999994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682048.12"/>
    <n v="682048.12"/>
    <n v="0"/>
    <d v="2024-04-05T00:00:00"/>
    <d v="2027-04-05T00:00:00"/>
    <n v="682048.12093628885"/>
    <n v="2.3472222222222223"/>
    <n v="3"/>
    <n v="8.7499999999999994E-2"/>
    <n v="1600918.503888889"/>
    <n v="2046144.3599999999"/>
    <n v="59679.210499999994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244256.97000000006"/>
    <n v="0"/>
    <n v="27139.66"/>
    <n v="997.38"/>
    <n v="0"/>
    <n v="0"/>
    <n v="0"/>
    <n v="217117.31000000006"/>
    <n v="217117.31"/>
    <n v="0"/>
    <d v="2024-07-04T00:00:00"/>
    <d v="2025-07-04T00:00:00"/>
    <n v="325675.95"/>
    <n v="0.59444444444444444"/>
    <n v="1"/>
    <n v="4.9000000000000002E-2"/>
    <n v="129064.17872222225"/>
    <n v="217117.31000000006"/>
    <n v="10638.748190000004"/>
    <n v="0.59444444444444444"/>
    <n v="1"/>
    <n v="4.9000000000000002E-2"/>
    <x v="1"/>
    <x v="1"/>
    <n v="27139.66"/>
    <n v="27139.66"/>
    <n v="27139.66"/>
    <n v="27139.66"/>
    <n v="27139.66"/>
    <n v="27139.66"/>
    <n v="27139.66"/>
    <n v="27139.66"/>
    <n v="0"/>
    <n v="0"/>
    <n v="0"/>
    <n v="0"/>
    <n v="0"/>
    <n v="27139.66"/>
    <n v="189977.62"/>
    <n v="217117.2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1209796.04"/>
    <n v="1209796.04"/>
    <n v="0"/>
    <d v="2024-04-05T00:00:00"/>
    <d v="2027-04-05T00:00:00"/>
    <n v="1209796.04"/>
    <n v="2.3472222222222223"/>
    <n v="3"/>
    <n v="8.7499999999999994E-2"/>
    <n v="2839660.1494444446"/>
    <n v="3629388.12"/>
    <n v="105857.1535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92611.12000000001"/>
    <n v="0"/>
    <n v="10290.120000000001"/>
    <n v="378.16"/>
    <n v="0"/>
    <n v="0"/>
    <n v="0"/>
    <n v="82321.000000000015"/>
    <n v="82321"/>
    <n v="0"/>
    <d v="2024-07-04T00:00:00"/>
    <d v="2025-07-04T00:00:00"/>
    <n v="123481.48000000001"/>
    <n v="0.59444444444444444"/>
    <n v="1"/>
    <n v="4.9000000000000002E-2"/>
    <n v="48935.261111111118"/>
    <n v="82321.000000000015"/>
    <n v="4033.7290000000007"/>
    <n v="0.59444444444444444"/>
    <n v="1"/>
    <n v="4.9000000000000002E-2"/>
    <x v="1"/>
    <x v="1"/>
    <n v="10290.120000000001"/>
    <n v="10290.120000000001"/>
    <n v="10290.120000000001"/>
    <n v="10290.120000000001"/>
    <n v="10290.120000000001"/>
    <n v="10290.120000000001"/>
    <n v="10290.120000000001"/>
    <n v="10290.120000000001"/>
    <n v="0"/>
    <n v="0"/>
    <n v="0"/>
    <n v="0"/>
    <n v="0"/>
    <n v="10290.120000000001"/>
    <n v="72030.840000000011"/>
    <n v="82320.96000000000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200000000"/>
    <n v="200000000"/>
    <n v="0"/>
    <d v="2024-05-13T00:00:00"/>
    <d v="2029-05-13T00:00:00"/>
    <n v="200000000"/>
    <n v="4.4527777777777775"/>
    <n v="5"/>
    <n v="9.2499999999999999E-2"/>
    <n v="890555555.55555546"/>
    <n v="1000000000"/>
    <n v="18500000"/>
    <n v="4.452777777777777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15700000"/>
    <n v="15700000"/>
    <n v="0"/>
    <d v="2024-03-25T00:00:00"/>
    <d v="2027-03-25T00:00:00"/>
    <n v="15700000"/>
    <n v="2.3194444444444446"/>
    <n v="3"/>
    <n v="8.7499999999999994E-2"/>
    <n v="36415277.777777784"/>
    <n v="47100000"/>
    <n v="1373750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3194444444444446"/>
    <n v="3"/>
    <n v="8.7499999999999994E-2"/>
    <n v="11597222.222222224"/>
    <n v="15000000"/>
    <n v="437500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0"/>
    <n v="0"/>
    <n v="0"/>
    <n v="0"/>
    <n v="3114570.55"/>
    <n v="3114570.55"/>
    <n v="0"/>
    <d v="2024-03-21T00:00:00"/>
    <d v="2025-03-21T00:00:00"/>
    <n v="3114570.55"/>
    <n v="0.30833333333333335"/>
    <n v="1"/>
    <n v="4.9000000000000002E-2"/>
    <n v="960325.91958333331"/>
    <n v="3114570.55"/>
    <n v="152613.95694999999"/>
    <n v="0.30833333333333335"/>
    <n v="1"/>
    <n v="4.9000000000000002E-2"/>
    <x v="1"/>
    <x v="1"/>
    <n v="0"/>
    <n v="0"/>
    <n v="0"/>
    <n v="3114570.55"/>
    <n v="0"/>
    <n v="0"/>
    <n v="0"/>
    <n v="0"/>
    <n v="0"/>
    <n v="0"/>
    <n v="0"/>
    <n v="0"/>
    <n v="0"/>
    <n v="0"/>
    <n v="3114570.55"/>
    <n v="3114570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20863105.66"/>
    <n v="20863105.66"/>
    <n v="0"/>
    <d v="2024-07-12T00:00:00"/>
    <d v="2027-07-12T00:00:00"/>
    <n v="20863105.66"/>
    <n v="2.6166666666666667"/>
    <n v="3"/>
    <n v="8.7499999999999994E-2"/>
    <n v="54591793.14366667"/>
    <n v="62589316.980000004"/>
    <n v="1825521.7452499999"/>
    <n v="2.616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3194444444444446"/>
    <n v="3"/>
    <n v="8.7499999999999994E-2"/>
    <n v="11597222.222222224"/>
    <n v="15000000"/>
    <n v="437500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2442010"/>
    <n v="2442010"/>
    <n v="0"/>
    <d v="2024-07-15T00:00:00"/>
    <d v="2025-07-15T00:00:00"/>
    <n v="2442010"/>
    <n v="0.625"/>
    <n v="1"/>
    <n v="3.2500000000000001E-2"/>
    <n v="1526256.25"/>
    <n v="2442010"/>
    <n v="79365.324999999997"/>
    <n v="0.625"/>
    <n v="1"/>
    <n v="3.2500000000000001E-2"/>
    <x v="1"/>
    <x v="1"/>
    <n v="0"/>
    <n v="0"/>
    <n v="0"/>
    <n v="0"/>
    <n v="0"/>
    <n v="0"/>
    <n v="0"/>
    <n v="2442010"/>
    <n v="0"/>
    <n v="0"/>
    <n v="0"/>
    <n v="0"/>
    <n v="0"/>
    <n v="0"/>
    <n v="2442010"/>
    <n v="2442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2927432.5"/>
    <n v="2927432.5"/>
    <n v="0"/>
    <d v="2024-07-15T00:00:00"/>
    <d v="2026-07-15T00:00:00"/>
    <n v="2927432.5"/>
    <n v="1.625"/>
    <n v="2"/>
    <n v="3.8199999999999998E-2"/>
    <n v="4757077.8125"/>
    <n v="5854865"/>
    <n v="111827.9215"/>
    <n v="1.625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6611097.5"/>
    <n v="6611097.5"/>
    <n v="0"/>
    <d v="2024-07-15T00:00:00"/>
    <d v="2027-07-15T00:00:00"/>
    <n v="6611097.5"/>
    <n v="2.625"/>
    <n v="3"/>
    <n v="4.2999999999999997E-2"/>
    <n v="17354130.9375"/>
    <n v="19833292.5"/>
    <n v="284277.1925"/>
    <n v="2.625"/>
    <n v="3"/>
    <n v="4.30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10887122.5"/>
    <n v="10887122.5"/>
    <n v="0"/>
    <d v="2024-07-15T00:00:00"/>
    <d v="2028-07-15T00:00:00"/>
    <n v="10887122.5"/>
    <n v="3.625"/>
    <n v="4"/>
    <n v="4.7100000000000003E-2"/>
    <n v="39465819.0625"/>
    <n v="43548490"/>
    <n v="512783.46975000005"/>
    <n v="3.62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425242.5"/>
    <n v="425242.5"/>
    <n v="0"/>
    <d v="2024-07-15T00:00:00"/>
    <d v="2029-07-15T00:00:00"/>
    <n v="425242.5"/>
    <n v="4.625"/>
    <n v="5"/>
    <n v="5.0700000000000002E-2"/>
    <n v="1966746.5625"/>
    <n v="2126212.5"/>
    <n v="21559.794750000001"/>
    <n v="4.62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1142977.5"/>
    <n v="1142977.5"/>
    <n v="0"/>
    <d v="2024-07-15T00:00:00"/>
    <d v="2030-07-15T00:00:00"/>
    <n v="1142977.5"/>
    <n v="5.625"/>
    <n v="6"/>
    <n v="5.3600000000000002E-2"/>
    <n v="6429248.4375"/>
    <n v="6857865"/>
    <n v="61263.594000000005"/>
    <n v="5.6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265500"/>
    <n v="265500"/>
    <n v="0"/>
    <d v="2024-07-15T00:00:00"/>
    <d v="2031-07-15T00:00:00"/>
    <n v="265500"/>
    <n v="6.625"/>
    <n v="7"/>
    <n v="5.6399999999999999E-2"/>
    <n v="1758937.5"/>
    <n v="1858500"/>
    <n v="14974.199999999999"/>
    <n v="6.6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48085"/>
    <n v="48085"/>
    <n v="0"/>
    <d v="2024-07-15T00:00:00"/>
    <d v="2032-07-15T00:00:00"/>
    <n v="48085"/>
    <n v="7.625"/>
    <n v="8"/>
    <n v="5.9299999999999999E-2"/>
    <n v="366648.125"/>
    <n v="384680"/>
    <n v="2851.4405000000002"/>
    <n v="7.62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40000000"/>
    <n v="40000000"/>
    <n v="0"/>
    <d v="2024-03-25T00:00:00"/>
    <d v="2027-03-25T00:00:00"/>
    <n v="40000000"/>
    <n v="2.3194444444444446"/>
    <n v="3"/>
    <n v="8.7499999999999994E-2"/>
    <n v="92777777.777777791"/>
    <n v="120000000"/>
    <n v="3500000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48700000"/>
    <n v="48700000"/>
    <n v="0"/>
    <d v="2024-03-25T00:00:00"/>
    <d v="2027-03-25T00:00:00"/>
    <n v="48700000"/>
    <n v="2.3194444444444446"/>
    <n v="3"/>
    <n v="8.7499999999999994E-2"/>
    <n v="112956944.44444445"/>
    <n v="146100000"/>
    <n v="4261250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7767316.4000000004"/>
    <n v="7767316.4000000004"/>
    <n v="0"/>
    <d v="2024-04-05T00:00:00"/>
    <d v="2027-04-05T00:00:00"/>
    <n v="7767316.4000000004"/>
    <n v="2.3472222222222223"/>
    <n v="3"/>
    <n v="8.7499999999999994E-2"/>
    <n v="18231617.661111113"/>
    <n v="23301949.200000003"/>
    <n v="679640.18499999994"/>
    <n v="2.3472222222222223"/>
    <n v="3.000000000000000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7886282.8499999996"/>
    <n v="7886282.8499999996"/>
    <n v="0"/>
    <d v="2024-06-12T00:00:00"/>
    <d v="2029-06-12T00:00:00"/>
    <n v="7886282.8499999996"/>
    <n v="4.5333333333333332"/>
    <n v="5"/>
    <n v="9.2499999999999999E-2"/>
    <n v="35751148.919999994"/>
    <n v="39431414.25"/>
    <n v="729481.16362499993"/>
    <n v="4.53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5500000"/>
    <n v="5500000"/>
    <n v="0"/>
    <d v="2024-04-05T00:00:00"/>
    <d v="2027-04-05T00:00:00"/>
    <n v="5500000"/>
    <n v="2.3472222222222223"/>
    <n v="3"/>
    <n v="8.7499999999999994E-2"/>
    <n v="12909722.222222222"/>
    <n v="16500000"/>
    <n v="481249.99999999994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26402.5"/>
    <n v="26402.5"/>
    <n v="0"/>
    <d v="2024-07-25T00:00:00"/>
    <d v="2025-07-25T00:00:00"/>
    <n v="26402.5"/>
    <n v="0.65277777777777779"/>
    <n v="1"/>
    <n v="3.2500000000000001E-2"/>
    <n v="17234.965277777777"/>
    <n v="26402.5"/>
    <n v="858.08125000000007"/>
    <n v="0.65277777777777779"/>
    <n v="1"/>
    <n v="3.2500000000000001E-2"/>
    <x v="1"/>
    <x v="1"/>
    <n v="0"/>
    <n v="0"/>
    <n v="0"/>
    <n v="0"/>
    <n v="0"/>
    <n v="0"/>
    <n v="0"/>
    <n v="26402.5"/>
    <n v="0"/>
    <n v="0"/>
    <n v="0"/>
    <n v="0"/>
    <n v="0"/>
    <n v="0"/>
    <n v="26402.5"/>
    <n v="264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54722.5"/>
    <n v="54722.5"/>
    <n v="0"/>
    <d v="2024-07-25T00:00:00"/>
    <d v="2027-07-25T00:00:00"/>
    <n v="54722.5"/>
    <n v="2.6527777777777777"/>
    <n v="3"/>
    <n v="4.2999999999999997E-2"/>
    <n v="145166.63194444444"/>
    <n v="164167.5"/>
    <n v="2353.0674999999997"/>
    <n v="2.652777777777777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131865"/>
    <n v="131865"/>
    <n v="0"/>
    <d v="2024-07-25T00:00:00"/>
    <d v="2028-07-25T00:00:00"/>
    <n v="131865"/>
    <n v="3.6527777777777777"/>
    <n v="4"/>
    <n v="4.7100000000000003E-2"/>
    <n v="481673.54166666663"/>
    <n v="527460"/>
    <n v="6210.8415000000005"/>
    <n v="3.652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46462.5"/>
    <n v="46462.5"/>
    <n v="0"/>
    <d v="2024-07-25T00:00:00"/>
    <d v="2029-07-25T00:00:00"/>
    <n v="46462.5"/>
    <n v="4.6527777777777777"/>
    <n v="5"/>
    <n v="5.0700000000000002E-2"/>
    <n v="216179.6875"/>
    <n v="232312.5"/>
    <n v="2355.6487500000003"/>
    <n v="4.6527777777777777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24-07-25T00:00:00"/>
    <d v="2030-07-25T00:00:00"/>
    <n v="106200"/>
    <n v="5.6527777777777777"/>
    <n v="6"/>
    <n v="5.3600000000000002E-2"/>
    <n v="600325"/>
    <n v="637200"/>
    <n v="5692.3200000000006"/>
    <n v="5.652777777777777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125375"/>
    <n v="125375"/>
    <n v="0"/>
    <d v="2024-07-25T00:00:00"/>
    <d v="2031-07-25T00:00:00"/>
    <n v="125375"/>
    <n v="6.6527777777777777"/>
    <n v="7"/>
    <n v="5.6399999999999999E-2"/>
    <n v="834092.01388888888"/>
    <n v="877625"/>
    <n v="7071.15"/>
    <n v="6.652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1048872.5"/>
    <n v="1048872.5"/>
    <n v="0"/>
    <d v="2024-07-25T00:00:00"/>
    <d v="2032-07-25T00:00:00"/>
    <n v="1048872.5"/>
    <n v="7.6527777777777777"/>
    <n v="8"/>
    <n v="5.9299999999999999E-2"/>
    <n v="8026788.159722222"/>
    <n v="8390980"/>
    <n v="62198.13925"/>
    <n v="7.652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1903192.5"/>
    <n v="1903192.5"/>
    <n v="0"/>
    <d v="2024-07-25T00:00:00"/>
    <d v="2033-07-25T00:00:00"/>
    <n v="1903192.5"/>
    <n v="8.6527777777777786"/>
    <n v="9"/>
    <n v="6.2100000000000002E-2"/>
    <n v="16467901.770833334"/>
    <n v="17128732.5"/>
    <n v="118188.25425"/>
    <n v="8.65277777777777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21982441.129999999"/>
    <n v="21982441.129999999"/>
    <n v="0"/>
    <d v="2024-07-30T00:00:00"/>
    <d v="2027-07-30T00:00:00"/>
    <n v="21982441.129999999"/>
    <n v="2.6666666666666665"/>
    <n v="3"/>
    <n v="8.7499999999999994E-2"/>
    <n v="58619843.013333328"/>
    <n v="65947323.390000001"/>
    <n v="1923463.5988749997"/>
    <n v="2.666666666666666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9682.8600000003"/>
    <n v="0"/>
    <n v="0"/>
    <n v="0"/>
    <n v="0"/>
    <n v="0"/>
    <n v="0"/>
    <n v="4429682.8600000003"/>
    <n v="4429682.8600000003"/>
    <n v="0"/>
    <d v="2024-03-21T00:00:00"/>
    <d v="2025-03-21T00:00:00"/>
    <n v="4429682.8600000003"/>
    <n v="0.30833333333333335"/>
    <n v="1"/>
    <n v="4.9000000000000002E-2"/>
    <n v="1365818.8818333335"/>
    <n v="4429682.8600000003"/>
    <n v="217054.46014000004"/>
    <n v="0.30833333333333335"/>
    <n v="1"/>
    <n v="4.9000000000000002E-2"/>
    <x v="1"/>
    <x v="1"/>
    <n v="0"/>
    <n v="0"/>
    <n v="0"/>
    <n v="4429682.8600000003"/>
    <n v="0"/>
    <n v="0"/>
    <n v="0"/>
    <n v="0"/>
    <n v="0"/>
    <n v="0"/>
    <n v="0"/>
    <n v="0"/>
    <n v="0"/>
    <n v="0"/>
    <n v="4429682.8600000003"/>
    <n v="4429682.86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8-02T00:00:00"/>
    <d v="2029-08-02T00:00:00"/>
    <n v="200000000"/>
    <n v="4.6722222222222225"/>
    <n v="5"/>
    <n v="9.2499999999999999E-2"/>
    <n v="934444444.44444454"/>
    <n v="1000000000"/>
    <n v="18500000"/>
    <n v="4.672222222222222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22310007.920000002"/>
    <n v="22310007.920000002"/>
    <n v="0"/>
    <d v="2024-08-07T00:00:00"/>
    <d v="2029-08-07T00:00:00"/>
    <n v="22310007.920000002"/>
    <n v="4.6861111111111109"/>
    <n v="5"/>
    <n v="9.2499999999999999E-2"/>
    <n v="104547176.00288889"/>
    <n v="111550039.60000001"/>
    <n v="2063675.7326000002"/>
    <n v="4.686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63813502.909999996"/>
    <n v="0"/>
    <n v="0"/>
    <n v="0"/>
    <n v="0"/>
    <n v="0"/>
    <n v="0"/>
    <n v="63813502.909999996"/>
    <n v="63813502.909999996"/>
    <n v="0"/>
    <d v="2024-03-21T00:00:00"/>
    <d v="2025-03-21T00:00:00"/>
    <n v="63813502.909999996"/>
    <n v="0.30833333333333335"/>
    <n v="1"/>
    <n v="4.9000000000000002E-2"/>
    <n v="19675830.063916668"/>
    <n v="63813502.909999996"/>
    <n v="3126861.6425899998"/>
    <n v="0.3083333333333334"/>
    <n v="1"/>
    <n v="4.9000000000000002E-2"/>
    <x v="1"/>
    <x v="1"/>
    <n v="0"/>
    <n v="0"/>
    <n v="0"/>
    <n v="63813502.909999996"/>
    <n v="0"/>
    <n v="0"/>
    <n v="0"/>
    <n v="0"/>
    <n v="0"/>
    <n v="0"/>
    <n v="0"/>
    <n v="0"/>
    <n v="0"/>
    <n v="0"/>
    <n v="63813502.909999996"/>
    <n v="63813502.90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E GUAYAQUIL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28980299.300000001"/>
    <n v="28980299.300000001"/>
    <n v="0"/>
    <d v="2024-04-05T00:00:00"/>
    <d v="2027-04-05T00:00:00"/>
    <n v="28980299.300000001"/>
    <n v="2.3472222222222223"/>
    <n v="3"/>
    <n v="8.7499999999999994E-2"/>
    <n v="68023202.523611113"/>
    <n v="86940897.900000006"/>
    <n v="2535776.1887499997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4-03-21T00:00:00"/>
    <d v="2025-03-21T00:00:00"/>
    <n v="500000"/>
    <n v="0.30833333333333335"/>
    <n v="1"/>
    <n v="4.9000000000000002E-2"/>
    <n v="154166.66666666669"/>
    <n v="500000"/>
    <n v="24500"/>
    <n v="0.30833333333333335"/>
    <n v="1"/>
    <n v="4.9000000000000002E-2"/>
    <x v="1"/>
    <x v="1"/>
    <n v="0"/>
    <n v="0"/>
    <n v="0"/>
    <n v="500000"/>
    <n v="0"/>
    <n v="0"/>
    <n v="0"/>
    <n v="0"/>
    <n v="0"/>
    <n v="0"/>
    <n v="0"/>
    <n v="0"/>
    <n v="0"/>
    <n v="0"/>
    <n v="500000"/>
    <n v="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170000000"/>
    <n v="170000000"/>
    <n v="0"/>
    <d v="2024-08-02T00:00:00"/>
    <d v="2029-08-02T00:00:00"/>
    <n v="170000000"/>
    <n v="4.6722222222222225"/>
    <n v="5"/>
    <n v="9.2499999999999999E-2"/>
    <n v="794277777.77777779"/>
    <n v="850000000"/>
    <n v="15725000"/>
    <n v="4.672222222222222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4483125.75"/>
    <n v="4483125.75"/>
    <n v="0"/>
    <d v="2024-04-05T00:00:00"/>
    <d v="2027-04-05T00:00:00"/>
    <n v="4483125.75"/>
    <n v="2.3472222222222223"/>
    <n v="3"/>
    <n v="8.7499999999999994E-2"/>
    <n v="10522892.385416668"/>
    <n v="13449377.25"/>
    <n v="392273.50312499999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1552692.77"/>
    <n v="1552692.77"/>
    <n v="0"/>
    <d v="2024-06-12T00:00:00"/>
    <d v="2029-06-12T00:00:00"/>
    <n v="1552692.77"/>
    <n v="4.5333333333333332"/>
    <n v="5"/>
    <n v="9.2499999999999999E-2"/>
    <n v="7038873.8906666664"/>
    <n v="7763463.8499999996"/>
    <n v="143624.081225"/>
    <n v="4.53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1538236.36"/>
    <n v="1538236.36"/>
    <n v="0"/>
    <d v="2024-04-05T00:00:00"/>
    <d v="2027-04-05T00:00:00"/>
    <n v="1538236.36"/>
    <n v="2.3472222222222223"/>
    <n v="3"/>
    <n v="8.7499999999999994E-2"/>
    <n v="3610582.5672222227"/>
    <n v="4614709.08"/>
    <n v="134595.68150000001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1360711.84"/>
    <n v="1360711.84"/>
    <n v="0"/>
    <d v="2024-04-05T00:00:00"/>
    <d v="2027-04-05T00:00:00"/>
    <n v="1360711.84"/>
    <n v="2.3472222222222223"/>
    <n v="3"/>
    <n v="8.7499999999999994E-2"/>
    <n v="3193893.0688888892"/>
    <n v="4082135.5200000005"/>
    <n v="119062.28599999999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3443172.79"/>
    <n v="3443172.79"/>
    <n v="0"/>
    <d v="2024-04-05T00:00:00"/>
    <d v="2027-04-05T00:00:00"/>
    <n v="3443172.79"/>
    <n v="2.3472222222222223"/>
    <n v="3"/>
    <n v="8.7499999999999994E-2"/>
    <n v="8081891.6876388891"/>
    <n v="10329518.370000001"/>
    <n v="301277.61912499997"/>
    <n v="2.3472222222222223"/>
    <n v="3.000000000000000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290132.5"/>
    <n v="290132.5"/>
    <n v="0"/>
    <d v="2024-08-28T00:00:00"/>
    <d v="2025-08-28T00:00:00"/>
    <n v="290132.5"/>
    <n v="0.74444444444444446"/>
    <n v="1"/>
    <n v="3.2500000000000001E-2"/>
    <n v="215987.52777777778"/>
    <n v="290132.5"/>
    <n v="9429.3062499999996"/>
    <n v="0.74444444444444446"/>
    <n v="1"/>
    <n v="3.2500000000000001E-2"/>
    <x v="1"/>
    <x v="1"/>
    <n v="0"/>
    <n v="0"/>
    <n v="0"/>
    <n v="0"/>
    <n v="0"/>
    <n v="0"/>
    <n v="0"/>
    <n v="0"/>
    <n v="290132.5"/>
    <n v="0"/>
    <n v="0"/>
    <n v="0"/>
    <n v="0"/>
    <n v="0"/>
    <n v="290132.5"/>
    <n v="290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370372.5"/>
    <n v="370372.5"/>
    <n v="0"/>
    <d v="2024-08-28T00:00:00"/>
    <d v="2026-08-28T00:00:00"/>
    <n v="370372.5"/>
    <n v="1.7444444444444445"/>
    <n v="2"/>
    <n v="3.8199999999999998E-2"/>
    <n v="646094.25"/>
    <n v="740745"/>
    <n v="14148.229499999999"/>
    <n v="1.7444444444444445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326000.09000000003"/>
    <n v="326000.09000000003"/>
    <n v="0"/>
    <d v="2024-08-28T00:00:00"/>
    <d v="2027-08-28T00:00:00"/>
    <n v="326000.09000000003"/>
    <n v="2.7444444444444445"/>
    <n v="3"/>
    <n v="4.2999999999999997E-2"/>
    <n v="894689.13588888897"/>
    <n v="978000.27"/>
    <n v="14018.00387"/>
    <n v="2.744444444444444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656965"/>
    <n v="656965"/>
    <n v="0"/>
    <d v="2024-08-28T00:00:00"/>
    <d v="2028-08-28T00:00:00"/>
    <n v="656965"/>
    <n v="3.7444444444444445"/>
    <n v="4"/>
    <n v="4.7100000000000003E-2"/>
    <n v="2459968.9444444445"/>
    <n v="2627860"/>
    <n v="30943.051500000001"/>
    <n v="3.74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701362.5"/>
    <n v="701362.5"/>
    <n v="0"/>
    <d v="2024-08-28T00:00:00"/>
    <d v="2029-08-28T00:00:00"/>
    <n v="701362.5"/>
    <n v="4.7444444444444445"/>
    <n v="5"/>
    <n v="5.0700000000000002E-2"/>
    <n v="3327575.4166666665"/>
    <n v="3506812.5"/>
    <n v="35559.078750000001"/>
    <n v="4.74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2004525"/>
    <n v="2004525"/>
    <n v="0"/>
    <d v="2024-08-28T00:00:00"/>
    <d v="2030-08-28T00:00:00"/>
    <n v="2004525"/>
    <n v="5.7444444444444445"/>
    <n v="6"/>
    <n v="5.3600000000000002E-2"/>
    <n v="11514882.5"/>
    <n v="12027150"/>
    <n v="107442.54000000001"/>
    <n v="5.7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689415"/>
    <n v="689415"/>
    <n v="0"/>
    <d v="2024-08-28T00:00:00"/>
    <d v="2031-08-28T00:00:00"/>
    <n v="689415"/>
    <n v="6.7444444444444445"/>
    <n v="7"/>
    <n v="5.6399999999999999E-2"/>
    <n v="4649721.166666667"/>
    <n v="4825905"/>
    <n v="38883.006000000001"/>
    <n v="6.7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4-08-28T00:00:00"/>
    <d v="2032-08-28T00:00:00"/>
    <n v="106200"/>
    <n v="7.7444444444444445"/>
    <n v="8"/>
    <n v="5.9299999999999999E-2"/>
    <n v="822460"/>
    <n v="849600"/>
    <n v="6297.66"/>
    <n v="7.7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4-05T00:00:00"/>
    <d v="2027-04-05T00:00:00"/>
    <n v="5000000"/>
    <n v="2.3472222222222223"/>
    <n v="3"/>
    <n v="8.7499999999999994E-2"/>
    <n v="11736111.111111112"/>
    <n v="15000000"/>
    <n v="437500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4-05T00:00:00"/>
    <d v="2027-04-05T00:00:00"/>
    <n v="2000000"/>
    <n v="2.3472222222222223"/>
    <n v="3"/>
    <n v="8.7499999999999994E-2"/>
    <n v="4694444.444444445"/>
    <n v="6000000"/>
    <n v="175000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34571368.609999999"/>
    <n v="34571368.609999999"/>
    <n v="0"/>
    <d v="2024-04-05T00:00:00"/>
    <d v="2027-04-05T00:00:00"/>
    <n v="34571368.609999999"/>
    <n v="2.3472222222222223"/>
    <n v="3"/>
    <n v="8.7499999999999994E-2"/>
    <n v="81146684.654027775"/>
    <n v="103714105.83"/>
    <n v="3024994.7533749999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1874205.16"/>
    <n v="1874205.16"/>
    <n v="0"/>
    <d v="2024-04-05T00:00:00"/>
    <d v="2027-04-05T00:00:00"/>
    <n v="1874205.16"/>
    <n v="2.3472222222222223"/>
    <n v="3"/>
    <n v="8.7499999999999994E-2"/>
    <n v="4399176.0005555553"/>
    <n v="5622615.4799999995"/>
    <n v="163992.9515"/>
    <n v="2.3472222222222223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2815081.64"/>
    <n v="2815081.64"/>
    <n v="0"/>
    <d v="2024-04-05T00:00:00"/>
    <d v="2027-04-05T00:00:00"/>
    <n v="2815081.64"/>
    <n v="2.3472222222222223"/>
    <n v="3"/>
    <n v="8.7499999999999994E-2"/>
    <n v="6607622.1827777782"/>
    <n v="8445244.9199999999"/>
    <n v="246319.64350000001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8-02T00:00:00"/>
    <d v="2029-08-02T00:00:00"/>
    <n v="200000000"/>
    <n v="4.6722222222222225"/>
    <n v="5"/>
    <n v="9.2499999999999999E-2"/>
    <n v="934444444.44444454"/>
    <n v="1000000000"/>
    <n v="18500000"/>
    <n v="4.672222222222222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22600000"/>
    <n v="22600000"/>
    <n v="0"/>
    <d v="2024-09-09T00:00:00"/>
    <d v="2029-09-09T00:00:00"/>
    <n v="22600000"/>
    <n v="4.7750000000000004"/>
    <n v="5"/>
    <n v="9.2499999999999999E-2"/>
    <n v="107915000.00000001"/>
    <n v="113000000"/>
    <n v="2090500"/>
    <n v="4.775000000000000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71768.9900000002"/>
    <n v="0"/>
    <n v="0"/>
    <n v="0"/>
    <n v="0"/>
    <n v="0"/>
    <n v="0"/>
    <n v="2371768.9900000002"/>
    <n v="2371768.9900000002"/>
    <n v="0"/>
    <d v="2024-03-21T00:00:00"/>
    <d v="2025-03-21T00:00:00"/>
    <n v="2371768.9900000002"/>
    <n v="0.30833333333333335"/>
    <n v="1"/>
    <n v="4.9000000000000002E-2"/>
    <n v="731295.43858333339"/>
    <n v="2371768.9900000002"/>
    <n v="116216.68051000002"/>
    <n v="0.30833333333333335"/>
    <n v="1"/>
    <n v="4.9000000000000002E-2"/>
    <x v="1"/>
    <x v="1"/>
    <n v="0"/>
    <n v="0"/>
    <n v="0"/>
    <n v="2371768.9900000002"/>
    <n v="0"/>
    <n v="0"/>
    <n v="0"/>
    <n v="0"/>
    <n v="0"/>
    <n v="0"/>
    <n v="0"/>
    <n v="0"/>
    <n v="0"/>
    <n v="0"/>
    <n v="2371768.9900000002"/>
    <n v="2371768.99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n v="4885517.0999999996"/>
    <n v="4885517.0999999996"/>
    <n v="0"/>
    <d v="2024-04-05T00:00:00"/>
    <d v="2027-04-05T00:00:00"/>
    <n v="4885517.0999999996"/>
    <n v="2.3472222222222223"/>
    <n v="3"/>
    <n v="8.7499999999999994E-2"/>
    <n v="11467394.304166667"/>
    <n v="14656551.299999999"/>
    <n v="427482.74624999997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152027.98000000001"/>
    <n v="152027.98000000001"/>
    <n v="0"/>
    <d v="2024-09-16T00:00:00"/>
    <d v="2027-09-16T00:00:00"/>
    <n v="152027.98000000001"/>
    <n v="2.7944444444444443"/>
    <n v="3"/>
    <n v="8.7499999999999994E-2"/>
    <n v="424833.7441111111"/>
    <n v="456083.94000000006"/>
    <n v="13302.448249999999"/>
    <n v="2.794444444444444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22067100.550000001"/>
    <n v="22067100.550000001"/>
    <n v="0"/>
    <d v="2024-06-12T00:00:00"/>
    <d v="2029-06-12T00:00:00"/>
    <n v="22067100.550000001"/>
    <n v="4.5333333333333332"/>
    <n v="5"/>
    <n v="9.2499999999999999E-2"/>
    <n v="100037522.49333334"/>
    <n v="110335502.75"/>
    <n v="2041206.800875"/>
    <n v="4.53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4-04-05T00:00:00"/>
    <d v="2027-04-05T00:00:00"/>
    <n v="1000000"/>
    <n v="2.3472222222222223"/>
    <n v="3"/>
    <n v="8.7499999999999994E-2"/>
    <n v="2347222.2222222225"/>
    <n v="3000000"/>
    <n v="87500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24-03-21T00:00:00"/>
    <d v="2025-03-21T00:00:00"/>
    <n v="1500000"/>
    <n v="0.30833333333333335"/>
    <n v="1"/>
    <n v="4.9000000000000002E-2"/>
    <n v="462500"/>
    <n v="1500000"/>
    <n v="73500"/>
    <n v="0.30833333333333335"/>
    <n v="1"/>
    <n v="4.9000000000000002E-2"/>
    <x v="1"/>
    <x v="1"/>
    <n v="0"/>
    <n v="0"/>
    <n v="0"/>
    <n v="1500000"/>
    <n v="0"/>
    <n v="0"/>
    <n v="0"/>
    <n v="0"/>
    <n v="0"/>
    <n v="0"/>
    <n v="0"/>
    <n v="0"/>
    <n v="0"/>
    <n v="0"/>
    <n v="1500000"/>
    <n v="1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0833333333333335"/>
    <n v="1"/>
    <n v="4.9000000000000002E-2"/>
    <n v="3083333.3333333335"/>
    <n v="10000000"/>
    <n v="490000"/>
    <n v="0.30833333333333335"/>
    <n v="1"/>
    <n v="4.9000000000000002E-2"/>
    <x v="1"/>
    <x v="1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0833333333333335"/>
    <n v="1"/>
    <n v="4.9000000000000002E-2"/>
    <n v="3083333.3333333335"/>
    <n v="10000000"/>
    <n v="490000"/>
    <n v="0.30833333333333335"/>
    <n v="1"/>
    <n v="4.9000000000000002E-2"/>
    <x v="1"/>
    <x v="1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55000000"/>
    <n v="55000000"/>
    <n v="0"/>
    <d v="2024-09-30T00:00:00"/>
    <d v="2031-09-30T00:00:00"/>
    <n v="55000000"/>
    <n v="6.833333333333333"/>
    <n v="7"/>
    <n v="9.5000000000000001E-2"/>
    <n v="375833333.33333331"/>
    <n v="385000000"/>
    <n v="5225000"/>
    <n v="6.8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9-30T00:00:00"/>
    <d v="2031-09-30T00:00:00"/>
    <n v="200000000"/>
    <n v="6.833333333333333"/>
    <n v="7"/>
    <n v="9.5000000000000001E-2"/>
    <n v="1366666666.6666665"/>
    <n v="1400000000"/>
    <n v="19000000"/>
    <n v="6.8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8100000"/>
    <n v="8100000"/>
    <n v="0"/>
    <d v="2024-04-05T00:00:00"/>
    <d v="2027-04-05T00:00:00"/>
    <n v="8100000"/>
    <n v="2.3472222222222223"/>
    <n v="3"/>
    <n v="8.7499999999999994E-2"/>
    <n v="19012500"/>
    <n v="24300000"/>
    <n v="708750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8100000"/>
    <n v="8100000"/>
    <n v="0"/>
    <d v="2024-04-05T00:00:00"/>
    <d v="2027-04-05T00:00:00"/>
    <n v="8100000"/>
    <n v="2.3472222222222223"/>
    <n v="3"/>
    <n v="8.7499999999999994E-2"/>
    <n v="19012500"/>
    <n v="24300000"/>
    <n v="708750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AFIPS"/>
    <s v="Tenedores de Bonos y Pagares Públicos"/>
    <s v="Sector Público Financiero"/>
    <s v="BONOS EMITIDOS EN MERCADO NACIONAL CON TENEDORES PÚBLICOS"/>
    <s v="CONAFIPS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n v="7996194.6799999997"/>
    <n v="7996194.6799999997"/>
    <n v="0"/>
    <d v="2024-04-05T00:00:00"/>
    <d v="2027-04-05T00:00:00"/>
    <n v="7996194.6799999997"/>
    <n v="2.3472222222222223"/>
    <n v="3"/>
    <n v="8.7499999999999994E-2"/>
    <n v="18768845.846111111"/>
    <n v="23988584.039999999"/>
    <n v="699667.03449999995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0833333333333335"/>
    <n v="1"/>
    <n v="4.9000000000000002E-2"/>
    <n v="3083333.3333333335"/>
    <n v="10000000"/>
    <n v="490000"/>
    <n v="0.30833333333333335"/>
    <n v="1"/>
    <n v="4.9000000000000002E-2"/>
    <x v="1"/>
    <x v="1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0833333333333335"/>
    <n v="1"/>
    <n v="4.9000000000000002E-2"/>
    <n v="3083333.3333333335"/>
    <n v="10000000"/>
    <n v="490000"/>
    <n v="0.30833333333333335"/>
    <n v="1"/>
    <n v="4.9000000000000002E-2"/>
    <x v="1"/>
    <x v="1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4-05T00:00:00"/>
    <d v="2027-04-05T00:00:00"/>
    <n v="2000000"/>
    <n v="2.3472222222222223"/>
    <n v="3"/>
    <n v="8.7499999999999994E-2"/>
    <n v="4694444.444444445"/>
    <n v="6000000"/>
    <n v="175000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n v="12000000"/>
    <n v="12000000"/>
    <n v="0"/>
    <d v="2024-04-05T00:00:00"/>
    <d v="2027-04-05T00:00:00"/>
    <n v="12000000"/>
    <n v="2.3472222222222223"/>
    <n v="3"/>
    <n v="8.7499999999999994E-2"/>
    <n v="28166666.666666668"/>
    <n v="36000000"/>
    <n v="1050000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"/>
    <n v="0"/>
    <n v="0"/>
    <n v="0"/>
    <n v="0"/>
    <n v="0"/>
    <n v="0"/>
    <n v="400000"/>
    <n v="400000"/>
    <n v="0"/>
    <d v="2024-03-21T00:00:00"/>
    <d v="2025-03-21T00:00:00"/>
    <n v="400000"/>
    <n v="0.30833333333333335"/>
    <n v="1"/>
    <n v="4.9000000000000002E-2"/>
    <n v="123333.33333333334"/>
    <n v="400000"/>
    <n v="19600"/>
    <n v="0.30833333333333335"/>
    <n v="1"/>
    <n v="4.9000000000000002E-2"/>
    <x v="1"/>
    <x v="1"/>
    <n v="0"/>
    <n v="0"/>
    <n v="0"/>
    <n v="400000"/>
    <n v="0"/>
    <n v="0"/>
    <n v="0"/>
    <n v="0"/>
    <n v="0"/>
    <n v="0"/>
    <n v="0"/>
    <n v="0"/>
    <n v="0"/>
    <n v="0"/>
    <n v="400000"/>
    <n v="4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9-30T00:00:00"/>
    <d v="2031-09-30T00:00:00"/>
    <n v="100000000"/>
    <n v="6.833333333333333"/>
    <n v="7"/>
    <n v="9.5000000000000001E-2"/>
    <n v="683333333.33333325"/>
    <n v="700000000"/>
    <n v="9500000"/>
    <n v="6.8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24-03-21T00:00:00"/>
    <d v="2025-03-21T00:00:00"/>
    <n v="1500000"/>
    <n v="0.30833333333333335"/>
    <n v="1"/>
    <n v="4.9000000000000002E-2"/>
    <n v="462500"/>
    <n v="1500000"/>
    <n v="73500"/>
    <n v="0.30833333333333335"/>
    <n v="1"/>
    <n v="4.9000000000000002E-2"/>
    <x v="1"/>
    <x v="1"/>
    <n v="0"/>
    <n v="0"/>
    <n v="0"/>
    <n v="1500000"/>
    <n v="0"/>
    <n v="0"/>
    <n v="0"/>
    <n v="0"/>
    <n v="0"/>
    <n v="0"/>
    <n v="0"/>
    <n v="0"/>
    <n v="0"/>
    <n v="0"/>
    <n v="1500000"/>
    <n v="15000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46615"/>
    <n v="0"/>
    <n v="0"/>
    <n v="0"/>
    <n v="0"/>
    <n v="0"/>
    <n v="146615"/>
    <n v="146615"/>
    <n v="0"/>
    <d v="2024-11-05T00:00:00"/>
    <d v="2025-11-05T00:00:00"/>
    <n v="146615"/>
    <n v="0.93055555555555558"/>
    <n v="1"/>
    <n v="3.2500000000000001E-2"/>
    <n v="136433.40277777778"/>
    <n v="146615"/>
    <n v="4764.9875000000002"/>
    <n v="0.93055555555555558"/>
    <n v="1"/>
    <n v="3.2500000000000001E-2"/>
    <x v="1"/>
    <x v="1"/>
    <n v="0"/>
    <n v="0"/>
    <n v="0"/>
    <n v="0"/>
    <n v="0"/>
    <n v="0"/>
    <n v="0"/>
    <n v="0"/>
    <n v="0"/>
    <n v="0"/>
    <n v="0"/>
    <n v="146615"/>
    <n v="0"/>
    <n v="0"/>
    <n v="146615"/>
    <n v="1466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47057.5"/>
    <n v="0"/>
    <n v="0"/>
    <n v="0"/>
    <n v="0"/>
    <n v="0"/>
    <n v="147057.5"/>
    <n v="147057.5"/>
    <n v="0"/>
    <d v="2024-11-05T00:00:00"/>
    <d v="2026-11-05T00:00:00"/>
    <n v="147057.5"/>
    <n v="1.9305555555555556"/>
    <n v="2"/>
    <n v="3.8199999999999998E-2"/>
    <n v="283902.67361111112"/>
    <n v="294115"/>
    <n v="5617.5964999999997"/>
    <n v="1.9305555555555556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53100"/>
    <n v="0"/>
    <n v="0"/>
    <n v="0"/>
    <n v="0"/>
    <n v="0"/>
    <n v="53100"/>
    <n v="53100"/>
    <n v="0"/>
    <d v="2024-11-05T00:00:00"/>
    <d v="2027-11-05T00:00:00"/>
    <n v="53100"/>
    <n v="2.9305555555555554"/>
    <n v="3"/>
    <n v="4.2999999999999997E-2"/>
    <n v="155612.5"/>
    <n v="159300"/>
    <n v="2283.2999999999997"/>
    <n v="2.930555555555555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3161957.5"/>
    <n v="0"/>
    <n v="0"/>
    <n v="0"/>
    <n v="0"/>
    <n v="0"/>
    <n v="3161957.5"/>
    <n v="3161957.5"/>
    <n v="0"/>
    <d v="2024-11-05T00:00:00"/>
    <d v="2028-11-05T00:00:00"/>
    <n v="3161957.5"/>
    <n v="3.9305555555555554"/>
    <n v="4"/>
    <n v="4.7100000000000003E-2"/>
    <n v="12428249.618055554"/>
    <n v="12647830"/>
    <n v="148928.19825000002"/>
    <n v="3.930555555555554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1237640"/>
    <n v="0"/>
    <n v="0"/>
    <n v="0"/>
    <n v="0"/>
    <n v="0"/>
    <n v="21237640"/>
    <n v="21237640"/>
    <n v="0"/>
    <d v="2024-11-05T00:00:00"/>
    <d v="2029-11-05T00:00:00"/>
    <n v="21237640"/>
    <n v="4.9305555555555554"/>
    <n v="5"/>
    <n v="5.0700000000000002E-2"/>
    <n v="104713363.88888888"/>
    <n v="106188200"/>
    <n v="1076748.348"/>
    <n v="4.930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592470.07999999996"/>
    <n v="0"/>
    <n v="0"/>
    <n v="0"/>
    <n v="0"/>
    <n v="0"/>
    <n v="592470.07999999996"/>
    <n v="592470.07999999996"/>
    <n v="0"/>
    <d v="2024-11-07T00:00:00"/>
    <d v="2027-11-07T00:00:00"/>
    <n v="592470.07999999996"/>
    <n v="2.9361111111111109"/>
    <n v="3"/>
    <n v="8.7499999999999994E-2"/>
    <n v="1739557.9848888887"/>
    <n v="1777410.2399999998"/>
    <n v="51841.131999999991"/>
    <n v="2.936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2000000"/>
    <n v="2000000"/>
    <n v="0"/>
    <d v="2024-04-05T00:00:00"/>
    <d v="2027-04-05T00:00:00"/>
    <n v="2000000"/>
    <n v="2.3472222222222223"/>
    <n v="3"/>
    <n v="8.7499999999999994E-2"/>
    <n v="4694444.444444445"/>
    <n v="6000000"/>
    <n v="175000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n v="0"/>
    <n v="0"/>
    <n v="0"/>
    <n v="25000000"/>
    <n v="25000000"/>
    <n v="0"/>
    <d v="2024-03-21T00:00:00"/>
    <d v="2025-03-21T00:00:00"/>
    <n v="25000000"/>
    <n v="0.30833333333333335"/>
    <n v="1"/>
    <n v="4.9000000000000002E-2"/>
    <n v="7708333.333333334"/>
    <n v="25000000"/>
    <n v="1225000"/>
    <n v="0.30833333333333335"/>
    <n v="1"/>
    <n v="4.9000000000000002E-2"/>
    <x v="1"/>
    <x v="1"/>
    <n v="0"/>
    <n v="0"/>
    <n v="0"/>
    <n v="25000000"/>
    <n v="0"/>
    <n v="0"/>
    <n v="0"/>
    <n v="0"/>
    <n v="0"/>
    <n v="0"/>
    <n v="0"/>
    <n v="0"/>
    <n v="0"/>
    <n v="0"/>
    <n v="25000000"/>
    <n v="25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n v="0"/>
    <n v="0"/>
    <n v="0"/>
    <n v="25000000"/>
    <n v="25000000"/>
    <n v="0"/>
    <d v="2024-03-21T00:00:00"/>
    <d v="2025-03-21T00:00:00"/>
    <n v="25000000"/>
    <n v="0.30833333333333335"/>
    <n v="1"/>
    <n v="4.9000000000000002E-2"/>
    <n v="7708333.333333334"/>
    <n v="25000000"/>
    <n v="1225000"/>
    <n v="0.30833333333333335"/>
    <n v="1"/>
    <n v="4.9000000000000002E-2"/>
    <x v="1"/>
    <x v="1"/>
    <n v="0"/>
    <n v="0"/>
    <n v="0"/>
    <n v="25000000"/>
    <n v="0"/>
    <n v="0"/>
    <n v="0"/>
    <n v="0"/>
    <n v="0"/>
    <n v="0"/>
    <n v="0"/>
    <n v="0"/>
    <n v="0"/>
    <n v="0"/>
    <n v="25000000"/>
    <n v="25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4000000"/>
    <n v="0"/>
    <n v="0"/>
    <n v="0"/>
    <n v="0"/>
    <n v="0"/>
    <n v="4000000"/>
    <n v="4000000"/>
    <n v="0"/>
    <d v="2024-04-05T00:00:00"/>
    <d v="2027-04-05T00:00:00"/>
    <n v="4000000"/>
    <n v="2.3472222222222223"/>
    <n v="3"/>
    <n v="8.7499999999999994E-2"/>
    <n v="9388888.8888888899"/>
    <n v="12000000"/>
    <n v="350000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2500000"/>
    <n v="0"/>
    <n v="0"/>
    <n v="0"/>
    <n v="0"/>
    <n v="0"/>
    <n v="12500000"/>
    <n v="12500000"/>
    <n v="0"/>
    <d v="2024-03-21T00:00:00"/>
    <d v="2025-03-21T00:00:00"/>
    <n v="12500000"/>
    <n v="0.30833333333333335"/>
    <n v="1"/>
    <n v="4.9000000000000002E-2"/>
    <n v="3854166.666666667"/>
    <n v="12500000"/>
    <n v="612500"/>
    <n v="0.30833333333333335"/>
    <n v="1"/>
    <n v="4.9000000000000002E-2"/>
    <x v="1"/>
    <x v="1"/>
    <n v="0"/>
    <n v="0"/>
    <n v="0"/>
    <n v="12500000"/>
    <n v="0"/>
    <n v="0"/>
    <n v="0"/>
    <n v="0"/>
    <n v="0"/>
    <n v="0"/>
    <n v="0"/>
    <n v="0"/>
    <n v="0"/>
    <n v="0"/>
    <n v="12500000"/>
    <n v="12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2500000"/>
    <n v="0"/>
    <n v="0"/>
    <n v="0"/>
    <n v="0"/>
    <n v="0"/>
    <n v="12500000"/>
    <n v="12500000"/>
    <n v="0"/>
    <d v="2024-03-21T00:00:00"/>
    <d v="2025-03-21T00:00:00"/>
    <n v="12500000"/>
    <n v="0.30833333333333335"/>
    <n v="1"/>
    <n v="4.9000000000000002E-2"/>
    <n v="3854166.666666667"/>
    <n v="12500000"/>
    <n v="612500"/>
    <n v="0.30833333333333335"/>
    <n v="1"/>
    <n v="4.9000000000000002E-2"/>
    <x v="1"/>
    <x v="1"/>
    <n v="0"/>
    <n v="0"/>
    <n v="0"/>
    <n v="12500000"/>
    <n v="0"/>
    <n v="0"/>
    <n v="0"/>
    <n v="0"/>
    <n v="0"/>
    <n v="0"/>
    <n v="0"/>
    <n v="0"/>
    <n v="0"/>
    <n v="0"/>
    <n v="12500000"/>
    <n v="125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0"/>
    <n v="69436204.810000002"/>
    <n v="0"/>
    <n v="0"/>
    <n v="0"/>
    <n v="0"/>
    <n v="0"/>
    <n v="69436204.810000002"/>
    <n v="69436204.810000002"/>
    <n v="0"/>
    <d v="2024-11-14T00:00:00"/>
    <d v="2025-11-14T00:00:00"/>
    <n v="69436204.810000002"/>
    <n v="0.9555555555555556"/>
    <n v="1"/>
    <n v="4.9000000000000002E-2"/>
    <n v="66350151.262888893"/>
    <n v="69436204.810000002"/>
    <n v="3402374.0356900003"/>
    <n v="0.9555555555555556"/>
    <n v="1"/>
    <n v="4.9000000000000002E-2"/>
    <x v="1"/>
    <x v="1"/>
    <n v="0"/>
    <n v="0"/>
    <n v="0"/>
    <n v="0"/>
    <n v="0"/>
    <n v="0"/>
    <n v="0"/>
    <n v="0"/>
    <n v="0"/>
    <n v="0"/>
    <n v="0"/>
    <n v="69436204.810000002"/>
    <n v="0"/>
    <n v="0"/>
    <n v="69436204.810000002"/>
    <n v="69436204.81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64900"/>
    <n v="0"/>
    <n v="0"/>
    <n v="0"/>
    <n v="0"/>
    <n v="0"/>
    <n v="64900"/>
    <n v="64900"/>
    <n v="0"/>
    <d v="2024-11-18T00:00:00"/>
    <d v="2025-11-18T00:00:00"/>
    <n v="64900"/>
    <n v="0.96666666666666667"/>
    <n v="1"/>
    <n v="3.2500000000000001E-2"/>
    <n v="62736.666666666664"/>
    <n v="64900"/>
    <n v="2109.25"/>
    <n v="0.96666666666666667"/>
    <n v="1"/>
    <n v="3.2500000000000001E-2"/>
    <x v="1"/>
    <x v="1"/>
    <n v="0"/>
    <n v="0"/>
    <n v="0"/>
    <n v="0"/>
    <n v="0"/>
    <n v="0"/>
    <n v="0"/>
    <n v="0"/>
    <n v="0"/>
    <n v="0"/>
    <n v="0"/>
    <n v="64900"/>
    <n v="0"/>
    <n v="0"/>
    <n v="64900"/>
    <n v="649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47937.5"/>
    <n v="0"/>
    <n v="0"/>
    <n v="0"/>
    <n v="0"/>
    <n v="0"/>
    <n v="47937.5"/>
    <n v="47937.5"/>
    <n v="0"/>
    <d v="2024-11-18T00:00:00"/>
    <d v="2026-11-18T00:00:00"/>
    <n v="47937.5"/>
    <n v="1.9666666666666666"/>
    <n v="2"/>
    <n v="3.8199999999999998E-2"/>
    <n v="94277.083333333328"/>
    <n v="95875"/>
    <n v="1831.2124999999999"/>
    <n v="1.9666666666666666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378190"/>
    <n v="0"/>
    <n v="0"/>
    <n v="0"/>
    <n v="0"/>
    <n v="0"/>
    <n v="378190"/>
    <n v="378190"/>
    <n v="0"/>
    <d v="2024-11-18T00:00:00"/>
    <d v="2027-11-18T00:00:00"/>
    <n v="378190"/>
    <n v="2.9666666666666668"/>
    <n v="3"/>
    <n v="4.2999999999999997E-2"/>
    <n v="1121963.6666666667"/>
    <n v="1134570"/>
    <n v="16262.169999999998"/>
    <n v="2.966666666666666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463150"/>
    <n v="0"/>
    <n v="0"/>
    <n v="0"/>
    <n v="0"/>
    <n v="0"/>
    <n v="463150"/>
    <n v="463150"/>
    <n v="0"/>
    <d v="2024-11-18T00:00:00"/>
    <d v="2028-11-18T00:00:00"/>
    <n v="463150"/>
    <n v="3.9666666666666668"/>
    <n v="4"/>
    <n v="4.7100000000000003E-2"/>
    <n v="1837161.6666666667"/>
    <n v="1852600"/>
    <n v="21814.365000000002"/>
    <n v="3.966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80835"/>
    <n v="0"/>
    <n v="0"/>
    <n v="0"/>
    <n v="0"/>
    <n v="0"/>
    <n v="180835"/>
    <n v="180835"/>
    <n v="0"/>
    <d v="2024-11-18T00:00:00"/>
    <d v="2029-11-18T00:00:00"/>
    <n v="180835"/>
    <n v="4.9666666666666668"/>
    <n v="5"/>
    <n v="5.0700000000000002E-2"/>
    <n v="898147.16666666674"/>
    <n v="904175"/>
    <n v="9168.3345000000008"/>
    <n v="4.966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426275"/>
    <n v="0"/>
    <n v="0"/>
    <n v="0"/>
    <n v="0"/>
    <n v="0"/>
    <n v="426275"/>
    <n v="426275"/>
    <n v="0"/>
    <d v="2024-11-18T00:00:00"/>
    <d v="2030-11-18T00:00:00"/>
    <n v="426275"/>
    <n v="5.9666666666666668"/>
    <n v="6"/>
    <n v="5.3600000000000002E-2"/>
    <n v="2543440.8333333335"/>
    <n v="2557650"/>
    <n v="22848.34"/>
    <n v="5.966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619352.5"/>
    <n v="0"/>
    <n v="0"/>
    <n v="0"/>
    <n v="0"/>
    <n v="0"/>
    <n v="619352.5"/>
    <n v="619352.5"/>
    <n v="0"/>
    <d v="2024-11-18T00:00:00"/>
    <d v="2031-11-18T00:00:00"/>
    <n v="619352.5"/>
    <n v="6.9666666666666668"/>
    <n v="7"/>
    <n v="5.6399999999999999E-2"/>
    <n v="4314822.416666667"/>
    <n v="4335467.5"/>
    <n v="34931.481"/>
    <n v="6.96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637642.5"/>
    <n v="0"/>
    <n v="0"/>
    <n v="0"/>
    <n v="0"/>
    <n v="0"/>
    <n v="637642.5"/>
    <n v="637642.5"/>
    <n v="0"/>
    <d v="2024-11-18T00:00:00"/>
    <d v="2032-11-18T00:00:00"/>
    <n v="637642.5"/>
    <n v="7.9666666666666668"/>
    <n v="8"/>
    <n v="5.9299999999999999E-2"/>
    <n v="5079885.25"/>
    <n v="5101140"/>
    <n v="37812.200250000002"/>
    <n v="7.966666666666666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4043417.5"/>
    <n v="0"/>
    <n v="0"/>
    <n v="0"/>
    <n v="0"/>
    <n v="0"/>
    <n v="4043417.5"/>
    <n v="4043417.5"/>
    <n v="0"/>
    <d v="2024-11-18T00:00:00"/>
    <d v="2033-11-18T00:00:00"/>
    <n v="4043417.5"/>
    <n v="8.9666666666666668"/>
    <n v="9"/>
    <n v="6.2100000000000002E-2"/>
    <n v="36255976.916666664"/>
    <n v="36390757.5"/>
    <n v="251096.22675"/>
    <n v="8.96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100000000"/>
    <n v="100000000"/>
    <n v="0"/>
    <d v="2024-09-30T00:00:00"/>
    <d v="2031-09-30T00:00:00"/>
    <n v="100000000"/>
    <n v="6.833333333333333"/>
    <n v="7"/>
    <n v="9.5000000000000001E-2"/>
    <n v="683333333.33333325"/>
    <n v="700000000"/>
    <n v="9500000"/>
    <n v="6.8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0"/>
    <n v="7012962.8399999999"/>
    <n v="0"/>
    <n v="0"/>
    <n v="0"/>
    <n v="0"/>
    <n v="0"/>
    <n v="7012962.8399999999"/>
    <n v="7012962.8399999999"/>
    <n v="0"/>
    <d v="2024-04-05T00:00:00"/>
    <d v="2027-04-05T00:00:00"/>
    <n v="7012962.8399999999"/>
    <n v="2.3472222222222223"/>
    <n v="3"/>
    <n v="8.7499999999999994E-2"/>
    <n v="16460982.221666668"/>
    <n v="21038888.52"/>
    <n v="613634.24849999999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193601.22"/>
    <n v="0"/>
    <n v="0"/>
    <n v="0"/>
    <n v="0"/>
    <n v="0"/>
    <n v="1193601.22"/>
    <n v="1193601.22"/>
    <n v="0"/>
    <d v="2024-11-27T00:00:00"/>
    <d v="2027-11-27T00:00:00"/>
    <n v="1193601.22"/>
    <n v="2.9916666666666667"/>
    <n v="3"/>
    <n v="8.7499999999999994E-2"/>
    <n v="3570856.9831666667"/>
    <n v="3580803.66"/>
    <n v="104440.10674999999"/>
    <n v="2.99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n v="0"/>
    <n v="0"/>
    <n v="0"/>
    <n v="25000000"/>
    <n v="25000000"/>
    <n v="0"/>
    <d v="2024-03-21T00:00:00"/>
    <d v="2025-03-21T00:00:00"/>
    <n v="25000000"/>
    <n v="0.30833333333333335"/>
    <n v="1"/>
    <n v="4.9000000000000002E-2"/>
    <n v="7708333.333333334"/>
    <n v="25000000"/>
    <n v="1225000"/>
    <n v="0.30833333333333335"/>
    <n v="1"/>
    <n v="4.9000000000000002E-2"/>
    <x v="1"/>
    <x v="1"/>
    <n v="0"/>
    <n v="0"/>
    <n v="0"/>
    <n v="25000000"/>
    <n v="0"/>
    <n v="0"/>
    <n v="0"/>
    <n v="0"/>
    <n v="0"/>
    <n v="0"/>
    <n v="0"/>
    <n v="0"/>
    <n v="0"/>
    <n v="0"/>
    <n v="25000000"/>
    <n v="25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n v="0"/>
    <n v="0"/>
    <n v="0"/>
    <n v="25000000"/>
    <n v="25000000"/>
    <n v="0"/>
    <d v="2024-03-21T00:00:00"/>
    <d v="2025-03-21T00:00:00"/>
    <n v="25000000"/>
    <n v="0.30833333333333335"/>
    <n v="1"/>
    <n v="4.9000000000000002E-2"/>
    <n v="7708333.333333334"/>
    <n v="25000000"/>
    <n v="1225000"/>
    <n v="0.30833333333333335"/>
    <n v="1"/>
    <n v="4.9000000000000002E-2"/>
    <x v="1"/>
    <x v="1"/>
    <n v="0"/>
    <n v="0"/>
    <n v="0"/>
    <n v="25000000"/>
    <n v="0"/>
    <n v="0"/>
    <n v="0"/>
    <n v="0"/>
    <n v="0"/>
    <n v="0"/>
    <n v="0"/>
    <n v="0"/>
    <n v="0"/>
    <n v="0"/>
    <n v="25000000"/>
    <n v="2500000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5">
  <r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0"/>
    <n v="40908619.18"/>
    <n v="40908619.18"/>
    <n v="0"/>
    <d v="2018-11-20T00:00:00"/>
    <d v="2026-10-09T00:00:00"/>
    <n v="163634476.66999999"/>
    <n v="1.8583333333333334"/>
    <n v="7.8861111111111111"/>
    <n v="0.01"/>
    <n v="76021850.642833337"/>
    <n v="322609916.25561112"/>
    <n v="409086.19180000003"/>
    <n v="1.8583333333333334"/>
    <n v="7.8861111111111111"/>
    <n v="0.01"/>
    <x v="0"/>
    <x v="0"/>
    <n v="0"/>
    <n v="0"/>
    <n v="0"/>
    <n v="0"/>
    <n v="204543.1"/>
    <n v="0"/>
    <n v="0"/>
    <n v="0"/>
    <n v="0"/>
    <n v="0"/>
    <n v="153407.32"/>
    <n v="0"/>
    <n v="0"/>
    <n v="0"/>
    <n v="357950.42000000004"/>
    <n v="357950.42000000004"/>
  </r>
  <r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0.68611111111111112"/>
    <n v="5"/>
    <n v="7.1294999999999997E-2"/>
    <n v="427907.52730555559"/>
    <n v="3118354.45"/>
    <n v="44464.616102549997"/>
    <n v="0.68611111111111112"/>
    <n v="5"/>
    <n v="7.1294999999999997E-2"/>
    <x v="1"/>
    <x v="1"/>
    <n v="0"/>
    <n v="0"/>
    <n v="22232.31"/>
    <n v="0"/>
    <n v="0"/>
    <n v="0"/>
    <n v="0"/>
    <n v="0"/>
    <n v="22232.31"/>
    <n v="0"/>
    <n v="0"/>
    <n v="0"/>
    <n v="0"/>
    <n v="0"/>
    <n v="44464.62"/>
    <n v="44464.62"/>
  </r>
  <r>
    <s v="DI000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1818.19"/>
    <n v="0"/>
    <n v="92727.27"/>
    <n v="28745.45"/>
    <n v="0"/>
    <n v="0"/>
    <n v="0"/>
    <n v="649090.91999999993"/>
    <n v="649090.92000000004"/>
    <n v="0"/>
    <d v="2013-05-10T00:00:00"/>
    <d v="2028-05-10T00:00:00"/>
    <n v="1020000"/>
    <n v="3.4444444444444446"/>
    <n v="15"/>
    <n v="7.7499999999999999E-2"/>
    <n v="2235757.6133333333"/>
    <n v="9736363.7999999989"/>
    <n v="50304.546299999995"/>
    <n v="3.4444444444444446"/>
    <n v="15"/>
    <n v="7.7499999999999999E-2"/>
    <x v="1"/>
    <x v="1"/>
    <n v="0"/>
    <n v="0"/>
    <n v="0"/>
    <n v="0"/>
    <n v="0"/>
    <n v="25152.27"/>
    <n v="0"/>
    <n v="0"/>
    <n v="0"/>
    <n v="0"/>
    <n v="0"/>
    <n v="21559.09"/>
    <n v="0"/>
    <n v="0"/>
    <n v="46711.360000000001"/>
    <n v="46711.360000000001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000"/>
    <n v="0"/>
    <n v="10000"/>
    <n v="3100"/>
    <n v="0"/>
    <n v="0"/>
    <n v="0"/>
    <n v="70000"/>
    <n v="70000"/>
    <n v="0"/>
    <d v="2013-05-14T00:00:00"/>
    <d v="2028-05-14T00:00:00"/>
    <n v="110000"/>
    <n v="3.4555555555555557"/>
    <n v="15"/>
    <n v="7.7499999999999999E-2"/>
    <n v="241888.88888888891"/>
    <n v="1050000"/>
    <n v="5425"/>
    <n v="3.4555555555555557"/>
    <n v="15"/>
    <n v="7.7499999999999999E-2"/>
    <x v="1"/>
    <x v="1"/>
    <n v="0"/>
    <n v="0"/>
    <n v="0"/>
    <n v="0"/>
    <n v="0"/>
    <n v="2712.5"/>
    <n v="0"/>
    <n v="0"/>
    <n v="0"/>
    <n v="0"/>
    <n v="0"/>
    <n v="2325"/>
    <n v="0"/>
    <n v="0"/>
    <n v="5037.5"/>
    <n v="5037.5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n v="545454.54"/>
    <n v="0"/>
    <d v="2013-05-30T00:00:00"/>
    <d v="2028-05-30T00:00:00"/>
    <n v="750000"/>
    <n v="3.5"/>
    <n v="15"/>
    <n v="7.7499999999999999E-2"/>
    <n v="1909090.8899999992"/>
    <n v="8181818.0999999968"/>
    <n v="42272.726849999985"/>
    <n v="3.5"/>
    <n v="15"/>
    <n v="7.7499999999999999E-2"/>
    <x v="1"/>
    <x v="1"/>
    <n v="0"/>
    <n v="0"/>
    <n v="0"/>
    <n v="0"/>
    <n v="0"/>
    <n v="18494.32"/>
    <n v="0"/>
    <n v="0"/>
    <n v="0"/>
    <n v="0"/>
    <n v="0"/>
    <n v="15852.27"/>
    <n v="0"/>
    <n v="0"/>
    <n v="34346.589999999997"/>
    <n v="34346.589999999997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72.72"/>
    <n v="0"/>
    <n v="6363.64"/>
    <n v="2219.3200000000002"/>
    <n v="0"/>
    <n v="0"/>
    <n v="0"/>
    <n v="50909.08"/>
    <n v="50909.08"/>
    <n v="0"/>
    <d v="2013-11-26T00:00:00"/>
    <d v="2028-11-26T00:00:00"/>
    <n v="70000"/>
    <n v="3.9888888888888889"/>
    <n v="15"/>
    <n v="7.7499999999999999E-2"/>
    <n v="203070.66355555557"/>
    <n v="763636.20000000007"/>
    <n v="3945.4537"/>
    <n v="3.9888888888888889"/>
    <n v="15"/>
    <n v="7.7499999999999999E-2"/>
    <x v="1"/>
    <x v="1"/>
    <n v="0"/>
    <n v="0"/>
    <n v="0"/>
    <n v="0"/>
    <n v="0"/>
    <n v="1972.73"/>
    <n v="0"/>
    <n v="0"/>
    <n v="0"/>
    <n v="0"/>
    <n v="0"/>
    <n v="1726.14"/>
    <n v="0"/>
    <n v="0"/>
    <n v="3698.87"/>
    <n v="3698.87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9090.91"/>
    <n v="3170.45"/>
    <n v="0"/>
    <n v="0"/>
    <n v="0"/>
    <n v="72727.26999999999"/>
    <n v="72727.27"/>
    <n v="0"/>
    <d v="2013-11-22T00:00:00"/>
    <d v="2028-11-22T00:00:00"/>
    <n v="100000"/>
    <n v="3.9777777777777779"/>
    <n v="15"/>
    <n v="7.7499999999999999E-2"/>
    <n v="289292.91844444443"/>
    <n v="1090909.0499999998"/>
    <n v="5636.3634249999996"/>
    <n v="3.9777777777777783"/>
    <n v="15"/>
    <n v="7.7499999999999999E-2"/>
    <x v="1"/>
    <x v="1"/>
    <n v="0"/>
    <n v="0"/>
    <n v="0"/>
    <n v="0"/>
    <n v="0"/>
    <n v="2818.18"/>
    <n v="0"/>
    <n v="0"/>
    <n v="0"/>
    <n v="0"/>
    <n v="0"/>
    <n v="2465.91"/>
    <n v="0"/>
    <n v="0"/>
    <n v="5284.09"/>
    <n v="5284.09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272.71999999997"/>
    <n v="0"/>
    <n v="0"/>
    <n v="0"/>
    <n v="0"/>
    <n v="0"/>
    <n v="0"/>
    <n v="327272.71999999997"/>
    <n v="327272.71999999997"/>
    <n v="0"/>
    <d v="2013-12-05T00:00:00"/>
    <d v="2028-12-05T00:00:00"/>
    <n v="400000"/>
    <n v="4.0138888888888893"/>
    <n v="15"/>
    <n v="7.7499999999999999E-2"/>
    <n v="1313636.3344444444"/>
    <n v="4909090.8"/>
    <n v="25363.635799999996"/>
    <n v="4.0138888888888893"/>
    <n v="15"/>
    <n v="7.7499999999999999E-2"/>
    <x v="1"/>
    <x v="1"/>
    <n v="12681.82"/>
    <n v="0"/>
    <n v="0"/>
    <n v="0"/>
    <n v="0"/>
    <n v="0"/>
    <n v="11272.73"/>
    <n v="0"/>
    <n v="0"/>
    <n v="0"/>
    <n v="0"/>
    <n v="0"/>
    <n v="9863.64"/>
    <n v="12681.82"/>
    <n v="21136.37"/>
    <n v="33818.19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2-12T00:00:00"/>
    <d v="2028-12-12T00:00:00"/>
    <n v="100000"/>
    <n v="4.0333333333333332"/>
    <n v="15"/>
    <n v="7.7499999999999999E-2"/>
    <n v="329999.99266666663"/>
    <n v="1227272.7"/>
    <n v="6340.9089499999991"/>
    <n v="4.0333333333333332"/>
    <n v="15"/>
    <n v="7.7499999999999999E-2"/>
    <x v="1"/>
    <x v="1"/>
    <n v="3170.45"/>
    <n v="0"/>
    <n v="0"/>
    <n v="0"/>
    <n v="0"/>
    <n v="0"/>
    <n v="2818.18"/>
    <n v="0"/>
    <n v="0"/>
    <n v="0"/>
    <n v="0"/>
    <n v="0"/>
    <n v="2465.91"/>
    <n v="3170.45"/>
    <n v="5284.09"/>
    <n v="8454.5400000000009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833.339999999997"/>
    <n v="0"/>
    <n v="4083.33"/>
    <n v="1572.08"/>
    <n v="0"/>
    <n v="0"/>
    <n v="0"/>
    <n v="36750.009999999995"/>
    <n v="36750.01"/>
    <n v="0"/>
    <d v="2014-05-21T00:00:00"/>
    <d v="2029-05-21T00:00:00"/>
    <n v="49000"/>
    <n v="4.4749999999999996"/>
    <n v="15"/>
    <n v="7.6999999999999999E-2"/>
    <n v="164456.29474999997"/>
    <n v="551250.14999999991"/>
    <n v="2829.7507699999996"/>
    <n v="4.4749999999999996"/>
    <n v="15"/>
    <n v="7.6999999999999999E-2"/>
    <x v="1"/>
    <x v="1"/>
    <n v="0"/>
    <n v="0"/>
    <n v="0"/>
    <n v="0"/>
    <n v="0"/>
    <n v="1414.88"/>
    <n v="0"/>
    <n v="0"/>
    <n v="0"/>
    <n v="0"/>
    <n v="0"/>
    <n v="1257.67"/>
    <n v="0"/>
    <n v="0"/>
    <n v="2672.55"/>
    <n v="2672.55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33.34"/>
    <n v="0"/>
    <n v="10333.33"/>
    <n v="3978.33"/>
    <n v="0"/>
    <n v="0"/>
    <n v="0"/>
    <n v="93000.01"/>
    <n v="93000.01"/>
    <n v="0"/>
    <d v="2014-05-22T00:00:00"/>
    <d v="2029-05-22T00:00:00"/>
    <n v="124000"/>
    <n v="4.4777777777777779"/>
    <n v="15"/>
    <n v="7.6999999999999999E-2"/>
    <n v="416433.37811111112"/>
    <n v="1395000.15"/>
    <n v="7161.0007699999996"/>
    <n v="4.4777777777777779"/>
    <n v="15"/>
    <n v="7.6999999999999999E-2"/>
    <x v="1"/>
    <x v="1"/>
    <n v="0"/>
    <n v="0"/>
    <n v="0"/>
    <n v="0"/>
    <n v="0"/>
    <n v="3580.5"/>
    <n v="0"/>
    <n v="0"/>
    <n v="0"/>
    <n v="0"/>
    <n v="0"/>
    <n v="3182.67"/>
    <n v="0"/>
    <n v="0"/>
    <n v="6763.17"/>
    <n v="6763.17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n v="4166.66"/>
    <n v="0"/>
    <d v="2014-05-30T00:00:00"/>
    <d v="2029-05-30T00:00:00"/>
    <n v="5000"/>
    <n v="4.5"/>
    <n v="15"/>
    <n v="7.6999999999999999E-2"/>
    <n v="18749.97"/>
    <n v="62499.899999999994"/>
    <n v="320.83281999999997"/>
    <n v="4.5"/>
    <n v="15"/>
    <n v="7.6999999999999999E-2"/>
    <x v="1"/>
    <x v="1"/>
    <n v="0"/>
    <n v="0"/>
    <n v="0"/>
    <n v="0"/>
    <n v="0"/>
    <n v="144.37"/>
    <n v="0"/>
    <n v="0"/>
    <n v="0"/>
    <n v="0"/>
    <n v="0"/>
    <n v="128.33000000000001"/>
    <n v="0"/>
    <n v="0"/>
    <n v="272.70000000000005"/>
    <n v="272.70000000000005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00"/>
    <n v="0"/>
    <n v="0"/>
    <n v="0"/>
    <n v="0"/>
    <n v="0"/>
    <n v="0"/>
    <n v="22500"/>
    <n v="22500"/>
    <n v="0"/>
    <d v="2014-06-05T00:00:00"/>
    <d v="2029-06-05T00:00:00"/>
    <n v="27000"/>
    <n v="4.5138888888888893"/>
    <n v="15"/>
    <n v="7.6999999999999999E-2"/>
    <n v="101562.50000000001"/>
    <n v="337500"/>
    <n v="1732.5"/>
    <n v="4.5138888888888893"/>
    <n v="15"/>
    <n v="7.6999999999999999E-2"/>
    <x v="1"/>
    <x v="1"/>
    <n v="866.25"/>
    <n v="0"/>
    <n v="0"/>
    <n v="0"/>
    <n v="0"/>
    <n v="0"/>
    <n v="779.63"/>
    <n v="0"/>
    <n v="0"/>
    <n v="0"/>
    <n v="0"/>
    <n v="0"/>
    <n v="693"/>
    <n v="866.25"/>
    <n v="1472.63"/>
    <n v="2338.88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.660000000003"/>
    <n v="0"/>
    <n v="0"/>
    <n v="0"/>
    <n v="0"/>
    <n v="0"/>
    <n v="0"/>
    <n v="16666.660000000003"/>
    <n v="16666.66"/>
    <n v="0"/>
    <d v="2014-06-24T00:00:00"/>
    <d v="2029-06-24T00:00:00"/>
    <n v="20000"/>
    <n v="4.5666666666666664"/>
    <n v="15"/>
    <n v="7.6999999999999999E-2"/>
    <n v="76111.080666666676"/>
    <n v="249999.90000000005"/>
    <n v="1283.3328200000003"/>
    <n v="4.5666666666666664"/>
    <n v="15"/>
    <n v="7.6999999999999999E-2"/>
    <x v="1"/>
    <x v="1"/>
    <n v="641.66999999999996"/>
    <n v="0"/>
    <n v="0"/>
    <n v="0"/>
    <n v="0"/>
    <n v="0"/>
    <n v="577.5"/>
    <n v="0"/>
    <n v="0"/>
    <n v="0"/>
    <n v="0"/>
    <n v="0"/>
    <n v="513.33000000000004"/>
    <n v="641.66999999999996"/>
    <n v="1090.83"/>
    <n v="1732.5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2746.25"/>
    <n v="0"/>
    <n v="0"/>
    <n v="0"/>
    <n v="65000"/>
    <n v="65000"/>
    <n v="0"/>
    <d v="2014-11-20T00:00:00"/>
    <d v="2034-11-20T00:00:00"/>
    <n v="65000"/>
    <n v="9.9722222222222214"/>
    <n v="20"/>
    <n v="8.4500000000000006E-2"/>
    <n v="648194.44444444438"/>
    <n v="1300000"/>
    <n v="5492.5"/>
    <n v="9.9722222222222214"/>
    <n v="20"/>
    <n v="8.4500000000000006E-2"/>
    <x v="1"/>
    <x v="1"/>
    <n v="0"/>
    <n v="0"/>
    <n v="0"/>
    <n v="0"/>
    <n v="0"/>
    <n v="2746.25"/>
    <n v="0"/>
    <n v="0"/>
    <n v="0"/>
    <n v="0"/>
    <n v="0"/>
    <n v="2608.94"/>
    <n v="0"/>
    <n v="0"/>
    <n v="5355.1900000000005"/>
    <n v="5355.1900000000005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5070"/>
    <n v="0"/>
    <n v="0"/>
    <n v="0"/>
    <n v="120000"/>
    <n v="120000"/>
    <n v="0"/>
    <d v="2014-11-24T00:00:00"/>
    <d v="2034-11-24T00:00:00"/>
    <n v="120000"/>
    <n v="9.9833333333333325"/>
    <n v="20"/>
    <n v="8.4500000000000006E-2"/>
    <n v="1198000"/>
    <n v="2400000"/>
    <n v="10140"/>
    <n v="9.9833333333333325"/>
    <n v="20"/>
    <n v="8.4500000000000006E-2"/>
    <x v="1"/>
    <x v="1"/>
    <n v="0"/>
    <n v="0"/>
    <n v="0"/>
    <n v="0"/>
    <n v="0"/>
    <n v="5070"/>
    <n v="0"/>
    <n v="0"/>
    <n v="0"/>
    <n v="0"/>
    <n v="0"/>
    <n v="4816.5"/>
    <n v="0"/>
    <n v="0"/>
    <n v="9886.5"/>
    <n v="9886.5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633.75"/>
    <n v="0"/>
    <n v="0"/>
    <n v="0"/>
    <n v="15000"/>
    <n v="15000"/>
    <n v="0"/>
    <d v="2014-11-27T00:00:00"/>
    <d v="2034-11-27T00:00:00"/>
    <n v="15000"/>
    <n v="9.9916666666666671"/>
    <n v="20"/>
    <n v="8.4500000000000006E-2"/>
    <n v="149875"/>
    <n v="300000"/>
    <n v="1267.5"/>
    <n v="9.9916666666666671"/>
    <n v="20"/>
    <n v="8.4500000000000006E-2"/>
    <x v="1"/>
    <x v="1"/>
    <n v="0"/>
    <n v="0"/>
    <n v="0"/>
    <n v="0"/>
    <n v="0"/>
    <n v="633.75"/>
    <n v="0"/>
    <n v="0"/>
    <n v="0"/>
    <n v="0"/>
    <n v="0"/>
    <n v="602.05999999999995"/>
    <n v="0"/>
    <n v="0"/>
    <n v="1235.81"/>
    <n v="1235.81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066666666666666"/>
    <n v="20"/>
    <n v="8.4500000000000006E-2"/>
    <n v="503333.33333333331"/>
    <n v="1000000"/>
    <n v="4225"/>
    <n v="10.066666666666666"/>
    <n v="20"/>
    <n v="8.4500000000000006E-2"/>
    <x v="1"/>
    <x v="1"/>
    <n v="2112.5"/>
    <n v="0"/>
    <n v="0"/>
    <n v="0"/>
    <n v="0"/>
    <n v="0"/>
    <n v="2112.5"/>
    <n v="0"/>
    <n v="0"/>
    <n v="0"/>
    <n v="0"/>
    <n v="0"/>
    <n v="2006.88"/>
    <n v="2112.5"/>
    <n v="4119.38"/>
    <n v="6231.88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052777777777777"/>
    <n v="20"/>
    <n v="8.4500000000000006E-2"/>
    <n v="14325208.333333332"/>
    <n v="28500000"/>
    <n v="120412.50000000001"/>
    <n v="10.052777777777777"/>
    <n v="20"/>
    <n v="8.4500000000000006E-2"/>
    <x v="1"/>
    <x v="1"/>
    <n v="60206.25"/>
    <n v="0"/>
    <n v="0"/>
    <n v="0"/>
    <n v="0"/>
    <n v="0"/>
    <n v="60206.25"/>
    <n v="0"/>
    <n v="0"/>
    <n v="0"/>
    <n v="0"/>
    <n v="0"/>
    <n v="57195.94"/>
    <n v="60206.25"/>
    <n v="117402.19"/>
    <n v="177608.44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0.666666666666666"/>
    <n v="20"/>
    <n v="8.4500000000000006E-2"/>
    <n v="3221333.333333333"/>
    <n v="6040000"/>
    <n v="25519"/>
    <n v="10.666666666666666"/>
    <n v="20"/>
    <n v="8.4500000000000006E-2"/>
    <x v="1"/>
    <x v="1"/>
    <n v="0"/>
    <n v="12759.5"/>
    <n v="0"/>
    <n v="0"/>
    <n v="0"/>
    <n v="0"/>
    <n v="0"/>
    <n v="12759.5"/>
    <n v="0"/>
    <n v="0"/>
    <n v="0"/>
    <n v="0"/>
    <n v="0"/>
    <n v="0"/>
    <n v="25519"/>
    <n v="25519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6760"/>
    <n v="0"/>
    <n v="0"/>
    <n v="0"/>
    <n v="160000"/>
    <n v="160000"/>
    <n v="0"/>
    <d v="2015-11-24T00:00:00"/>
    <d v="2035-11-24T00:00:00"/>
    <n v="160000"/>
    <n v="10.983333333333333"/>
    <n v="20"/>
    <n v="8.4500000000000006E-2"/>
    <n v="1757333.3333333333"/>
    <n v="3200000"/>
    <n v="13520"/>
    <n v="10.983333333333333"/>
    <n v="20"/>
    <n v="8.4500000000000006E-2"/>
    <x v="1"/>
    <x v="1"/>
    <n v="0"/>
    <n v="0"/>
    <n v="0"/>
    <n v="0"/>
    <n v="0"/>
    <n v="6760"/>
    <n v="0"/>
    <n v="0"/>
    <n v="0"/>
    <n v="0"/>
    <n v="0"/>
    <n v="6760"/>
    <n v="0"/>
    <n v="0"/>
    <n v="13520"/>
    <n v="1352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"/>
    <n v="20"/>
    <n v="8.4500000000000006E-2"/>
    <n v="297000"/>
    <n v="540000"/>
    <n v="2281.5"/>
    <n v="11"/>
    <n v="20"/>
    <n v="8.4500000000000006E-2"/>
    <x v="1"/>
    <x v="1"/>
    <n v="0"/>
    <n v="0"/>
    <n v="0"/>
    <n v="0"/>
    <n v="0"/>
    <n v="1140.75"/>
    <n v="0"/>
    <n v="0"/>
    <n v="0"/>
    <n v="0"/>
    <n v="0"/>
    <n v="1140.75"/>
    <n v="0"/>
    <n v="0"/>
    <n v="2281.5"/>
    <n v="2281.5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1.733333333333333"/>
    <n v="20"/>
    <n v="8.4500000000000006E-2"/>
    <n v="2170666.6666666665"/>
    <n v="3700000"/>
    <n v="15632.500000000002"/>
    <n v="11.733333333333333"/>
    <n v="20"/>
    <n v="8.4500000000000006E-2"/>
    <x v="1"/>
    <x v="1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1.736111111111111"/>
    <n v="20"/>
    <n v="8.4500000000000006E-2"/>
    <n v="2171180.5555555555"/>
    <n v="3700000"/>
    <n v="15632.500000000002"/>
    <n v="11.736111111111111"/>
    <n v="20"/>
    <n v="8.4500000000000006E-2"/>
    <x v="1"/>
    <x v="1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000"/>
    <n v="0"/>
    <n v="0"/>
    <n v="0"/>
    <n v="0"/>
    <n v="0"/>
    <n v="0"/>
    <n v="510000"/>
    <n v="510000"/>
    <n v="0"/>
    <d v="2017-08-08T00:00:00"/>
    <d v="2027-08-08T00:00:00"/>
    <n v="85000"/>
    <n v="2.6888888888888891"/>
    <n v="10"/>
    <n v="6.4000000000000001E-2"/>
    <n v="1371333.3333333335"/>
    <n v="5100000"/>
    <n v="32640"/>
    <n v="2.6888888888888891"/>
    <n v="10"/>
    <n v="6.4000000000000001E-2"/>
    <x v="1"/>
    <x v="1"/>
    <n v="0"/>
    <n v="0"/>
    <n v="16320"/>
    <n v="0"/>
    <n v="0"/>
    <n v="0"/>
    <n v="0"/>
    <n v="0"/>
    <n v="13600"/>
    <n v="0"/>
    <n v="0"/>
    <n v="0"/>
    <n v="0"/>
    <n v="0"/>
    <n v="29920"/>
    <n v="2992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000"/>
    <n v="0"/>
    <n v="0"/>
    <n v="0"/>
    <n v="0"/>
    <n v="0"/>
    <n v="0"/>
    <n v="126000"/>
    <n v="126000"/>
    <n v="0"/>
    <d v="2017-12-28T00:00:00"/>
    <d v="2027-12-28T00:00:00"/>
    <n v="125000"/>
    <n v="3.0777777777777779"/>
    <n v="10"/>
    <n v="6.4000000000000001E-2"/>
    <n v="387800"/>
    <n v="1260000"/>
    <n v="8064"/>
    <n v="3.0777777777777779"/>
    <n v="10"/>
    <n v="6.4000000000000001E-2"/>
    <x v="1"/>
    <x v="1"/>
    <n v="4032"/>
    <n v="0"/>
    <n v="0"/>
    <n v="0"/>
    <n v="0"/>
    <n v="0"/>
    <n v="3456"/>
    <n v="0"/>
    <n v="0"/>
    <n v="0"/>
    <n v="0"/>
    <n v="0"/>
    <n v="2880"/>
    <n v="4032"/>
    <n v="6336"/>
    <n v="10368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0"/>
    <n v="0"/>
    <n v="0"/>
    <n v="0"/>
    <n v="0"/>
    <n v="513333.34"/>
    <n v="513333.34"/>
    <n v="0"/>
    <d v="2018-10-31T00:00:00"/>
    <d v="2038-10-31T00:00:00"/>
    <n v="550000"/>
    <n v="13.916666666666666"/>
    <n v="20"/>
    <n v="7.4999999999999997E-2"/>
    <n v="7143888.9816666665"/>
    <n v="10266666.800000001"/>
    <n v="38500.000500000002"/>
    <n v="13.916666666666666"/>
    <n v="20"/>
    <n v="7.4999999999999997E-2"/>
    <x v="1"/>
    <x v="1"/>
    <n v="0"/>
    <n v="0"/>
    <n v="0"/>
    <n v="0"/>
    <n v="19250"/>
    <n v="0"/>
    <n v="0"/>
    <n v="0"/>
    <n v="0"/>
    <n v="0"/>
    <n v="18562.5"/>
    <n v="0"/>
    <n v="0"/>
    <n v="0"/>
    <n v="37812.5"/>
    <n v="37812.5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0"/>
    <n v="0"/>
    <n v="0"/>
    <n v="0"/>
    <n v="0"/>
    <n v="65333.34"/>
    <n v="65333.34"/>
    <n v="0"/>
    <d v="2018-10-31T00:00:00"/>
    <d v="2038-10-31T00:00:00"/>
    <n v="70000"/>
    <n v="13.916666666666666"/>
    <n v="20"/>
    <n v="7.4999999999999997E-2"/>
    <n v="909222.31499999994"/>
    <n v="1306666.7999999998"/>
    <n v="4900.0004999999992"/>
    <n v="13.916666666666666"/>
    <n v="19.999999999999996"/>
    <n v="7.4999999999999997E-2"/>
    <x v="1"/>
    <x v="1"/>
    <n v="0"/>
    <n v="0"/>
    <n v="0"/>
    <n v="0"/>
    <n v="2450"/>
    <n v="0"/>
    <n v="0"/>
    <n v="0"/>
    <n v="0"/>
    <n v="0"/>
    <n v="2362.5"/>
    <n v="0"/>
    <n v="0"/>
    <n v="0"/>
    <n v="4812.5"/>
    <n v="4812.5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500"/>
    <n v="0"/>
    <n v="0"/>
    <n v="0"/>
    <n v="0"/>
    <n v="0"/>
    <n v="0"/>
    <n v="49500"/>
    <n v="49500"/>
    <n v="0"/>
    <d v="2018-12-26T00:00:00"/>
    <d v="2028-12-26T00:00:00"/>
    <n v="55000"/>
    <n v="4.072222222222222"/>
    <n v="10"/>
    <n v="6.0600000000000001E-2"/>
    <n v="201575"/>
    <n v="495000"/>
    <n v="2999.7000000000003"/>
    <n v="4.072222222222222"/>
    <n v="10"/>
    <n v="6.0600000000000008E-2"/>
    <x v="1"/>
    <x v="1"/>
    <n v="1499.85"/>
    <n v="0"/>
    <n v="0"/>
    <n v="0"/>
    <n v="0"/>
    <n v="0"/>
    <n v="1333.2"/>
    <n v="0"/>
    <n v="0"/>
    <n v="0"/>
    <n v="0"/>
    <n v="0"/>
    <n v="1166.55"/>
    <n v="1499.85"/>
    <n v="2499.75"/>
    <n v="3999.6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0"/>
    <n v="0"/>
    <n v="0"/>
    <n v="0"/>
    <n v="0"/>
    <n v="0"/>
    <n v="0"/>
    <n v="202500"/>
    <n v="202500"/>
    <n v="0"/>
    <d v="2018-12-26T00:00:00"/>
    <d v="2028-12-26T00:00:00"/>
    <n v="225000"/>
    <n v="4.072222222222222"/>
    <n v="10"/>
    <n v="6.0600000000000001E-2"/>
    <n v="824625"/>
    <n v="2025000"/>
    <n v="12271.5"/>
    <n v="4.072222222222222"/>
    <n v="10"/>
    <n v="6.0600000000000001E-2"/>
    <x v="1"/>
    <x v="1"/>
    <n v="6135.75"/>
    <n v="0"/>
    <n v="0"/>
    <n v="0"/>
    <n v="0"/>
    <n v="0"/>
    <n v="5454"/>
    <n v="0"/>
    <n v="0"/>
    <n v="0"/>
    <n v="0"/>
    <n v="0"/>
    <n v="4772.25"/>
    <n v="6135.75"/>
    <n v="10226.25"/>
    <n v="16362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0"/>
    <n v="0"/>
    <n v="0"/>
    <n v="0"/>
    <n v="0"/>
    <n v="0"/>
    <n v="0"/>
    <n v="10890"/>
    <n v="10890"/>
    <n v="0"/>
    <d v="2019-02-22T00:00:00"/>
    <d v="2029-02-22T00:00:00"/>
    <n v="12100"/>
    <n v="4.2277777777777779"/>
    <n v="10"/>
    <n v="6.0600000000000001E-2"/>
    <n v="46040.5"/>
    <n v="108900"/>
    <n v="659.93399999999997"/>
    <n v="4.2277777777777779"/>
    <n v="10"/>
    <n v="6.0599999999999994E-2"/>
    <x v="1"/>
    <x v="1"/>
    <n v="0"/>
    <n v="0"/>
    <n v="329.97"/>
    <n v="0"/>
    <n v="0"/>
    <n v="0"/>
    <n v="0"/>
    <n v="0"/>
    <n v="293.3"/>
    <n v="0"/>
    <n v="0"/>
    <n v="0"/>
    <n v="0"/>
    <n v="0"/>
    <n v="623.27"/>
    <n v="623.27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110"/>
    <n v="0"/>
    <n v="0"/>
    <n v="0"/>
    <n v="0"/>
    <n v="0"/>
    <n v="0"/>
    <n v="52110"/>
    <n v="52110"/>
    <n v="0"/>
    <d v="2019-02-22T00:00:00"/>
    <d v="2029-02-22T00:00:00"/>
    <n v="57900"/>
    <n v="4.2277777777777779"/>
    <n v="10"/>
    <n v="6.0600000000000001E-2"/>
    <n v="220309.5"/>
    <n v="521100"/>
    <n v="3157.866"/>
    <n v="4.2277777777777779"/>
    <n v="10"/>
    <n v="6.0600000000000001E-2"/>
    <x v="1"/>
    <x v="1"/>
    <n v="0"/>
    <n v="0"/>
    <n v="1578.93"/>
    <n v="0"/>
    <n v="0"/>
    <n v="0"/>
    <n v="0"/>
    <n v="0"/>
    <n v="1403.5"/>
    <n v="0"/>
    <n v="0"/>
    <n v="0"/>
    <n v="0"/>
    <n v="0"/>
    <n v="2982.4300000000003"/>
    <n v="2982.4300000000003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15000"/>
    <n v="4545"/>
    <n v="0"/>
    <n v="0"/>
    <n v="0"/>
    <n v="135000"/>
    <n v="135000"/>
    <n v="0"/>
    <d v="2019-05-21T00:00:00"/>
    <d v="2029-05-21T00:00:00"/>
    <n v="150000"/>
    <n v="4.4749999999999996"/>
    <n v="10"/>
    <n v="6.0600000000000001E-2"/>
    <n v="604125"/>
    <n v="1350000"/>
    <n v="8181"/>
    <n v="4.4749999999999996"/>
    <n v="10"/>
    <n v="6.0600000000000001E-2"/>
    <x v="1"/>
    <x v="1"/>
    <n v="0"/>
    <n v="0"/>
    <n v="0"/>
    <n v="0"/>
    <n v="0"/>
    <n v="4090.5"/>
    <n v="0"/>
    <n v="0"/>
    <n v="0"/>
    <n v="0"/>
    <n v="0"/>
    <n v="3636"/>
    <n v="0"/>
    <n v="0"/>
    <n v="7726.5"/>
    <n v="7726.5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5000"/>
    <n v="0"/>
    <n v="78500"/>
    <n v="23785.5"/>
    <n v="0"/>
    <n v="0"/>
    <n v="0"/>
    <n v="706500"/>
    <n v="706500"/>
    <n v="0"/>
    <d v="2019-05-21T00:00:00"/>
    <d v="2029-05-21T00:00:00"/>
    <n v="785000"/>
    <n v="4.4749999999999996"/>
    <n v="10"/>
    <n v="6.0600000000000001E-2"/>
    <n v="3161587.4999999995"/>
    <n v="7065000"/>
    <n v="42813.9"/>
    <n v="4.4749999999999996"/>
    <n v="10"/>
    <n v="6.0600000000000001E-2"/>
    <x v="1"/>
    <x v="1"/>
    <n v="0"/>
    <n v="0"/>
    <n v="0"/>
    <n v="0"/>
    <n v="0"/>
    <n v="21406.95"/>
    <n v="0"/>
    <n v="0"/>
    <n v="0"/>
    <n v="0"/>
    <n v="0"/>
    <n v="19028.400000000001"/>
    <n v="0"/>
    <n v="0"/>
    <n v="40435.350000000006"/>
    <n v="40435.350000000006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4.5583333333333336"/>
    <n v="10"/>
    <n v="6.0600000000000001E-2"/>
    <n v="433041.66666666669"/>
    <n v="950000"/>
    <n v="5757"/>
    <n v="4.5583333333333336"/>
    <n v="10"/>
    <n v="6.0600000000000001E-2"/>
    <x v="1"/>
    <x v="1"/>
    <n v="2878.5"/>
    <n v="0"/>
    <n v="0"/>
    <n v="0"/>
    <n v="0"/>
    <n v="0"/>
    <n v="2590.65"/>
    <n v="0"/>
    <n v="0"/>
    <n v="0"/>
    <n v="0"/>
    <n v="0"/>
    <n v="2302.8000000000002"/>
    <n v="2878.5"/>
    <n v="4893.4500000000007"/>
    <n v="7771.9500000000007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5607.38"/>
    <n v="0"/>
    <n v="2995607.38"/>
    <n v="71595.02"/>
    <n v="0"/>
    <n v="0"/>
    <n v="0"/>
    <n v="0"/>
    <n v="0"/>
    <n v="0"/>
    <d v="2019-11-21T00:00:00"/>
    <d v="2024-11-21T00:00:00"/>
    <n v="2995607.38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0750000000000002"/>
    <n v="7"/>
    <n v="8.5000000000000006E-2"/>
    <n v="6225000.0000000009"/>
    <n v="21000000"/>
    <n v="255000.00000000003"/>
    <n v="2.0750000000000002"/>
    <n v="7"/>
    <n v="8.5000000000000006E-2"/>
    <x v="1"/>
    <x v="1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0750000000000002"/>
    <n v="7"/>
    <n v="8.5000000000000006E-2"/>
    <n v="3112500.0000000005"/>
    <n v="10500000"/>
    <n v="127500.00000000001"/>
    <n v="2.0750000000000002"/>
    <n v="7"/>
    <n v="8.5000000000000006E-2"/>
    <x v="1"/>
    <x v="1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0750000000000002"/>
    <n v="7"/>
    <n v="8.5000000000000006E-2"/>
    <n v="2075000.0000000002"/>
    <n v="7000000"/>
    <n v="85000"/>
    <n v="2.0750000000000002"/>
    <n v="7"/>
    <n v="8.5000000000000006E-2"/>
    <x v="1"/>
    <x v="1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0750000000000002"/>
    <n v="7"/>
    <n v="8.5000000000000006E-2"/>
    <n v="2075000.0000000002"/>
    <n v="7000000"/>
    <n v="85000"/>
    <n v="2.0750000000000002"/>
    <n v="7"/>
    <n v="8.5000000000000006E-2"/>
    <x v="1"/>
    <x v="1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0750000000000002"/>
    <n v="7"/>
    <n v="8.5000000000000006E-2"/>
    <n v="321625"/>
    <n v="1085000"/>
    <n v="13175.000000000002"/>
    <n v="2.0750000000000002"/>
    <n v="7"/>
    <n v="8.5000000000000006E-2"/>
    <x v="1"/>
    <x v="1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0750000000000002"/>
    <n v="7"/>
    <n v="8.5000000000000006E-2"/>
    <n v="809250.00000000012"/>
    <n v="2730000"/>
    <n v="33150"/>
    <n v="2.0750000000000002"/>
    <n v="7"/>
    <n v="8.5000000000000006E-2"/>
    <x v="1"/>
    <x v="1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0750000000000002"/>
    <n v="7"/>
    <n v="8.5000000000000006E-2"/>
    <n v="1246037.5"/>
    <n v="4203500"/>
    <n v="51042.500000000007"/>
    <n v="2.0750000000000002"/>
    <n v="7"/>
    <n v="8.5000000000000006E-2"/>
    <x v="1"/>
    <x v="1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0750000000000002"/>
    <n v="7"/>
    <n v="8.5000000000000006E-2"/>
    <n v="6225000.0000000009"/>
    <n v="21000000"/>
    <n v="255000.00000000003"/>
    <n v="2.0750000000000002"/>
    <n v="7"/>
    <n v="8.5000000000000006E-2"/>
    <x v="1"/>
    <x v="1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0750000000000002"/>
    <n v="7"/>
    <n v="8.5000000000000006E-2"/>
    <n v="311250"/>
    <n v="1050000"/>
    <n v="12750.000000000002"/>
    <n v="2.0750000000000002"/>
    <n v="7"/>
    <n v="8.5000000000000006E-2"/>
    <x v="1"/>
    <x v="1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0750000000000002"/>
    <n v="7"/>
    <n v="8.5000000000000006E-2"/>
    <n v="6225000.0000000009"/>
    <n v="21000000"/>
    <n v="255000.00000000003"/>
    <n v="2.0750000000000002"/>
    <n v="7"/>
    <n v="8.5000000000000006E-2"/>
    <x v="1"/>
    <x v="1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0750000000000002"/>
    <n v="7"/>
    <n v="8.5000000000000006E-2"/>
    <n v="4565000"/>
    <n v="15400000"/>
    <n v="187000"/>
    <n v="2.0750000000000002"/>
    <n v="7"/>
    <n v="8.5000000000000006E-2"/>
    <x v="1"/>
    <x v="1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0750000000000002"/>
    <n v="7"/>
    <n v="8.5000000000000006E-2"/>
    <n v="1245000"/>
    <n v="4200000"/>
    <n v="51000.000000000007"/>
    <n v="2.0750000000000002"/>
    <n v="7"/>
    <n v="8.5000000000000006E-2"/>
    <x v="1"/>
    <x v="1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16666666666666666"/>
    <n v="5"/>
    <n v="7.85E-2"/>
    <n v="166666.66666666666"/>
    <n v="5000000"/>
    <n v="78500"/>
    <n v="0.16666666666666666"/>
    <n v="5"/>
    <n v="7.85E-2"/>
    <x v="1"/>
    <x v="1"/>
    <n v="0"/>
    <n v="39250"/>
    <n v="0"/>
    <n v="0"/>
    <n v="0"/>
    <n v="0"/>
    <n v="0"/>
    <n v="0"/>
    <n v="0"/>
    <n v="0"/>
    <n v="0"/>
    <n v="0"/>
    <n v="0"/>
    <n v="0"/>
    <n v="39250"/>
    <n v="3925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16666666666666666"/>
    <n v="5"/>
    <n v="7.85E-2"/>
    <n v="83333.333333333328"/>
    <n v="2500000"/>
    <n v="39250"/>
    <n v="0.16666666666666666"/>
    <n v="5"/>
    <n v="7.85E-2"/>
    <x v="1"/>
    <x v="1"/>
    <n v="0"/>
    <n v="19625"/>
    <n v="0"/>
    <n v="0"/>
    <n v="0"/>
    <n v="0"/>
    <n v="0"/>
    <n v="0"/>
    <n v="0"/>
    <n v="0"/>
    <n v="0"/>
    <n v="0"/>
    <n v="0"/>
    <n v="0"/>
    <n v="19625"/>
    <n v="19625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0750000000000002"/>
    <n v="7"/>
    <n v="8.5000000000000006E-2"/>
    <n v="2905000.0000000005"/>
    <n v="9800000"/>
    <n v="119000.00000000001"/>
    <n v="2.0750000000000002"/>
    <n v="7"/>
    <n v="8.5000000000000006E-2"/>
    <x v="1"/>
    <x v="1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0750000000000002"/>
    <n v="7"/>
    <n v="8.5000000000000006E-2"/>
    <n v="11620000.000000002"/>
    <n v="39200000"/>
    <n v="476000.00000000006"/>
    <n v="2.0750000000000002"/>
    <n v="7"/>
    <n v="8.5000000000000006E-2"/>
    <x v="1"/>
    <x v="1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16666666666666666"/>
    <n v="5"/>
    <n v="7.85E-2"/>
    <n v="534166.66666666663"/>
    <n v="16025000"/>
    <n v="251592.5"/>
    <n v="0.16666666666666666"/>
    <n v="5"/>
    <n v="7.85E-2"/>
    <x v="1"/>
    <x v="1"/>
    <n v="0"/>
    <n v="125796.25"/>
    <n v="0"/>
    <n v="0"/>
    <n v="0"/>
    <n v="0"/>
    <n v="0"/>
    <n v="0"/>
    <n v="0"/>
    <n v="0"/>
    <n v="0"/>
    <n v="0"/>
    <n v="0"/>
    <n v="0"/>
    <n v="125796.25"/>
    <n v="125796.25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0750000000000002"/>
    <n v="7"/>
    <n v="8.5000000000000006E-2"/>
    <n v="1215599.3250000002"/>
    <n v="4100817"/>
    <n v="49795.635000000002"/>
    <n v="2.0750000000000002"/>
    <n v="7"/>
    <n v="8.5000000000000006E-2"/>
    <x v="1"/>
    <x v="1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16666666666666666"/>
    <n v="5"/>
    <n v="7.85E-2"/>
    <n v="2334119.0666666664"/>
    <n v="70023572"/>
    <n v="1099370.0804000001"/>
    <n v="0.16666666666666666"/>
    <n v="5"/>
    <n v="7.85E-2"/>
    <x v="1"/>
    <x v="1"/>
    <n v="0"/>
    <n v="549685.04"/>
    <n v="0"/>
    <n v="0"/>
    <n v="0"/>
    <n v="0"/>
    <n v="0"/>
    <n v="0"/>
    <n v="0"/>
    <n v="0"/>
    <n v="0"/>
    <n v="0"/>
    <n v="0"/>
    <n v="0"/>
    <n v="549685.04"/>
    <n v="549685.04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16666666666666666"/>
    <n v="5"/>
    <n v="7.85E-2"/>
    <n v="134459.63"/>
    <n v="4033788.9000000004"/>
    <n v="63330.48573"/>
    <n v="0.16666666666666666"/>
    <n v="5"/>
    <n v="7.85E-2"/>
    <x v="1"/>
    <x v="1"/>
    <n v="0"/>
    <n v="31665.24"/>
    <n v="0"/>
    <n v="0"/>
    <n v="0"/>
    <n v="0"/>
    <n v="0"/>
    <n v="0"/>
    <n v="0"/>
    <n v="0"/>
    <n v="0"/>
    <n v="0"/>
    <n v="0"/>
    <n v="0"/>
    <n v="31665.24"/>
    <n v="31665.24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16666666666666666"/>
    <n v="5"/>
    <n v="7.85E-2"/>
    <n v="122474.12166666666"/>
    <n v="3674223.65"/>
    <n v="57685.311304999996"/>
    <n v="0.16666666666666666"/>
    <n v="5"/>
    <n v="7.85E-2"/>
    <x v="1"/>
    <x v="1"/>
    <n v="0"/>
    <n v="28842.66"/>
    <n v="0"/>
    <n v="0"/>
    <n v="0"/>
    <n v="0"/>
    <n v="0"/>
    <n v="0"/>
    <n v="0"/>
    <n v="0"/>
    <n v="0"/>
    <n v="0"/>
    <n v="0"/>
    <n v="0"/>
    <n v="28842.66"/>
    <n v="28842.66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16666666666666666"/>
    <n v="5"/>
    <n v="7.85E-2"/>
    <n v="168672.83333333331"/>
    <n v="5060185"/>
    <n v="79444.904500000004"/>
    <n v="0.16666666666666666"/>
    <n v="5"/>
    <n v="7.85E-2"/>
    <x v="1"/>
    <x v="1"/>
    <n v="0"/>
    <n v="39722.449999999997"/>
    <n v="0"/>
    <n v="0"/>
    <n v="0"/>
    <n v="0"/>
    <n v="0"/>
    <n v="0"/>
    <n v="0"/>
    <n v="0"/>
    <n v="0"/>
    <n v="0"/>
    <n v="0"/>
    <n v="0"/>
    <n v="39722.449999999997"/>
    <n v="39722.449999999997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16666666666666666"/>
    <n v="5"/>
    <n v="7.85E-2"/>
    <n v="260739.11166666663"/>
    <n v="7822173.3499999996"/>
    <n v="122808.12159499999"/>
    <n v="0.16666666666666666"/>
    <n v="5"/>
    <n v="7.85E-2"/>
    <x v="1"/>
    <x v="1"/>
    <n v="0"/>
    <n v="61404.06"/>
    <n v="0"/>
    <n v="0"/>
    <n v="0"/>
    <n v="0"/>
    <n v="0"/>
    <n v="0"/>
    <n v="0"/>
    <n v="0"/>
    <n v="0"/>
    <n v="0"/>
    <n v="0"/>
    <n v="0"/>
    <n v="61404.06"/>
    <n v="61404.06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0750000000000002"/>
    <n v="7"/>
    <n v="8.5000000000000006E-2"/>
    <n v="3246201.94025"/>
    <n v="10951042.689999999"/>
    <n v="132976.94695000001"/>
    <n v="2.0750000000000002"/>
    <n v="7"/>
    <n v="8.5000000000000006E-2"/>
    <x v="1"/>
    <x v="1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16666666666666666"/>
    <n v="5"/>
    <n v="7.85E-2"/>
    <n v="197635.43333333335"/>
    <n v="5929063"/>
    <n v="93086.289100000009"/>
    <n v="0.16666666666666666"/>
    <n v="5"/>
    <n v="7.85E-2"/>
    <x v="1"/>
    <x v="1"/>
    <n v="0"/>
    <n v="46543.14"/>
    <n v="0"/>
    <n v="0"/>
    <n v="0"/>
    <n v="0"/>
    <n v="0"/>
    <n v="0"/>
    <n v="0"/>
    <n v="0"/>
    <n v="0"/>
    <n v="0"/>
    <n v="0"/>
    <n v="0"/>
    <n v="46543.14"/>
    <n v="46543.14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16666666666666666"/>
    <n v="5"/>
    <n v="7.85E-2"/>
    <n v="129703.88833333332"/>
    <n v="3891116.65"/>
    <n v="61090.531404999994"/>
    <n v="0.16666666666666666"/>
    <n v="5"/>
    <n v="7.85E-2"/>
    <x v="1"/>
    <x v="1"/>
    <n v="0"/>
    <n v="30545.27"/>
    <n v="0"/>
    <n v="0"/>
    <n v="0"/>
    <n v="0"/>
    <n v="0"/>
    <n v="0"/>
    <n v="0"/>
    <n v="0"/>
    <n v="0"/>
    <n v="0"/>
    <n v="0"/>
    <n v="0"/>
    <n v="30545.27"/>
    <n v="30545.27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16666666666666666"/>
    <n v="5"/>
    <n v="7.85E-2"/>
    <n v="19591.981666666667"/>
    <n v="587759.44999999995"/>
    <n v="9227.8233650000002"/>
    <n v="0.16666666666666666"/>
    <n v="5"/>
    <n v="7.85E-2"/>
    <x v="1"/>
    <x v="1"/>
    <n v="0"/>
    <n v="4613.91"/>
    <n v="0"/>
    <n v="0"/>
    <n v="0"/>
    <n v="0"/>
    <n v="0"/>
    <n v="0"/>
    <n v="0"/>
    <n v="0"/>
    <n v="0"/>
    <n v="0"/>
    <n v="0"/>
    <n v="0"/>
    <n v="4613.91"/>
    <n v="4613.91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16666666666666666"/>
    <n v="5"/>
    <n v="7.85E-2"/>
    <n v="236219.40333333332"/>
    <n v="7086582.0999999996"/>
    <n v="111259.33897"/>
    <n v="0.16666666666666666"/>
    <n v="5"/>
    <n v="7.85E-2"/>
    <x v="1"/>
    <x v="1"/>
    <n v="0"/>
    <n v="55629.67"/>
    <n v="0"/>
    <n v="0"/>
    <n v="0"/>
    <n v="0"/>
    <n v="0"/>
    <n v="0"/>
    <n v="0"/>
    <n v="0"/>
    <n v="0"/>
    <n v="0"/>
    <n v="0"/>
    <n v="0"/>
    <n v="55629.67"/>
    <n v="55629.67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0750000000000002"/>
    <n v="7"/>
    <n v="8.5000000000000006E-2"/>
    <n v="2916798.4707500003"/>
    <n v="9839802.0700000003"/>
    <n v="119483.31085000001"/>
    <n v="2.0750000000000002"/>
    <n v="7"/>
    <n v="8.5000000000000006E-2"/>
    <x v="1"/>
    <x v="1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16666666666666666"/>
    <n v="5"/>
    <n v="7.85E-2"/>
    <n v="200795.5"/>
    <n v="6023865"/>
    <n v="94574.680500000002"/>
    <n v="0.16666666666666666"/>
    <n v="5"/>
    <n v="7.85E-2"/>
    <x v="1"/>
    <x v="1"/>
    <n v="0"/>
    <n v="47287.34"/>
    <n v="0"/>
    <n v="0"/>
    <n v="0"/>
    <n v="0"/>
    <n v="0"/>
    <n v="0"/>
    <n v="0"/>
    <n v="0"/>
    <n v="0"/>
    <n v="0"/>
    <n v="0"/>
    <n v="0"/>
    <n v="47287.34"/>
    <n v="47287.34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0750000000000002"/>
    <n v="7"/>
    <n v="8.5000000000000006E-2"/>
    <n v="2499903.9750000001"/>
    <n v="8433411"/>
    <n v="102405.705"/>
    <n v="2.0750000000000002"/>
    <n v="7"/>
    <n v="8.5000000000000006E-2"/>
    <x v="1"/>
    <x v="1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16666666666666666"/>
    <n v="5"/>
    <n v="7.85E-2"/>
    <n v="124115.83333333333"/>
    <n v="3723475"/>
    <n v="58458.557500000003"/>
    <n v="0.16666666666666666"/>
    <n v="5"/>
    <n v="7.85E-2"/>
    <x v="1"/>
    <x v="1"/>
    <n v="0"/>
    <n v="29229.279999999999"/>
    <n v="0"/>
    <n v="0"/>
    <n v="0"/>
    <n v="0"/>
    <n v="0"/>
    <n v="0"/>
    <n v="0"/>
    <n v="0"/>
    <n v="0"/>
    <n v="0"/>
    <n v="0"/>
    <n v="0"/>
    <n v="29229.279999999999"/>
    <n v="29229.279999999999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16666666666666666"/>
    <n v="5"/>
    <n v="7.85E-2"/>
    <n v="34179.95166666666"/>
    <n v="1025398.5499999999"/>
    <n v="16098.757234999999"/>
    <n v="0.16666666666666663"/>
    <n v="5"/>
    <n v="7.85E-2"/>
    <x v="1"/>
    <x v="1"/>
    <n v="0"/>
    <n v="8049.38"/>
    <n v="0"/>
    <n v="0"/>
    <n v="0"/>
    <n v="0"/>
    <n v="0"/>
    <n v="0"/>
    <n v="0"/>
    <n v="0"/>
    <n v="0"/>
    <n v="0"/>
    <n v="0"/>
    <n v="0"/>
    <n v="8049.38"/>
    <n v="8049.38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16666666666666666"/>
    <n v="5"/>
    <n v="7.85E-2"/>
    <n v="21350.718333333331"/>
    <n v="640521.55000000005"/>
    <n v="10056.188335000001"/>
    <n v="0.16666666666666666"/>
    <n v="5.0000000000000009"/>
    <n v="7.85E-2"/>
    <x v="1"/>
    <x v="1"/>
    <n v="0"/>
    <n v="5028.09"/>
    <n v="0"/>
    <n v="0"/>
    <n v="0"/>
    <n v="0"/>
    <n v="0"/>
    <n v="0"/>
    <n v="0"/>
    <n v="0"/>
    <n v="0"/>
    <n v="0"/>
    <n v="0"/>
    <n v="0"/>
    <n v="5028.09"/>
    <n v="5028.09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0750000000000002"/>
    <n v="7"/>
    <n v="8.5000000000000006E-2"/>
    <n v="263605.86275000003"/>
    <n v="889272.79"/>
    <n v="10798.312450000001"/>
    <n v="2.0750000000000002"/>
    <n v="7"/>
    <n v="8.5000000000000006E-2"/>
    <x v="1"/>
    <x v="1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16666666666666666"/>
    <n v="5"/>
    <n v="7.85E-2"/>
    <n v="72923.73"/>
    <n v="2187711.9"/>
    <n v="34347.076829999998"/>
    <n v="0.16666666666666666"/>
    <n v="5"/>
    <n v="7.85E-2"/>
    <x v="1"/>
    <x v="1"/>
    <n v="0"/>
    <n v="17173.54"/>
    <n v="0"/>
    <n v="0"/>
    <n v="0"/>
    <n v="0"/>
    <n v="0"/>
    <n v="0"/>
    <n v="0"/>
    <n v="0"/>
    <n v="0"/>
    <n v="0"/>
    <n v="0"/>
    <n v="0"/>
    <n v="17173.54"/>
    <n v="17173.54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0750000000000002"/>
    <n v="7"/>
    <n v="8.5000000000000006E-2"/>
    <n v="907900.43850000005"/>
    <n v="3062796.66"/>
    <n v="37191.102300000006"/>
    <n v="2.0750000000000002"/>
    <n v="7"/>
    <n v="8.5000000000000006E-2"/>
    <x v="1"/>
    <x v="1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16666666666666666"/>
    <n v="5"/>
    <n v="7.85E-2"/>
    <n v="69623.276666666658"/>
    <n v="2088698.2999999998"/>
    <n v="32792.563309999998"/>
    <n v="0.16666666666666666"/>
    <n v="5"/>
    <n v="7.85E-2"/>
    <x v="1"/>
    <x v="1"/>
    <n v="0"/>
    <n v="16396.28"/>
    <n v="0"/>
    <n v="0"/>
    <n v="0"/>
    <n v="0"/>
    <n v="0"/>
    <n v="0"/>
    <n v="0"/>
    <n v="0"/>
    <n v="0"/>
    <n v="0"/>
    <n v="0"/>
    <n v="0"/>
    <n v="16396.28"/>
    <n v="16396.28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16666666666666666"/>
    <n v="5"/>
    <n v="7.85E-2"/>
    <n v="107506.50166666666"/>
    <n v="3225195.05"/>
    <n v="50635.562285"/>
    <n v="0.16666666666666666"/>
    <n v="5"/>
    <n v="7.85E-2"/>
    <x v="1"/>
    <x v="1"/>
    <n v="0"/>
    <n v="25317.78"/>
    <n v="0"/>
    <n v="0"/>
    <n v="0"/>
    <n v="0"/>
    <n v="0"/>
    <n v="0"/>
    <n v="0"/>
    <n v="0"/>
    <n v="0"/>
    <n v="0"/>
    <n v="0"/>
    <n v="0"/>
    <n v="25317.78"/>
    <n v="25317.78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16666666666666666"/>
    <n v="5"/>
    <n v="7.85E-2"/>
    <n v="462000"/>
    <n v="13860000"/>
    <n v="217602"/>
    <n v="0.16666666666666666"/>
    <n v="5"/>
    <n v="7.85E-2"/>
    <x v="1"/>
    <x v="1"/>
    <n v="0"/>
    <n v="108801"/>
    <n v="0"/>
    <n v="0"/>
    <n v="0"/>
    <n v="0"/>
    <n v="0"/>
    <n v="0"/>
    <n v="0"/>
    <n v="0"/>
    <n v="0"/>
    <n v="0"/>
    <n v="0"/>
    <n v="0"/>
    <n v="108801"/>
    <n v="108801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0750000000000002"/>
    <n v="7"/>
    <n v="8.5000000000000006E-2"/>
    <n v="5751900.0000000009"/>
    <n v="19404000"/>
    <n v="235620.00000000003"/>
    <n v="2.0750000000000002"/>
    <n v="7"/>
    <n v="8.5000000000000006E-2"/>
    <x v="1"/>
    <x v="1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16666666666666666"/>
    <n v="5"/>
    <n v="7.85E-2"/>
    <n v="330753.16666666663"/>
    <n v="9922595"/>
    <n v="155784.7415"/>
    <n v="0.16666666666666666"/>
    <n v="5"/>
    <n v="7.85E-2"/>
    <x v="1"/>
    <x v="1"/>
    <n v="0"/>
    <n v="77892.37"/>
    <n v="0"/>
    <n v="0"/>
    <n v="0"/>
    <n v="0"/>
    <n v="0"/>
    <n v="0"/>
    <n v="0"/>
    <n v="0"/>
    <n v="0"/>
    <n v="0"/>
    <n v="0"/>
    <n v="0"/>
    <n v="77892.37"/>
    <n v="77892.37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0750000000000002"/>
    <n v="7"/>
    <n v="8.5000000000000006E-2"/>
    <n v="4117876.9250000003"/>
    <n v="13891633"/>
    <n v="168684.11500000002"/>
    <n v="2.0750000000000002"/>
    <n v="7"/>
    <n v="8.5000000000000006E-2"/>
    <x v="1"/>
    <x v="1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16666666666666666"/>
    <n v="5"/>
    <n v="7.85E-2"/>
    <n v="391059.5"/>
    <n v="11731785"/>
    <n v="184189.0245"/>
    <n v="0.16666666666666666"/>
    <n v="5"/>
    <n v="7.85E-2"/>
    <x v="1"/>
    <x v="1"/>
    <n v="0"/>
    <n v="92094.51"/>
    <n v="0"/>
    <n v="0"/>
    <n v="0"/>
    <n v="0"/>
    <n v="0"/>
    <n v="0"/>
    <n v="0"/>
    <n v="0"/>
    <n v="0"/>
    <n v="0"/>
    <n v="0"/>
    <n v="0"/>
    <n v="92094.51"/>
    <n v="92094.51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0750000000000002"/>
    <n v="7"/>
    <n v="8.5000000000000006E-2"/>
    <n v="4868690.7750000004"/>
    <n v="16424499"/>
    <n v="199440.345"/>
    <n v="2.0750000000000002"/>
    <n v="7"/>
    <n v="8.5000000000000006E-2"/>
    <x v="1"/>
    <x v="1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16666666666666666"/>
    <n v="5"/>
    <n v="7.85E-2"/>
    <n v="38162.519999999997"/>
    <n v="1144875.6000000001"/>
    <n v="17974.546920000001"/>
    <n v="0.16666666666666666"/>
    <n v="5.0000000000000009"/>
    <n v="7.85E-2"/>
    <x v="1"/>
    <x v="1"/>
    <n v="0"/>
    <n v="8987.27"/>
    <n v="0"/>
    <n v="0"/>
    <n v="0"/>
    <n v="0"/>
    <n v="0"/>
    <n v="0"/>
    <n v="0"/>
    <n v="0"/>
    <n v="0"/>
    <n v="0"/>
    <n v="0"/>
    <n v="0"/>
    <n v="8987.27"/>
    <n v="8987.27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16666666666666666"/>
    <n v="5"/>
    <n v="7.85E-2"/>
    <n v="52000"/>
    <n v="1560000"/>
    <n v="24492"/>
    <n v="0.16666666666666666"/>
    <n v="5"/>
    <n v="7.85E-2"/>
    <x v="1"/>
    <x v="1"/>
    <n v="0"/>
    <n v="12246"/>
    <n v="0"/>
    <n v="0"/>
    <n v="0"/>
    <n v="0"/>
    <n v="0"/>
    <n v="0"/>
    <n v="0"/>
    <n v="0"/>
    <n v="0"/>
    <n v="0"/>
    <n v="0"/>
    <n v="0"/>
    <n v="12246"/>
    <n v="12246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0750000000000002"/>
    <n v="7"/>
    <n v="8.5000000000000006E-2"/>
    <n v="647400"/>
    <n v="2184000"/>
    <n v="26520.000000000004"/>
    <n v="2.0750000000000002"/>
    <n v="7"/>
    <n v="8.5000000000000006E-2"/>
    <x v="1"/>
    <x v="1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16666666666666666"/>
    <n v="5"/>
    <n v="7.85E-2"/>
    <n v="488560.06833333336"/>
    <n v="14656802.050000001"/>
    <n v="230111.792185"/>
    <n v="0.16666666666666666"/>
    <n v="5"/>
    <n v="7.85E-2"/>
    <x v="1"/>
    <x v="1"/>
    <n v="0"/>
    <n v="115055.9"/>
    <n v="0"/>
    <n v="0"/>
    <n v="0"/>
    <n v="0"/>
    <n v="0"/>
    <n v="0"/>
    <n v="0"/>
    <n v="0"/>
    <n v="0"/>
    <n v="0"/>
    <n v="0"/>
    <n v="0"/>
    <n v="115055.9"/>
    <n v="115055.9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16666666666666666"/>
    <n v="5"/>
    <n v="7.85E-2"/>
    <n v="145267.41333333333"/>
    <n v="4358022.4000000004"/>
    <n v="68420.951679999998"/>
    <n v="0.16666666666666666"/>
    <n v="5.0000000000000009"/>
    <n v="7.85E-2"/>
    <x v="1"/>
    <x v="1"/>
    <n v="0"/>
    <n v="34210.480000000003"/>
    <n v="0"/>
    <n v="0"/>
    <n v="0"/>
    <n v="0"/>
    <n v="0"/>
    <n v="0"/>
    <n v="0"/>
    <n v="0"/>
    <n v="0"/>
    <n v="0"/>
    <n v="0"/>
    <n v="0"/>
    <n v="34210.480000000003"/>
    <n v="34210.480000000003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16666666666666666"/>
    <n v="5"/>
    <n v="7.85E-2"/>
    <n v="39077.393333333326"/>
    <n v="1172321.7999999998"/>
    <n v="18405.452259999998"/>
    <n v="0.16666666666666666"/>
    <n v="4.9999999999999991"/>
    <n v="7.85E-2"/>
    <x v="1"/>
    <x v="1"/>
    <n v="0"/>
    <n v="9202.73"/>
    <n v="0"/>
    <n v="0"/>
    <n v="0"/>
    <n v="0"/>
    <n v="0"/>
    <n v="0"/>
    <n v="0"/>
    <n v="0"/>
    <n v="0"/>
    <n v="0"/>
    <n v="0"/>
    <n v="0"/>
    <n v="9202.73"/>
    <n v="9202.73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16666666666666666"/>
    <n v="5"/>
    <n v="7.85E-2"/>
    <n v="291783.70999999996"/>
    <n v="8753511.3000000007"/>
    <n v="137430.12741000002"/>
    <n v="0.16666666666666666"/>
    <n v="5"/>
    <n v="7.8500000000000014E-2"/>
    <x v="1"/>
    <x v="1"/>
    <n v="0"/>
    <n v="68715.06"/>
    <n v="0"/>
    <n v="0"/>
    <n v="0"/>
    <n v="0"/>
    <n v="0"/>
    <n v="0"/>
    <n v="0"/>
    <n v="0"/>
    <n v="0"/>
    <n v="0"/>
    <n v="0"/>
    <n v="0"/>
    <n v="68715.06"/>
    <n v="68715.06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0750000000000002"/>
    <n v="7"/>
    <n v="8.5000000000000006E-2"/>
    <n v="3632707.1895000003"/>
    <n v="12254915.82"/>
    <n v="148809.69210000001"/>
    <n v="2.0750000000000002"/>
    <n v="7"/>
    <n v="8.5000000000000006E-2"/>
    <x v="1"/>
    <x v="1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16666666666666666"/>
    <n v="5"/>
    <n v="7.85E-2"/>
    <n v="19807.285"/>
    <n v="594218.55000000005"/>
    <n v="9329.2312350000011"/>
    <n v="0.16666666666666666"/>
    <n v="5"/>
    <n v="7.85E-2"/>
    <x v="1"/>
    <x v="1"/>
    <n v="0"/>
    <n v="4664.62"/>
    <n v="0"/>
    <n v="0"/>
    <n v="0"/>
    <n v="0"/>
    <n v="0"/>
    <n v="0"/>
    <n v="0"/>
    <n v="0"/>
    <n v="0"/>
    <n v="0"/>
    <n v="0"/>
    <n v="0"/>
    <n v="4664.62"/>
    <n v="4664.62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16666666666666666"/>
    <n v="5"/>
    <n v="7.85E-2"/>
    <n v="75169.963333333333"/>
    <n v="2255098.9000000004"/>
    <n v="35405.052730000003"/>
    <n v="0.16666666666666666"/>
    <n v="5.0000000000000009"/>
    <n v="7.85E-2"/>
    <x v="1"/>
    <x v="1"/>
    <n v="0"/>
    <n v="17702.53"/>
    <n v="0"/>
    <n v="0"/>
    <n v="0"/>
    <n v="0"/>
    <n v="0"/>
    <n v="0"/>
    <n v="0"/>
    <n v="0"/>
    <n v="0"/>
    <n v="0"/>
    <n v="0"/>
    <n v="0"/>
    <n v="17702.53"/>
    <n v="17702.53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0750000000000002"/>
    <n v="7"/>
    <n v="8.5000000000000006E-2"/>
    <n v="935866.04350000015"/>
    <n v="3157138.46"/>
    <n v="38336.681300000004"/>
    <n v="2.0750000000000002"/>
    <n v="6.9999999999999991"/>
    <n v="8.5000000000000006E-2"/>
    <x v="1"/>
    <x v="1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16666666666666666"/>
    <n v="5"/>
    <n v="7.85E-2"/>
    <n v="260506.39166666666"/>
    <n v="7815191.75"/>
    <n v="122698.510475"/>
    <n v="0.16666666666666666"/>
    <n v="5"/>
    <n v="7.85E-2"/>
    <x v="1"/>
    <x v="1"/>
    <n v="0"/>
    <n v="61349.26"/>
    <n v="0"/>
    <n v="0"/>
    <n v="0"/>
    <n v="0"/>
    <n v="0"/>
    <n v="0"/>
    <n v="0"/>
    <n v="0"/>
    <n v="0"/>
    <n v="0"/>
    <n v="0"/>
    <n v="0"/>
    <n v="61349.26"/>
    <n v="61349.26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0750000000000002"/>
    <n v="7"/>
    <n v="8.5000000000000006E-2"/>
    <n v="3214241.9602500005"/>
    <n v="10843225.890000001"/>
    <n v="131667.74295000001"/>
    <n v="2.0750000000000002"/>
    <n v="7"/>
    <n v="8.5000000000000006E-2"/>
    <x v="1"/>
    <x v="1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16666666666666666"/>
    <n v="5"/>
    <n v="7.85E-2"/>
    <n v="68166.666666666657"/>
    <n v="2045000"/>
    <n v="32106.5"/>
    <n v="0.16666666666666663"/>
    <n v="5"/>
    <n v="7.85E-2"/>
    <x v="1"/>
    <x v="1"/>
    <n v="0"/>
    <n v="16053.25"/>
    <n v="0"/>
    <n v="0"/>
    <n v="0"/>
    <n v="0"/>
    <n v="0"/>
    <n v="0"/>
    <n v="0"/>
    <n v="0"/>
    <n v="0"/>
    <n v="0"/>
    <n v="0"/>
    <n v="0"/>
    <n v="16053.25"/>
    <n v="16053.25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0750000000000002"/>
    <n v="7"/>
    <n v="8.5000000000000006E-2"/>
    <n v="841101.25000000012"/>
    <n v="2837450"/>
    <n v="34454.75"/>
    <n v="2.0750000000000002"/>
    <n v="7"/>
    <n v="8.5000000000000006E-2"/>
    <x v="1"/>
    <x v="1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16666666666666666"/>
    <n v="5"/>
    <n v="7.85E-2"/>
    <n v="25886.75"/>
    <n v="776602.5"/>
    <n v="12192.659250000001"/>
    <n v="0.16666666666666666"/>
    <n v="5"/>
    <n v="7.85E-2"/>
    <x v="1"/>
    <x v="1"/>
    <n v="0"/>
    <n v="6096.33"/>
    <n v="0"/>
    <n v="0"/>
    <n v="0"/>
    <n v="0"/>
    <n v="0"/>
    <n v="0"/>
    <n v="0"/>
    <n v="0"/>
    <n v="0"/>
    <n v="0"/>
    <n v="0"/>
    <n v="0"/>
    <n v="6096.33"/>
    <n v="6096.33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16666666666666666"/>
    <n v="5"/>
    <n v="7.85E-2"/>
    <n v="182171.18166666667"/>
    <n v="5465135.4500000002"/>
    <n v="85802.626565000013"/>
    <n v="0.16666666666666666"/>
    <n v="5"/>
    <n v="7.85E-2"/>
    <x v="1"/>
    <x v="1"/>
    <n v="0"/>
    <n v="42901.31"/>
    <n v="0"/>
    <n v="0"/>
    <n v="0"/>
    <n v="0"/>
    <n v="0"/>
    <n v="0"/>
    <n v="0"/>
    <n v="0"/>
    <n v="0"/>
    <n v="0"/>
    <n v="0"/>
    <n v="0"/>
    <n v="42901.31"/>
    <n v="42901.31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16666666666666666"/>
    <n v="5"/>
    <n v="7.85E-2"/>
    <n v="66987.474999999991"/>
    <n v="2009624.25"/>
    <n v="31551.100724999997"/>
    <n v="0.16666666666666666"/>
    <n v="5"/>
    <n v="7.85E-2"/>
    <x v="1"/>
    <x v="1"/>
    <n v="0"/>
    <n v="15775.55"/>
    <n v="0"/>
    <n v="0"/>
    <n v="0"/>
    <n v="0"/>
    <n v="0"/>
    <n v="0"/>
    <n v="0"/>
    <n v="0"/>
    <n v="0"/>
    <n v="0"/>
    <n v="0"/>
    <n v="0"/>
    <n v="15775.55"/>
    <n v="15775.55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0750000000000002"/>
    <n v="7"/>
    <n v="8.5000000000000006E-2"/>
    <n v="833994.06374999997"/>
    <n v="2813473.9499999997"/>
    <n v="34163.612249999998"/>
    <n v="2.0750000000000002"/>
    <n v="7"/>
    <n v="8.5000000000000006E-2"/>
    <x v="1"/>
    <x v="1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16666666666666666"/>
    <n v="5"/>
    <n v="7.85E-2"/>
    <n v="174819.21166666667"/>
    <n v="5244576.3499999996"/>
    <n v="82339.848695000008"/>
    <n v="0.16666666666666666"/>
    <n v="5"/>
    <n v="7.85E-2"/>
    <x v="1"/>
    <x v="1"/>
    <n v="0"/>
    <n v="41169.919999999998"/>
    <n v="0"/>
    <n v="0"/>
    <n v="0"/>
    <n v="0"/>
    <n v="0"/>
    <n v="0"/>
    <n v="0"/>
    <n v="0"/>
    <n v="0"/>
    <n v="0"/>
    <n v="0"/>
    <n v="0"/>
    <n v="41169.919999999998"/>
    <n v="41169.919999999998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0750000000000002"/>
    <n v="7"/>
    <n v="8.5000000000000006E-2"/>
    <n v="2156135.9652500004"/>
    <n v="7273711.6900000004"/>
    <n v="88323.641950000005"/>
    <n v="2.0750000000000002"/>
    <n v="7"/>
    <n v="8.5000000000000006E-2"/>
    <x v="1"/>
    <x v="1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16666666666666666"/>
    <n v="5"/>
    <n v="7.85E-2"/>
    <n v="44783.21666666666"/>
    <n v="1343496.5"/>
    <n v="21092.895049999999"/>
    <n v="0.16666666666666666"/>
    <n v="5"/>
    <n v="7.85E-2"/>
    <x v="1"/>
    <x v="1"/>
    <n v="0"/>
    <n v="10546.45"/>
    <n v="0"/>
    <n v="0"/>
    <n v="0"/>
    <n v="0"/>
    <n v="0"/>
    <n v="0"/>
    <n v="0"/>
    <n v="0"/>
    <n v="0"/>
    <n v="0"/>
    <n v="0"/>
    <n v="0"/>
    <n v="10546.45"/>
    <n v="10546.45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0750000000000002"/>
    <n v="7"/>
    <n v="8.5000000000000006E-2"/>
    <n v="552200.51474999997"/>
    <n v="1862845.1099999999"/>
    <n v="22620.262050000001"/>
    <n v="2.0750000000000002"/>
    <n v="7"/>
    <n v="8.5000000000000006E-2"/>
    <x v="1"/>
    <x v="1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16666666666666666"/>
    <n v="5"/>
    <n v="7.85E-2"/>
    <n v="22345.445"/>
    <n v="670363.35000000009"/>
    <n v="10524.704595000001"/>
    <n v="0.16666666666666666"/>
    <n v="5"/>
    <n v="7.85E-2"/>
    <x v="1"/>
    <x v="1"/>
    <n v="0"/>
    <n v="5262.35"/>
    <n v="0"/>
    <n v="0"/>
    <n v="0"/>
    <n v="0"/>
    <n v="0"/>
    <n v="0"/>
    <n v="0"/>
    <n v="0"/>
    <n v="0"/>
    <n v="0"/>
    <n v="0"/>
    <n v="0"/>
    <n v="5262.35"/>
    <n v="5262.35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0750000000000002"/>
    <n v="7"/>
    <n v="8.5000000000000006E-2"/>
    <n v="275474.13650000002"/>
    <n v="929310.34"/>
    <n v="11284.4827"/>
    <n v="2.0750000000000002"/>
    <n v="7"/>
    <n v="8.5000000000000006E-2"/>
    <x v="1"/>
    <x v="1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16666666666666666"/>
    <n v="5"/>
    <n v="7.85E-2"/>
    <n v="24500"/>
    <n v="735000"/>
    <n v="11539.5"/>
    <n v="0.16666666666666666"/>
    <n v="5"/>
    <n v="7.85E-2"/>
    <x v="1"/>
    <x v="1"/>
    <n v="0"/>
    <n v="5769.75"/>
    <n v="0"/>
    <n v="0"/>
    <n v="0"/>
    <n v="0"/>
    <n v="0"/>
    <n v="0"/>
    <n v="0"/>
    <n v="0"/>
    <n v="0"/>
    <n v="0"/>
    <n v="0"/>
    <n v="0"/>
    <n v="5769.75"/>
    <n v="5769.75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0750000000000002"/>
    <n v="7"/>
    <n v="8.5000000000000006E-2"/>
    <n v="305025"/>
    <n v="1029000"/>
    <n v="12495"/>
    <n v="2.0750000000000002"/>
    <n v="7"/>
    <n v="8.5000000000000006E-2"/>
    <x v="1"/>
    <x v="1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16666666666666666"/>
    <n v="5"/>
    <n v="7.85E-2"/>
    <n v="263893.03166666662"/>
    <n v="7916790.9499999993"/>
    <n v="124293.617915"/>
    <n v="0.16666666666666663"/>
    <n v="5"/>
    <n v="7.85E-2"/>
    <x v="1"/>
    <x v="1"/>
    <n v="0"/>
    <n v="62146.81"/>
    <n v="0"/>
    <n v="0"/>
    <n v="0"/>
    <n v="0"/>
    <n v="0"/>
    <n v="0"/>
    <n v="0"/>
    <n v="0"/>
    <n v="0"/>
    <n v="0"/>
    <n v="0"/>
    <n v="0"/>
    <n v="62146.81"/>
    <n v="62146.81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0750000000000002"/>
    <n v="7"/>
    <n v="8.5000000000000006E-2"/>
    <n v="3252359.2122500003"/>
    <n v="10971814.210000001"/>
    <n v="133229.17255000002"/>
    <n v="2.0750000000000002"/>
    <n v="7.0000000000000009"/>
    <n v="8.5000000000000006E-2"/>
    <x v="1"/>
    <x v="1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16666666666666666"/>
    <n v="5"/>
    <n v="7.85E-2"/>
    <n v="114537.89166666666"/>
    <n v="3436136.75"/>
    <n v="53947.346975"/>
    <n v="0.16666666666666666"/>
    <n v="5"/>
    <n v="7.85E-2"/>
    <x v="1"/>
    <x v="1"/>
    <n v="0"/>
    <n v="26973.67"/>
    <n v="0"/>
    <n v="0"/>
    <n v="0"/>
    <n v="0"/>
    <n v="0"/>
    <n v="0"/>
    <n v="0"/>
    <n v="0"/>
    <n v="0"/>
    <n v="0"/>
    <n v="0"/>
    <n v="0"/>
    <n v="26973.67"/>
    <n v="26973.67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0750000000000002"/>
    <n v="7"/>
    <n v="8.5000000000000006E-2"/>
    <n v="1411626.3802500002"/>
    <n v="4762113.09"/>
    <n v="57825.658950000005"/>
    <n v="2.0750000000000002"/>
    <n v="7"/>
    <n v="8.5000000000000006E-2"/>
    <x v="1"/>
    <x v="1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16666666666666666"/>
    <n v="5"/>
    <n v="7.85E-2"/>
    <n v="82173.37"/>
    <n v="2465201.0999999996"/>
    <n v="38703.657269999996"/>
    <n v="0.16666666666666666"/>
    <n v="4.9999999999999991"/>
    <n v="7.85E-2"/>
    <x v="1"/>
    <x v="1"/>
    <n v="0"/>
    <n v="19351.830000000002"/>
    <n v="0"/>
    <n v="0"/>
    <n v="0"/>
    <n v="0"/>
    <n v="0"/>
    <n v="0"/>
    <n v="0"/>
    <n v="0"/>
    <n v="0"/>
    <n v="0"/>
    <n v="0"/>
    <n v="0"/>
    <n v="19351.830000000002"/>
    <n v="19351.830000000002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0750000000000002"/>
    <n v="7"/>
    <n v="8.5000000000000006E-2"/>
    <n v="1023058.4565000001"/>
    <n v="3451281.54"/>
    <n v="41908.418700000002"/>
    <n v="2.0750000000000002"/>
    <n v="7.0000000000000009"/>
    <n v="8.5000000000000006E-2"/>
    <x v="1"/>
    <x v="1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16666666666666666"/>
    <n v="5"/>
    <n v="7.85E-2"/>
    <n v="55223.59166666666"/>
    <n v="1656707.75"/>
    <n v="26010.311675000001"/>
    <n v="0.16666666666666666"/>
    <n v="5"/>
    <n v="7.85E-2"/>
    <x v="1"/>
    <x v="1"/>
    <n v="0"/>
    <n v="13005.16"/>
    <n v="0"/>
    <n v="0"/>
    <n v="0"/>
    <n v="0"/>
    <n v="0"/>
    <n v="0"/>
    <n v="0"/>
    <n v="0"/>
    <n v="0"/>
    <n v="0"/>
    <n v="0"/>
    <n v="0"/>
    <n v="13005.16"/>
    <n v="13005.16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16666666666666666"/>
    <n v="5"/>
    <n v="7.85E-2"/>
    <n v="1064304.5483333333"/>
    <n v="31929136.449999999"/>
    <n v="501287.44226500002"/>
    <n v="0.16666666666666666"/>
    <n v="5"/>
    <n v="7.85E-2"/>
    <x v="1"/>
    <x v="1"/>
    <n v="0"/>
    <n v="250643.72"/>
    <n v="0"/>
    <n v="0"/>
    <n v="0"/>
    <n v="0"/>
    <n v="0"/>
    <n v="0"/>
    <n v="0"/>
    <n v="0"/>
    <n v="0"/>
    <n v="0"/>
    <n v="0"/>
    <n v="0"/>
    <n v="250643.72"/>
    <n v="250643.72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0750000000000002"/>
    <n v="7"/>
    <n v="8.5000000000000006E-2"/>
    <n v="13668368.93125"/>
    <n v="46110160.25"/>
    <n v="559909.08875"/>
    <n v="2.0750000000000002"/>
    <n v="7"/>
    <n v="8.5000000000000006E-2"/>
    <x v="1"/>
    <x v="1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0.68611111111111112"/>
    <n v="5"/>
    <n v="7.1294999999999997E-2"/>
    <n v="1080002.4570833333"/>
    <n v="7870463.25"/>
    <n v="112224.93548174998"/>
    <n v="0.68611111111111112"/>
    <n v="5"/>
    <n v="7.1294999999999997E-2"/>
    <x v="1"/>
    <x v="1"/>
    <n v="0"/>
    <n v="0"/>
    <n v="56112.47"/>
    <n v="0"/>
    <n v="0"/>
    <n v="0"/>
    <n v="0"/>
    <n v="0"/>
    <n v="56112.47"/>
    <n v="0"/>
    <n v="0"/>
    <n v="0"/>
    <n v="0"/>
    <n v="0"/>
    <n v="112224.94"/>
    <n v="112224.94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2.6861111111111109"/>
    <n v="7"/>
    <n v="7.5481999999999994E-2"/>
    <n v="4228187.7570833331"/>
    <n v="11018648.549999999"/>
    <n v="118815.66140729998"/>
    <n v="2.6861111111111113"/>
    <n v="7"/>
    <n v="7.5481999999999994E-2"/>
    <x v="1"/>
    <x v="1"/>
    <n v="0"/>
    <n v="0"/>
    <n v="59407.83"/>
    <n v="0"/>
    <n v="0"/>
    <n v="0"/>
    <n v="0"/>
    <n v="0"/>
    <n v="59407.83"/>
    <n v="0"/>
    <n v="0"/>
    <n v="0"/>
    <n v="0"/>
    <n v="0"/>
    <n v="118815.66"/>
    <n v="118815.66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0.68611111111111112"/>
    <n v="5"/>
    <n v="7.1294999999999997E-2"/>
    <n v="344490.51577777776"/>
    <n v="2510457.2000000002"/>
    <n v="35796.609214799995"/>
    <n v="0.68611111111111112"/>
    <n v="5"/>
    <n v="7.1294999999999983E-2"/>
    <x v="1"/>
    <x v="1"/>
    <n v="0"/>
    <n v="0"/>
    <n v="17898.3"/>
    <n v="0"/>
    <n v="0"/>
    <n v="0"/>
    <n v="0"/>
    <n v="0"/>
    <n v="17898.3"/>
    <n v="0"/>
    <n v="0"/>
    <n v="0"/>
    <n v="0"/>
    <n v="0"/>
    <n v="35796.6"/>
    <n v="35796.6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2.6861111111111109"/>
    <n v="7"/>
    <n v="7.5481999999999994E-2"/>
    <n v="1348597.9160555555"/>
    <n v="3514443.3800000004"/>
    <n v="37896.745029879996"/>
    <n v="2.6861111111111109"/>
    <n v="7"/>
    <n v="7.5481999999999994E-2"/>
    <x v="1"/>
    <x v="1"/>
    <n v="0"/>
    <n v="0"/>
    <n v="18948.37"/>
    <n v="0"/>
    <n v="0"/>
    <n v="0"/>
    <n v="0"/>
    <n v="0"/>
    <n v="18948.37"/>
    <n v="0"/>
    <n v="0"/>
    <n v="0"/>
    <n v="0"/>
    <n v="0"/>
    <n v="37896.74"/>
    <n v="37896.74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0.68611111111111112"/>
    <n v="5"/>
    <n v="7.1294999999999997E-2"/>
    <n v="388666.52752777783"/>
    <n v="2832387.6500000004"/>
    <n v="40387.015501349997"/>
    <n v="0.68611111111111112"/>
    <n v="5"/>
    <n v="7.1294999999999997E-2"/>
    <x v="1"/>
    <x v="1"/>
    <n v="0"/>
    <n v="0"/>
    <n v="20193.509999999998"/>
    <n v="0"/>
    <n v="0"/>
    <n v="0"/>
    <n v="0"/>
    <n v="0"/>
    <n v="20193.509999999998"/>
    <n v="0"/>
    <n v="0"/>
    <n v="0"/>
    <n v="0"/>
    <n v="0"/>
    <n v="40387.019999999997"/>
    <n v="40387.019999999997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2.6861111111111109"/>
    <n v="7"/>
    <n v="7.5481999999999994E-2"/>
    <n v="760708.35891666659"/>
    <n v="1982404.4100000001"/>
    <n v="21376.54995366"/>
    <n v="2.6861111111111109"/>
    <n v="7"/>
    <n v="7.5481999999999994E-2"/>
    <x v="1"/>
    <x v="1"/>
    <n v="0"/>
    <n v="0"/>
    <n v="10688.27"/>
    <n v="0"/>
    <n v="0"/>
    <n v="0"/>
    <n v="0"/>
    <n v="0"/>
    <n v="10688.27"/>
    <n v="0"/>
    <n v="0"/>
    <n v="0"/>
    <n v="0"/>
    <n v="0"/>
    <n v="21376.54"/>
    <n v="21376.54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0.68611111111111112"/>
    <n v="5"/>
    <n v="7.1294999999999997E-2"/>
    <n v="1226408.5166666666"/>
    <n v="8937390"/>
    <n v="127438.24400999999"/>
    <n v="0.68611111111111112"/>
    <n v="5"/>
    <n v="7.1294999999999997E-2"/>
    <x v="1"/>
    <x v="1"/>
    <n v="0"/>
    <n v="0"/>
    <n v="63719.12"/>
    <n v="0"/>
    <n v="0"/>
    <n v="0"/>
    <n v="0"/>
    <n v="0"/>
    <n v="63719.12"/>
    <n v="0"/>
    <n v="0"/>
    <n v="0"/>
    <n v="0"/>
    <n v="0"/>
    <n v="127438.24"/>
    <n v="127438.24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0.68611111111111112"/>
    <n v="5"/>
    <n v="7.1294999999999997E-2"/>
    <n v="2531315.3074444444"/>
    <n v="18446832.199999999"/>
    <n v="263033.38033979997"/>
    <n v="0.68611111111111112"/>
    <n v="5"/>
    <n v="7.1294999999999997E-2"/>
    <x v="1"/>
    <x v="1"/>
    <n v="0"/>
    <n v="0"/>
    <n v="131516.69"/>
    <n v="0"/>
    <n v="0"/>
    <n v="0"/>
    <n v="0"/>
    <n v="0"/>
    <n v="131516.69"/>
    <n v="0"/>
    <n v="0"/>
    <n v="0"/>
    <n v="0"/>
    <n v="0"/>
    <n v="263033.38"/>
    <n v="263033.38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2.6861111111111109"/>
    <n v="7"/>
    <n v="7.5481999999999994E-2"/>
    <n v="4949305.0676944442"/>
    <n v="12897878.770000001"/>
    <n v="139079.66933102001"/>
    <n v="2.6861111111111109"/>
    <n v="7"/>
    <n v="7.5481999999999994E-2"/>
    <x v="1"/>
    <x v="1"/>
    <n v="0"/>
    <n v="0"/>
    <n v="69539.83"/>
    <n v="0"/>
    <n v="0"/>
    <n v="0"/>
    <n v="0"/>
    <n v="0"/>
    <n v="69539.83"/>
    <n v="0"/>
    <n v="0"/>
    <n v="0"/>
    <n v="0"/>
    <n v="0"/>
    <n v="139079.66"/>
    <n v="139079.66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0.68611111111111112"/>
    <n v="5"/>
    <n v="7.1294999999999997E-2"/>
    <n v="328609.79486111115"/>
    <n v="2394727.25"/>
    <n v="34146.415857749998"/>
    <n v="0.68611111111111123"/>
    <n v="5"/>
    <n v="7.1294999999999997E-2"/>
    <x v="1"/>
    <x v="1"/>
    <n v="0"/>
    <n v="0"/>
    <n v="17073.21"/>
    <n v="0"/>
    <n v="0"/>
    <n v="0"/>
    <n v="0"/>
    <n v="0"/>
    <n v="17073.21"/>
    <n v="0"/>
    <n v="0"/>
    <n v="0"/>
    <n v="0"/>
    <n v="0"/>
    <n v="34146.42"/>
    <n v="34146.42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2.6861111111111109"/>
    <n v="7"/>
    <n v="7.5481999999999994E-2"/>
    <n v="643106.00924999989"/>
    <n v="1675932.93"/>
    <n v="18071.824203179996"/>
    <n v="2.6861111111111109"/>
    <n v="7"/>
    <n v="7.5481999999999994E-2"/>
    <x v="1"/>
    <x v="1"/>
    <n v="0"/>
    <n v="0"/>
    <n v="9035.91"/>
    <n v="0"/>
    <n v="0"/>
    <n v="0"/>
    <n v="0"/>
    <n v="0"/>
    <n v="9035.91"/>
    <n v="0"/>
    <n v="0"/>
    <n v="0"/>
    <n v="0"/>
    <n v="0"/>
    <n v="18071.82"/>
    <n v="18071.82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0.68611111111111112"/>
    <n v="5"/>
    <n v="7.1294999999999997E-2"/>
    <n v="362939.30941666669"/>
    <n v="2644901.85"/>
    <n v="37713.655479149995"/>
    <n v="0.68611111111111112"/>
    <n v="5"/>
    <n v="7.1294999999999997E-2"/>
    <x v="1"/>
    <x v="1"/>
    <n v="0"/>
    <n v="0"/>
    <n v="18856.830000000002"/>
    <n v="0"/>
    <n v="0"/>
    <n v="0"/>
    <n v="0"/>
    <n v="0"/>
    <n v="18856.830000000002"/>
    <n v="0"/>
    <n v="0"/>
    <n v="0"/>
    <n v="0"/>
    <n v="0"/>
    <n v="37713.660000000003"/>
    <n v="37713.660000000003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2.6861111111111109"/>
    <n v="7"/>
    <n v="7.5481999999999994E-2"/>
    <n v="1420565.3331111111"/>
    <n v="3701990.3200000003"/>
    <n v="39919.090476319994"/>
    <n v="2.6861111111111109"/>
    <n v="7"/>
    <n v="7.5481999999999994E-2"/>
    <x v="1"/>
    <x v="1"/>
    <n v="0"/>
    <n v="0"/>
    <n v="19959.55"/>
    <n v="0"/>
    <n v="0"/>
    <n v="0"/>
    <n v="0"/>
    <n v="0"/>
    <n v="19959.55"/>
    <n v="0"/>
    <n v="0"/>
    <n v="0"/>
    <n v="0"/>
    <n v="0"/>
    <n v="39919.1"/>
    <n v="39919.1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0.68611111111111112"/>
    <n v="5"/>
    <n v="7.1294999999999997E-2"/>
    <n v="323969.00105555553"/>
    <n v="2360907.6999999997"/>
    <n v="33664.1828943"/>
    <n v="0.68611111111111112"/>
    <n v="5"/>
    <n v="7.1294999999999997E-2"/>
    <x v="1"/>
    <x v="1"/>
    <n v="0"/>
    <n v="0"/>
    <n v="16832.09"/>
    <n v="0"/>
    <n v="0"/>
    <n v="0"/>
    <n v="0"/>
    <n v="0"/>
    <n v="16832.09"/>
    <n v="0"/>
    <n v="0"/>
    <n v="0"/>
    <n v="0"/>
    <n v="0"/>
    <n v="33664.18"/>
    <n v="33664.18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2.6861111111111109"/>
    <n v="7"/>
    <n v="7.5481999999999994E-2"/>
    <n v="633981.26294444443"/>
    <n v="1652153.86"/>
    <n v="17815.411094359999"/>
    <n v="2.6861111111111109"/>
    <n v="7"/>
    <n v="7.5481999999999994E-2"/>
    <x v="1"/>
    <x v="1"/>
    <n v="0"/>
    <n v="0"/>
    <n v="8907.7099999999991"/>
    <n v="0"/>
    <n v="0"/>
    <n v="0"/>
    <n v="0"/>
    <n v="0"/>
    <n v="8907.7099999999991"/>
    <n v="0"/>
    <n v="0"/>
    <n v="0"/>
    <n v="0"/>
    <n v="0"/>
    <n v="17815.419999999998"/>
    <n v="17815.419999999998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0.68611111111111112"/>
    <n v="5"/>
    <n v="7.1294999999999997E-2"/>
    <n v="70887.675805555555"/>
    <n v="516590.35000000003"/>
    <n v="7366.0618006499999"/>
    <n v="0.68611111111111101"/>
    <n v="5"/>
    <n v="7.1294999999999997E-2"/>
    <x v="1"/>
    <x v="1"/>
    <n v="0"/>
    <n v="0"/>
    <n v="3683.03"/>
    <n v="0"/>
    <n v="0"/>
    <n v="0"/>
    <n v="0"/>
    <n v="0"/>
    <n v="3683.03"/>
    <n v="0"/>
    <n v="0"/>
    <n v="0"/>
    <n v="0"/>
    <n v="0"/>
    <n v="7366.06"/>
    <n v="7366.06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2.6861111111111109"/>
    <n v="7"/>
    <n v="7.5481999999999994E-2"/>
    <n v="136810.16613888889"/>
    <n v="356527.01"/>
    <n v="3844.4816812599997"/>
    <n v="2.6861111111111109"/>
    <n v="7"/>
    <n v="7.5481999999999994E-2"/>
    <x v="1"/>
    <x v="1"/>
    <n v="0"/>
    <n v="0"/>
    <n v="1922.24"/>
    <n v="0"/>
    <n v="0"/>
    <n v="0"/>
    <n v="0"/>
    <n v="0"/>
    <n v="1922.24"/>
    <n v="0"/>
    <n v="0"/>
    <n v="0"/>
    <n v="0"/>
    <n v="0"/>
    <n v="3844.48"/>
    <n v="3844.48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0.68611111111111112"/>
    <n v="5"/>
    <n v="7.1294999999999997E-2"/>
    <n v="40380.472527777776"/>
    <n v="294270.64999999997"/>
    <n v="4196.0051983499998"/>
    <n v="0.68611111111111112"/>
    <n v="5"/>
    <n v="7.1294999999999997E-2"/>
    <x v="1"/>
    <x v="1"/>
    <n v="0"/>
    <n v="0"/>
    <n v="2098"/>
    <n v="0"/>
    <n v="0"/>
    <n v="0"/>
    <n v="0"/>
    <n v="0"/>
    <n v="2098"/>
    <n v="0"/>
    <n v="0"/>
    <n v="0"/>
    <n v="0"/>
    <n v="0"/>
    <n v="4196"/>
    <n v="4196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2.6861111111111109"/>
    <n v="7"/>
    <n v="7.5481999999999994E-2"/>
    <n v="79017.814055555544"/>
    <n v="205920.26"/>
    <n v="2220.4675807599997"/>
    <n v="2.6861111111111109"/>
    <n v="7"/>
    <n v="7.5481999999999994E-2"/>
    <x v="1"/>
    <x v="1"/>
    <n v="0"/>
    <n v="0"/>
    <n v="1110.23"/>
    <n v="0"/>
    <n v="0"/>
    <n v="0"/>
    <n v="0"/>
    <n v="0"/>
    <n v="1110.23"/>
    <n v="0"/>
    <n v="0"/>
    <n v="0"/>
    <n v="0"/>
    <n v="0"/>
    <n v="2220.46"/>
    <n v="2220.46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0.68611111111111112"/>
    <n v="5"/>
    <n v="7.1294999999999997E-2"/>
    <n v="48604.440444444444"/>
    <n v="354202.39999999997"/>
    <n v="5050.5720215999991"/>
    <n v="0.68611111111111112"/>
    <n v="5"/>
    <n v="7.1294999999999997E-2"/>
    <x v="1"/>
    <x v="1"/>
    <n v="0"/>
    <n v="0"/>
    <n v="2525.29"/>
    <n v="0"/>
    <n v="0"/>
    <n v="0"/>
    <n v="0"/>
    <n v="0"/>
    <n v="2525.29"/>
    <n v="0"/>
    <n v="0"/>
    <n v="0"/>
    <n v="0"/>
    <n v="0"/>
    <n v="5050.58"/>
    <n v="5050.58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2.6861111111111109"/>
    <n v="7"/>
    <n v="7.5481999999999994E-2"/>
    <n v="95109.634194444443"/>
    <n v="247855.51"/>
    <n v="2672.66137226"/>
    <n v="2.6861111111111109"/>
    <n v="7"/>
    <n v="7.5481999999999994E-2"/>
    <x v="1"/>
    <x v="1"/>
    <n v="0"/>
    <n v="0"/>
    <n v="1336.33"/>
    <n v="0"/>
    <n v="0"/>
    <n v="0"/>
    <n v="0"/>
    <n v="0"/>
    <n v="1336.33"/>
    <n v="0"/>
    <n v="0"/>
    <n v="0"/>
    <n v="0"/>
    <n v="0"/>
    <n v="2672.66"/>
    <n v="2672.66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0.68611111111111112"/>
    <n v="5"/>
    <n v="7.1294999999999997E-2"/>
    <n v="302276.70633333334"/>
    <n v="2202826.2000000002"/>
    <n v="31410.098785799997"/>
    <n v="0.68611111111111112"/>
    <n v="5.0000000000000009"/>
    <n v="7.1294999999999997E-2"/>
    <x v="1"/>
    <x v="1"/>
    <n v="0"/>
    <n v="0"/>
    <n v="15705.05"/>
    <n v="0"/>
    <n v="0"/>
    <n v="0"/>
    <n v="0"/>
    <n v="0"/>
    <n v="15705.05"/>
    <n v="0"/>
    <n v="0"/>
    <n v="0"/>
    <n v="0"/>
    <n v="0"/>
    <n v="31410.1"/>
    <n v="31410.1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2.6861111111111109"/>
    <n v="7"/>
    <n v="7.5481999999999994E-2"/>
    <n v="580597.70561111101"/>
    <n v="1513036.42"/>
    <n v="16315.287864919999"/>
    <n v="2.6861111111111109"/>
    <n v="7"/>
    <n v="7.5481999999999994E-2"/>
    <x v="1"/>
    <x v="1"/>
    <n v="0"/>
    <n v="0"/>
    <n v="8157.64"/>
    <n v="0"/>
    <n v="0"/>
    <n v="0"/>
    <n v="0"/>
    <n v="0"/>
    <n v="8157.64"/>
    <n v="0"/>
    <n v="0"/>
    <n v="0"/>
    <n v="0"/>
    <n v="0"/>
    <n v="16315.28"/>
    <n v="16315.28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0.68611111111111112"/>
    <n v="5"/>
    <n v="7.1294999999999997E-2"/>
    <n v="411429.50549999997"/>
    <n v="2998271.6999999997"/>
    <n v="42752.356170299994"/>
    <n v="0.68611111111111112"/>
    <n v="5"/>
    <n v="7.1294999999999997E-2"/>
    <x v="1"/>
    <x v="1"/>
    <n v="0"/>
    <n v="0"/>
    <n v="21376.18"/>
    <n v="0"/>
    <n v="0"/>
    <n v="0"/>
    <n v="0"/>
    <n v="0"/>
    <n v="21376.18"/>
    <n v="0"/>
    <n v="0"/>
    <n v="0"/>
    <n v="0"/>
    <n v="0"/>
    <n v="42752.36"/>
    <n v="42752.36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2.6861111111111109"/>
    <n v="7"/>
    <n v="7.5481999999999994E-2"/>
    <n v="805369.09274999984"/>
    <n v="2098790.19"/>
    <n v="22631.554445939997"/>
    <n v="2.6861111111111109"/>
    <n v="7"/>
    <n v="7.5481999999999994E-2"/>
    <x v="1"/>
    <x v="1"/>
    <n v="0"/>
    <n v="0"/>
    <n v="11315.78"/>
    <n v="0"/>
    <n v="0"/>
    <n v="0"/>
    <n v="0"/>
    <n v="0"/>
    <n v="11315.78"/>
    <n v="0"/>
    <n v="0"/>
    <n v="0"/>
    <n v="0"/>
    <n v="0"/>
    <n v="22631.56"/>
    <n v="22631.56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0.68611111111111112"/>
    <n v="5"/>
    <n v="7.1294999999999997E-2"/>
    <n v="1369906.1718333333"/>
    <n v="9983121.8999999985"/>
    <n v="142349.33517209999"/>
    <n v="0.68611111111111112"/>
    <n v="4.9999999999999991"/>
    <n v="7.1294999999999997E-2"/>
    <x v="1"/>
    <x v="1"/>
    <n v="0"/>
    <n v="0"/>
    <n v="71174.67"/>
    <n v="0"/>
    <n v="0"/>
    <n v="0"/>
    <n v="0"/>
    <n v="0"/>
    <n v="71174.67"/>
    <n v="0"/>
    <n v="0"/>
    <n v="0"/>
    <n v="0"/>
    <n v="0"/>
    <n v="142349.34"/>
    <n v="142349.34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2.6861111111111109"/>
    <n v="7"/>
    <n v="7.5481999999999994E-2"/>
    <n v="2679986.6166111105"/>
    <n v="6984039.5800000001"/>
    <n v="75309.896511079991"/>
    <n v="2.6861111111111104"/>
    <n v="7.0000000000000009"/>
    <n v="7.5481999999999994E-2"/>
    <x v="1"/>
    <x v="1"/>
    <n v="0"/>
    <n v="0"/>
    <n v="37654.949999999997"/>
    <n v="0"/>
    <n v="0"/>
    <n v="0"/>
    <n v="0"/>
    <n v="0"/>
    <n v="37654.949999999997"/>
    <n v="0"/>
    <n v="0"/>
    <n v="0"/>
    <n v="0"/>
    <n v="0"/>
    <n v="75309.899999999994"/>
    <n v="75309.899999999994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0.68611111111111112"/>
    <n v="5"/>
    <n v="7.1294999999999997E-2"/>
    <n v="299610.93138888892"/>
    <n v="2183399.5"/>
    <n v="31133.0934705"/>
    <n v="0.68611111111111112"/>
    <n v="5"/>
    <n v="7.1294999999999997E-2"/>
    <x v="1"/>
    <x v="1"/>
    <n v="0"/>
    <n v="0"/>
    <n v="15566.55"/>
    <n v="0"/>
    <n v="0"/>
    <n v="0"/>
    <n v="0"/>
    <n v="0"/>
    <n v="15566.55"/>
    <n v="0"/>
    <n v="0"/>
    <n v="0"/>
    <n v="0"/>
    <n v="0"/>
    <n v="31133.1"/>
    <n v="31133.1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0.68611111111111112"/>
    <n v="5"/>
    <n v="7.1294999999999997E-2"/>
    <n v="266088.1394166667"/>
    <n v="1939103.85"/>
    <n v="27649.681797149999"/>
    <n v="0.68611111111111112"/>
    <n v="5"/>
    <n v="7.1294999999999997E-2"/>
    <x v="1"/>
    <x v="1"/>
    <n v="0"/>
    <n v="0"/>
    <n v="13824.84"/>
    <n v="0"/>
    <n v="0"/>
    <n v="0"/>
    <n v="0"/>
    <n v="0"/>
    <n v="13824.84"/>
    <n v="0"/>
    <n v="0"/>
    <n v="0"/>
    <n v="0"/>
    <n v="0"/>
    <n v="27649.68"/>
    <n v="27649.68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0.68611111111111112"/>
    <n v="5"/>
    <n v="7.1294999999999997E-2"/>
    <n v="194421.25408333333"/>
    <n v="1416835.05"/>
    <n v="20202.650977950001"/>
    <n v="0.68611111111111112"/>
    <n v="5"/>
    <n v="7.1294999999999997E-2"/>
    <x v="1"/>
    <x v="1"/>
    <n v="0"/>
    <n v="0"/>
    <n v="10101.33"/>
    <n v="0"/>
    <n v="0"/>
    <n v="0"/>
    <n v="0"/>
    <n v="0"/>
    <n v="10101.33"/>
    <n v="0"/>
    <n v="0"/>
    <n v="0"/>
    <n v="0"/>
    <n v="0"/>
    <n v="20202.66"/>
    <n v="20202.66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0.68611111111111112"/>
    <n v="5"/>
    <n v="7.1294999999999997E-2"/>
    <n v="61852.614777777773"/>
    <n v="450747.8"/>
    <n v="6427.2128801999997"/>
    <n v="0.68611111111111112"/>
    <n v="5"/>
    <n v="7.1294999999999997E-2"/>
    <x v="1"/>
    <x v="1"/>
    <n v="0"/>
    <n v="0"/>
    <n v="3213.61"/>
    <n v="0"/>
    <n v="0"/>
    <n v="0"/>
    <n v="0"/>
    <n v="0"/>
    <n v="3213.61"/>
    <n v="0"/>
    <n v="0"/>
    <n v="0"/>
    <n v="0"/>
    <n v="0"/>
    <n v="6427.22"/>
    <n v="6427.22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0.68611111111111112"/>
    <n v="5"/>
    <n v="7.1294999999999997E-2"/>
    <n v="703009.73274999997"/>
    <n v="5123147.8499999996"/>
    <n v="73050.965193149998"/>
    <n v="0.68611111111111112"/>
    <n v="5"/>
    <n v="7.1294999999999997E-2"/>
    <x v="1"/>
    <x v="1"/>
    <n v="0"/>
    <n v="0"/>
    <n v="36525.480000000003"/>
    <n v="0"/>
    <n v="0"/>
    <n v="0"/>
    <n v="0"/>
    <n v="0"/>
    <n v="36525.480000000003"/>
    <n v="0"/>
    <n v="0"/>
    <n v="0"/>
    <n v="0"/>
    <n v="0"/>
    <n v="73050.960000000006"/>
    <n v="73050.960000000006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2.6861111111111109"/>
    <n v="7"/>
    <n v="7.5481999999999994E-2"/>
    <n v="1375018.209472222"/>
    <n v="3583294.61"/>
    <n v="38639.177678859996"/>
    <n v="2.6861111111111109"/>
    <n v="7"/>
    <n v="7.5481999999999994E-2"/>
    <x v="1"/>
    <x v="1"/>
    <n v="0"/>
    <n v="0"/>
    <n v="19319.59"/>
    <n v="0"/>
    <n v="0"/>
    <n v="0"/>
    <n v="0"/>
    <n v="0"/>
    <n v="19319.59"/>
    <n v="0"/>
    <n v="0"/>
    <n v="0"/>
    <n v="0"/>
    <n v="0"/>
    <n v="38639.18"/>
    <n v="38639.18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0.68611111111111112"/>
    <n v="5"/>
    <n v="7.1294999999999997E-2"/>
    <n v="2315953.4208055553"/>
    <n v="16877393.350000001"/>
    <n v="240654.75177764997"/>
    <n v="0.68611111111111101"/>
    <n v="5.0000000000000009"/>
    <n v="7.1294999999999997E-2"/>
    <x v="1"/>
    <x v="1"/>
    <n v="0"/>
    <n v="0"/>
    <n v="120327.38"/>
    <n v="0"/>
    <n v="0"/>
    <n v="0"/>
    <n v="0"/>
    <n v="0"/>
    <n v="120327.38"/>
    <n v="0"/>
    <n v="0"/>
    <n v="0"/>
    <n v="0"/>
    <n v="0"/>
    <n v="240654.76"/>
    <n v="240654.76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2.6861111111111109"/>
    <n v="7"/>
    <n v="7.5481999999999994E-2"/>
    <n v="4529645.9779166663"/>
    <n v="11804248.049999999"/>
    <n v="127286.89304429998"/>
    <n v="2.6861111111111109"/>
    <n v="7"/>
    <n v="7.5481999999999994E-2"/>
    <x v="1"/>
    <x v="1"/>
    <n v="0"/>
    <n v="0"/>
    <n v="63643.45"/>
    <n v="0"/>
    <n v="0"/>
    <n v="0"/>
    <n v="0"/>
    <n v="0"/>
    <n v="63643.45"/>
    <n v="0"/>
    <n v="0"/>
    <n v="0"/>
    <n v="0"/>
    <n v="0"/>
    <n v="127286.9"/>
    <n v="127286.9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0.68611111111111112"/>
    <n v="5"/>
    <n v="7.1294999999999997E-2"/>
    <n v="483240.26147222228"/>
    <n v="3521588.95"/>
    <n v="50214.336838050003"/>
    <n v="0.68611111111111112"/>
    <n v="5"/>
    <n v="7.1294999999999997E-2"/>
    <x v="1"/>
    <x v="1"/>
    <n v="0"/>
    <n v="0"/>
    <n v="25107.17"/>
    <n v="0"/>
    <n v="0"/>
    <n v="0"/>
    <n v="0"/>
    <n v="0"/>
    <n v="25107.17"/>
    <n v="0"/>
    <n v="0"/>
    <n v="0"/>
    <n v="0"/>
    <n v="0"/>
    <n v="50214.34"/>
    <n v="50214.34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2.6861111111111109"/>
    <n v="7"/>
    <n v="7.5481999999999994E-2"/>
    <n v="934799.54466666654"/>
    <n v="2436085.6799999997"/>
    <n v="26268.659899679998"/>
    <n v="2.6861111111111109"/>
    <n v="6.9999999999999991"/>
    <n v="7.5481999999999994E-2"/>
    <x v="1"/>
    <x v="1"/>
    <n v="0"/>
    <n v="0"/>
    <n v="13134.33"/>
    <n v="0"/>
    <n v="0"/>
    <n v="0"/>
    <n v="0"/>
    <n v="0"/>
    <n v="13134.33"/>
    <n v="0"/>
    <n v="0"/>
    <n v="0"/>
    <n v="0"/>
    <n v="0"/>
    <n v="26268.66"/>
    <n v="26268.66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0.68611111111111112"/>
    <n v="5"/>
    <n v="7.1294999999999997E-2"/>
    <n v="78707.236111111109"/>
    <n v="573575"/>
    <n v="8178.6059249999998"/>
    <n v="0.68611111111111112"/>
    <n v="5"/>
    <n v="7.1294999999999997E-2"/>
    <x v="1"/>
    <x v="1"/>
    <n v="0"/>
    <n v="0"/>
    <n v="4089.3"/>
    <n v="0"/>
    <n v="0"/>
    <n v="0"/>
    <n v="0"/>
    <n v="0"/>
    <n v="4089.3"/>
    <n v="0"/>
    <n v="0"/>
    <n v="0"/>
    <n v="0"/>
    <n v="0"/>
    <n v="8178.6"/>
    <n v="8178.6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2.6861111111111109"/>
    <n v="7"/>
    <n v="7.5481999999999994E-2"/>
    <n v="307761.1805555555"/>
    <n v="802025"/>
    <n v="8648.3501499999984"/>
    <n v="2.6861111111111104"/>
    <n v="7"/>
    <n v="7.548199999999998E-2"/>
    <x v="1"/>
    <x v="1"/>
    <n v="0"/>
    <n v="0"/>
    <n v="4324.18"/>
    <n v="0"/>
    <n v="0"/>
    <n v="0"/>
    <n v="0"/>
    <n v="0"/>
    <n v="4324.18"/>
    <n v="0"/>
    <n v="0"/>
    <n v="0"/>
    <n v="0"/>
    <n v="0"/>
    <n v="8648.36"/>
    <n v="8648.36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0.68611111111111112"/>
    <n v="5"/>
    <n v="7.1294999999999997E-2"/>
    <n v="4316081.7324444447"/>
    <n v="31453227.200000003"/>
    <n v="448491.56664480001"/>
    <n v="0.68611111111111112"/>
    <n v="5"/>
    <n v="7.1294999999999997E-2"/>
    <x v="1"/>
    <x v="1"/>
    <n v="0"/>
    <n v="0"/>
    <n v="224245.78"/>
    <n v="0"/>
    <n v="0"/>
    <n v="0"/>
    <n v="0"/>
    <n v="0"/>
    <n v="224245.78"/>
    <n v="0"/>
    <n v="0"/>
    <n v="0"/>
    <n v="0"/>
    <n v="0"/>
    <n v="448491.56"/>
    <n v="448491.56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0083333333333333"/>
    <n v="5"/>
    <n v="7.1294999999999997E-2"/>
    <n v="2993513.9648333336"/>
    <n v="14843870.9"/>
    <n v="211658.7551631"/>
    <n v="1.0083333333333333"/>
    <n v="5"/>
    <n v="7.1294999999999997E-2"/>
    <x v="1"/>
    <x v="1"/>
    <n v="105829.38"/>
    <n v="0"/>
    <n v="0"/>
    <n v="0"/>
    <n v="0"/>
    <n v="0"/>
    <n v="105829.38"/>
    <n v="0"/>
    <n v="0"/>
    <n v="0"/>
    <n v="0"/>
    <n v="0"/>
    <n v="105829.38"/>
    <n v="105829.38"/>
    <n v="211658.76"/>
    <n v="317488.14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0.68611111111111112"/>
    <n v="5"/>
    <n v="7.1300000000000002E-2"/>
    <n v="70302.402444444437"/>
    <n v="512325.19999999995"/>
    <n v="7305.7573519999996"/>
    <n v="0.68611111111111112"/>
    <n v="5"/>
    <n v="7.1300000000000002E-2"/>
    <x v="1"/>
    <x v="1"/>
    <n v="0"/>
    <n v="0"/>
    <n v="3652.62"/>
    <n v="0"/>
    <n v="0"/>
    <n v="0"/>
    <n v="0"/>
    <n v="0"/>
    <n v="3652.62"/>
    <n v="0"/>
    <n v="0"/>
    <n v="0"/>
    <n v="0"/>
    <n v="0"/>
    <n v="7305.24"/>
    <n v="7305.24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0.68611111111111112"/>
    <n v="5"/>
    <n v="7.1300000000000002E-2"/>
    <n v="146621.94444444444"/>
    <n v="1068500"/>
    <n v="15236.810000000001"/>
    <n v="0.68611111111111112"/>
    <n v="5"/>
    <n v="7.1300000000000002E-2"/>
    <x v="1"/>
    <x v="1"/>
    <n v="0"/>
    <n v="0"/>
    <n v="7617.87"/>
    <n v="0"/>
    <n v="0"/>
    <n v="0"/>
    <n v="0"/>
    <n v="0"/>
    <n v="7617.87"/>
    <n v="0"/>
    <n v="0"/>
    <n v="0"/>
    <n v="0"/>
    <n v="0"/>
    <n v="15235.74"/>
    <n v="15235.74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0.68611111111111112"/>
    <n v="5"/>
    <n v="7.1300000000000002E-2"/>
    <n v="163650.50180555557"/>
    <n v="1192594.75"/>
    <n v="17006.401135"/>
    <n v="0.68611111111111112"/>
    <n v="5"/>
    <n v="7.1300000000000002E-2"/>
    <x v="1"/>
    <x v="1"/>
    <n v="0"/>
    <n v="0"/>
    <n v="8502.6"/>
    <n v="0"/>
    <n v="0"/>
    <n v="0"/>
    <n v="0"/>
    <n v="0"/>
    <n v="8502.6"/>
    <n v="0"/>
    <n v="0"/>
    <n v="0"/>
    <n v="0"/>
    <n v="0"/>
    <n v="17005.2"/>
    <n v="17005.2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0083333333333333"/>
    <n v="5"/>
    <n v="7.1294999999999997E-2"/>
    <n v="2990602.7854999998"/>
    <n v="14829435.300000001"/>
    <n v="211452.91794270001"/>
    <n v="1.0083333333333333"/>
    <n v="5"/>
    <n v="7.1294999999999997E-2"/>
    <x v="1"/>
    <x v="1"/>
    <n v="105726.46"/>
    <n v="0"/>
    <n v="0"/>
    <n v="0"/>
    <n v="0"/>
    <n v="0"/>
    <n v="105726.46"/>
    <n v="0"/>
    <n v="0"/>
    <n v="0"/>
    <n v="0"/>
    <n v="0"/>
    <n v="105726.46"/>
    <n v="105726.46"/>
    <n v="211452.92"/>
    <n v="317179.38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0.68611111111111112"/>
    <n v="5"/>
    <n v="7.1300000000000002E-2"/>
    <n v="810365.19525000011"/>
    <n v="5905495.3500000006"/>
    <n v="84212.363691000006"/>
    <n v="0.68611111111111112"/>
    <n v="5"/>
    <n v="7.1300000000000002E-2"/>
    <x v="1"/>
    <x v="1"/>
    <n v="0"/>
    <n v="0"/>
    <n v="42103.23"/>
    <n v="0"/>
    <n v="0"/>
    <n v="0"/>
    <n v="0"/>
    <n v="0"/>
    <n v="42103.23"/>
    <n v="0"/>
    <n v="0"/>
    <n v="0"/>
    <n v="0"/>
    <n v="0"/>
    <n v="84206.46"/>
    <n v="84206.46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0.68611111111111112"/>
    <n v="5"/>
    <n v="7.1300000000000002E-2"/>
    <n v="604657.72900000005"/>
    <n v="4406412.5999999996"/>
    <n v="62835.443676000003"/>
    <n v="0.68611111111111112"/>
    <n v="4.9999999999999991"/>
    <n v="7.1300000000000002E-2"/>
    <x v="1"/>
    <x v="1"/>
    <n v="0"/>
    <n v="0"/>
    <n v="31415.52"/>
    <n v="0"/>
    <n v="0"/>
    <n v="0"/>
    <n v="0"/>
    <n v="0"/>
    <n v="31415.52"/>
    <n v="0"/>
    <n v="0"/>
    <n v="0"/>
    <n v="0"/>
    <n v="0"/>
    <n v="62831.040000000001"/>
    <n v="62831.040000000001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0.68611111111111112"/>
    <n v="5"/>
    <n v="7.1300000000000002E-2"/>
    <n v="17803.81488888889"/>
    <n v="129744.40000000001"/>
    <n v="1850.1551440000001"/>
    <n v="0.68611111111111112"/>
    <n v="5"/>
    <n v="7.1300000000000002E-2"/>
    <x v="1"/>
    <x v="1"/>
    <n v="0"/>
    <n v="0"/>
    <n v="925.01"/>
    <n v="0"/>
    <n v="0"/>
    <n v="0"/>
    <n v="0"/>
    <n v="0"/>
    <n v="925.01"/>
    <n v="0"/>
    <n v="0"/>
    <n v="0"/>
    <n v="0"/>
    <n v="0"/>
    <n v="1850.02"/>
    <n v="1850.02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2.6861111111111109"/>
    <n v="7"/>
    <n v="7.5481999999999994E-2"/>
    <n v="34738.696027777776"/>
    <n v="90528.97"/>
    <n v="976.18681621999986"/>
    <n v="2.6861111111111113"/>
    <n v="7.0000000000000009"/>
    <n v="7.5481999999999994E-2"/>
    <x v="1"/>
    <x v="1"/>
    <n v="0"/>
    <n v="0"/>
    <n v="488.09"/>
    <n v="0"/>
    <n v="0"/>
    <n v="0"/>
    <n v="0"/>
    <n v="0"/>
    <n v="488.09"/>
    <n v="0"/>
    <n v="0"/>
    <n v="0"/>
    <n v="0"/>
    <n v="0"/>
    <n v="976.18"/>
    <n v="976.18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0.68611111111111112"/>
    <n v="5"/>
    <n v="7.1300000000000002E-2"/>
    <n v="62519.01391666667"/>
    <n v="455604.15"/>
    <n v="6496.9151790000005"/>
    <n v="0.68611111111111112"/>
    <n v="5"/>
    <n v="7.1300000000000002E-2"/>
    <x v="1"/>
    <x v="1"/>
    <n v="0"/>
    <n v="0"/>
    <n v="3248.23"/>
    <n v="0"/>
    <n v="0"/>
    <n v="0"/>
    <n v="0"/>
    <n v="0"/>
    <n v="3248.23"/>
    <n v="0"/>
    <n v="0"/>
    <n v="0"/>
    <n v="0"/>
    <n v="0"/>
    <n v="6496.46"/>
    <n v="6496.46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0.68611111111111112"/>
    <n v="5"/>
    <n v="7.1294999999999997E-2"/>
    <n v="1081586.8728888889"/>
    <n v="7882009.5999999996"/>
    <n v="112389.57488639999"/>
    <n v="0.68611111111111112"/>
    <n v="5"/>
    <n v="7.1294999999999997E-2"/>
    <x v="1"/>
    <x v="1"/>
    <n v="0"/>
    <n v="0"/>
    <n v="56194.79"/>
    <n v="0"/>
    <n v="0"/>
    <n v="0"/>
    <n v="0"/>
    <n v="0"/>
    <n v="56194.79"/>
    <n v="0"/>
    <n v="0"/>
    <n v="0"/>
    <n v="0"/>
    <n v="0"/>
    <n v="112389.58"/>
    <n v="112389.58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2.6861111111111109"/>
    <n v="7"/>
    <n v="7.5481999999999994E-2"/>
    <n v="2114160.2657777779"/>
    <n v="5509497.2800000003"/>
    <n v="59409.696241279999"/>
    <n v="2.6861111111111109"/>
    <n v="7"/>
    <n v="7.5481999999999994E-2"/>
    <x v="1"/>
    <x v="1"/>
    <n v="0"/>
    <n v="0"/>
    <n v="29704.85"/>
    <n v="0"/>
    <n v="0"/>
    <n v="0"/>
    <n v="0"/>
    <n v="0"/>
    <n v="29704.85"/>
    <n v="0"/>
    <n v="0"/>
    <n v="0"/>
    <n v="0"/>
    <n v="0"/>
    <n v="59409.7"/>
    <n v="59409.7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0.68611111111111112"/>
    <n v="5"/>
    <n v="7.1294999999999997E-2"/>
    <n v="152453.88888888888"/>
    <n v="1111000"/>
    <n v="15841.749"/>
    <n v="0.68611111111111101"/>
    <n v="5"/>
    <n v="7.1294999999999997E-2"/>
    <x v="1"/>
    <x v="1"/>
    <n v="0"/>
    <n v="0"/>
    <n v="7920.87"/>
    <n v="0"/>
    <n v="0"/>
    <n v="0"/>
    <n v="0"/>
    <n v="0"/>
    <n v="7920.87"/>
    <n v="0"/>
    <n v="0"/>
    <n v="0"/>
    <n v="0"/>
    <n v="0"/>
    <n v="15841.74"/>
    <n v="15841.74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0.68611111111111112"/>
    <n v="5"/>
    <n v="7.1294999999999997E-2"/>
    <n v="905330.18405555561"/>
    <n v="6597547.9000000004"/>
    <n v="94074.435506099995"/>
    <n v="0.68611111111111112"/>
    <n v="5"/>
    <n v="7.1294999999999997E-2"/>
    <x v="1"/>
    <x v="1"/>
    <n v="0"/>
    <n v="0"/>
    <n v="47037.22"/>
    <n v="0"/>
    <n v="0"/>
    <n v="0"/>
    <n v="0"/>
    <n v="0"/>
    <n v="47037.22"/>
    <n v="0"/>
    <n v="0"/>
    <n v="0"/>
    <n v="0"/>
    <n v="0"/>
    <n v="94074.44"/>
    <n v="94074.44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0.68611111111111112"/>
    <n v="5"/>
    <n v="7.1294999999999997E-2"/>
    <n v="518933.36697222223"/>
    <n v="3781700.65"/>
    <n v="53923.269568349999"/>
    <n v="0.68611111111111112"/>
    <n v="5"/>
    <n v="7.1294999999999997E-2"/>
    <x v="1"/>
    <x v="1"/>
    <n v="0"/>
    <n v="0"/>
    <n v="26961.63"/>
    <n v="0"/>
    <n v="0"/>
    <n v="0"/>
    <n v="0"/>
    <n v="0"/>
    <n v="26961.63"/>
    <n v="0"/>
    <n v="0"/>
    <n v="0"/>
    <n v="0"/>
    <n v="0"/>
    <n v="53923.26"/>
    <n v="53923.26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2.6861111111111109"/>
    <n v="7"/>
    <n v="7.5481999999999994E-2"/>
    <n v="999915.87416666653"/>
    <n v="2605778.6999999997"/>
    <n v="28098.483976199997"/>
    <n v="2.6861111111111109"/>
    <n v="7"/>
    <n v="7.5481999999999994E-2"/>
    <x v="1"/>
    <x v="1"/>
    <n v="0"/>
    <n v="0"/>
    <n v="14049.24"/>
    <n v="0"/>
    <n v="0"/>
    <n v="0"/>
    <n v="0"/>
    <n v="0"/>
    <n v="14049.24"/>
    <n v="0"/>
    <n v="0"/>
    <n v="0"/>
    <n v="0"/>
    <n v="0"/>
    <n v="28098.48"/>
    <n v="28098.48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0.68611111111111112"/>
    <n v="5"/>
    <n v="7.1294999999999997E-2"/>
    <n v="106933.89525"/>
    <n v="779275.35000000009"/>
    <n v="11111.687215649999"/>
    <n v="0.68611111111111112"/>
    <n v="5"/>
    <n v="7.1294999999999997E-2"/>
    <x v="1"/>
    <x v="1"/>
    <n v="0"/>
    <n v="0"/>
    <n v="5555.84"/>
    <n v="0"/>
    <n v="0"/>
    <n v="0"/>
    <n v="0"/>
    <n v="0"/>
    <n v="5555.84"/>
    <n v="0"/>
    <n v="0"/>
    <n v="0"/>
    <n v="0"/>
    <n v="0"/>
    <n v="11111.68"/>
    <n v="11111.68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0.68611111111111112"/>
    <n v="5"/>
    <n v="7.1294999999999997E-2"/>
    <n v="161480.54505555556"/>
    <n v="1176781.3"/>
    <n v="16779.724556699999"/>
    <n v="0.68611111111111112"/>
    <n v="5"/>
    <n v="7.1294999999999997E-2"/>
    <x v="1"/>
    <x v="1"/>
    <n v="0"/>
    <n v="0"/>
    <n v="8389.86"/>
    <n v="0"/>
    <n v="0"/>
    <n v="0"/>
    <n v="0"/>
    <n v="0"/>
    <n v="8389.86"/>
    <n v="0"/>
    <n v="0"/>
    <n v="0"/>
    <n v="0"/>
    <n v="0"/>
    <n v="16779.72"/>
    <n v="16779.72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0.68611111111111112"/>
    <n v="5"/>
    <n v="7.1294999999999997E-2"/>
    <n v="222169.43991666668"/>
    <n v="1619048.55"/>
    <n v="23086.013274450001"/>
    <n v="0.68611111111111112"/>
    <n v="5"/>
    <n v="7.1294999999999997E-2"/>
    <x v="1"/>
    <x v="1"/>
    <n v="0"/>
    <n v="0"/>
    <n v="11543.01"/>
    <n v="0"/>
    <n v="0"/>
    <n v="0"/>
    <n v="0"/>
    <n v="0"/>
    <n v="11543.01"/>
    <n v="0"/>
    <n v="0"/>
    <n v="0"/>
    <n v="0"/>
    <n v="0"/>
    <n v="23086.02"/>
    <n v="23086.02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0.68611111111111112"/>
    <n v="5"/>
    <n v="7.1294999999999997E-2"/>
    <n v="376155.97752777778"/>
    <n v="2741217.6500000004"/>
    <n v="39087.022471349999"/>
    <n v="0.68611111111111112"/>
    <n v="5"/>
    <n v="7.1294999999999997E-2"/>
    <x v="1"/>
    <x v="1"/>
    <n v="0"/>
    <n v="0"/>
    <n v="19543.509999999998"/>
    <n v="0"/>
    <n v="0"/>
    <n v="0"/>
    <n v="0"/>
    <n v="0"/>
    <n v="19543.509999999998"/>
    <n v="0"/>
    <n v="0"/>
    <n v="0"/>
    <n v="0"/>
    <n v="0"/>
    <n v="39087.019999999997"/>
    <n v="39087.019999999997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0.68611111111111112"/>
    <n v="5"/>
    <n v="7.1294999999999997E-2"/>
    <n v="414464.25041666662"/>
    <n v="3020387.25"/>
    <n v="43067.701797749993"/>
    <n v="0.68611111111111112"/>
    <n v="5"/>
    <n v="7.1294999999999997E-2"/>
    <x v="1"/>
    <x v="1"/>
    <n v="0"/>
    <n v="0"/>
    <n v="21533.85"/>
    <n v="0"/>
    <n v="0"/>
    <n v="0"/>
    <n v="0"/>
    <n v="0"/>
    <n v="21533.85"/>
    <n v="0"/>
    <n v="0"/>
    <n v="0"/>
    <n v="0"/>
    <n v="0"/>
    <n v="43067.7"/>
    <n v="43067.7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0.68611111111111112"/>
    <n v="5"/>
    <n v="7.1294999999999997E-2"/>
    <n v="891939.4975833334"/>
    <n v="6499963.9500000002"/>
    <n v="92682.98596305"/>
    <n v="0.68611111111111112"/>
    <n v="5"/>
    <n v="7.1294999999999997E-2"/>
    <x v="1"/>
    <x v="1"/>
    <n v="0"/>
    <n v="0"/>
    <n v="46341.49"/>
    <n v="0"/>
    <n v="0"/>
    <n v="0"/>
    <n v="0"/>
    <n v="0"/>
    <n v="46341.49"/>
    <n v="0"/>
    <n v="0"/>
    <n v="0"/>
    <n v="0"/>
    <n v="0"/>
    <n v="92682.98"/>
    <n v="92682.98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0.68611111111111112"/>
    <n v="5"/>
    <n v="7.1294999999999997E-2"/>
    <n v="568338.4510555556"/>
    <n v="4141737.7"/>
    <n v="59057.0378643"/>
    <n v="0.68611111111111112"/>
    <n v="5"/>
    <n v="7.1294999999999997E-2"/>
    <x v="1"/>
    <x v="1"/>
    <n v="0"/>
    <n v="0"/>
    <n v="29528.52"/>
    <n v="0"/>
    <n v="0"/>
    <n v="0"/>
    <n v="0"/>
    <n v="0"/>
    <n v="29528.52"/>
    <n v="0"/>
    <n v="0"/>
    <n v="0"/>
    <n v="0"/>
    <n v="0"/>
    <n v="59057.04"/>
    <n v="59057.04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0.68611111111111112"/>
    <n v="5"/>
    <n v="7.1294999999999997E-2"/>
    <n v="180648.80166666667"/>
    <n v="1316469"/>
    <n v="18771.531470999998"/>
    <n v="0.68611111111111112"/>
    <n v="5"/>
    <n v="7.1294999999999997E-2"/>
    <x v="1"/>
    <x v="1"/>
    <n v="0"/>
    <n v="0"/>
    <n v="9385.77"/>
    <n v="0"/>
    <n v="0"/>
    <n v="0"/>
    <n v="0"/>
    <n v="0"/>
    <n v="9385.77"/>
    <n v="0"/>
    <n v="0"/>
    <n v="0"/>
    <n v="0"/>
    <n v="0"/>
    <n v="18771.54"/>
    <n v="18771.54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0.68611111111111112"/>
    <n v="5"/>
    <n v="7.1294999999999997E-2"/>
    <n v="864210.31702777778"/>
    <n v="6297888.9500000002"/>
    <n v="89801.598538050006"/>
    <n v="0.68611111111111112"/>
    <n v="5"/>
    <n v="7.1294999999999997E-2"/>
    <x v="1"/>
    <x v="1"/>
    <n v="0"/>
    <n v="0"/>
    <n v="44900.800000000003"/>
    <n v="0"/>
    <n v="0"/>
    <n v="0"/>
    <n v="0"/>
    <n v="0"/>
    <n v="44900.800000000003"/>
    <n v="0"/>
    <n v="0"/>
    <n v="0"/>
    <n v="0"/>
    <n v="0"/>
    <n v="89801.600000000006"/>
    <n v="89801.600000000006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0.68611111111111112"/>
    <n v="5"/>
    <n v="7.1294999999999997E-2"/>
    <n v="777997.21747222228"/>
    <n v="5669615.3500000006"/>
    <n v="80843.045275650002"/>
    <n v="0.68611111111111112"/>
    <n v="5"/>
    <n v="7.1294999999999997E-2"/>
    <x v="1"/>
    <x v="1"/>
    <n v="0"/>
    <n v="0"/>
    <n v="40421.519999999997"/>
    <n v="0"/>
    <n v="0"/>
    <n v="0"/>
    <n v="0"/>
    <n v="0"/>
    <n v="40421.519999999997"/>
    <n v="0"/>
    <n v="0"/>
    <n v="0"/>
    <n v="0"/>
    <n v="0"/>
    <n v="80843.039999999994"/>
    <n v="80843.039999999994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n v="799844.34"/>
    <n v="0"/>
    <d v="2021-04-05T00:00:00"/>
    <d v="2026-04-05T00:00:00"/>
    <n v="799844.34"/>
    <n v="1.3472222222222223"/>
    <n v="5"/>
    <n v="7.1294999999999997E-2"/>
    <n v="1077568.0691666666"/>
    <n v="3999221.6999999997"/>
    <n v="57024.902220299999"/>
    <n v="1.3472222222222221"/>
    <n v="5"/>
    <n v="7.1294999999999997E-2"/>
    <x v="1"/>
    <x v="1"/>
    <n v="0"/>
    <n v="0"/>
    <n v="0"/>
    <n v="0"/>
    <n v="28512.45"/>
    <n v="0"/>
    <n v="0"/>
    <n v="0"/>
    <n v="0"/>
    <n v="0"/>
    <n v="28512.45"/>
    <n v="0"/>
    <n v="0"/>
    <n v="0"/>
    <n v="57024.9"/>
    <n v="57024.9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n v="579518.23"/>
    <n v="0"/>
    <d v="2021-04-05T00:00:00"/>
    <d v="2026-04-05T00:00:00"/>
    <n v="579518.23"/>
    <n v="1.3472222222222223"/>
    <n v="5"/>
    <n v="7.1294999999999997E-2"/>
    <n v="780739.83763888897"/>
    <n v="2897591.15"/>
    <n v="41316.752207849997"/>
    <n v="1.3472222222222223"/>
    <n v="5"/>
    <n v="7.1294999999999997E-2"/>
    <x v="1"/>
    <x v="1"/>
    <n v="0"/>
    <n v="0"/>
    <n v="0"/>
    <n v="0"/>
    <n v="20658.38"/>
    <n v="0"/>
    <n v="0"/>
    <n v="0"/>
    <n v="0"/>
    <n v="0"/>
    <n v="20658.38"/>
    <n v="0"/>
    <n v="0"/>
    <n v="0"/>
    <n v="41316.76"/>
    <n v="41316.76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n v="71000"/>
    <n v="0"/>
    <d v="2021-04-05T00:00:00"/>
    <d v="2026-04-05T00:00:00"/>
    <n v="71000"/>
    <n v="1.3472222222222223"/>
    <n v="5"/>
    <n v="7.1294999999999997E-2"/>
    <n v="95652.777777777781"/>
    <n v="355000"/>
    <n v="5061.9449999999997"/>
    <n v="1.3472222222222223"/>
    <n v="5"/>
    <n v="7.1294999999999997E-2"/>
    <x v="1"/>
    <x v="1"/>
    <n v="0"/>
    <n v="0"/>
    <n v="0"/>
    <n v="0"/>
    <n v="2530.9699999999998"/>
    <n v="0"/>
    <n v="0"/>
    <n v="0"/>
    <n v="0"/>
    <n v="0"/>
    <n v="2530.9699999999998"/>
    <n v="0"/>
    <n v="0"/>
    <n v="0"/>
    <n v="5061.9399999999996"/>
    <n v="5061.9399999999996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n v="195028.14"/>
    <n v="0"/>
    <d v="2021-04-05T00:00:00"/>
    <d v="2026-04-05T00:00:00"/>
    <n v="195028.14"/>
    <n v="1.3472222222222223"/>
    <n v="5"/>
    <n v="7.1294999999999997E-2"/>
    <n v="262746.2441666667"/>
    <n v="975140.70000000007"/>
    <n v="13904.531241300001"/>
    <n v="1.3472222222222223"/>
    <n v="5"/>
    <n v="7.1294999999999997E-2"/>
    <x v="1"/>
    <x v="1"/>
    <n v="0"/>
    <n v="0"/>
    <n v="0"/>
    <n v="0"/>
    <n v="6952.27"/>
    <n v="0"/>
    <n v="0"/>
    <n v="0"/>
    <n v="0"/>
    <n v="0"/>
    <n v="6952.27"/>
    <n v="0"/>
    <n v="0"/>
    <n v="0"/>
    <n v="13904.54"/>
    <n v="13904.54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n v="218389.96"/>
    <n v="0"/>
    <d v="2021-04-05T00:00:00"/>
    <d v="2026-04-05T00:00:00"/>
    <n v="218389.96"/>
    <n v="1.3472222222222223"/>
    <n v="5"/>
    <n v="7.1294999999999997E-2"/>
    <n v="294219.80722222221"/>
    <n v="1091949.8"/>
    <n v="15570.112198199999"/>
    <n v="1.3472222222222223"/>
    <n v="5"/>
    <n v="7.1294999999999997E-2"/>
    <x v="1"/>
    <x v="1"/>
    <n v="0"/>
    <n v="0"/>
    <n v="0"/>
    <n v="0"/>
    <n v="7785.06"/>
    <n v="0"/>
    <n v="0"/>
    <n v="0"/>
    <n v="0"/>
    <n v="0"/>
    <n v="7785.06"/>
    <n v="0"/>
    <n v="0"/>
    <n v="0"/>
    <n v="15570.12"/>
    <n v="15570.12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n v="226534.35"/>
    <n v="0"/>
    <d v="2021-04-05T00:00:00"/>
    <d v="2026-04-05T00:00:00"/>
    <n v="226534.35"/>
    <n v="1.3472222222222223"/>
    <n v="5"/>
    <n v="7.1294999999999997E-2"/>
    <n v="305192.11041666672"/>
    <n v="1132671.75"/>
    <n v="16150.76648325"/>
    <n v="1.3472222222222223"/>
    <n v="5"/>
    <n v="7.1294999999999997E-2"/>
    <x v="1"/>
    <x v="1"/>
    <n v="0"/>
    <n v="0"/>
    <n v="0"/>
    <n v="0"/>
    <n v="8075.38"/>
    <n v="0"/>
    <n v="0"/>
    <n v="0"/>
    <n v="0"/>
    <n v="0"/>
    <n v="8075.38"/>
    <n v="0"/>
    <n v="0"/>
    <n v="0"/>
    <n v="16150.76"/>
    <n v="16150.76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n v="1190816.8400000001"/>
    <n v="0"/>
    <d v="2021-04-05T00:00:00"/>
    <d v="2026-04-05T00:00:00"/>
    <n v="1190816.8400000001"/>
    <n v="1.3472222222222223"/>
    <n v="5"/>
    <n v="7.1294999999999997E-2"/>
    <n v="1604294.9094444446"/>
    <n v="5954084.2000000002"/>
    <n v="84899.286607800008"/>
    <n v="1.3472222222222223"/>
    <n v="5"/>
    <n v="7.1294999999999997E-2"/>
    <x v="1"/>
    <x v="1"/>
    <n v="0"/>
    <n v="0"/>
    <n v="0"/>
    <n v="0"/>
    <n v="42449.64"/>
    <n v="0"/>
    <n v="0"/>
    <n v="0"/>
    <n v="0"/>
    <n v="0"/>
    <n v="42449.64"/>
    <n v="0"/>
    <n v="0"/>
    <n v="0"/>
    <n v="84899.28"/>
    <n v="84899.28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n v="1964000"/>
    <n v="0"/>
    <d v="2021-04-05T00:00:00"/>
    <d v="2026-04-05T00:00:00"/>
    <n v="1964000"/>
    <n v="1.3472222222222223"/>
    <n v="5"/>
    <n v="7.1294999999999997E-2"/>
    <n v="2645944.4444444445"/>
    <n v="9820000"/>
    <n v="140023.38"/>
    <n v="1.3472222222222223"/>
    <n v="5"/>
    <n v="7.1294999999999997E-2"/>
    <x v="1"/>
    <x v="1"/>
    <n v="0"/>
    <n v="0"/>
    <n v="0"/>
    <n v="0"/>
    <n v="70011.69"/>
    <n v="0"/>
    <n v="0"/>
    <n v="0"/>
    <n v="0"/>
    <n v="0"/>
    <n v="70011.69"/>
    <n v="0"/>
    <n v="0"/>
    <n v="0"/>
    <n v="140023.38"/>
    <n v="140023.38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n v="1199513.1499999999"/>
    <n v="0"/>
    <d v="2021-04-05T00:00:00"/>
    <d v="2026-04-05T00:00:00"/>
    <n v="1199513.1499999999"/>
    <n v="1.3472222222222223"/>
    <n v="5"/>
    <n v="7.1294999999999997E-2"/>
    <n v="1616010.7715277777"/>
    <n v="5997565.75"/>
    <n v="85519.290029249983"/>
    <n v="1.3472222222222223"/>
    <n v="5"/>
    <n v="7.1294999999999997E-2"/>
    <x v="1"/>
    <x v="1"/>
    <n v="0"/>
    <n v="0"/>
    <n v="0"/>
    <n v="0"/>
    <n v="42759.65"/>
    <n v="0"/>
    <n v="0"/>
    <n v="0"/>
    <n v="0"/>
    <n v="0"/>
    <n v="42759.65"/>
    <n v="0"/>
    <n v="0"/>
    <n v="0"/>
    <n v="85519.3"/>
    <n v="85519.3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n v="872844.86"/>
    <n v="0"/>
    <d v="2021-04-05T00:00:00"/>
    <d v="2026-04-05T00:00:00"/>
    <n v="872844.86"/>
    <n v="1.3472222222222223"/>
    <n v="5"/>
    <n v="7.1294999999999997E-2"/>
    <n v="1175915.9919444446"/>
    <n v="4364224.3"/>
    <n v="62229.474293699997"/>
    <n v="1.3472222222222223"/>
    <n v="5"/>
    <n v="7.1294999999999997E-2"/>
    <x v="1"/>
    <x v="1"/>
    <n v="0"/>
    <n v="0"/>
    <n v="0"/>
    <n v="0"/>
    <n v="31114.74"/>
    <n v="0"/>
    <n v="0"/>
    <n v="0"/>
    <n v="0"/>
    <n v="0"/>
    <n v="31114.74"/>
    <n v="0"/>
    <n v="0"/>
    <n v="0"/>
    <n v="62229.48"/>
    <n v="62229.48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6-04-05T00:00:00"/>
    <n v="1295191.5900000001"/>
    <n v="1.3472222222222223"/>
    <n v="5"/>
    <n v="7.1294999999999997E-2"/>
    <n v="1744910.8920833336"/>
    <n v="6475957.9500000002"/>
    <n v="92340.684409050009"/>
    <n v="1.3472222222222223"/>
    <n v="5"/>
    <n v="7.1294999999999997E-2"/>
    <x v="1"/>
    <x v="1"/>
    <n v="0"/>
    <n v="0"/>
    <n v="0"/>
    <n v="0"/>
    <n v="46170.34"/>
    <n v="0"/>
    <n v="0"/>
    <n v="0"/>
    <n v="0"/>
    <n v="0"/>
    <n v="46170.34"/>
    <n v="0"/>
    <n v="0"/>
    <n v="0"/>
    <n v="92340.68"/>
    <n v="92340.68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n v="1239554.1299999999"/>
    <n v="0"/>
    <d v="2021-04-05T00:00:00"/>
    <d v="2026-04-05T00:00:00"/>
    <n v="1239554.1299999999"/>
    <n v="1.3472222222222223"/>
    <n v="5"/>
    <n v="7.1294999999999997E-2"/>
    <n v="1669954.8695833334"/>
    <n v="6197770.6499999994"/>
    <n v="88374.01169834999"/>
    <n v="1.3472222222222223"/>
    <n v="5"/>
    <n v="7.1294999999999997E-2"/>
    <x v="1"/>
    <x v="1"/>
    <n v="0"/>
    <n v="0"/>
    <n v="0"/>
    <n v="0"/>
    <n v="44187.01"/>
    <n v="0"/>
    <n v="0"/>
    <n v="0"/>
    <n v="0"/>
    <n v="0"/>
    <n v="44187.01"/>
    <n v="0"/>
    <n v="0"/>
    <n v="0"/>
    <n v="88374.02"/>
    <n v="88374.02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n v="160094.26999999999"/>
    <n v="0"/>
    <d v="2021-04-05T00:00:00"/>
    <d v="2026-04-05T00:00:00"/>
    <n v="160094.26999999999"/>
    <n v="1.3472222222222223"/>
    <n v="5"/>
    <n v="7.1294999999999997E-2"/>
    <n v="215682.55819444446"/>
    <n v="800471.35"/>
    <n v="11413.920979649998"/>
    <n v="1.3472222222222223"/>
    <n v="5"/>
    <n v="7.1294999999999997E-2"/>
    <x v="1"/>
    <x v="1"/>
    <n v="0"/>
    <n v="0"/>
    <n v="0"/>
    <n v="0"/>
    <n v="5706.96"/>
    <n v="0"/>
    <n v="0"/>
    <n v="0"/>
    <n v="0"/>
    <n v="0"/>
    <n v="5706.96"/>
    <n v="0"/>
    <n v="0"/>
    <n v="0"/>
    <n v="11413.92"/>
    <n v="11413.92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n v="310086.89"/>
    <n v="0"/>
    <d v="2021-04-05T00:00:00"/>
    <d v="2026-04-05T00:00:00"/>
    <n v="310086.89"/>
    <n v="1.3472222222222223"/>
    <n v="5"/>
    <n v="7.1294999999999997E-2"/>
    <n v="417755.94902777782"/>
    <n v="1550434.4500000002"/>
    <n v="22107.644822549999"/>
    <n v="1.3472222222222223"/>
    <n v="5"/>
    <n v="7.1294999999999997E-2"/>
    <x v="1"/>
    <x v="1"/>
    <n v="0"/>
    <n v="0"/>
    <n v="0"/>
    <n v="0"/>
    <n v="11053.82"/>
    <n v="0"/>
    <n v="0"/>
    <n v="0"/>
    <n v="0"/>
    <n v="0"/>
    <n v="11053.82"/>
    <n v="0"/>
    <n v="0"/>
    <n v="0"/>
    <n v="22107.64"/>
    <n v="22107.64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n v="665094.68000000005"/>
    <n v="0"/>
    <d v="2021-04-05T00:00:00"/>
    <d v="2026-04-05T00:00:00"/>
    <n v="665094.68000000005"/>
    <n v="1.3472222222222223"/>
    <n v="5"/>
    <n v="7.1294999999999997E-2"/>
    <n v="896030.33277777792"/>
    <n v="3325473.4000000004"/>
    <n v="47417.925210599999"/>
    <n v="1.3472222222222223"/>
    <n v="5"/>
    <n v="7.1294999999999997E-2"/>
    <x v="1"/>
    <x v="1"/>
    <n v="0"/>
    <n v="0"/>
    <n v="0"/>
    <n v="0"/>
    <n v="23708.959999999999"/>
    <n v="0"/>
    <n v="0"/>
    <n v="0"/>
    <n v="0"/>
    <n v="0"/>
    <n v="23708.959999999999"/>
    <n v="0"/>
    <n v="0"/>
    <n v="0"/>
    <n v="47417.919999999998"/>
    <n v="47417.919999999998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n v="201501.13"/>
    <n v="0"/>
    <d v="2021-04-05T00:00:00"/>
    <d v="2026-04-05T00:00:00"/>
    <n v="201501.13"/>
    <n v="1.3472222222222223"/>
    <n v="5"/>
    <n v="7.1294999999999997E-2"/>
    <n v="271466.80013888894"/>
    <n v="1007505.65"/>
    <n v="14366.02306335"/>
    <n v="1.3472222222222225"/>
    <n v="5"/>
    <n v="7.1294999999999997E-2"/>
    <x v="1"/>
    <x v="1"/>
    <n v="0"/>
    <n v="0"/>
    <n v="0"/>
    <n v="0"/>
    <n v="7183.01"/>
    <n v="0"/>
    <n v="0"/>
    <n v="0"/>
    <n v="0"/>
    <n v="0"/>
    <n v="7183.01"/>
    <n v="0"/>
    <n v="0"/>
    <n v="0"/>
    <n v="14366.02"/>
    <n v="14366.02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n v="43897.66"/>
    <n v="0"/>
    <d v="2021-04-05T00:00:00"/>
    <d v="2026-04-05T00:00:00"/>
    <n v="43897.66"/>
    <n v="1.3472222222222223"/>
    <n v="5"/>
    <n v="7.1294999999999997E-2"/>
    <n v="59139.903055555566"/>
    <n v="219488.30000000002"/>
    <n v="3129.6836697000003"/>
    <n v="1.3472222222222223"/>
    <n v="5"/>
    <n v="7.1294999999999997E-2"/>
    <x v="1"/>
    <x v="1"/>
    <n v="0"/>
    <n v="0"/>
    <n v="0"/>
    <n v="0"/>
    <n v="1564.84"/>
    <n v="0"/>
    <n v="0"/>
    <n v="0"/>
    <n v="0"/>
    <n v="0"/>
    <n v="1564.84"/>
    <n v="0"/>
    <n v="0"/>
    <n v="0"/>
    <n v="3129.68"/>
    <n v="3129.68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6-04-05T00:00:00"/>
    <n v="509133.41"/>
    <n v="1.3472222222222223"/>
    <n v="5"/>
    <n v="7.1294999999999997E-2"/>
    <n v="685915.84402777778"/>
    <n v="2545667.0499999998"/>
    <n v="36298.666465949995"/>
    <n v="1.3472222222222223"/>
    <n v="5"/>
    <n v="7.1294999999999997E-2"/>
    <x v="1"/>
    <x v="1"/>
    <n v="0"/>
    <n v="0"/>
    <n v="0"/>
    <n v="0"/>
    <n v="18149.330000000002"/>
    <n v="0"/>
    <n v="0"/>
    <n v="0"/>
    <n v="0"/>
    <n v="0"/>
    <n v="18149.330000000002"/>
    <n v="0"/>
    <n v="0"/>
    <n v="0"/>
    <n v="36298.660000000003"/>
    <n v="36298.660000000003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n v="221256.76"/>
    <n v="0"/>
    <d v="2021-04-05T00:00:00"/>
    <d v="2026-04-05T00:00:00"/>
    <n v="221256.76"/>
    <n v="1.3472222222222223"/>
    <n v="5"/>
    <n v="7.1294999999999997E-2"/>
    <n v="298082.02388888894"/>
    <n v="1106283.8"/>
    <n v="15774.5007042"/>
    <n v="1.3472222222222223"/>
    <n v="5"/>
    <n v="7.1294999999999997E-2"/>
    <x v="1"/>
    <x v="1"/>
    <n v="0"/>
    <n v="0"/>
    <n v="0"/>
    <n v="0"/>
    <n v="7887.25"/>
    <n v="0"/>
    <n v="0"/>
    <n v="0"/>
    <n v="0"/>
    <n v="0"/>
    <n v="7887.25"/>
    <n v="0"/>
    <n v="0"/>
    <n v="0"/>
    <n v="15774.5"/>
    <n v="15774.5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n v="289932.76"/>
    <n v="0"/>
    <d v="2021-04-05T00:00:00"/>
    <d v="2026-04-05T00:00:00"/>
    <n v="289932.76"/>
    <n v="1.3472222222222223"/>
    <n v="5"/>
    <n v="7.1294999999999997E-2"/>
    <n v="390603.85722222226"/>
    <n v="1449663.8"/>
    <n v="20670.756124200001"/>
    <n v="1.3472222222222223"/>
    <n v="5"/>
    <n v="7.1294999999999997E-2"/>
    <x v="1"/>
    <x v="1"/>
    <n v="0"/>
    <n v="0"/>
    <n v="0"/>
    <n v="0"/>
    <n v="10335.379999999999"/>
    <n v="0"/>
    <n v="0"/>
    <n v="0"/>
    <n v="0"/>
    <n v="0"/>
    <n v="10335.379999999999"/>
    <n v="0"/>
    <n v="0"/>
    <n v="0"/>
    <n v="20670.759999999998"/>
    <n v="20670.759999999998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n v="367760.08"/>
    <n v="0"/>
    <d v="2021-04-05T00:00:00"/>
    <d v="2026-04-05T00:00:00"/>
    <n v="367760.08"/>
    <n v="1.3472222222222223"/>
    <n v="5"/>
    <n v="7.1294999999999997E-2"/>
    <n v="495454.55222222226"/>
    <n v="1838800.4000000001"/>
    <n v="26219.454903599999"/>
    <n v="1.3472222222222223"/>
    <n v="5"/>
    <n v="7.1294999999999997E-2"/>
    <x v="1"/>
    <x v="1"/>
    <n v="0"/>
    <n v="0"/>
    <n v="0"/>
    <n v="0"/>
    <n v="13109.73"/>
    <n v="0"/>
    <n v="0"/>
    <n v="0"/>
    <n v="0"/>
    <n v="0"/>
    <n v="13109.73"/>
    <n v="0"/>
    <n v="0"/>
    <n v="0"/>
    <n v="26219.46"/>
    <n v="26219.46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n v="134391.94"/>
    <n v="0"/>
    <d v="2021-04-05T00:00:00"/>
    <d v="2026-04-05T00:00:00"/>
    <n v="134391.94"/>
    <n v="1.3472222222222223"/>
    <n v="5"/>
    <n v="7.1294999999999997E-2"/>
    <n v="181055.80805555556"/>
    <n v="671959.7"/>
    <n v="9581.4733622999993"/>
    <n v="1.3472222222222223"/>
    <n v="5"/>
    <n v="7.1294999999999997E-2"/>
    <x v="1"/>
    <x v="1"/>
    <n v="0"/>
    <n v="0"/>
    <n v="0"/>
    <n v="0"/>
    <n v="4790.74"/>
    <n v="0"/>
    <n v="0"/>
    <n v="0"/>
    <n v="0"/>
    <n v="0"/>
    <n v="4790.74"/>
    <n v="0"/>
    <n v="0"/>
    <n v="0"/>
    <n v="9581.48"/>
    <n v="9581.48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n v="59813"/>
    <n v="0"/>
    <d v="2021-04-05T00:00:00"/>
    <d v="2026-04-05T00:00:00"/>
    <n v="59813"/>
    <n v="1.3472222222222223"/>
    <n v="5"/>
    <n v="7.1294999999999997E-2"/>
    <n v="80581.402777777781"/>
    <n v="299065"/>
    <n v="4264.367835"/>
    <n v="1.3472222222222223"/>
    <n v="5"/>
    <n v="7.1294999999999997E-2"/>
    <x v="1"/>
    <x v="1"/>
    <n v="0"/>
    <n v="0"/>
    <n v="0"/>
    <n v="0"/>
    <n v="2132.1799999999998"/>
    <n v="0"/>
    <n v="0"/>
    <n v="0"/>
    <n v="0"/>
    <n v="0"/>
    <n v="2132.1799999999998"/>
    <n v="0"/>
    <n v="0"/>
    <n v="0"/>
    <n v="4264.3599999999997"/>
    <n v="4264.3599999999997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n v="883483.46"/>
    <n v="0"/>
    <d v="2021-04-05T00:00:00"/>
    <d v="2026-04-05T00:00:00"/>
    <n v="883483.46"/>
    <n v="1.3472222222222223"/>
    <n v="5"/>
    <n v="7.1294999999999997E-2"/>
    <n v="1190248.5502777777"/>
    <n v="4417417.3"/>
    <n v="62987.953280699992"/>
    <n v="1.3472222222222221"/>
    <n v="5"/>
    <n v="7.1294999999999997E-2"/>
    <x v="1"/>
    <x v="1"/>
    <n v="0"/>
    <n v="0"/>
    <n v="0"/>
    <n v="0"/>
    <n v="31493.98"/>
    <n v="0"/>
    <n v="0"/>
    <n v="0"/>
    <n v="0"/>
    <n v="0"/>
    <n v="31493.98"/>
    <n v="0"/>
    <n v="0"/>
    <n v="0"/>
    <n v="62987.96"/>
    <n v="62987.96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n v="937886.16"/>
    <n v="0"/>
    <d v="2021-04-05T00:00:00"/>
    <d v="2026-04-05T00:00:00"/>
    <n v="937886.16"/>
    <n v="1.3472222222222223"/>
    <n v="5"/>
    <n v="7.1294999999999997E-2"/>
    <n v="1263541.0766666669"/>
    <n v="4689430.8"/>
    <n v="66866.593777200003"/>
    <n v="1.3472222222222223"/>
    <n v="5"/>
    <n v="7.1294999999999997E-2"/>
    <x v="1"/>
    <x v="1"/>
    <n v="0"/>
    <n v="0"/>
    <n v="0"/>
    <n v="0"/>
    <n v="33433.300000000003"/>
    <n v="0"/>
    <n v="0"/>
    <n v="0"/>
    <n v="0"/>
    <n v="0"/>
    <n v="33433.300000000003"/>
    <n v="0"/>
    <n v="0"/>
    <n v="0"/>
    <n v="66866.600000000006"/>
    <n v="66866.600000000006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n v="914591.86"/>
    <n v="0"/>
    <d v="2021-04-05T00:00:00"/>
    <d v="2026-04-05T00:00:00"/>
    <n v="914591.86"/>
    <n v="1.3472222222222223"/>
    <n v="5"/>
    <n v="7.1294999999999997E-2"/>
    <n v="1232158.4780555556"/>
    <n v="4572959.3"/>
    <n v="65205.826658699996"/>
    <n v="1.3472222222222223"/>
    <n v="5"/>
    <n v="7.1294999999999997E-2"/>
    <x v="1"/>
    <x v="1"/>
    <n v="0"/>
    <n v="0"/>
    <n v="0"/>
    <n v="0"/>
    <n v="32602.91"/>
    <n v="0"/>
    <n v="0"/>
    <n v="0"/>
    <n v="0"/>
    <n v="0"/>
    <n v="32602.91"/>
    <n v="0"/>
    <n v="0"/>
    <n v="0"/>
    <n v="65205.82"/>
    <n v="65205.82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n v="406652.05"/>
    <n v="0"/>
    <d v="2021-04-05T00:00:00"/>
    <d v="2026-04-05T00:00:00"/>
    <n v="406652.05"/>
    <n v="1.3472222222222223"/>
    <n v="5"/>
    <n v="7.1294999999999997E-2"/>
    <n v="547850.67847222229"/>
    <n v="2033260.25"/>
    <n v="28992.257904749997"/>
    <n v="1.3472222222222225"/>
    <n v="5"/>
    <n v="7.1294999999999997E-2"/>
    <x v="1"/>
    <x v="1"/>
    <n v="0"/>
    <n v="0"/>
    <n v="0"/>
    <n v="0"/>
    <n v="14496.13"/>
    <n v="0"/>
    <n v="0"/>
    <n v="0"/>
    <n v="0"/>
    <n v="0"/>
    <n v="14496.13"/>
    <n v="0"/>
    <n v="0"/>
    <n v="0"/>
    <n v="28992.26"/>
    <n v="28992.26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n v="731588.55"/>
    <n v="0"/>
    <d v="2021-04-05T00:00:00"/>
    <d v="2026-04-05T00:00:00"/>
    <n v="731588.55"/>
    <n v="1.3472222222222223"/>
    <n v="5"/>
    <n v="7.1294999999999997E-2"/>
    <n v="985612.35208333342"/>
    <n v="3657942.75"/>
    <n v="52158.60567225"/>
    <n v="1.3472222222222223"/>
    <n v="5"/>
    <n v="7.1294999999999997E-2"/>
    <x v="1"/>
    <x v="1"/>
    <n v="0"/>
    <n v="0"/>
    <n v="0"/>
    <n v="0"/>
    <n v="26079.3"/>
    <n v="0"/>
    <n v="0"/>
    <n v="0"/>
    <n v="0"/>
    <n v="0"/>
    <n v="26079.3"/>
    <n v="0"/>
    <n v="0"/>
    <n v="0"/>
    <n v="52158.6"/>
    <n v="52158.6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n v="576488.34"/>
    <n v="0"/>
    <d v="2021-04-05T00:00:00"/>
    <d v="2026-04-05T00:00:00"/>
    <n v="576488.34"/>
    <n v="1.3472222222222223"/>
    <n v="5"/>
    <n v="7.1294999999999997E-2"/>
    <n v="776657.90249999997"/>
    <n v="2882441.6999999997"/>
    <n v="41100.736200299994"/>
    <n v="1.3472222222222223"/>
    <n v="5"/>
    <n v="7.1294999999999997E-2"/>
    <x v="1"/>
    <x v="1"/>
    <n v="0"/>
    <n v="0"/>
    <n v="0"/>
    <n v="0"/>
    <n v="20550.37"/>
    <n v="0"/>
    <n v="0"/>
    <n v="0"/>
    <n v="0"/>
    <n v="0"/>
    <n v="20550.37"/>
    <n v="0"/>
    <n v="0"/>
    <n v="0"/>
    <n v="41100.74"/>
    <n v="41100.74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n v="609111.47"/>
    <n v="0"/>
    <d v="2021-04-05T00:00:00"/>
    <d v="2026-04-05T00:00:00"/>
    <n v="609111.47"/>
    <n v="1.3472222222222223"/>
    <n v="5"/>
    <n v="7.1294999999999997E-2"/>
    <n v="820608.50819444447"/>
    <n v="3045557.3499999996"/>
    <n v="43426.602253649995"/>
    <n v="1.3472222222222223"/>
    <n v="5"/>
    <n v="7.1294999999999997E-2"/>
    <x v="1"/>
    <x v="1"/>
    <n v="0"/>
    <n v="0"/>
    <n v="0"/>
    <n v="0"/>
    <n v="21713.3"/>
    <n v="0"/>
    <n v="0"/>
    <n v="0"/>
    <n v="0"/>
    <n v="0"/>
    <n v="21713.3"/>
    <n v="0"/>
    <n v="0"/>
    <n v="0"/>
    <n v="43426.6"/>
    <n v="43426.6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n v="366628.74"/>
    <n v="0"/>
    <d v="2021-04-05T00:00:00"/>
    <d v="2026-04-05T00:00:00"/>
    <n v="366628.74"/>
    <n v="1.3472222222222223"/>
    <n v="5"/>
    <n v="7.1294999999999997E-2"/>
    <n v="493930.38583333336"/>
    <n v="1833143.7"/>
    <n v="26138.7960183"/>
    <n v="1.3472222222222223"/>
    <n v="5"/>
    <n v="7.1294999999999997E-2"/>
    <x v="1"/>
    <x v="1"/>
    <n v="0"/>
    <n v="0"/>
    <n v="0"/>
    <n v="0"/>
    <n v="13069.4"/>
    <n v="0"/>
    <n v="0"/>
    <n v="0"/>
    <n v="0"/>
    <n v="0"/>
    <n v="13069.4"/>
    <n v="0"/>
    <n v="0"/>
    <n v="0"/>
    <n v="26138.799999999999"/>
    <n v="26138.799999999999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n v="1177695.76"/>
    <n v="0"/>
    <d v="2021-04-05T00:00:00"/>
    <d v="2026-04-05T00:00:00"/>
    <n v="1177695.76"/>
    <n v="1.3472222222222223"/>
    <n v="5"/>
    <n v="7.1294999999999997E-2"/>
    <n v="1586617.898888889"/>
    <n v="5888478.7999999998"/>
    <n v="83963.819209199995"/>
    <n v="1.3472222222222223"/>
    <n v="5"/>
    <n v="7.1294999999999997E-2"/>
    <x v="1"/>
    <x v="1"/>
    <n v="0"/>
    <n v="0"/>
    <n v="0"/>
    <n v="0"/>
    <n v="41981.91"/>
    <n v="0"/>
    <n v="0"/>
    <n v="0"/>
    <n v="0"/>
    <n v="0"/>
    <n v="41981.91"/>
    <n v="0"/>
    <n v="0"/>
    <n v="0"/>
    <n v="83963.82"/>
    <n v="83963.82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6-04-05T00:00:00"/>
    <n v="825166.01"/>
    <n v="1.3472222222222223"/>
    <n v="5"/>
    <n v="7.1294999999999997E-2"/>
    <n v="1111681.9856944445"/>
    <n v="4125830.05"/>
    <n v="58830.210682949997"/>
    <n v="1.3472222222222223"/>
    <n v="5"/>
    <n v="7.1294999999999997E-2"/>
    <x v="1"/>
    <x v="1"/>
    <n v="0"/>
    <n v="0"/>
    <n v="0"/>
    <n v="0"/>
    <n v="29415.11"/>
    <n v="0"/>
    <n v="0"/>
    <n v="0"/>
    <n v="0"/>
    <n v="0"/>
    <n v="29415.11"/>
    <n v="0"/>
    <n v="0"/>
    <n v="0"/>
    <n v="58830.22"/>
    <n v="58830.22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71288.8500000006"/>
    <n v="0"/>
    <n v="5371288.8600000003"/>
    <n v="29094.48"/>
    <n v="0"/>
    <n v="0"/>
    <n v="0"/>
    <n v="-9.9999997764825821E-3"/>
    <n v="-0.01"/>
    <n v="2.2351741811588166E-10"/>
    <d v="2014-11-25T00:00:00"/>
    <d v="2024-11-25T00:00:00"/>
    <n v="26856444.289999999"/>
    <n v="0"/>
    <n v="0"/>
    <n v="6.5000000000000002E-2"/>
    <n v="0"/>
    <n v="0"/>
    <n v="-6.4999998547136788E-4"/>
    <n v="0"/>
    <n v="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0"/>
    <n v="0"/>
    <n v="0"/>
    <n v="0"/>
    <n v="613974.47"/>
    <n v="613974.47"/>
    <n v="0"/>
    <d v="2014-12-30T00:00:00"/>
    <d v="2024-12-30T00:00:00"/>
    <n v="3069872.43"/>
    <n v="8.3333333333333329E-2"/>
    <n v="10"/>
    <n v="6.5000000000000002E-2"/>
    <n v="51164.539166666662"/>
    <n v="6139744.6999999993"/>
    <n v="39908.340550000001"/>
    <n v="8.3333333333333329E-2"/>
    <n v="10"/>
    <n v="6.5000000000000002E-2"/>
    <x v="1"/>
    <x v="1"/>
    <n v="3325.7"/>
    <n v="0"/>
    <n v="0"/>
    <n v="0"/>
    <n v="0"/>
    <n v="0"/>
    <n v="0"/>
    <n v="0"/>
    <n v="0"/>
    <n v="0"/>
    <n v="0"/>
    <n v="0"/>
    <n v="0"/>
    <n v="3325.7"/>
    <n v="0"/>
    <n v="3325.7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7-31T00:00:00"/>
    <d v="2024-07-31T00:00:00"/>
    <n v="181985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0"/>
    <n v="0"/>
    <n v="0"/>
    <n v="0"/>
    <n v="3523627.5"/>
    <n v="3523627.5"/>
    <n v="0"/>
    <d v="2019-07-31T00:00:00"/>
    <d v="2025-07-31T00:00:00"/>
    <n v="3523627.5"/>
    <n v="0.66666666666666663"/>
    <n v="6"/>
    <n v="5.3600000000000002E-2"/>
    <n v="2349085"/>
    <n v="21141765"/>
    <n v="188866.43400000001"/>
    <n v="0.66666666666666663"/>
    <n v="6"/>
    <n v="5.3600000000000002E-2"/>
    <x v="1"/>
    <x v="1"/>
    <n v="15738.87"/>
    <n v="15738.87"/>
    <n v="7869.43"/>
    <n v="7869.43"/>
    <n v="7869.43"/>
    <n v="7869.43"/>
    <n v="7869.43"/>
    <n v="7869.43"/>
    <n v="0"/>
    <n v="0"/>
    <n v="0"/>
    <n v="0"/>
    <n v="0"/>
    <n v="15738.87"/>
    <n v="62955.450000000004"/>
    <n v="78694.320000000007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0"/>
    <n v="0"/>
    <n v="0"/>
    <n v="0"/>
    <n v="4465267.5"/>
    <n v="4465267.5"/>
    <n v="0"/>
    <d v="2019-07-31T00:00:00"/>
    <d v="2026-07-31T00:00:00"/>
    <n v="4465267.5"/>
    <n v="1.6666666666666667"/>
    <n v="7"/>
    <n v="5.6399999999999999E-2"/>
    <n v="7442112.5"/>
    <n v="31256872.5"/>
    <n v="251841.087"/>
    <n v="1.6666666666666667"/>
    <n v="7"/>
    <n v="5.6399999999999999E-2"/>
    <x v="1"/>
    <x v="1"/>
    <n v="20986.76"/>
    <n v="20986.76"/>
    <n v="20986.76"/>
    <n v="20986.76"/>
    <n v="20986.76"/>
    <n v="20986.76"/>
    <n v="20986.76"/>
    <n v="20986.76"/>
    <n v="10493.38"/>
    <n v="10493.38"/>
    <n v="10493.38"/>
    <n v="10493.38"/>
    <n v="10493.38"/>
    <n v="20986.76"/>
    <n v="199374.22"/>
    <n v="220360.98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0"/>
    <n v="0"/>
    <n v="0"/>
    <n v="0"/>
    <n v="1534442.5"/>
    <n v="1534442.5"/>
    <n v="0"/>
    <d v="2019-07-31T00:00:00"/>
    <d v="2027-07-31T00:00:00"/>
    <n v="1534442.5"/>
    <n v="2.6666666666666665"/>
    <n v="8"/>
    <n v="5.9299999999999999E-2"/>
    <n v="4091846.6666666665"/>
    <n v="12275540"/>
    <n v="90992.44025"/>
    <n v="2.6666666666666665"/>
    <n v="8"/>
    <n v="5.9299999999999999E-2"/>
    <x v="1"/>
    <x v="1"/>
    <n v="7582.7"/>
    <n v="7582.7"/>
    <n v="7582.7"/>
    <n v="7582.7"/>
    <n v="7582.7"/>
    <n v="7582.7"/>
    <n v="7582.7"/>
    <n v="7582.7"/>
    <n v="5055.1400000000003"/>
    <n v="5055.1400000000003"/>
    <n v="5055.1400000000003"/>
    <n v="5055.1400000000003"/>
    <n v="5055.1400000000003"/>
    <n v="7582.7"/>
    <n v="78354.599999999991"/>
    <n v="85937.299999999988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n v="106200"/>
    <n v="106200"/>
    <n v="0"/>
    <d v="2019-07-31T00:00:00"/>
    <d v="2028-07-31T00:00:00"/>
    <n v="106200"/>
    <n v="3.6666666666666665"/>
    <n v="9"/>
    <n v="6.2100000000000002E-2"/>
    <n v="389400"/>
    <n v="955800"/>
    <n v="6595.02"/>
    <n v="3.666666666666666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549.58000000000004"/>
    <n v="5908.0099999999984"/>
    <n v="6457.5899999999983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1T00:00:00"/>
    <d v="2024-08-01T00:00:00"/>
    <n v="3613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0.6694444444444444"/>
    <n v="6"/>
    <n v="5.3600000000000002E-2"/>
    <n v="1006784.1944444444"/>
    <n v="9023460"/>
    <n v="80609.576000000001"/>
    <n v="0.6694444444444444"/>
    <n v="6"/>
    <n v="5.3600000000000002E-2"/>
    <x v="1"/>
    <x v="1"/>
    <n v="6717.46"/>
    <n v="6717.46"/>
    <n v="6717.46"/>
    <n v="3358.73"/>
    <n v="3358.73"/>
    <n v="3358.73"/>
    <n v="3358.73"/>
    <n v="3358.73"/>
    <n v="3358.73"/>
    <n v="0"/>
    <n v="0"/>
    <n v="0"/>
    <n v="0"/>
    <n v="6717.46"/>
    <n v="33587.300000000003"/>
    <n v="40304.76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1.6694444444444445"/>
    <n v="7"/>
    <n v="5.6399999999999999E-2"/>
    <n v="2967475.0625"/>
    <n v="12442657.5"/>
    <n v="100252.269"/>
    <n v="1.6694444444444445"/>
    <n v="7"/>
    <n v="5.6399999999999999E-2"/>
    <x v="1"/>
    <x v="1"/>
    <n v="8354.36"/>
    <n v="8354.36"/>
    <n v="8354.36"/>
    <n v="8354.36"/>
    <n v="8354.36"/>
    <n v="8354.36"/>
    <n v="8354.36"/>
    <n v="8354.36"/>
    <n v="8354.36"/>
    <n v="4177.18"/>
    <n v="4177.18"/>
    <n v="4177.18"/>
    <n v="4177.18"/>
    <n v="8354.36"/>
    <n v="83543.599999999977"/>
    <n v="91897.959999999977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2.6694444444444443"/>
    <n v="8"/>
    <n v="5.9299999999999999E-2"/>
    <n v="1997458.5208333333"/>
    <n v="5986140"/>
    <n v="44372.262750000002"/>
    <n v="2.6694444444444443"/>
    <n v="8"/>
    <n v="5.9300000000000005E-2"/>
    <x v="1"/>
    <x v="1"/>
    <n v="3697.69"/>
    <n v="3697.69"/>
    <n v="3697.69"/>
    <n v="3697.69"/>
    <n v="3697.69"/>
    <n v="3697.69"/>
    <n v="3697.69"/>
    <n v="3697.69"/>
    <n v="3697.69"/>
    <n v="2465.13"/>
    <n v="2465.13"/>
    <n v="2465.13"/>
    <n v="2465.13"/>
    <n v="3697.69"/>
    <n v="39442.039999999994"/>
    <n v="43139.729999999996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3.6694444444444443"/>
    <n v="9"/>
    <n v="6.2100000000000002E-2"/>
    <n v="389695"/>
    <n v="955800"/>
    <n v="6595.02"/>
    <n v="3.669444444444444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549.58000000000004"/>
    <n v="6045.3999999999987"/>
    <n v="6594.9799999999987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2T00:00:00"/>
    <d v="2024-08-02T00:00:00"/>
    <n v="8872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0.67222222222222228"/>
    <n v="6"/>
    <n v="5.3600000000000002E-2"/>
    <n v="740572.09722222225"/>
    <n v="6610065"/>
    <n v="59049.914000000004"/>
    <n v="0.67222222222222228"/>
    <n v="6"/>
    <n v="5.3600000000000002E-2"/>
    <x v="1"/>
    <x v="1"/>
    <n v="4920.83"/>
    <n v="4920.83"/>
    <n v="4920.83"/>
    <n v="2460.41"/>
    <n v="2460.41"/>
    <n v="2460.41"/>
    <n v="2460.41"/>
    <n v="2460.41"/>
    <n v="2460.41"/>
    <n v="0"/>
    <n v="0"/>
    <n v="0"/>
    <n v="0"/>
    <n v="4920.83"/>
    <n v="24604.12"/>
    <n v="29524.949999999997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1.6722222222222223"/>
    <n v="7"/>
    <n v="5.6399999999999999E-2"/>
    <n v="2356767.2916666665"/>
    <n v="9865537.5"/>
    <n v="79488.044999999998"/>
    <n v="1.6722222222222221"/>
    <n v="7"/>
    <n v="5.6399999999999999E-2"/>
    <x v="1"/>
    <x v="1"/>
    <n v="6624"/>
    <n v="6624"/>
    <n v="6624"/>
    <n v="6624"/>
    <n v="6624"/>
    <n v="6624"/>
    <n v="6624"/>
    <n v="6624"/>
    <n v="6624"/>
    <n v="3312"/>
    <n v="3312"/>
    <n v="3312"/>
    <n v="3312"/>
    <n v="6624"/>
    <n v="66240"/>
    <n v="72864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2.6722222222222221"/>
    <n v="8"/>
    <n v="5.9299999999999999E-2"/>
    <n v="1112299.1388888888"/>
    <n v="3329960"/>
    <n v="24683.3285"/>
    <n v="2.6722222222222221"/>
    <n v="8"/>
    <n v="5.9299999999999999E-2"/>
    <x v="1"/>
    <x v="1"/>
    <n v="2056.94"/>
    <n v="2056.94"/>
    <n v="2056.94"/>
    <n v="2056.94"/>
    <n v="2056.94"/>
    <n v="2056.94"/>
    <n v="2056.94"/>
    <n v="2056.94"/>
    <n v="2056.94"/>
    <n v="1371.3"/>
    <n v="1371.3"/>
    <n v="1371.3"/>
    <n v="1371.3"/>
    <n v="2056.94"/>
    <n v="21940.719999999998"/>
    <n v="23997.659999999996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2T00:00:00"/>
    <d v="2024-08-02T00:00:00"/>
    <n v="36432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0.67222222222222228"/>
    <n v="6"/>
    <n v="5.3600000000000002E-2"/>
    <n v="624959.95833333337"/>
    <n v="5578155"/>
    <n v="49831.518000000004"/>
    <n v="0.67222222222222228"/>
    <n v="6"/>
    <n v="5.3600000000000002E-2"/>
    <x v="1"/>
    <x v="1"/>
    <n v="4152.63"/>
    <n v="4152.63"/>
    <n v="4152.63"/>
    <n v="2076.31"/>
    <n v="2076.31"/>
    <n v="2076.31"/>
    <n v="2076.31"/>
    <n v="2076.31"/>
    <n v="2076.31"/>
    <n v="0"/>
    <n v="0"/>
    <n v="0"/>
    <n v="0"/>
    <n v="4152.63"/>
    <n v="20763.120000000003"/>
    <n v="24915.750000000004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1.6722222222222223"/>
    <n v="7"/>
    <n v="5.6399999999999999E-2"/>
    <n v="1385941.9583333335"/>
    <n v="5801617.5"/>
    <n v="46744.460999999996"/>
    <n v="1.6722222222222225"/>
    <n v="7"/>
    <n v="5.6399999999999992E-2"/>
    <x v="1"/>
    <x v="1"/>
    <n v="3895.37"/>
    <n v="3895.37"/>
    <n v="3895.37"/>
    <n v="3895.37"/>
    <n v="3895.37"/>
    <n v="3895.37"/>
    <n v="3895.37"/>
    <n v="3895.37"/>
    <n v="3895.37"/>
    <n v="1947.69"/>
    <n v="1947.69"/>
    <n v="1947.69"/>
    <n v="1947.69"/>
    <n v="3895.37"/>
    <n v="38953.72"/>
    <n v="42849.090000000004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2.6722222222222221"/>
    <n v="8"/>
    <n v="5.9299999999999999E-2"/>
    <n v="833633.125"/>
    <n v="2495700"/>
    <n v="18499.376250000001"/>
    <n v="2.6722222222222221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1541.61"/>
    <n v="16443.84"/>
    <n v="17985.45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5T00:00:00"/>
    <d v="2024-08-05T00:00:00"/>
    <n v="1976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0.68055555555555558"/>
    <n v="6"/>
    <n v="5.3600000000000002E-2"/>
    <n v="323531.00694444444"/>
    <n v="2852355"/>
    <n v="25481.038"/>
    <n v="0.68055555555555558"/>
    <n v="6"/>
    <n v="5.3600000000000002E-2"/>
    <x v="1"/>
    <x v="1"/>
    <n v="2123.42"/>
    <n v="2123.42"/>
    <n v="2123.42"/>
    <n v="1061.71"/>
    <n v="1061.71"/>
    <n v="1061.71"/>
    <n v="1061.71"/>
    <n v="1061.71"/>
    <n v="1061.71"/>
    <n v="0"/>
    <n v="0"/>
    <n v="0"/>
    <n v="0"/>
    <n v="2123.42"/>
    <n v="10617.099999999999"/>
    <n v="12740.519999999999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1.6805555555555556"/>
    <n v="7"/>
    <n v="5.6399999999999999E-2"/>
    <n v="1604044.0625"/>
    <n v="6681307.5"/>
    <n v="53832.248999999996"/>
    <n v="1.6805555555555556"/>
    <n v="7"/>
    <n v="5.6399999999999999E-2"/>
    <x v="1"/>
    <x v="1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4486.0200000000004"/>
    <n v="44860.200000000012"/>
    <n v="49346.220000000016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2.6805555555555554"/>
    <n v="8"/>
    <n v="5.9299999999999999E-2"/>
    <n v="836232.81249999988"/>
    <n v="2495700"/>
    <n v="18499.376250000001"/>
    <n v="2.6805555555555554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1541.61"/>
    <n v="16443.84"/>
    <n v="17985.45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6T00:00:00"/>
    <d v="2024-08-06T00:00:00"/>
    <n v="4616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0.68333333333333335"/>
    <n v="6"/>
    <n v="5.3600000000000002E-2"/>
    <n v="349444.70833333331"/>
    <n v="3068295"/>
    <n v="27410.102000000003"/>
    <n v="0.68333333333333335"/>
    <n v="6"/>
    <n v="5.3600000000000002E-2"/>
    <x v="1"/>
    <x v="1"/>
    <n v="2284.1799999999998"/>
    <n v="2284.1799999999998"/>
    <n v="2284.1799999999998"/>
    <n v="1142.0899999999999"/>
    <n v="1142.0899999999999"/>
    <n v="1142.0899999999999"/>
    <n v="1142.0899999999999"/>
    <n v="1142.0899999999999"/>
    <n v="1142.0899999999999"/>
    <n v="0"/>
    <n v="0"/>
    <n v="0"/>
    <n v="0"/>
    <n v="2284.1799999999998"/>
    <n v="11420.9"/>
    <n v="13705.08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1.6833333333333333"/>
    <n v="7"/>
    <n v="5.6399999999999999E-2"/>
    <n v="1379260.2083333333"/>
    <n v="5735537.5"/>
    <n v="46212.044999999998"/>
    <n v="1.6833333333333333"/>
    <n v="7"/>
    <n v="5.6399999999999999E-2"/>
    <x v="1"/>
    <x v="1"/>
    <n v="3851"/>
    <n v="3851"/>
    <n v="3851"/>
    <n v="3851"/>
    <n v="3851"/>
    <n v="3851"/>
    <n v="3851"/>
    <n v="3851"/>
    <n v="3851"/>
    <n v="1925.5"/>
    <n v="1925.5"/>
    <n v="1925.5"/>
    <n v="1925.5"/>
    <n v="3851"/>
    <n v="38510"/>
    <n v="42361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2.6833333333333331"/>
    <n v="8"/>
    <n v="5.9299999999999999E-2"/>
    <n v="817309.79166666663"/>
    <n v="2436700"/>
    <n v="18062.03875"/>
    <n v="2.6833333333333331"/>
    <n v="8"/>
    <n v="5.9299999999999999E-2"/>
    <x v="1"/>
    <x v="1"/>
    <n v="1505.17"/>
    <n v="1505.17"/>
    <n v="1505.17"/>
    <n v="1505.17"/>
    <n v="1505.17"/>
    <n v="1505.17"/>
    <n v="1505.17"/>
    <n v="1505.17"/>
    <n v="1505.17"/>
    <n v="1003.45"/>
    <n v="1003.45"/>
    <n v="1003.45"/>
    <n v="1003.45"/>
    <n v="1505.17"/>
    <n v="16055.160000000003"/>
    <n v="17560.330000000002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4.6833333333333336"/>
    <n v="10"/>
    <n v="6.5000000000000002E-2"/>
    <n v="248685"/>
    <n v="531000"/>
    <n v="3451.5"/>
    <n v="4.6833333333333336"/>
    <n v="10"/>
    <n v="6.5000000000000002E-2"/>
    <x v="1"/>
    <x v="1"/>
    <n v="287.62"/>
    <n v="287.62"/>
    <n v="287.62"/>
    <n v="287.62"/>
    <n v="287.62"/>
    <n v="287.62"/>
    <n v="287.62"/>
    <n v="287.62"/>
    <n v="287.62"/>
    <n v="230.1"/>
    <n v="230.1"/>
    <n v="230.1"/>
    <n v="230.1"/>
    <n v="287.62"/>
    <n v="3221.3599999999992"/>
    <n v="3508.9799999999991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6T00:00:00"/>
    <d v="2024-08-06T00:00:00"/>
    <n v="29883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0.68333333333333335"/>
    <n v="6"/>
    <n v="5.3600000000000002E-2"/>
    <n v="602230.20833333337"/>
    <n v="5287875"/>
    <n v="47238.35"/>
    <n v="0.68333333333333335"/>
    <n v="6"/>
    <n v="5.3600000000000002E-2"/>
    <x v="1"/>
    <x v="1"/>
    <n v="3936.53"/>
    <n v="3936.53"/>
    <n v="3936.53"/>
    <n v="1968.26"/>
    <n v="1968.26"/>
    <n v="1968.26"/>
    <n v="1968.26"/>
    <n v="1968.26"/>
    <n v="1968.26"/>
    <n v="0"/>
    <n v="0"/>
    <n v="0"/>
    <n v="0"/>
    <n v="3936.53"/>
    <n v="19682.62"/>
    <n v="23619.149999999998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1.6833333333333333"/>
    <n v="7"/>
    <n v="5.6399999999999999E-2"/>
    <n v="1813770.625"/>
    <n v="7542412.5"/>
    <n v="60770.294999999998"/>
    <n v="1.6833333333333333"/>
    <n v="7"/>
    <n v="5.6399999999999999E-2"/>
    <x v="1"/>
    <x v="1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2532.1"/>
    <n v="2532.1"/>
    <n v="2532.1"/>
    <n v="2532.1"/>
    <n v="5064.1899999999996"/>
    <n v="50641.919999999991"/>
    <n v="55706.109999999993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2.6833333333333331"/>
    <n v="8"/>
    <n v="5.9299999999999999E-2"/>
    <n v="1117319.875"/>
    <n v="3331140"/>
    <n v="24692.075249999998"/>
    <n v="2.6833333333333331"/>
    <n v="8"/>
    <n v="5.9299999999999999E-2"/>
    <x v="1"/>
    <x v="1"/>
    <n v="2057.67"/>
    <n v="2057.67"/>
    <n v="2057.67"/>
    <n v="2057.67"/>
    <n v="2057.67"/>
    <n v="2057.67"/>
    <n v="2057.67"/>
    <n v="2057.67"/>
    <n v="2057.67"/>
    <n v="1371.78"/>
    <n v="1371.78"/>
    <n v="1371.78"/>
    <n v="1371.78"/>
    <n v="2057.67"/>
    <n v="21948.479999999996"/>
    <n v="24006.149999999994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7T00:00:00"/>
    <d v="2024-08-07T00:00:00"/>
    <n v="83131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0.68611111111111112"/>
    <n v="6"/>
    <n v="5.3600000000000002E-2"/>
    <n v="825094.92361111112"/>
    <n v="7215405"/>
    <n v="64457.618000000002"/>
    <n v="0.68611111111111112"/>
    <n v="6"/>
    <n v="5.3600000000000002E-2"/>
    <x v="1"/>
    <x v="1"/>
    <n v="5371.47"/>
    <n v="5371.47"/>
    <n v="5371.47"/>
    <n v="2685.73"/>
    <n v="2685.73"/>
    <n v="2685.73"/>
    <n v="2685.73"/>
    <n v="2685.73"/>
    <n v="2685.73"/>
    <n v="0"/>
    <n v="0"/>
    <n v="0"/>
    <n v="0"/>
    <n v="5371.47"/>
    <n v="26857.32"/>
    <n v="32228.79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1.6861111111111111"/>
    <n v="7"/>
    <n v="5.6399999999999999E-2"/>
    <n v="1760557.1319444445"/>
    <n v="7309067.5"/>
    <n v="58890.201000000001"/>
    <n v="1.6861111111111111"/>
    <n v="7"/>
    <n v="5.6399999999999999E-2"/>
    <x v="1"/>
    <x v="1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4907.5200000000004"/>
    <n v="49075.200000000012"/>
    <n v="53982.720000000016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2.6861111111111109"/>
    <n v="8"/>
    <n v="5.9299999999999999E-2"/>
    <n v="830041.90972222213"/>
    <n v="2472100"/>
    <n v="18324.44125"/>
    <n v="2.6861111111111109"/>
    <n v="8"/>
    <n v="5.9299999999999999E-2"/>
    <x v="1"/>
    <x v="1"/>
    <n v="1527.04"/>
    <n v="1527.04"/>
    <n v="1527.04"/>
    <n v="1527.04"/>
    <n v="1527.04"/>
    <n v="1527.04"/>
    <n v="1527.04"/>
    <n v="1527.04"/>
    <n v="1527.04"/>
    <n v="1018.02"/>
    <n v="1018.02"/>
    <n v="1018.02"/>
    <n v="1018.02"/>
    <n v="1527.04"/>
    <n v="16288.400000000001"/>
    <n v="17815.440000000002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3.6861111111111109"/>
    <n v="9"/>
    <n v="6.2100000000000002E-2"/>
    <n v="391465"/>
    <n v="955800"/>
    <n v="6595.02"/>
    <n v="3.686111111111110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549.58000000000004"/>
    <n v="6045.3999999999987"/>
    <n v="6594.9799999999987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8T00:00:00"/>
    <d v="2024-08-08T00:00:00"/>
    <n v="45739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0.68888888888888888"/>
    <n v="6"/>
    <n v="5.3600000000000002E-2"/>
    <n v="517302.16666666669"/>
    <n v="4505535"/>
    <n v="40249.446000000004"/>
    <n v="0.68888888888888888"/>
    <n v="6"/>
    <n v="5.3600000000000002E-2"/>
    <x v="1"/>
    <x v="1"/>
    <n v="3354.12"/>
    <n v="3354.12"/>
    <n v="3354.12"/>
    <n v="1677.06"/>
    <n v="1677.06"/>
    <n v="1677.06"/>
    <n v="1677.06"/>
    <n v="1677.06"/>
    <n v="1677.06"/>
    <n v="0"/>
    <n v="0"/>
    <n v="0"/>
    <n v="0"/>
    <n v="3354.12"/>
    <n v="16770.599999999999"/>
    <n v="20124.719999999998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1.6888888888888889"/>
    <n v="7"/>
    <n v="5.6399999999999999E-2"/>
    <n v="1456801.7777777778"/>
    <n v="6038060"/>
    <n v="48649.512000000002"/>
    <n v="1.6888888888888889"/>
    <n v="7"/>
    <n v="5.6400000000000006E-2"/>
    <x v="1"/>
    <x v="1"/>
    <n v="4054.13"/>
    <n v="4054.13"/>
    <n v="4054.13"/>
    <n v="4054.13"/>
    <n v="4054.13"/>
    <n v="4054.13"/>
    <n v="4054.13"/>
    <n v="4054.13"/>
    <n v="4054.13"/>
    <n v="2027.06"/>
    <n v="2027.06"/>
    <n v="2027.06"/>
    <n v="2027.06"/>
    <n v="4054.13"/>
    <n v="40541.279999999999"/>
    <n v="44595.409999999996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2.6888888888888891"/>
    <n v="8"/>
    <n v="5.9299999999999999E-2"/>
    <n v="1264792.8333333335"/>
    <n v="3763020"/>
    <n v="27893.385749999998"/>
    <n v="2.6888888888888891"/>
    <n v="8"/>
    <n v="5.9299999999999992E-2"/>
    <x v="1"/>
    <x v="1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549.63"/>
    <n v="1549.63"/>
    <n v="1549.63"/>
    <n v="1549.63"/>
    <n v="2324.4499999999998"/>
    <n v="24794.120000000006"/>
    <n v="27118.570000000007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2T00:00:00"/>
    <d v="2024-08-12T00:00:00"/>
    <n v="8453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0.7"/>
    <n v="6"/>
    <n v="5.3600000000000002E-2"/>
    <n v="769935.25"/>
    <n v="6599445"/>
    <n v="58955.042000000001"/>
    <n v="0.7"/>
    <n v="6"/>
    <n v="5.3600000000000002E-2"/>
    <x v="1"/>
    <x v="1"/>
    <n v="4912.92"/>
    <n v="4912.92"/>
    <n v="4912.92"/>
    <n v="2456.46"/>
    <n v="2456.46"/>
    <n v="2456.46"/>
    <n v="2456.46"/>
    <n v="2456.46"/>
    <n v="2456.46"/>
    <n v="0"/>
    <n v="0"/>
    <n v="0"/>
    <n v="0"/>
    <n v="4912.92"/>
    <n v="24564.599999999995"/>
    <n v="29477.519999999997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1.7"/>
    <n v="7"/>
    <n v="5.6399999999999999E-2"/>
    <n v="2122097.25"/>
    <n v="8738047.5"/>
    <n v="70403.697"/>
    <n v="1.7"/>
    <n v="7"/>
    <n v="5.6399999999999999E-2"/>
    <x v="1"/>
    <x v="1"/>
    <n v="5866.97"/>
    <n v="5866.97"/>
    <n v="5866.97"/>
    <n v="5866.97"/>
    <n v="5866.97"/>
    <n v="5866.97"/>
    <n v="5866.97"/>
    <n v="5866.97"/>
    <n v="5866.97"/>
    <n v="2933.49"/>
    <n v="2933.49"/>
    <n v="2933.49"/>
    <n v="2933.49"/>
    <n v="5866.97"/>
    <n v="58669.719999999994"/>
    <n v="64536.689999999995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2.7"/>
    <n v="8"/>
    <n v="5.9299999999999999E-2"/>
    <n v="1409406.75"/>
    <n v="4176020"/>
    <n v="30954.748250000001"/>
    <n v="2.7"/>
    <n v="8"/>
    <n v="5.9299999999999999E-2"/>
    <x v="1"/>
    <x v="1"/>
    <n v="2579.56"/>
    <n v="2579.56"/>
    <n v="2579.56"/>
    <n v="2579.56"/>
    <n v="2579.56"/>
    <n v="2579.56"/>
    <n v="2579.56"/>
    <n v="2579.56"/>
    <n v="2579.56"/>
    <n v="1719.71"/>
    <n v="1719.71"/>
    <n v="1719.71"/>
    <n v="1719.71"/>
    <n v="2579.56"/>
    <n v="27515.319999999996"/>
    <n v="30094.879999999997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3T00:00:00"/>
    <d v="2024-08-13T00:00:00"/>
    <n v="55076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0.70277777777777772"/>
    <n v="6"/>
    <n v="5.3600000000000002E-2"/>
    <n v="894790.72222222213"/>
    <n v="7639320"/>
    <n v="68244.592000000004"/>
    <n v="0.70277777777777772"/>
    <n v="6"/>
    <n v="5.3600000000000002E-2"/>
    <x v="1"/>
    <x v="1"/>
    <n v="5687.05"/>
    <n v="5687.05"/>
    <n v="5687.05"/>
    <n v="2843.52"/>
    <n v="2843.52"/>
    <n v="2843.52"/>
    <n v="2843.52"/>
    <n v="2843.52"/>
    <n v="2843.52"/>
    <n v="0"/>
    <n v="0"/>
    <n v="0"/>
    <n v="0"/>
    <n v="5687.05"/>
    <n v="28435.22"/>
    <n v="34122.270000000004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1.7027777777777777"/>
    <n v="7"/>
    <n v="5.6399999999999999E-2"/>
    <n v="3177923.9652777775"/>
    <n v="13064222.5"/>
    <n v="105260.307"/>
    <n v="1.7027777777777777"/>
    <n v="7"/>
    <n v="5.6399999999999999E-2"/>
    <x v="1"/>
    <x v="1"/>
    <n v="8771.69"/>
    <n v="8771.69"/>
    <n v="8771.69"/>
    <n v="8771.69"/>
    <n v="8771.69"/>
    <n v="8771.69"/>
    <n v="8771.69"/>
    <n v="8771.69"/>
    <n v="8771.69"/>
    <n v="4385.8500000000004"/>
    <n v="4385.8500000000004"/>
    <n v="4385.8500000000004"/>
    <n v="4385.8500000000004"/>
    <n v="8771.69"/>
    <n v="87716.920000000027"/>
    <n v="96488.61000000003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2.7027777777777779"/>
    <n v="8"/>
    <n v="5.9299999999999999E-2"/>
    <n v="1905194.8125000002"/>
    <n v="5639220"/>
    <n v="41800.718249999998"/>
    <n v="2.7027777777777779"/>
    <n v="8"/>
    <n v="5.9299999999999999E-2"/>
    <x v="1"/>
    <x v="1"/>
    <n v="3483.39"/>
    <n v="3483.39"/>
    <n v="3483.39"/>
    <n v="3483.39"/>
    <n v="3483.39"/>
    <n v="3483.39"/>
    <n v="3483.39"/>
    <n v="3483.39"/>
    <n v="3483.39"/>
    <n v="2322.2600000000002"/>
    <n v="2322.2600000000002"/>
    <n v="2322.2600000000002"/>
    <n v="2322.2600000000002"/>
    <n v="3483.39"/>
    <n v="37156.160000000003"/>
    <n v="40639.550000000003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3.7027777777777779"/>
    <n v="9"/>
    <n v="6.2100000000000002E-2"/>
    <n v="192248.22222222222"/>
    <n v="467280"/>
    <n v="3224.232"/>
    <n v="3.7027777777777775"/>
    <n v="9"/>
    <n v="6.2100000000000002E-2"/>
    <x v="1"/>
    <x v="1"/>
    <n v="268.69"/>
    <n v="268.69"/>
    <n v="268.69"/>
    <n v="268.69"/>
    <n v="268.69"/>
    <n v="268.69"/>
    <n v="268.69"/>
    <n v="268.69"/>
    <n v="268.69"/>
    <n v="201.51"/>
    <n v="201.51"/>
    <n v="201.51"/>
    <n v="201.51"/>
    <n v="268.69"/>
    <n v="2955.5600000000004"/>
    <n v="3224.2500000000005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4T00:00:00"/>
    <d v="2024-08-14T00:00:00"/>
    <n v="46093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0.7055555555555556"/>
    <n v="6"/>
    <n v="5.3600000000000002E-2"/>
    <n v="806642.26388888899"/>
    <n v="6859635"/>
    <n v="61279.406000000003"/>
    <n v="0.7055555555555556"/>
    <n v="6"/>
    <n v="5.3600000000000002E-2"/>
    <x v="1"/>
    <x v="1"/>
    <n v="5106.62"/>
    <n v="5106.62"/>
    <n v="5106.62"/>
    <n v="2553.31"/>
    <n v="2553.31"/>
    <n v="2553.31"/>
    <n v="2553.31"/>
    <n v="2553.31"/>
    <n v="2553.31"/>
    <n v="0"/>
    <n v="0"/>
    <n v="0"/>
    <n v="0"/>
    <n v="5106.62"/>
    <n v="25533.100000000002"/>
    <n v="30639.72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1.7055555555555555"/>
    <n v="7"/>
    <n v="5.6399999999999999E-2"/>
    <n v="1274953.9444444445"/>
    <n v="5232710"/>
    <n v="42160.691999999995"/>
    <n v="1.7055555555555557"/>
    <n v="7"/>
    <n v="5.6399999999999992E-2"/>
    <x v="1"/>
    <x v="1"/>
    <n v="3513.39"/>
    <n v="3513.39"/>
    <n v="3513.39"/>
    <n v="3513.39"/>
    <n v="3513.39"/>
    <n v="3513.39"/>
    <n v="3513.39"/>
    <n v="3513.39"/>
    <n v="3513.39"/>
    <n v="1756.7"/>
    <n v="1756.7"/>
    <n v="1756.7"/>
    <n v="1756.7"/>
    <n v="3513.39"/>
    <n v="35133.919999999998"/>
    <n v="38647.31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2.7055555555555557"/>
    <n v="8"/>
    <n v="5.9299999999999999E-2"/>
    <n v="1128169.3194444445"/>
    <n v="3335860"/>
    <n v="24727.062249999999"/>
    <n v="2.7055555555555557"/>
    <n v="8"/>
    <n v="5.9299999999999999E-2"/>
    <x v="1"/>
    <x v="1"/>
    <n v="2060.59"/>
    <n v="2060.59"/>
    <n v="2060.59"/>
    <n v="2060.59"/>
    <n v="2060.59"/>
    <n v="2060.59"/>
    <n v="2060.59"/>
    <n v="2060.59"/>
    <n v="2060.59"/>
    <n v="1373.73"/>
    <n v="1373.73"/>
    <n v="1373.73"/>
    <n v="1373.73"/>
    <n v="2060.59"/>
    <n v="21979.64"/>
    <n v="24040.23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7055555555555557"/>
    <n v="9"/>
    <n v="6.2100000000000002E-2"/>
    <n v="196765"/>
    <n v="477900"/>
    <n v="3297.51"/>
    <n v="3.705555555555555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74.79000000000002"/>
    <n v="3022.6800000000007"/>
    <n v="3297.4700000000007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4T00:00:00"/>
    <d v="2024-08-14T00:00:00"/>
    <n v="86272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0.7055555555555556"/>
    <n v="6"/>
    <n v="5.3600000000000002E-2"/>
    <n v="591114.4444444445"/>
    <n v="5026800"/>
    <n v="44906.080000000002"/>
    <n v="0.7055555555555556"/>
    <n v="6"/>
    <n v="5.3600000000000002E-2"/>
    <x v="1"/>
    <x v="1"/>
    <n v="3742.17"/>
    <n v="3742.17"/>
    <n v="3742.17"/>
    <n v="1871.09"/>
    <n v="1871.09"/>
    <n v="1871.09"/>
    <n v="1871.09"/>
    <n v="1871.09"/>
    <n v="1871.09"/>
    <n v="0"/>
    <n v="0"/>
    <n v="0"/>
    <n v="0"/>
    <n v="3742.17"/>
    <n v="18710.88"/>
    <n v="22453.050000000003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1.7055555555555555"/>
    <n v="7"/>
    <n v="5.6399999999999999E-2"/>
    <n v="2569278.736111111"/>
    <n v="10544922.5"/>
    <n v="84961.947"/>
    <n v="1.7055555555555555"/>
    <n v="7"/>
    <n v="5.6399999999999999E-2"/>
    <x v="1"/>
    <x v="1"/>
    <n v="7080.16"/>
    <n v="7080.16"/>
    <n v="7080.16"/>
    <n v="7080.16"/>
    <n v="7080.16"/>
    <n v="7080.16"/>
    <n v="7080.16"/>
    <n v="7080.16"/>
    <n v="7080.16"/>
    <n v="3540.08"/>
    <n v="3540.08"/>
    <n v="3540.08"/>
    <n v="3540.08"/>
    <n v="7080.16"/>
    <n v="70801.60000000002"/>
    <n v="77881.760000000024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2.7055555555555557"/>
    <n v="8"/>
    <n v="5.9299999999999999E-2"/>
    <n v="1091055.8611111112"/>
    <n v="3226120"/>
    <n v="23913.6145"/>
    <n v="2.7055555555555557"/>
    <n v="8"/>
    <n v="5.9299999999999999E-2"/>
    <x v="1"/>
    <x v="1"/>
    <n v="1992.8"/>
    <n v="1992.8"/>
    <n v="1992.8"/>
    <n v="1992.8"/>
    <n v="1992.8"/>
    <n v="1992.8"/>
    <n v="1992.8"/>
    <n v="1992.8"/>
    <n v="1992.8"/>
    <n v="1328.53"/>
    <n v="1328.53"/>
    <n v="1328.53"/>
    <n v="1328.53"/>
    <n v="1992.8"/>
    <n v="21256.519999999993"/>
    <n v="23249.319999999992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7055555555555557"/>
    <n v="9"/>
    <n v="6.2100000000000002E-2"/>
    <n v="196765"/>
    <n v="477900"/>
    <n v="3297.51"/>
    <n v="3.705555555555555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74.79000000000002"/>
    <n v="3022.6800000000007"/>
    <n v="3297.4700000000007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6T00:00:00"/>
    <d v="2024-08-16T00:00:00"/>
    <n v="4044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0.71111111111111114"/>
    <n v="6"/>
    <n v="5.3600000000000002E-2"/>
    <n v="1139827.5555555555"/>
    <n v="9617295"/>
    <n v="85914.502000000008"/>
    <n v="0.71111111111111103"/>
    <n v="6"/>
    <n v="5.3600000000000002E-2"/>
    <x v="1"/>
    <x v="1"/>
    <n v="7159.54"/>
    <n v="7159.54"/>
    <n v="7159.54"/>
    <n v="3579.77"/>
    <n v="3579.77"/>
    <n v="3579.77"/>
    <n v="3579.77"/>
    <n v="3579.77"/>
    <n v="3579.77"/>
    <n v="0"/>
    <n v="0"/>
    <n v="0"/>
    <n v="0"/>
    <n v="7159.54"/>
    <n v="35797.699999999997"/>
    <n v="42957.24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1.711111111111111"/>
    <n v="7"/>
    <n v="5.6399999999999999E-2"/>
    <n v="2210674.2777777775"/>
    <n v="9043667.5"/>
    <n v="72866.120999999999"/>
    <n v="1.7111111111111108"/>
    <n v="7"/>
    <n v="5.6399999999999999E-2"/>
    <x v="1"/>
    <x v="1"/>
    <n v="6072.18"/>
    <n v="6072.18"/>
    <n v="6072.18"/>
    <n v="6072.18"/>
    <n v="6072.18"/>
    <n v="6072.18"/>
    <n v="6072.18"/>
    <n v="6072.18"/>
    <n v="6072.18"/>
    <n v="3036.09"/>
    <n v="3036.09"/>
    <n v="3036.09"/>
    <n v="3036.09"/>
    <n v="6072.18"/>
    <n v="60721.799999999988"/>
    <n v="66793.979999999981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2.7111111111111112"/>
    <n v="8"/>
    <n v="5.9299999999999999E-2"/>
    <n v="1690330.3333333335"/>
    <n v="4987860"/>
    <n v="36972.51225"/>
    <n v="2.7111111111111112"/>
    <n v="8"/>
    <n v="5.9299999999999999E-2"/>
    <x v="1"/>
    <x v="1"/>
    <n v="3081.04"/>
    <n v="3081.04"/>
    <n v="3081.04"/>
    <n v="3081.04"/>
    <n v="3081.04"/>
    <n v="3081.04"/>
    <n v="3081.04"/>
    <n v="3081.04"/>
    <n v="3081.04"/>
    <n v="2054.0300000000002"/>
    <n v="2054.0300000000002"/>
    <n v="2054.0300000000002"/>
    <n v="2054.0300000000002"/>
    <n v="3081.04"/>
    <n v="32864.44"/>
    <n v="35945.480000000003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9T00:00:00"/>
    <d v="2024-08-19T00:00:00"/>
    <n v="52406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0.71944444444444444"/>
    <n v="6"/>
    <n v="5.3600000000000002E-2"/>
    <n v="550540.47222222225"/>
    <n v="4591380"/>
    <n v="41016.328000000001"/>
    <n v="0.71944444444444444"/>
    <n v="6"/>
    <n v="5.3600000000000002E-2"/>
    <x v="1"/>
    <x v="1"/>
    <n v="3418.03"/>
    <n v="3418.03"/>
    <n v="3418.03"/>
    <n v="1709.01"/>
    <n v="1709.01"/>
    <n v="1709.01"/>
    <n v="1709.01"/>
    <n v="1709.01"/>
    <n v="1709.01"/>
    <n v="0"/>
    <n v="0"/>
    <n v="0"/>
    <n v="0"/>
    <n v="3418.03"/>
    <n v="17090.12"/>
    <n v="20508.149999999998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1.7194444444444446"/>
    <n v="7"/>
    <n v="5.6399999999999999E-2"/>
    <n v="1782681.3125"/>
    <n v="7257442.5"/>
    <n v="58474.250999999997"/>
    <n v="1.7194444444444446"/>
    <n v="7"/>
    <n v="5.6399999999999999E-2"/>
    <x v="1"/>
    <x v="1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4872.8500000000004"/>
    <n v="48728.52"/>
    <n v="53601.369999999995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2.7194444444444446"/>
    <n v="8"/>
    <n v="5.9299999999999999E-2"/>
    <n v="429196.31944444444"/>
    <n v="1262600"/>
    <n v="9359.0224999999991"/>
    <n v="2.7194444444444446"/>
    <n v="8"/>
    <n v="5.9299999999999992E-2"/>
    <x v="1"/>
    <x v="1"/>
    <n v="779.92"/>
    <n v="779.92"/>
    <n v="779.92"/>
    <n v="779.92"/>
    <n v="779.92"/>
    <n v="779.92"/>
    <n v="779.92"/>
    <n v="779.92"/>
    <n v="779.92"/>
    <n v="519.95000000000005"/>
    <n v="519.95000000000005"/>
    <n v="519.95000000000005"/>
    <n v="519.95000000000005"/>
    <n v="779.92"/>
    <n v="8319.16"/>
    <n v="9099.08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0T00:00:00"/>
    <d v="2024-08-20T00:00:00"/>
    <n v="7574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0.72222222222222221"/>
    <n v="6"/>
    <n v="5.3600000000000002E-2"/>
    <n v="468189.58333333331"/>
    <n v="3889575"/>
    <n v="34746.870000000003"/>
    <n v="0.72222222222222221"/>
    <n v="6"/>
    <n v="5.3600000000000002E-2"/>
    <x v="1"/>
    <x v="1"/>
    <n v="2895.57"/>
    <n v="2895.57"/>
    <n v="2895.57"/>
    <n v="1447.79"/>
    <n v="1447.79"/>
    <n v="1447.79"/>
    <n v="1447.79"/>
    <n v="1447.79"/>
    <n v="1447.79"/>
    <n v="0"/>
    <n v="0"/>
    <n v="0"/>
    <n v="0"/>
    <n v="2895.57"/>
    <n v="14477.880000000005"/>
    <n v="17373.450000000004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1.7222222222222223"/>
    <n v="7"/>
    <n v="5.6399999999999999E-2"/>
    <n v="1862531.6666666667"/>
    <n v="7570290"/>
    <n v="60994.907999999996"/>
    <n v="1.7222222222222223"/>
    <n v="7"/>
    <n v="5.6399999999999999E-2"/>
    <x v="1"/>
    <x v="1"/>
    <n v="5082.91"/>
    <n v="5082.91"/>
    <n v="5082.91"/>
    <n v="5082.91"/>
    <n v="5082.91"/>
    <n v="5082.91"/>
    <n v="5082.91"/>
    <n v="5082.91"/>
    <n v="5082.91"/>
    <n v="2541.4499999999998"/>
    <n v="2541.4499999999998"/>
    <n v="2541.4499999999998"/>
    <n v="2541.4499999999998"/>
    <n v="5082.91"/>
    <n v="50829.079999999987"/>
    <n v="55911.989999999991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2.7222222222222223"/>
    <n v="8"/>
    <n v="5.9299999999999999E-2"/>
    <n v="858867.91666666674"/>
    <n v="2524020"/>
    <n v="18709.29825"/>
    <n v="2.7222222222222223"/>
    <n v="8"/>
    <n v="5.9299999999999999E-2"/>
    <x v="1"/>
    <x v="1"/>
    <n v="1559.11"/>
    <n v="1559.11"/>
    <n v="1559.11"/>
    <n v="1559.11"/>
    <n v="1559.11"/>
    <n v="1559.11"/>
    <n v="1559.11"/>
    <n v="1559.11"/>
    <n v="1559.11"/>
    <n v="1039.4100000000001"/>
    <n v="1039.4100000000001"/>
    <n v="1039.4100000000001"/>
    <n v="1039.4100000000001"/>
    <n v="1559.11"/>
    <n v="16630.52"/>
    <n v="18189.63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4.7222222222222223"/>
    <n v="10"/>
    <n v="6.5000000000000002E-2"/>
    <n v="250750"/>
    <n v="531000"/>
    <n v="3451.5"/>
    <n v="4.722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30.1"/>
    <n v="230.1"/>
    <n v="230.1"/>
    <n v="230.1"/>
    <n v="287.62"/>
    <n v="3221.3599999999992"/>
    <n v="3508.9799999999991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1T00:00:00"/>
    <d v="2024-08-21T00:00:00"/>
    <n v="64988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0.72499999999999998"/>
    <n v="6"/>
    <n v="5.3600000000000002E-2"/>
    <n v="1106482.3125"/>
    <n v="9157095"/>
    <n v="81803.381999999998"/>
    <n v="0.72499999999999998"/>
    <n v="6"/>
    <n v="5.3600000000000002E-2"/>
    <x v="1"/>
    <x v="1"/>
    <n v="6816.95"/>
    <n v="6816.95"/>
    <n v="6816.95"/>
    <n v="3408.47"/>
    <n v="3408.47"/>
    <n v="3408.47"/>
    <n v="3408.47"/>
    <n v="3408.47"/>
    <n v="3408.47"/>
    <n v="0"/>
    <n v="0"/>
    <n v="0"/>
    <n v="0"/>
    <n v="6816.95"/>
    <n v="34084.720000000001"/>
    <n v="40901.67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1.7250000000000001"/>
    <n v="7"/>
    <n v="5.6399999999999999E-2"/>
    <n v="2531907.5625"/>
    <n v="10274407.5"/>
    <n v="82782.368999999992"/>
    <n v="1.7250000000000001"/>
    <n v="7"/>
    <n v="5.6399999999999992E-2"/>
    <x v="1"/>
    <x v="1"/>
    <n v="6898.53"/>
    <n v="6898.53"/>
    <n v="6898.53"/>
    <n v="6898.53"/>
    <n v="6898.53"/>
    <n v="6898.53"/>
    <n v="6898.53"/>
    <n v="6898.53"/>
    <n v="6898.53"/>
    <n v="3449.27"/>
    <n v="3449.27"/>
    <n v="3449.27"/>
    <n v="3449.27"/>
    <n v="6898.53"/>
    <n v="68985.319999999992"/>
    <n v="75883.849999999991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2.7250000000000001"/>
    <n v="8"/>
    <n v="5.9299999999999999E-2"/>
    <n v="860146.25"/>
    <n v="2525200"/>
    <n v="18718.044999999998"/>
    <n v="2.7250000000000001"/>
    <n v="8"/>
    <n v="5.9299999999999992E-2"/>
    <x v="1"/>
    <x v="1"/>
    <n v="1559.84"/>
    <n v="1559.84"/>
    <n v="1559.84"/>
    <n v="1559.84"/>
    <n v="1559.84"/>
    <n v="1559.84"/>
    <n v="1559.84"/>
    <n v="1559.84"/>
    <n v="1559.84"/>
    <n v="1039.8900000000001"/>
    <n v="1039.8900000000001"/>
    <n v="1039.8900000000001"/>
    <n v="1039.8900000000001"/>
    <n v="1559.84"/>
    <n v="16638.28"/>
    <n v="18198.12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3.7250000000000001"/>
    <n v="9"/>
    <n v="6.2100000000000002E-2"/>
    <n v="395595"/>
    <n v="955800"/>
    <n v="6595.02"/>
    <n v="3.725000000000000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549.58000000000004"/>
    <n v="6045.3999999999987"/>
    <n v="6594.9799999999987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4.7249999999999996"/>
    <n v="10"/>
    <n v="6.5000000000000002E-2"/>
    <n v="250897.49999999997"/>
    <n v="531000"/>
    <n v="3451.5"/>
    <n v="4.7249999999999996"/>
    <n v="10"/>
    <n v="6.5000000000000002E-2"/>
    <x v="1"/>
    <x v="1"/>
    <n v="287.62"/>
    <n v="287.62"/>
    <n v="287.62"/>
    <n v="287.62"/>
    <n v="287.62"/>
    <n v="287.62"/>
    <n v="287.62"/>
    <n v="287.62"/>
    <n v="287.62"/>
    <n v="230.1"/>
    <n v="230.1"/>
    <n v="230.1"/>
    <n v="230.1"/>
    <n v="287.62"/>
    <n v="3221.3599999999992"/>
    <n v="3508.9799999999991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2T00:00:00"/>
    <d v="2024-08-22T00:00:00"/>
    <n v="60681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0.72777777777777775"/>
    <n v="6"/>
    <n v="5.3600000000000002E-2"/>
    <n v="901394.625"/>
    <n v="7431345"/>
    <n v="66386.682000000001"/>
    <n v="0.72777777777777775"/>
    <n v="6"/>
    <n v="5.3600000000000002E-2"/>
    <x v="1"/>
    <x v="1"/>
    <n v="5532.22"/>
    <n v="5532.22"/>
    <n v="5532.22"/>
    <n v="2766.11"/>
    <n v="2766.11"/>
    <n v="2766.11"/>
    <n v="2766.11"/>
    <n v="2766.11"/>
    <n v="2766.11"/>
    <n v="0"/>
    <n v="0"/>
    <n v="0"/>
    <n v="0"/>
    <n v="5532.22"/>
    <n v="27661.100000000002"/>
    <n v="33193.32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1.7277777777777779"/>
    <n v="7"/>
    <n v="5.6399999999999999E-2"/>
    <n v="2661879.236111111"/>
    <n v="10784462.5"/>
    <n v="86891.955000000002"/>
    <n v="1.7277777777777776"/>
    <n v="7"/>
    <n v="5.6399999999999999E-2"/>
    <x v="1"/>
    <x v="1"/>
    <n v="7241"/>
    <n v="7241"/>
    <n v="7241"/>
    <n v="7241"/>
    <n v="7241"/>
    <n v="7241"/>
    <n v="7241"/>
    <n v="7241"/>
    <n v="7241"/>
    <n v="3620.5"/>
    <n v="3620.5"/>
    <n v="3620.5"/>
    <n v="3620.5"/>
    <n v="7241"/>
    <n v="72410"/>
    <n v="79651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2.7277777777777779"/>
    <n v="8"/>
    <n v="5.9299999999999999E-2"/>
    <n v="1047712.1666666667"/>
    <n v="3072720"/>
    <n v="22776.537"/>
    <n v="2.7277777777777779"/>
    <n v="8"/>
    <n v="5.9299999999999999E-2"/>
    <x v="1"/>
    <x v="1"/>
    <n v="1898.04"/>
    <n v="1898.04"/>
    <n v="1898.04"/>
    <n v="1898.04"/>
    <n v="1898.04"/>
    <n v="1898.04"/>
    <n v="1898.04"/>
    <n v="1898.04"/>
    <n v="1898.04"/>
    <n v="1265.3599999999999"/>
    <n v="1265.3599999999999"/>
    <n v="1265.3599999999999"/>
    <n v="1265.3599999999999"/>
    <n v="1898.04"/>
    <n v="20245.760000000006"/>
    <n v="22143.800000000007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3.7277777777777779"/>
    <n v="9"/>
    <n v="6.2100000000000002E-2"/>
    <n v="197945"/>
    <n v="477900"/>
    <n v="3297.51"/>
    <n v="3.727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74.79000000000002"/>
    <n v="3022.6800000000007"/>
    <n v="3297.4700000000007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3T00:00:00"/>
    <d v="2024-08-23T00:00:00"/>
    <n v="53100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0.73055555555555551"/>
    <n v="6"/>
    <n v="5.3600000000000002E-2"/>
    <n v="900093.75694444438"/>
    <n v="7392405"/>
    <n v="66038.817999999999"/>
    <n v="0.73055555555555551"/>
    <n v="6"/>
    <n v="5.3600000000000002E-2"/>
    <x v="1"/>
    <x v="1"/>
    <n v="5503.23"/>
    <n v="5503.23"/>
    <n v="5503.23"/>
    <n v="2751.62"/>
    <n v="2751.62"/>
    <n v="2751.62"/>
    <n v="2751.62"/>
    <n v="2751.62"/>
    <n v="2751.62"/>
    <n v="0"/>
    <n v="0"/>
    <n v="0"/>
    <n v="0"/>
    <n v="5503.23"/>
    <n v="27516.179999999993"/>
    <n v="33019.409999999989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1.7305555555555556"/>
    <n v="7"/>
    <n v="5.6399999999999999E-2"/>
    <n v="1888901.388888889"/>
    <n v="7640500"/>
    <n v="61560.6"/>
    <n v="1.7305555555555556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2565.02"/>
    <n v="2565.02"/>
    <n v="2565.02"/>
    <n v="2565.02"/>
    <n v="5130.05"/>
    <n v="51300.479999999989"/>
    <n v="56430.529999999992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2.7305555555555556"/>
    <n v="8"/>
    <n v="5.9299999999999999E-2"/>
    <n v="1142621.451388889"/>
    <n v="3347660"/>
    <n v="24814.529749999998"/>
    <n v="2.7305555555555556"/>
    <n v="8"/>
    <n v="5.9299999999999992E-2"/>
    <x v="1"/>
    <x v="1"/>
    <n v="2067.88"/>
    <n v="2067.88"/>
    <n v="2067.88"/>
    <n v="2067.88"/>
    <n v="2067.88"/>
    <n v="2067.88"/>
    <n v="2067.88"/>
    <n v="2067.88"/>
    <n v="2067.88"/>
    <n v="1378.59"/>
    <n v="1378.59"/>
    <n v="1378.59"/>
    <n v="1378.59"/>
    <n v="2067.88"/>
    <n v="22057.400000000005"/>
    <n v="24125.280000000006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6T00:00:00"/>
    <d v="2024-08-26T00:00:00"/>
    <n v="5991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0.73888888888888893"/>
    <n v="6"/>
    <n v="5.3600000000000002E-2"/>
    <n v="652281.875"/>
    <n v="5296725"/>
    <n v="47317.41"/>
    <n v="0.73888888888888893"/>
    <n v="6"/>
    <n v="5.3600000000000002E-2"/>
    <x v="1"/>
    <x v="1"/>
    <n v="3943.12"/>
    <n v="3943.12"/>
    <n v="3943.12"/>
    <n v="1971.56"/>
    <n v="1971.56"/>
    <n v="1971.56"/>
    <n v="1971.56"/>
    <n v="1971.56"/>
    <n v="1971.56"/>
    <n v="0"/>
    <n v="0"/>
    <n v="0"/>
    <n v="0"/>
    <n v="3943.12"/>
    <n v="19715.599999999999"/>
    <n v="23658.719999999998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1.7388888888888889"/>
    <n v="7"/>
    <n v="5.6399999999999999E-2"/>
    <n v="2811600.75"/>
    <n v="11318265"/>
    <n v="91192.877999999997"/>
    <n v="1.7388888888888889"/>
    <n v="7"/>
    <n v="5.6399999999999999E-2"/>
    <x v="1"/>
    <x v="1"/>
    <n v="7599.41"/>
    <n v="7599.41"/>
    <n v="7599.41"/>
    <n v="7599.41"/>
    <n v="7599.41"/>
    <n v="7599.41"/>
    <n v="7599.41"/>
    <n v="7599.41"/>
    <n v="7599.41"/>
    <n v="3799.7"/>
    <n v="3799.7"/>
    <n v="3799.7"/>
    <n v="3799.7"/>
    <n v="7599.41"/>
    <n v="75994.080000000002"/>
    <n v="83593.490000000005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2.7388888888888889"/>
    <n v="8"/>
    <n v="5.9299999999999999E-2"/>
    <n v="1943173.1944444445"/>
    <n v="5675800"/>
    <n v="42071.8675"/>
    <n v="2.7388888888888889"/>
    <n v="8"/>
    <n v="5.9299999999999999E-2"/>
    <x v="1"/>
    <x v="1"/>
    <n v="3505.99"/>
    <n v="3505.99"/>
    <n v="3505.99"/>
    <n v="3505.99"/>
    <n v="3505.99"/>
    <n v="3505.99"/>
    <n v="3505.99"/>
    <n v="3505.99"/>
    <n v="3505.99"/>
    <n v="2337.33"/>
    <n v="2337.33"/>
    <n v="2337.33"/>
    <n v="2337.33"/>
    <n v="3505.99"/>
    <n v="37397.24"/>
    <n v="40903.229999999996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7T00:00:00"/>
    <d v="2024-08-27T00:00:00"/>
    <n v="67245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0.7416666666666667"/>
    <n v="6"/>
    <n v="5.3600000000000002E-2"/>
    <n v="1237813.8541666667"/>
    <n v="10013775"/>
    <n v="89456.39"/>
    <n v="0.7416666666666667"/>
    <n v="6"/>
    <n v="5.3600000000000002E-2"/>
    <x v="1"/>
    <x v="1"/>
    <n v="7454.7"/>
    <n v="7454.7"/>
    <n v="7454.7"/>
    <n v="3727.35"/>
    <n v="3727.35"/>
    <n v="3727.35"/>
    <n v="3727.35"/>
    <n v="3727.35"/>
    <n v="3727.35"/>
    <n v="0"/>
    <n v="0"/>
    <n v="0"/>
    <n v="0"/>
    <n v="7454.7"/>
    <n v="37273.499999999993"/>
    <n v="44728.19999999999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1.7416666666666667"/>
    <n v="7"/>
    <n v="5.6399999999999999E-2"/>
    <n v="2830221.3958333335"/>
    <n v="11375052.5"/>
    <n v="91650.422999999995"/>
    <n v="1.7416666666666667"/>
    <n v="7"/>
    <n v="5.6399999999999999E-2"/>
    <x v="1"/>
    <x v="1"/>
    <n v="7637.54"/>
    <n v="7637.54"/>
    <n v="7637.54"/>
    <n v="7637.54"/>
    <n v="7637.54"/>
    <n v="7637.54"/>
    <n v="7637.54"/>
    <n v="7637.54"/>
    <n v="7637.54"/>
    <n v="3818.77"/>
    <n v="3818.77"/>
    <n v="3818.77"/>
    <n v="3818.77"/>
    <n v="7637.54"/>
    <n v="76375.400000000009"/>
    <n v="84012.94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2.7416666666666667"/>
    <n v="8"/>
    <n v="5.9299999999999999E-2"/>
    <n v="2620485"/>
    <n v="7646400"/>
    <n v="56678.939999999995"/>
    <n v="2.7416666666666667"/>
    <n v="8"/>
    <n v="5.9299999999999992E-2"/>
    <x v="1"/>
    <x v="1"/>
    <n v="4723.24"/>
    <n v="4723.24"/>
    <n v="4723.24"/>
    <n v="4723.24"/>
    <n v="4723.24"/>
    <n v="4723.24"/>
    <n v="4723.24"/>
    <n v="4723.24"/>
    <n v="4723.24"/>
    <n v="3148.83"/>
    <n v="3148.83"/>
    <n v="3148.83"/>
    <n v="3148.83"/>
    <n v="4723.24"/>
    <n v="50381.24"/>
    <n v="55104.479999999996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8T00:00:00"/>
    <d v="2024-08-28T00:00:00"/>
    <n v="4041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0.74444444444444446"/>
    <n v="6"/>
    <n v="5.3600000000000002E-2"/>
    <n v="615020.91666666663"/>
    <n v="4956885"/>
    <n v="44281.506000000001"/>
    <n v="0.74444444444444435"/>
    <n v="6"/>
    <n v="5.3600000000000002E-2"/>
    <x v="1"/>
    <x v="1"/>
    <n v="3690.13"/>
    <n v="3690.13"/>
    <n v="3690.13"/>
    <n v="1845.06"/>
    <n v="1845.06"/>
    <n v="1845.06"/>
    <n v="1845.06"/>
    <n v="1845.06"/>
    <n v="1845.06"/>
    <n v="0"/>
    <n v="0"/>
    <n v="0"/>
    <n v="0"/>
    <n v="3690.13"/>
    <n v="18450.62"/>
    <n v="22140.75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1.7444444444444445"/>
    <n v="7"/>
    <n v="5.6399999999999999E-2"/>
    <n v="2103472.9166666665"/>
    <n v="8440687.5"/>
    <n v="68007.824999999997"/>
    <n v="1.7444444444444442"/>
    <n v="7"/>
    <n v="5.6399999999999999E-2"/>
    <x v="1"/>
    <x v="1"/>
    <n v="5667.32"/>
    <n v="5667.32"/>
    <n v="5667.32"/>
    <n v="5667.32"/>
    <n v="5667.32"/>
    <n v="5667.32"/>
    <n v="5667.32"/>
    <n v="5667.32"/>
    <n v="5667.32"/>
    <n v="2833.66"/>
    <n v="2833.66"/>
    <n v="2833.66"/>
    <n v="2833.66"/>
    <n v="5667.32"/>
    <n v="56673.200000000012"/>
    <n v="62340.520000000011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2.7444444444444445"/>
    <n v="8"/>
    <n v="5.9299999999999999E-2"/>
    <n v="1160172.7222222222"/>
    <n v="3381880"/>
    <n v="25068.1855"/>
    <n v="2.7444444444444445"/>
    <n v="8"/>
    <n v="5.9299999999999999E-2"/>
    <x v="1"/>
    <x v="1"/>
    <n v="2089.02"/>
    <n v="2089.02"/>
    <n v="2089.02"/>
    <n v="2089.02"/>
    <n v="2089.02"/>
    <n v="2089.02"/>
    <n v="2089.02"/>
    <n v="2089.02"/>
    <n v="2089.02"/>
    <n v="1392.68"/>
    <n v="1392.68"/>
    <n v="1392.68"/>
    <n v="1392.68"/>
    <n v="2089.02"/>
    <n v="22282.880000000001"/>
    <n v="24371.9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3.7444444444444445"/>
    <n v="9"/>
    <n v="6.2100000000000002E-2"/>
    <n v="198830"/>
    <n v="477900"/>
    <n v="3297.51"/>
    <n v="3.74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74.79000000000002"/>
    <n v="3022.6800000000007"/>
    <n v="3297.4700000000007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9T00:00:00"/>
    <d v="2024-08-29T00:00:00"/>
    <n v="7214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n v="1217612.5"/>
    <n v="0"/>
    <d v="2019-08-29T00:00:00"/>
    <d v="2025-08-29T00:00:00"/>
    <n v="1217612.5"/>
    <n v="0.74722222222222223"/>
    <n v="6"/>
    <n v="5.3600000000000002E-2"/>
    <n v="909827.11805555562"/>
    <n v="7305675"/>
    <n v="65264.03"/>
    <n v="0.74722222222222223"/>
    <n v="6"/>
    <n v="5.3600000000000002E-2"/>
    <x v="1"/>
    <x v="1"/>
    <n v="5438.67"/>
    <n v="5438.67"/>
    <n v="5438.67"/>
    <n v="2719.33"/>
    <n v="2719.33"/>
    <n v="2719.33"/>
    <n v="2719.33"/>
    <n v="2719.33"/>
    <n v="2719.33"/>
    <n v="0"/>
    <n v="0"/>
    <n v="0"/>
    <n v="0"/>
    <n v="5438.67"/>
    <n v="27193.320000000007"/>
    <n v="32631.990000000005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n v="1126752.5"/>
    <n v="0"/>
    <d v="2019-08-29T00:00:00"/>
    <d v="2026-08-29T00:00:00"/>
    <n v="1126752.5"/>
    <n v="1.7472222222222222"/>
    <n v="7"/>
    <n v="5.6399999999999999E-2"/>
    <n v="1968687.0069444445"/>
    <n v="7887267.5"/>
    <n v="63548.841"/>
    <n v="1.7472222222222222"/>
    <n v="7"/>
    <n v="5.6399999999999999E-2"/>
    <x v="1"/>
    <x v="1"/>
    <n v="5295.74"/>
    <n v="5295.74"/>
    <n v="5295.74"/>
    <n v="5295.74"/>
    <n v="5295.74"/>
    <n v="5295.74"/>
    <n v="5295.74"/>
    <n v="5295.74"/>
    <n v="5295.74"/>
    <n v="2647.87"/>
    <n v="2647.87"/>
    <n v="2647.87"/>
    <n v="2647.87"/>
    <n v="5295.74"/>
    <n v="52957.4"/>
    <n v="58253.14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n v="312995"/>
    <n v="0"/>
    <d v="2019-08-29T00:00:00"/>
    <d v="2027-08-29T00:00:00"/>
    <n v="312995"/>
    <n v="2.7472222222222222"/>
    <n v="8"/>
    <n v="5.9299999999999999E-2"/>
    <n v="859866.8194444445"/>
    <n v="2503960"/>
    <n v="18560.603500000001"/>
    <n v="2.7472222222222222"/>
    <n v="8"/>
    <n v="5.9300000000000005E-2"/>
    <x v="1"/>
    <x v="1"/>
    <n v="1546.72"/>
    <n v="1546.72"/>
    <n v="1546.72"/>
    <n v="1546.72"/>
    <n v="1546.72"/>
    <n v="1546.72"/>
    <n v="1546.72"/>
    <n v="1546.72"/>
    <n v="1546.72"/>
    <n v="1031.1400000000001"/>
    <n v="1031.1400000000001"/>
    <n v="1031.1400000000001"/>
    <n v="1031.1400000000001"/>
    <n v="1546.72"/>
    <n v="16498.319999999996"/>
    <n v="18045.039999999997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n v="45872.5"/>
    <n v="0"/>
    <d v="2019-08-29T00:00:00"/>
    <d v="2028-08-29T00:00:00"/>
    <n v="45872.5"/>
    <n v="3.7472222222222222"/>
    <n v="9"/>
    <n v="6.2100000000000002E-2"/>
    <n v="171894.45138888888"/>
    <n v="412852.5"/>
    <n v="2848.6822500000003"/>
    <n v="3.7472222222222218"/>
    <n v="9"/>
    <n v="6.2100000000000009E-2"/>
    <x v="1"/>
    <x v="1"/>
    <n v="237.39"/>
    <n v="237.39"/>
    <n v="237.39"/>
    <n v="237.39"/>
    <n v="237.39"/>
    <n v="237.39"/>
    <n v="237.39"/>
    <n v="237.39"/>
    <n v="237.39"/>
    <n v="178.04"/>
    <n v="178.04"/>
    <n v="178.04"/>
    <n v="178.04"/>
    <n v="237.39"/>
    <n v="2611.2799999999993"/>
    <n v="2848.6699999999992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30T00:00:00"/>
    <d v="2024-08-30T00:00:00"/>
    <n v="71640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0"/>
    <n v="0"/>
    <n v="0"/>
    <n v="0"/>
    <n v="1425882.5"/>
    <n v="1425882.5"/>
    <n v="0"/>
    <d v="2019-08-30T00:00:00"/>
    <d v="2025-08-30T00:00:00"/>
    <n v="1425882.5"/>
    <n v="0.75"/>
    <n v="6"/>
    <n v="5.3600000000000002E-2"/>
    <n v="1069411.875"/>
    <n v="8555295"/>
    <n v="76427.301999999996"/>
    <n v="0.75"/>
    <n v="6"/>
    <n v="5.3599999999999995E-2"/>
    <x v="1"/>
    <x v="1"/>
    <n v="6368.94"/>
    <n v="6368.94"/>
    <n v="6368.94"/>
    <n v="3184.47"/>
    <n v="3184.47"/>
    <n v="3184.47"/>
    <n v="3184.47"/>
    <n v="3184.47"/>
    <n v="3184.47"/>
    <n v="0"/>
    <n v="0"/>
    <n v="0"/>
    <n v="0"/>
    <n v="6368.94"/>
    <n v="31844.700000000004"/>
    <n v="38213.640000000007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0"/>
    <n v="0"/>
    <n v="0"/>
    <n v="0"/>
    <n v="1110232.5"/>
    <n v="1110232.5"/>
    <n v="0"/>
    <d v="2019-08-30T00:00:00"/>
    <d v="2026-08-30T00:00:00"/>
    <n v="1110232.5"/>
    <n v="1.75"/>
    <n v="7"/>
    <n v="5.6399999999999999E-2"/>
    <n v="1942906.875"/>
    <n v="7771627.5"/>
    <n v="62617.112999999998"/>
    <n v="1.75"/>
    <n v="7"/>
    <n v="5.6399999999999999E-2"/>
    <x v="1"/>
    <x v="1"/>
    <n v="5218.09"/>
    <n v="5218.09"/>
    <n v="5218.09"/>
    <n v="5218.09"/>
    <n v="5218.09"/>
    <n v="5218.09"/>
    <n v="5218.09"/>
    <n v="5218.09"/>
    <n v="5218.09"/>
    <n v="2609.0500000000002"/>
    <n v="2609.0500000000002"/>
    <n v="2609.0500000000002"/>
    <n v="2609.0500000000002"/>
    <n v="5218.09"/>
    <n v="52180.920000000013"/>
    <n v="57399.010000000009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0"/>
    <n v="0"/>
    <n v="0"/>
    <n v="0"/>
    <n v="364620"/>
    <n v="364620"/>
    <n v="0"/>
    <d v="2019-08-30T00:00:00"/>
    <d v="2027-08-30T00:00:00"/>
    <n v="364620"/>
    <n v="2.75"/>
    <n v="8"/>
    <n v="5.9299999999999999E-2"/>
    <n v="1002705"/>
    <n v="2916960"/>
    <n v="21621.966"/>
    <n v="2.75"/>
    <n v="8"/>
    <n v="5.9299999999999999E-2"/>
    <x v="1"/>
    <x v="1"/>
    <n v="1801.83"/>
    <n v="1801.83"/>
    <n v="1801.83"/>
    <n v="1801.83"/>
    <n v="1801.83"/>
    <n v="1801.83"/>
    <n v="1801.83"/>
    <n v="1801.83"/>
    <n v="1801.83"/>
    <n v="1201.22"/>
    <n v="1201.22"/>
    <n v="1201.22"/>
    <n v="1201.22"/>
    <n v="1801.83"/>
    <n v="19219.52"/>
    <n v="21021.35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n v="53100"/>
    <n v="53100"/>
    <n v="0"/>
    <d v="2019-08-30T00:00:00"/>
    <d v="2028-08-30T00:00:00"/>
    <n v="53100"/>
    <n v="3.75"/>
    <n v="9"/>
    <n v="6.2100000000000002E-2"/>
    <n v="199125"/>
    <n v="477900"/>
    <n v="3297.51"/>
    <n v="3.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74.79000000000002"/>
    <n v="3022.6800000000007"/>
    <n v="3297.4700000000007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06T00:00:00"/>
    <d v="2024-09-06T00:00:00"/>
    <n v="225217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0.76666666666666672"/>
    <n v="6"/>
    <n v="5.3600000000000002E-2"/>
    <n v="2669332.0833333335"/>
    <n v="20890425"/>
    <n v="186621.13"/>
    <n v="0.76666666666666672"/>
    <n v="6"/>
    <n v="5.3600000000000002E-2"/>
    <x v="1"/>
    <x v="1"/>
    <n v="15551.76"/>
    <n v="15551.76"/>
    <n v="15551.76"/>
    <n v="15551.76"/>
    <n v="7775.88"/>
    <n v="7775.88"/>
    <n v="7775.88"/>
    <n v="7775.88"/>
    <n v="7775.88"/>
    <n v="7775.88"/>
    <n v="0"/>
    <n v="0"/>
    <n v="0"/>
    <n v="15551.76"/>
    <n v="93310.560000000012"/>
    <n v="108862.32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1.7666666666666666"/>
    <n v="7"/>
    <n v="5.6399999999999999E-2"/>
    <n v="6953666.25"/>
    <n v="27552262.5"/>
    <n v="221992.51499999998"/>
    <n v="1.7666666666666666"/>
    <n v="7"/>
    <n v="5.6399999999999999E-2"/>
    <x v="1"/>
    <x v="1"/>
    <n v="18499.38"/>
    <n v="18499.38"/>
    <n v="18499.38"/>
    <n v="18499.38"/>
    <n v="18499.38"/>
    <n v="18499.38"/>
    <n v="18499.38"/>
    <n v="18499.38"/>
    <n v="18499.38"/>
    <n v="18499.38"/>
    <n v="9249.69"/>
    <n v="9249.69"/>
    <n v="9249.69"/>
    <n v="18499.38"/>
    <n v="194243.49000000002"/>
    <n v="212742.87000000002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2.7666666666666666"/>
    <n v="8"/>
    <n v="5.9299999999999999E-2"/>
    <n v="6830498.833333333"/>
    <n v="19750840"/>
    <n v="146403.10149999999"/>
    <n v="2.7666666666666666"/>
    <n v="8"/>
    <n v="5.9299999999999999E-2"/>
    <x v="1"/>
    <x v="1"/>
    <n v="12200.26"/>
    <n v="12200.26"/>
    <n v="12200.26"/>
    <n v="12200.26"/>
    <n v="12200.26"/>
    <n v="12200.26"/>
    <n v="12200.26"/>
    <n v="12200.26"/>
    <n v="12200.26"/>
    <n v="12200.26"/>
    <n v="8133.51"/>
    <n v="8133.51"/>
    <n v="8133.51"/>
    <n v="12200.26"/>
    <n v="134202.86999999997"/>
    <n v="146403.12999999998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3.7666666666666666"/>
    <n v="9"/>
    <n v="6.2100000000000002E-2"/>
    <n v="1000050"/>
    <n v="2389500"/>
    <n v="16487.55"/>
    <n v="3.7666666666666666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373.96"/>
    <n v="15457.049999999997"/>
    <n v="16831.009999999998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06T00:00:00"/>
    <d v="2024-09-06T00:00:00"/>
    <n v="4410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0.76666666666666672"/>
    <n v="6"/>
    <n v="5.3600000000000002E-2"/>
    <n v="32568.000000000004"/>
    <n v="254880"/>
    <n v="2276.9279999999999"/>
    <n v="0.76666666666666672"/>
    <n v="6"/>
    <n v="5.3599999999999995E-2"/>
    <x v="1"/>
    <x v="1"/>
    <n v="189.74"/>
    <n v="189.74"/>
    <n v="189.74"/>
    <n v="189.74"/>
    <n v="94.87"/>
    <n v="94.87"/>
    <n v="94.87"/>
    <n v="94.87"/>
    <n v="94.87"/>
    <n v="94.87"/>
    <n v="0"/>
    <n v="0"/>
    <n v="0"/>
    <n v="189.74"/>
    <n v="1138.44"/>
    <n v="1328.18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2.7666666666666666"/>
    <n v="8"/>
    <n v="5.9299999999999999E-2"/>
    <n v="146910"/>
    <n v="424800"/>
    <n v="3148.83"/>
    <n v="2.766666666666666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262.39999999999998"/>
    <n v="2886.39"/>
    <n v="3148.79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13T00:00:00"/>
    <d v="2024-09-13T00:00:00"/>
    <n v="447662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0.78611111111111109"/>
    <n v="6"/>
    <n v="5.3600000000000002E-2"/>
    <n v="6493857.534722222"/>
    <n v="49564425"/>
    <n v="442775.53"/>
    <n v="0.78611111111111109"/>
    <n v="6"/>
    <n v="5.3600000000000002E-2"/>
    <x v="1"/>
    <x v="1"/>
    <n v="36897.96"/>
    <n v="36897.96"/>
    <n v="36897.96"/>
    <n v="36897.96"/>
    <n v="18448.98"/>
    <n v="18448.98"/>
    <n v="18448.98"/>
    <n v="18448.98"/>
    <n v="18448.98"/>
    <n v="18448.98"/>
    <n v="0"/>
    <n v="0"/>
    <n v="0"/>
    <n v="36897.96"/>
    <n v="221387.76000000004"/>
    <n v="258285.72000000003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1.7861111111111112"/>
    <n v="7"/>
    <n v="5.6399999999999999E-2"/>
    <n v="15643480.020833334"/>
    <n v="61308817.5"/>
    <n v="493973.90100000001"/>
    <n v="1.7861111111111112"/>
    <n v="7"/>
    <n v="5.6399999999999999E-2"/>
    <x v="1"/>
    <x v="1"/>
    <n v="41164.49"/>
    <n v="41164.49"/>
    <n v="41164.49"/>
    <n v="41164.49"/>
    <n v="41164.49"/>
    <n v="41164.49"/>
    <n v="41164.49"/>
    <n v="41164.49"/>
    <n v="41164.49"/>
    <n v="41164.49"/>
    <n v="20582.25"/>
    <n v="20582.25"/>
    <n v="20582.25"/>
    <n v="41164.49"/>
    <n v="432227.16"/>
    <n v="473391.64999999997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2.786111111111111"/>
    <n v="8"/>
    <n v="5.9299999999999999E-2"/>
    <n v="9681603.7708333321"/>
    <n v="27799620"/>
    <n v="206064.68325"/>
    <n v="2.7861111111111105"/>
    <n v="8"/>
    <n v="5.9299999999999999E-2"/>
    <x v="1"/>
    <x v="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1448.04"/>
    <n v="11448.04"/>
    <n v="11448.04"/>
    <n v="17172.060000000001"/>
    <n v="188892.66000000003"/>
    <n v="206064.72000000003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3.786111111111111"/>
    <n v="9"/>
    <n v="6.2100000000000002E-2"/>
    <n v="1005212.5"/>
    <n v="2389500"/>
    <n v="16487.55"/>
    <n v="3.786111111111111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373.96"/>
    <n v="15457.049999999997"/>
    <n v="16831.009999999998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4.7861111111111114"/>
    <n v="10"/>
    <n v="6.5000000000000002E-2"/>
    <n v="229434.20138888891"/>
    <n v="479375"/>
    <n v="3115.9375"/>
    <n v="4.7861111111111114"/>
    <n v="10"/>
    <n v="6.5000000000000002E-2"/>
    <x v="1"/>
    <x v="1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07.73"/>
    <n v="207.73"/>
    <n v="207.73"/>
    <n v="259.66000000000003"/>
    <n v="2960.13"/>
    <n v="3219.79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17T00:00:00"/>
    <d v="2024-09-17T00:00:00"/>
    <n v="4248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0.79722222222222228"/>
    <n v="6"/>
    <n v="5.3600000000000002E-2"/>
    <n v="30455.881944444445"/>
    <n v="229215"/>
    <n v="2047.654"/>
    <n v="0.79722222222222228"/>
    <n v="6"/>
    <n v="5.3600000000000002E-2"/>
    <x v="1"/>
    <x v="1"/>
    <n v="170.64"/>
    <n v="170.64"/>
    <n v="170.64"/>
    <n v="170.64"/>
    <n v="85.32"/>
    <n v="85.32"/>
    <n v="85.32"/>
    <n v="85.32"/>
    <n v="85.32"/>
    <n v="85.32"/>
    <n v="0"/>
    <n v="0"/>
    <n v="0"/>
    <n v="170.64"/>
    <n v="1023.8399999999997"/>
    <n v="1194.4799999999996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1.7972222222222223"/>
    <n v="7"/>
    <n v="5.6399999999999999E-2"/>
    <n v="190865"/>
    <n v="743400"/>
    <n v="5989.68"/>
    <n v="1.7972222222222223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249.57"/>
    <n v="249.57"/>
    <n v="249.57"/>
    <n v="499.14"/>
    <n v="5240.9699999999984"/>
    <n v="5740.1099999999988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2.7972222222222221"/>
    <n v="8"/>
    <n v="5.9299999999999999E-2"/>
    <n v="375869.74305555556"/>
    <n v="1074980"/>
    <n v="7968.2892499999998"/>
    <n v="2.7972222222222221"/>
    <n v="8"/>
    <n v="5.9299999999999999E-2"/>
    <x v="1"/>
    <x v="1"/>
    <n v="664.02"/>
    <n v="664.02"/>
    <n v="664.02"/>
    <n v="664.02"/>
    <n v="664.02"/>
    <n v="664.02"/>
    <n v="664.02"/>
    <n v="664.02"/>
    <n v="664.02"/>
    <n v="664.02"/>
    <n v="442.68"/>
    <n v="442.68"/>
    <n v="442.68"/>
    <n v="664.02"/>
    <n v="7304.2200000000012"/>
    <n v="7968.2400000000016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3.7972222222222221"/>
    <n v="9"/>
    <n v="6.2100000000000002E-2"/>
    <n v="201632.5"/>
    <n v="477900"/>
    <n v="3297.51"/>
    <n v="3.797222222222222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74.79000000000002"/>
    <n v="3091.3800000000006"/>
    <n v="3366.1700000000005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20T00:00:00"/>
    <d v="2024-09-20T00:00:00"/>
    <n v="383426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0.80555555555555558"/>
    <n v="6"/>
    <n v="5.3600000000000002E-2"/>
    <n v="4936353.819444445"/>
    <n v="36767325"/>
    <n v="328454.77"/>
    <n v="0.80555555555555569"/>
    <n v="6"/>
    <n v="5.3600000000000002E-2"/>
    <x v="1"/>
    <x v="1"/>
    <n v="27371.23"/>
    <n v="27371.23"/>
    <n v="27371.23"/>
    <n v="27371.23"/>
    <n v="13685.62"/>
    <n v="13685.62"/>
    <n v="13685.62"/>
    <n v="13685.62"/>
    <n v="13685.62"/>
    <n v="13685.62"/>
    <n v="0"/>
    <n v="0"/>
    <n v="0"/>
    <n v="27371.23"/>
    <n v="164227.40999999997"/>
    <n v="191598.63999999998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1.8055555555555556"/>
    <n v="7"/>
    <n v="5.6399999999999999E-2"/>
    <n v="13666714.930555556"/>
    <n v="52984802.5"/>
    <n v="426906.12299999996"/>
    <n v="1.8055555555555556"/>
    <n v="7"/>
    <n v="5.6399999999999992E-2"/>
    <x v="1"/>
    <x v="1"/>
    <n v="35575.51"/>
    <n v="35575.51"/>
    <n v="35575.51"/>
    <n v="35575.51"/>
    <n v="35575.51"/>
    <n v="35575.51"/>
    <n v="35575.51"/>
    <n v="35575.51"/>
    <n v="35575.51"/>
    <n v="35575.51"/>
    <n v="17787.759999999998"/>
    <n v="17787.759999999998"/>
    <n v="17787.759999999998"/>
    <n v="35575.51"/>
    <n v="373542.87000000005"/>
    <n v="409118.38000000006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2.8055555555555554"/>
    <n v="8"/>
    <n v="5.9299999999999999E-2"/>
    <n v="10956697.430555554"/>
    <n v="31242860"/>
    <n v="231587.69975"/>
    <n v="2.8055555555555554"/>
    <n v="8"/>
    <n v="5.9299999999999999E-2"/>
    <x v="1"/>
    <x v="1"/>
    <n v="19298.97"/>
    <n v="19298.97"/>
    <n v="19298.97"/>
    <n v="19298.97"/>
    <n v="19298.97"/>
    <n v="19298.97"/>
    <n v="19298.97"/>
    <n v="19298.97"/>
    <n v="19298.97"/>
    <n v="19298.97"/>
    <n v="12865.98"/>
    <n v="12865.98"/>
    <n v="12865.98"/>
    <n v="19298.97"/>
    <n v="212288.67000000004"/>
    <n v="231587.64000000004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3.8055555555555554"/>
    <n v="9"/>
    <n v="6.2100000000000002E-2"/>
    <n v="760026.52777777775"/>
    <n v="1797435"/>
    <n v="12402.3015"/>
    <n v="3.8055555555555554"/>
    <n v="9"/>
    <n v="6.2099999999999995E-2"/>
    <x v="1"/>
    <x v="1"/>
    <n v="1033.53"/>
    <n v="1033.53"/>
    <n v="1033.53"/>
    <n v="1033.53"/>
    <n v="1033.53"/>
    <n v="1033.53"/>
    <n v="1033.53"/>
    <n v="1033.53"/>
    <n v="1033.53"/>
    <n v="1033.53"/>
    <n v="775.14"/>
    <n v="775.14"/>
    <n v="775.14"/>
    <n v="1033.53"/>
    <n v="11627.189999999999"/>
    <n v="12660.72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4.8055555555555554"/>
    <n v="10"/>
    <n v="6.5000000000000002E-2"/>
    <n v="255175"/>
    <n v="531000"/>
    <n v="3451.5"/>
    <n v="4.805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30.1"/>
    <n v="230.1"/>
    <n v="230.1"/>
    <n v="287.62"/>
    <n v="3278.8799999999992"/>
    <n v="3566.4999999999991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0.80555555555555558"/>
    <n v="6"/>
    <n v="5.3600000000000002E-2"/>
    <n v="42775"/>
    <n v="318600"/>
    <n v="2846.1600000000003"/>
    <n v="0.80555555555555558"/>
    <n v="6"/>
    <n v="5.3600000000000009E-2"/>
    <x v="1"/>
    <x v="1"/>
    <n v="237.18"/>
    <n v="237.18"/>
    <n v="237.18"/>
    <n v="237.18"/>
    <n v="118.59"/>
    <n v="118.59"/>
    <n v="118.59"/>
    <n v="118.59"/>
    <n v="118.59"/>
    <n v="118.59"/>
    <n v="0"/>
    <n v="0"/>
    <n v="0"/>
    <n v="237.18"/>
    <n v="1423.0799999999997"/>
    <n v="1660.2599999999998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1.8055555555555556"/>
    <n v="7"/>
    <n v="5.6399999999999999E-2"/>
    <n v="95875"/>
    <n v="371700"/>
    <n v="2994.84"/>
    <n v="1.8055555555555556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124.78"/>
    <n v="124.78"/>
    <n v="124.78"/>
    <n v="249.57"/>
    <n v="2620.4700000000003"/>
    <n v="2870.0400000000004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2.8055555555555554"/>
    <n v="8"/>
    <n v="5.9299999999999999E-2"/>
    <n v="437820.97222222219"/>
    <n v="1248440"/>
    <n v="9254.0614999999998"/>
    <n v="2.8055555555555554"/>
    <n v="8"/>
    <n v="5.9299999999999999E-2"/>
    <x v="1"/>
    <x v="1"/>
    <n v="771.17"/>
    <n v="771.17"/>
    <n v="771.17"/>
    <n v="771.17"/>
    <n v="771.17"/>
    <n v="771.17"/>
    <n v="771.17"/>
    <n v="771.17"/>
    <n v="771.17"/>
    <n v="771.17"/>
    <n v="514.11"/>
    <n v="514.11"/>
    <n v="514.11"/>
    <n v="771.17"/>
    <n v="8482.8599999999988"/>
    <n v="9254.0299999999988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2.8250000000000002"/>
    <n v="8"/>
    <n v="5.9299999999999999E-2"/>
    <n v="295431.4375"/>
    <n v="836620"/>
    <n v="6201.4457499999999"/>
    <n v="2.8250000000000002"/>
    <n v="8"/>
    <n v="5.9299999999999999E-2"/>
    <x v="1"/>
    <x v="1"/>
    <n v="516.79"/>
    <n v="516.79"/>
    <n v="516.79"/>
    <n v="516.79"/>
    <n v="516.79"/>
    <n v="516.79"/>
    <n v="516.79"/>
    <n v="516.79"/>
    <n v="516.79"/>
    <n v="516.79"/>
    <n v="344.52"/>
    <n v="344.52"/>
    <n v="344.52"/>
    <n v="516.79"/>
    <n v="5684.67"/>
    <n v="6201.46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27T00:00:00"/>
    <d v="2024-09-27T00:00:00"/>
    <n v="238758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0.82499999999999996"/>
    <n v="6"/>
    <n v="5.3600000000000002E-2"/>
    <n v="1917064.875"/>
    <n v="13942290"/>
    <n v="124551.12400000001"/>
    <n v="0.82499999999999996"/>
    <n v="6"/>
    <n v="5.3600000000000002E-2"/>
    <x v="1"/>
    <x v="1"/>
    <n v="10379.26"/>
    <n v="10379.26"/>
    <n v="10379.26"/>
    <n v="10379.26"/>
    <n v="5189.63"/>
    <n v="5189.63"/>
    <n v="5189.63"/>
    <n v="5189.63"/>
    <n v="5189.63"/>
    <n v="5189.63"/>
    <n v="0"/>
    <n v="0"/>
    <n v="0"/>
    <n v="10379.26"/>
    <n v="62275.559999999983"/>
    <n v="72654.819999999978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1.825"/>
    <n v="7"/>
    <n v="5.6399999999999999E-2"/>
    <n v="5671242.25"/>
    <n v="21752710"/>
    <n v="175264.69200000001"/>
    <n v="1.825"/>
    <n v="7"/>
    <n v="5.6400000000000006E-2"/>
    <x v="1"/>
    <x v="1"/>
    <n v="14605.39"/>
    <n v="14605.39"/>
    <n v="14605.39"/>
    <n v="14605.39"/>
    <n v="14605.39"/>
    <n v="14605.39"/>
    <n v="14605.39"/>
    <n v="14605.39"/>
    <n v="14605.39"/>
    <n v="14605.39"/>
    <n v="7302.7"/>
    <n v="7302.7"/>
    <n v="7302.7"/>
    <n v="14605.39"/>
    <n v="153356.61000000004"/>
    <n v="167962.00000000006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2.8250000000000002"/>
    <n v="8"/>
    <n v="5.9299999999999999E-2"/>
    <n v="3562678.125"/>
    <n v="10089000"/>
    <n v="74784.712499999994"/>
    <n v="2.8250000000000002"/>
    <n v="8"/>
    <n v="5.9299999999999999E-2"/>
    <x v="1"/>
    <x v="1"/>
    <n v="6232.06"/>
    <n v="6232.06"/>
    <n v="6232.06"/>
    <n v="6232.06"/>
    <n v="6232.06"/>
    <n v="6232.06"/>
    <n v="6232.06"/>
    <n v="6232.06"/>
    <n v="6232.06"/>
    <n v="6232.06"/>
    <n v="4154.71"/>
    <n v="4154.71"/>
    <n v="4154.71"/>
    <n v="6232.06"/>
    <n v="68552.67"/>
    <n v="74784.73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3.8250000000000002"/>
    <n v="9"/>
    <n v="6.2100000000000002E-2"/>
    <n v="609322.5"/>
    <n v="1433700"/>
    <n v="9892.5300000000007"/>
    <n v="3.8250000000000002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618.28"/>
    <n v="618.28"/>
    <n v="618.28"/>
    <n v="824.38"/>
    <n v="9274.26"/>
    <n v="10098.64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10-04T00:00:00"/>
    <d v="2024-10-04T00:00:00"/>
    <n v="235896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0.84444444444444444"/>
    <n v="6"/>
    <n v="5.3600000000000002E-2"/>
    <n v="2618531.4444444445"/>
    <n v="18605355"/>
    <n v="166207.83800000002"/>
    <n v="0.84444444444444444"/>
    <n v="6"/>
    <n v="5.3600000000000009E-2"/>
    <x v="1"/>
    <x v="1"/>
    <n v="13850.65"/>
    <n v="13850.65"/>
    <n v="13850.65"/>
    <n v="13850.65"/>
    <n v="13850.65"/>
    <n v="6925.33"/>
    <n v="6925.33"/>
    <n v="6925.33"/>
    <n v="6925.33"/>
    <n v="6925.33"/>
    <n v="6925.33"/>
    <n v="0"/>
    <n v="0"/>
    <n v="13850.65"/>
    <n v="96954.58"/>
    <n v="110805.23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1.8444444444444446"/>
    <n v="7"/>
    <n v="5.6399999999999999E-2"/>
    <n v="5066218.555555556"/>
    <n v="19227215"/>
    <n v="154916.41800000001"/>
    <n v="1.8444444444444446"/>
    <n v="7"/>
    <n v="5.6399999999999999E-2"/>
    <x v="1"/>
    <x v="1"/>
    <n v="12909.7"/>
    <n v="12909.7"/>
    <n v="12909.7"/>
    <n v="12909.7"/>
    <n v="12909.7"/>
    <n v="12909.7"/>
    <n v="12909.7"/>
    <n v="12909.7"/>
    <n v="12909.7"/>
    <n v="12909.7"/>
    <n v="12909.7"/>
    <n v="6454.85"/>
    <n v="6454.85"/>
    <n v="12909.7"/>
    <n v="142006.69999999998"/>
    <n v="154916.4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2.8444444444444446"/>
    <n v="8"/>
    <n v="5.9299999999999999E-2"/>
    <n v="4307157.333333334"/>
    <n v="12113880"/>
    <n v="89794.135500000004"/>
    <n v="2.844444444444445"/>
    <n v="8"/>
    <n v="5.9300000000000005E-2"/>
    <x v="1"/>
    <x v="1"/>
    <n v="7482.84"/>
    <n v="7482.84"/>
    <n v="7482.84"/>
    <n v="7482.84"/>
    <n v="7482.84"/>
    <n v="7482.84"/>
    <n v="7482.84"/>
    <n v="7482.84"/>
    <n v="7482.84"/>
    <n v="7482.84"/>
    <n v="7482.84"/>
    <n v="4988.5600000000004"/>
    <n v="4988.5600000000004"/>
    <n v="7482.84"/>
    <n v="84805.519999999975"/>
    <n v="92288.359999999971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4.8444444444444441"/>
    <n v="10"/>
    <n v="6.5000000000000002E-2"/>
    <n v="257239.99999999997"/>
    <n v="531000"/>
    <n v="3451.5"/>
    <n v="4.844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30.1"/>
    <n v="230.1"/>
    <n v="287.62"/>
    <n v="3336.3999999999992"/>
    <n v="3624.0199999999991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10-15T00:00:00"/>
    <d v="2024-10-15T00:00:00"/>
    <n v="251517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0.875"/>
    <n v="6"/>
    <n v="5.3600000000000002E-2"/>
    <n v="2851119.6875"/>
    <n v="19550535"/>
    <n v="174651.446"/>
    <n v="0.875"/>
    <n v="6"/>
    <n v="5.3600000000000002E-2"/>
    <x v="1"/>
    <x v="1"/>
    <n v="14554.29"/>
    <n v="14554.29"/>
    <n v="14554.29"/>
    <n v="14554.29"/>
    <n v="14554.29"/>
    <n v="7277.14"/>
    <n v="7277.14"/>
    <n v="7277.14"/>
    <n v="7277.14"/>
    <n v="7277.14"/>
    <n v="7277.14"/>
    <n v="0"/>
    <n v="0"/>
    <n v="14554.29"/>
    <n v="101880"/>
    <n v="116434.29000000001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1.875"/>
    <n v="7"/>
    <n v="5.6399999999999999E-2"/>
    <n v="5427815.625"/>
    <n v="20263845"/>
    <n v="163268.69399999999"/>
    <n v="1.875"/>
    <n v="7"/>
    <n v="5.6399999999999999E-2"/>
    <x v="1"/>
    <x v="1"/>
    <n v="13605.72"/>
    <n v="13605.72"/>
    <n v="13605.72"/>
    <n v="13605.72"/>
    <n v="13605.72"/>
    <n v="13605.72"/>
    <n v="13605.72"/>
    <n v="13605.72"/>
    <n v="13605.72"/>
    <n v="13605.72"/>
    <n v="13605.72"/>
    <n v="6802.86"/>
    <n v="6802.86"/>
    <n v="13605.72"/>
    <n v="149662.91999999995"/>
    <n v="163268.63999999996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2.875"/>
    <n v="8"/>
    <n v="5.9299999999999999E-2"/>
    <n v="4555703.4375"/>
    <n v="12676740"/>
    <n v="93966.335250000004"/>
    <n v="2.875"/>
    <n v="8"/>
    <n v="5.9300000000000005E-2"/>
    <x v="1"/>
    <x v="1"/>
    <n v="7830.53"/>
    <n v="7830.53"/>
    <n v="7830.53"/>
    <n v="7830.53"/>
    <n v="7830.53"/>
    <n v="7830.53"/>
    <n v="7830.53"/>
    <n v="7830.53"/>
    <n v="7830.53"/>
    <n v="7830.53"/>
    <n v="7830.53"/>
    <n v="5220.3500000000004"/>
    <n v="5220.3500000000004"/>
    <n v="7830.53"/>
    <n v="88746.000000000015"/>
    <n v="96576.530000000013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3.875"/>
    <n v="9"/>
    <n v="6.2100000000000002E-2"/>
    <n v="205762.5"/>
    <n v="477900"/>
    <n v="3297.51"/>
    <n v="3.8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74.79000000000002"/>
    <n v="3160.0800000000004"/>
    <n v="3434.8700000000003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10-21T00:00:00"/>
    <d v="2024-10-21T00:00:00"/>
    <n v="119121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0.89166666666666672"/>
    <n v="6"/>
    <n v="5.3600000000000002E-2"/>
    <n v="1688464.4583333335"/>
    <n v="11361630"/>
    <n v="101497.228"/>
    <n v="0.89166666666666672"/>
    <n v="6"/>
    <n v="5.3600000000000002E-2"/>
    <x v="1"/>
    <x v="1"/>
    <n v="8458.1"/>
    <n v="8458.1"/>
    <n v="8458.1"/>
    <n v="8458.1"/>
    <n v="8458.1"/>
    <n v="4229.05"/>
    <n v="4229.05"/>
    <n v="4229.05"/>
    <n v="4229.05"/>
    <n v="4229.05"/>
    <n v="4229.05"/>
    <n v="0"/>
    <n v="0"/>
    <n v="8458.1"/>
    <n v="59206.700000000019"/>
    <n v="67664.800000000017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1.8916666666666666"/>
    <n v="7"/>
    <n v="5.6399999999999999E-2"/>
    <n v="2567270.6875"/>
    <n v="9500032.5"/>
    <n v="76543.118999999992"/>
    <n v="1.8916666666666666"/>
    <n v="7"/>
    <n v="5.6399999999999992E-2"/>
    <x v="1"/>
    <x v="1"/>
    <n v="6378.59"/>
    <n v="6378.59"/>
    <n v="6378.59"/>
    <n v="6378.59"/>
    <n v="6378.59"/>
    <n v="6378.59"/>
    <n v="6378.59"/>
    <n v="6378.59"/>
    <n v="6378.59"/>
    <n v="6378.59"/>
    <n v="6378.59"/>
    <n v="3189.3"/>
    <n v="3189.3"/>
    <n v="6378.59"/>
    <n v="70164.5"/>
    <n v="76543.09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2.8916666666666666"/>
    <n v="8"/>
    <n v="5.9299999999999999E-2"/>
    <n v="2019149.625"/>
    <n v="5586120"/>
    <n v="41407.114499999996"/>
    <n v="2.8916666666666666"/>
    <n v="8"/>
    <n v="5.9299999999999992E-2"/>
    <x v="1"/>
    <x v="1"/>
    <n v="3450.59"/>
    <n v="3450.59"/>
    <n v="3450.59"/>
    <n v="3450.59"/>
    <n v="3450.59"/>
    <n v="3450.59"/>
    <n v="3450.59"/>
    <n v="3450.59"/>
    <n v="3450.59"/>
    <n v="3450.59"/>
    <n v="3450.59"/>
    <n v="2300.4"/>
    <n v="2300.4"/>
    <n v="3450.59"/>
    <n v="39106.700000000004"/>
    <n v="42557.290000000008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3.8916666666666666"/>
    <n v="9"/>
    <n v="6.2100000000000002E-2"/>
    <n v="206647.5"/>
    <n v="477900"/>
    <n v="3297.51"/>
    <n v="3.891666666666666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74.79000000000002"/>
    <n v="3160.0800000000004"/>
    <n v="3434.8700000000003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10-28T00:00:00"/>
    <d v="2024-10-28T00:00:00"/>
    <n v="435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0.91111111111111109"/>
    <n v="6"/>
    <n v="5.3600000000000002E-2"/>
    <n v="48380"/>
    <n v="318600"/>
    <n v="2846.1600000000003"/>
    <n v="0.91111111111111109"/>
    <n v="6"/>
    <n v="5.3600000000000009E-2"/>
    <x v="1"/>
    <x v="1"/>
    <n v="237.18"/>
    <n v="237.18"/>
    <n v="237.18"/>
    <n v="237.18"/>
    <n v="237.18"/>
    <n v="118.59"/>
    <n v="118.59"/>
    <n v="118.59"/>
    <n v="118.59"/>
    <n v="118.59"/>
    <n v="118.59"/>
    <n v="0"/>
    <n v="0"/>
    <n v="237.18"/>
    <n v="1660.2599999999995"/>
    <n v="1897.4399999999996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3.911111111111111"/>
    <n v="9"/>
    <n v="6.2100000000000002E-2"/>
    <n v="608040.88888888888"/>
    <n v="1399185"/>
    <n v="9654.3765000000003"/>
    <n v="3.911111111111111"/>
    <n v="9"/>
    <n v="6.2100000000000002E-2"/>
    <x v="1"/>
    <x v="1"/>
    <n v="804.53"/>
    <n v="804.53"/>
    <n v="804.53"/>
    <n v="804.53"/>
    <n v="804.53"/>
    <n v="804.53"/>
    <n v="804.53"/>
    <n v="804.53"/>
    <n v="804.53"/>
    <n v="804.53"/>
    <n v="804.53"/>
    <n v="603.4"/>
    <n v="603.4"/>
    <n v="804.53"/>
    <n v="9252.0999999999985"/>
    <n v="10056.629999999999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4.9111111111111114"/>
    <n v="10"/>
    <n v="6.5000000000000002E-2"/>
    <n v="212970.33333333334"/>
    <n v="433650"/>
    <n v="2818.7249999999999"/>
    <n v="4.9111111111111114"/>
    <n v="10"/>
    <n v="6.5000000000000002E-2"/>
    <x v="1"/>
    <x v="1"/>
    <n v="234.89"/>
    <n v="234.89"/>
    <n v="234.89"/>
    <n v="234.89"/>
    <n v="234.89"/>
    <n v="234.89"/>
    <n v="234.89"/>
    <n v="234.89"/>
    <n v="234.89"/>
    <n v="234.89"/>
    <n v="234.89"/>
    <n v="187.91"/>
    <n v="187.91"/>
    <n v="234.89"/>
    <n v="2724.7199999999989"/>
    <n v="2959.6099999999988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10-28T00:00:00"/>
    <d v="2024-10-28T00:00:00"/>
    <n v="112085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0.91111111111111109"/>
    <n v="6"/>
    <n v="5.3600000000000002E-2"/>
    <n v="1416324.5"/>
    <n v="9327015"/>
    <n v="83321.334000000003"/>
    <n v="0.91111111111111109"/>
    <n v="6"/>
    <n v="5.3600000000000002E-2"/>
    <x v="1"/>
    <x v="1"/>
    <n v="6943.44"/>
    <n v="6943.44"/>
    <n v="6943.44"/>
    <n v="6943.44"/>
    <n v="6943.44"/>
    <n v="3471.72"/>
    <n v="3471.72"/>
    <n v="3471.72"/>
    <n v="3471.72"/>
    <n v="3471.72"/>
    <n v="3471.72"/>
    <n v="0"/>
    <n v="0"/>
    <n v="6943.44"/>
    <n v="48604.08"/>
    <n v="55547.520000000004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1.9111111111111112"/>
    <n v="7"/>
    <n v="5.6399999999999999E-2"/>
    <n v="3263709.5555555555"/>
    <n v="11954285"/>
    <n v="96317.381999999998"/>
    <n v="1.911111111111111"/>
    <n v="7"/>
    <n v="5.6399999999999999E-2"/>
    <x v="1"/>
    <x v="1"/>
    <n v="8026.45"/>
    <n v="8026.45"/>
    <n v="8026.45"/>
    <n v="8026.45"/>
    <n v="8026.45"/>
    <n v="8026.45"/>
    <n v="8026.45"/>
    <n v="8026.45"/>
    <n v="8026.45"/>
    <n v="8026.45"/>
    <n v="8026.45"/>
    <n v="4013.22"/>
    <n v="4013.22"/>
    <n v="8026.45"/>
    <n v="88290.939999999988"/>
    <n v="96317.389999999985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2.911111111111111"/>
    <n v="8"/>
    <n v="5.9299999999999999E-2"/>
    <n v="3143985.4444444445"/>
    <n v="8639960"/>
    <n v="64043.703499999996"/>
    <n v="2.911111111111111"/>
    <n v="8"/>
    <n v="5.9299999999999999E-2"/>
    <x v="1"/>
    <x v="1"/>
    <n v="5336.98"/>
    <n v="5336.98"/>
    <n v="5336.98"/>
    <n v="5336.98"/>
    <n v="5336.98"/>
    <n v="5336.98"/>
    <n v="5336.98"/>
    <n v="5336.98"/>
    <n v="5336.98"/>
    <n v="5336.98"/>
    <n v="5336.98"/>
    <n v="3557.98"/>
    <n v="3557.98"/>
    <n v="5336.98"/>
    <n v="60485.759999999995"/>
    <n v="65822.739999999991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3.911111111111111"/>
    <n v="9"/>
    <n v="6.2100000000000002E-2"/>
    <n v="415360"/>
    <n v="955800"/>
    <n v="6595.02"/>
    <n v="3.91111111111111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549.58000000000004"/>
    <n v="6320.1799999999994"/>
    <n v="6869.7599999999993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570"/>
    <n v="0"/>
    <n v="131570"/>
    <n v="555.88"/>
    <n v="0"/>
    <n v="0"/>
    <n v="0"/>
    <n v="0"/>
    <n v="0"/>
    <n v="0"/>
    <d v="2019-11-07T00:00:00"/>
    <d v="2024-11-07T00:00:00"/>
    <n v="26314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0.93611111111111112"/>
    <n v="6"/>
    <n v="5.3600000000000002E-2"/>
    <n v="840747.1319444445"/>
    <n v="5388765"/>
    <n v="48139.633999999998"/>
    <n v="0.93611111111111112"/>
    <n v="6"/>
    <n v="5.3599999999999995E-2"/>
    <x v="1"/>
    <x v="1"/>
    <n v="4011.64"/>
    <n v="4011.64"/>
    <n v="4011.64"/>
    <n v="4011.64"/>
    <n v="4011.64"/>
    <n v="4011.64"/>
    <n v="2005.82"/>
    <n v="2005.82"/>
    <n v="2005.82"/>
    <n v="2005.82"/>
    <n v="2005.82"/>
    <n v="2005.82"/>
    <n v="0"/>
    <n v="4011.64"/>
    <n v="32093.119999999999"/>
    <n v="36104.76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1.9361111111111111"/>
    <n v="7"/>
    <n v="5.6399999999999999E-2"/>
    <n v="2015312.576388889"/>
    <n v="7286352.5"/>
    <n v="58707.182999999997"/>
    <n v="1.9361111111111111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4892.2700000000004"/>
    <n v="56261.100000000013"/>
    <n v="61153.37000000001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2.9361111111111109"/>
    <n v="8"/>
    <n v="5.9299999999999999E-2"/>
    <n v="1464664.347222222"/>
    <n v="3990760"/>
    <n v="29581.5085"/>
    <n v="2.9361111111111109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2465.13"/>
    <n v="1643.42"/>
    <n v="2465.13"/>
    <n v="28759.850000000006"/>
    <n v="31224.980000000007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4.9361111111111109"/>
    <n v="10"/>
    <n v="6.5000000000000002E-2"/>
    <n v="262107.5"/>
    <n v="531000"/>
    <n v="3451.5"/>
    <n v="4.936111111111110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30.1"/>
    <n v="287.62"/>
    <n v="3393.9199999999992"/>
    <n v="3681.5399999999991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168.75"/>
    <n v="0"/>
    <n v="71168.75"/>
    <n v="300.69"/>
    <n v="0"/>
    <n v="0"/>
    <n v="0"/>
    <n v="0"/>
    <n v="0"/>
    <n v="0"/>
    <d v="2019-11-11T00:00:00"/>
    <d v="2024-11-11T00:00:00"/>
    <n v="14233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1.9472222222222222"/>
    <n v="7"/>
    <n v="5.6399999999999999E-2"/>
    <n v="708560.09027777775"/>
    <n v="2547177.5"/>
    <n v="20522.972999999998"/>
    <n v="1.9472222222222222"/>
    <n v="7"/>
    <n v="5.6399999999999992E-2"/>
    <x v="1"/>
    <x v="1"/>
    <n v="1710.25"/>
    <n v="1710.25"/>
    <n v="1710.25"/>
    <n v="1710.25"/>
    <n v="1710.25"/>
    <n v="1710.25"/>
    <n v="1710.25"/>
    <n v="1710.25"/>
    <n v="1710.25"/>
    <n v="1710.25"/>
    <n v="1710.25"/>
    <n v="1710.25"/>
    <n v="855.12"/>
    <n v="1710.25"/>
    <n v="19667.87"/>
    <n v="21378.12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2.9472222222222224"/>
    <n v="8"/>
    <n v="5.9299999999999999E-2"/>
    <n v="2325292.0208333335"/>
    <n v="6311820"/>
    <n v="46786.365749999997"/>
    <n v="2.9472222222222224"/>
    <n v="8"/>
    <n v="5.9299999999999999E-2"/>
    <x v="1"/>
    <x v="1"/>
    <n v="3898.86"/>
    <n v="3898.86"/>
    <n v="3898.86"/>
    <n v="3898.86"/>
    <n v="3898.86"/>
    <n v="3898.86"/>
    <n v="3898.86"/>
    <n v="3898.86"/>
    <n v="3898.86"/>
    <n v="3898.86"/>
    <n v="3898.86"/>
    <n v="3898.86"/>
    <n v="2599.2399999999998"/>
    <n v="3898.86"/>
    <n v="45486.7"/>
    <n v="49385.56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3.9472222222222224"/>
    <n v="9"/>
    <n v="6.2100000000000002E-2"/>
    <n v="1467182.5"/>
    <n v="3345300"/>
    <n v="23082.57"/>
    <n v="3.9472222222222224"/>
    <n v="9"/>
    <n v="6.2100000000000002E-2"/>
    <x v="1"/>
    <x v="1"/>
    <n v="1923.55"/>
    <n v="1923.55"/>
    <n v="1923.55"/>
    <n v="1923.55"/>
    <n v="1923.55"/>
    <n v="1923.55"/>
    <n v="1923.55"/>
    <n v="1923.55"/>
    <n v="1923.55"/>
    <n v="1923.55"/>
    <n v="1923.55"/>
    <n v="1923.55"/>
    <n v="1442.66"/>
    <n v="1923.55"/>
    <n v="22601.709999999995"/>
    <n v="24525.259999999995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4.947222222222222"/>
    <n v="10"/>
    <n v="6.5000000000000002E-2"/>
    <n v="2101580"/>
    <n v="4248000"/>
    <n v="27612"/>
    <n v="4.947222222222222"/>
    <n v="10"/>
    <n v="6.5000000000000002E-2"/>
    <x v="1"/>
    <x v="1"/>
    <n v="2301"/>
    <n v="2301"/>
    <n v="2301"/>
    <n v="2301"/>
    <n v="2301"/>
    <n v="2301"/>
    <n v="2301"/>
    <n v="2301"/>
    <n v="2301"/>
    <n v="2301"/>
    <n v="2301"/>
    <n v="2301"/>
    <n v="1840.8"/>
    <n v="2301"/>
    <n v="27151.8"/>
    <n v="29452.799999999999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112.17"/>
    <n v="0"/>
    <n v="0"/>
    <n v="0"/>
    <n v="0"/>
    <n v="0"/>
    <n v="0"/>
    <d v="2019-11-15T00:00:00"/>
    <d v="2024-11-15T00:00:00"/>
    <n v="5310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0.95833333333333337"/>
    <n v="6"/>
    <n v="5.3600000000000002E-2"/>
    <n v="84812.5"/>
    <n v="531000"/>
    <n v="4743.6000000000004"/>
    <n v="0.95833333333333337"/>
    <n v="6"/>
    <n v="5.3600000000000002E-2"/>
    <x v="1"/>
    <x v="1"/>
    <n v="395.3"/>
    <n v="395.3"/>
    <n v="395.3"/>
    <n v="395.3"/>
    <n v="395.3"/>
    <n v="395.3"/>
    <n v="197.65"/>
    <n v="197.65"/>
    <n v="197.65"/>
    <n v="197.65"/>
    <n v="197.65"/>
    <n v="197.65"/>
    <n v="0"/>
    <n v="395.3"/>
    <n v="3162.4000000000005"/>
    <n v="3557.7000000000007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1.9583333333333333"/>
    <n v="7"/>
    <n v="5.6399999999999999E-2"/>
    <n v="287409.89583333331"/>
    <n v="1027337.5"/>
    <n v="8277.4050000000007"/>
    <n v="1.9583333333333333"/>
    <n v="7"/>
    <n v="5.6400000000000006E-2"/>
    <x v="1"/>
    <x v="1"/>
    <n v="689.78"/>
    <n v="689.78"/>
    <n v="689.78"/>
    <n v="689.78"/>
    <n v="689.78"/>
    <n v="689.78"/>
    <n v="689.78"/>
    <n v="689.78"/>
    <n v="689.78"/>
    <n v="689.78"/>
    <n v="689.78"/>
    <n v="689.78"/>
    <n v="344.89"/>
    <n v="689.78"/>
    <n v="7932.4699999999984"/>
    <n v="8622.2499999999982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2.9583333333333335"/>
    <n v="8"/>
    <n v="5.9299999999999999E-2"/>
    <n v="424572.60416666669"/>
    <n v="1148140"/>
    <n v="8510.5877500000006"/>
    <n v="2.9583333333333335"/>
    <n v="8"/>
    <n v="5.9300000000000005E-2"/>
    <x v="1"/>
    <x v="1"/>
    <n v="709.22"/>
    <n v="709.22"/>
    <n v="709.22"/>
    <n v="709.22"/>
    <n v="709.22"/>
    <n v="709.22"/>
    <n v="709.22"/>
    <n v="709.22"/>
    <n v="709.22"/>
    <n v="709.22"/>
    <n v="709.22"/>
    <n v="709.22"/>
    <n v="472.81"/>
    <n v="709.22"/>
    <n v="8274.2300000000014"/>
    <n v="8983.4500000000007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3.9583333333333335"/>
    <n v="9"/>
    <n v="6.2100000000000002E-2"/>
    <n v="745581.77083333337"/>
    <n v="1695217.5"/>
    <n v="11697.000750000001"/>
    <n v="3.9583333333333335"/>
    <n v="9"/>
    <n v="6.2100000000000002E-2"/>
    <x v="1"/>
    <x v="1"/>
    <n v="974.75"/>
    <n v="974.75"/>
    <n v="974.75"/>
    <n v="974.75"/>
    <n v="974.75"/>
    <n v="974.75"/>
    <n v="974.75"/>
    <n v="974.75"/>
    <n v="974.75"/>
    <n v="974.75"/>
    <n v="974.75"/>
    <n v="974.75"/>
    <n v="731.06"/>
    <n v="974.75"/>
    <n v="11453.31"/>
    <n v="12428.06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4.958333333333333"/>
    <n v="10"/>
    <n v="6.5000000000000002E-2"/>
    <n v="526575"/>
    <n v="1062000"/>
    <n v="6903"/>
    <n v="4.958333333333333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460.2"/>
    <n v="575.25"/>
    <n v="6787.95"/>
    <n v="7363.2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0.97499999999999998"/>
    <n v="6"/>
    <n v="5.3600000000000002E-2"/>
    <n v="46307.625"/>
    <n v="284970"/>
    <n v="2545.732"/>
    <n v="0.97499999999999998"/>
    <n v="6"/>
    <n v="5.3600000000000002E-2"/>
    <x v="1"/>
    <x v="1"/>
    <n v="212.14"/>
    <n v="212.14"/>
    <n v="212.14"/>
    <n v="212.14"/>
    <n v="212.14"/>
    <n v="212.14"/>
    <n v="106.07"/>
    <n v="106.07"/>
    <n v="106.07"/>
    <n v="106.07"/>
    <n v="106.07"/>
    <n v="106.07"/>
    <n v="0"/>
    <n v="212.14"/>
    <n v="1697.1199999999994"/>
    <n v="1909.2599999999993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1.9750000000000001"/>
    <n v="7"/>
    <n v="5.6399999999999999E-2"/>
    <n v="307043.375"/>
    <n v="1088255"/>
    <n v="8768.2260000000006"/>
    <n v="1.9750000000000001"/>
    <n v="7"/>
    <n v="5.6400000000000006E-2"/>
    <x v="1"/>
    <x v="1"/>
    <n v="730.69"/>
    <n v="730.69"/>
    <n v="730.69"/>
    <n v="730.69"/>
    <n v="730.69"/>
    <n v="730.69"/>
    <n v="730.69"/>
    <n v="730.69"/>
    <n v="730.69"/>
    <n v="730.69"/>
    <n v="730.69"/>
    <n v="730.69"/>
    <n v="365.34"/>
    <n v="730.69"/>
    <n v="8402.9300000000021"/>
    <n v="9133.6200000000026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2.9750000000000001"/>
    <n v="8"/>
    <n v="5.9299999999999999E-2"/>
    <n v="615215.125"/>
    <n v="1654360"/>
    <n v="12262.943499999999"/>
    <n v="2.9750000000000001"/>
    <n v="8"/>
    <n v="5.9299999999999999E-2"/>
    <x v="1"/>
    <x v="1"/>
    <n v="1021.91"/>
    <n v="1021.91"/>
    <n v="1021.91"/>
    <n v="1021.91"/>
    <n v="1021.91"/>
    <n v="1021.91"/>
    <n v="1021.91"/>
    <n v="1021.91"/>
    <n v="1021.91"/>
    <n v="1021.91"/>
    <n v="1021.91"/>
    <n v="1021.91"/>
    <n v="681.27"/>
    <n v="1021.91"/>
    <n v="11922.28"/>
    <n v="12944.19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3.9750000000000001"/>
    <n v="9"/>
    <n v="6.2100000000000002E-2"/>
    <n v="685399.3125"/>
    <n v="1551847.5"/>
    <n v="10707.74775"/>
    <n v="3.9750000000000001"/>
    <n v="9"/>
    <n v="6.2100000000000002E-2"/>
    <x v="1"/>
    <x v="1"/>
    <n v="892.31"/>
    <n v="892.31"/>
    <n v="892.31"/>
    <n v="892.31"/>
    <n v="892.31"/>
    <n v="892.31"/>
    <n v="892.31"/>
    <n v="892.31"/>
    <n v="892.31"/>
    <n v="892.31"/>
    <n v="892.31"/>
    <n v="892.31"/>
    <n v="669.23"/>
    <n v="892.31"/>
    <n v="10484.639999999996"/>
    <n v="11376.949999999995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4.9749999999999996"/>
    <n v="10"/>
    <n v="6.5000000000000002E-2"/>
    <n v="264172.5"/>
    <n v="531000"/>
    <n v="3451.5"/>
    <n v="4.974999999999999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30.1"/>
    <n v="287.62"/>
    <n v="3393.9199999999992"/>
    <n v="3681.5399999999991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1.1111111111111112E-2"/>
    <n v="5"/>
    <n v="5.0700000000000002E-2"/>
    <n v="295"/>
    <n v="132750"/>
    <n v="1346.085"/>
    <n v="1.1111111111111112E-2"/>
    <n v="5"/>
    <n v="5.0700000000000002E-2"/>
    <x v="1"/>
    <x v="1"/>
    <n v="112.17"/>
    <n v="0"/>
    <n v="0"/>
    <n v="0"/>
    <n v="0"/>
    <n v="0"/>
    <n v="0"/>
    <n v="0"/>
    <n v="0"/>
    <n v="0"/>
    <n v="0"/>
    <n v="0"/>
    <n v="0"/>
    <n v="112.17"/>
    <n v="0"/>
    <n v="112.17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0111111111111111"/>
    <n v="7"/>
    <n v="5.6399999999999999E-2"/>
    <n v="106790"/>
    <n v="371700"/>
    <n v="2994.84"/>
    <n v="2.0111111111111111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0111111111111111"/>
    <n v="8"/>
    <n v="5.9299999999999999E-2"/>
    <n v="150118.94444444444"/>
    <n v="398840"/>
    <n v="2956.4014999999999"/>
    <n v="3.0111111111111111"/>
    <n v="8"/>
    <n v="5.9299999999999999E-2"/>
    <x v="1"/>
    <x v="1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956.4399999999991"/>
    <n v="3202.809999999999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050"/>
    <n v="0"/>
    <n v="0"/>
    <n v="148.09"/>
    <n v="0"/>
    <n v="0"/>
    <n v="0"/>
    <n v="35050"/>
    <n v="35050"/>
    <n v="0"/>
    <d v="2019-12-04T00:00:00"/>
    <d v="2024-12-04T00:00:00"/>
    <n v="70100"/>
    <n v="1.1111111111111112E-2"/>
    <n v="5"/>
    <n v="5.0700000000000002E-2"/>
    <n v="389.44444444444446"/>
    <n v="175250"/>
    <n v="1777.0350000000001"/>
    <n v="1.1111111111111112E-2"/>
    <n v="5"/>
    <n v="5.0700000000000002E-2"/>
    <x v="1"/>
    <x v="1"/>
    <n v="148.09"/>
    <n v="0"/>
    <n v="0"/>
    <n v="0"/>
    <n v="0"/>
    <n v="0"/>
    <n v="0"/>
    <n v="0"/>
    <n v="0"/>
    <n v="0"/>
    <n v="0"/>
    <n v="0"/>
    <n v="0"/>
    <n v="148.09"/>
    <n v="0"/>
    <n v="148.09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0111111111111111"/>
    <n v="6"/>
    <n v="5.3600000000000002E-2"/>
    <n v="46978.75"/>
    <n v="278775"/>
    <n v="2490.39"/>
    <n v="1.0111111111111111"/>
    <n v="6"/>
    <n v="5.3599999999999995E-2"/>
    <x v="1"/>
    <x v="1"/>
    <n v="207.53"/>
    <n v="207.53"/>
    <n v="207.53"/>
    <n v="207.53"/>
    <n v="207.53"/>
    <n v="207.53"/>
    <n v="207.53"/>
    <n v="103.77"/>
    <n v="103.77"/>
    <n v="103.77"/>
    <n v="103.77"/>
    <n v="103.77"/>
    <n v="103.77"/>
    <n v="207.53"/>
    <n v="1867.8"/>
    <n v="2075.33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0111111111111111"/>
    <n v="7"/>
    <n v="5.6399999999999999E-2"/>
    <n v="288926.27777777775"/>
    <n v="1005655"/>
    <n v="8102.7060000000001"/>
    <n v="2.0111111111111111"/>
    <n v="7"/>
    <n v="5.6399999999999999E-2"/>
    <x v="1"/>
    <x v="1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8102.7599999999984"/>
    <n v="8777.989999999998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0111111111111111"/>
    <n v="8"/>
    <n v="5.9299999999999999E-2"/>
    <n v="302014.44444444444"/>
    <n v="802400"/>
    <n v="5947.79"/>
    <n v="3.0111111111111111"/>
    <n v="8"/>
    <n v="5.9299999999999999E-2"/>
    <x v="1"/>
    <x v="1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5947.7999999999993"/>
    <n v="6443.4499999999989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.25"/>
    <n v="0"/>
    <n v="0"/>
    <n v="105.63"/>
    <n v="0"/>
    <n v="0"/>
    <n v="0"/>
    <n v="25001.25"/>
    <n v="25001.25"/>
    <n v="0"/>
    <d v="2019-12-04T00:00:00"/>
    <d v="2024-12-04T00:00:00"/>
    <n v="50002.5"/>
    <n v="1.1111111111111112E-2"/>
    <n v="5"/>
    <n v="5.0700000000000002E-2"/>
    <n v="277.79166666666669"/>
    <n v="125006.25"/>
    <n v="1267.563375"/>
    <n v="1.1111111111111112E-2"/>
    <n v="5"/>
    <n v="5.0699999999999995E-2"/>
    <x v="1"/>
    <x v="1"/>
    <n v="105.63"/>
    <n v="0"/>
    <n v="0"/>
    <n v="0"/>
    <n v="0"/>
    <n v="0"/>
    <n v="0"/>
    <n v="0"/>
    <n v="0"/>
    <n v="0"/>
    <n v="0"/>
    <n v="0"/>
    <n v="0"/>
    <n v="105.63"/>
    <n v="0"/>
    <n v="105.63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0111111111111111"/>
    <n v="8"/>
    <n v="5.9299999999999999E-2"/>
    <n v="159890"/>
    <n v="424800"/>
    <n v="3148.83"/>
    <n v="3.011111111111111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0111111111111111"/>
    <n v="9"/>
    <n v="6.2100000000000002E-2"/>
    <n v="946030.58333333337"/>
    <n v="2122672.5"/>
    <n v="14646.440250000001"/>
    <n v="4.0111111111111111"/>
    <n v="9"/>
    <n v="6.2100000000000009E-2"/>
    <x v="1"/>
    <x v="1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4646.480000000003"/>
    <n v="15867.020000000004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1.1111111111111112E-2"/>
    <n v="5"/>
    <n v="5.0700000000000002E-2"/>
    <n v="295"/>
    <n v="132750"/>
    <n v="1346.085"/>
    <n v="1.1111111111111112E-2"/>
    <n v="5"/>
    <n v="5.0700000000000002E-2"/>
    <x v="1"/>
    <x v="1"/>
    <n v="112.17"/>
    <n v="0"/>
    <n v="0"/>
    <n v="0"/>
    <n v="0"/>
    <n v="0"/>
    <n v="0"/>
    <n v="0"/>
    <n v="0"/>
    <n v="0"/>
    <n v="0"/>
    <n v="0"/>
    <n v="0"/>
    <n v="112.17"/>
    <n v="0"/>
    <n v="112.17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106200"/>
    <n v="1.1111111111111112E-2"/>
    <n v="5"/>
    <n v="5.0700000000000002E-2"/>
    <n v="590"/>
    <n v="265500"/>
    <n v="2692.17"/>
    <n v="1.1111111111111112E-2"/>
    <n v="5"/>
    <n v="5.0700000000000002E-2"/>
    <x v="1"/>
    <x v="1"/>
    <n v="224.35"/>
    <n v="0"/>
    <n v="0"/>
    <n v="0"/>
    <n v="0"/>
    <n v="0"/>
    <n v="0"/>
    <n v="0"/>
    <n v="0"/>
    <n v="0"/>
    <n v="0"/>
    <n v="0"/>
    <n v="0"/>
    <n v="224.35"/>
    <n v="0"/>
    <n v="224.35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0111111111111111"/>
    <n v="6"/>
    <n v="5.3600000000000002E-2"/>
    <n v="311700.27777777775"/>
    <n v="1849650"/>
    <n v="16523.54"/>
    <n v="1.0111111111111111"/>
    <n v="6"/>
    <n v="5.3600000000000002E-2"/>
    <x v="1"/>
    <x v="1"/>
    <n v="1376.96"/>
    <n v="1376.96"/>
    <n v="1376.96"/>
    <n v="1376.96"/>
    <n v="1376.96"/>
    <n v="1376.96"/>
    <n v="1376.96"/>
    <n v="688.48"/>
    <n v="688.48"/>
    <n v="688.48"/>
    <n v="688.48"/>
    <n v="688.48"/>
    <n v="688.48"/>
    <n v="1376.96"/>
    <n v="12392.639999999998"/>
    <n v="13769.599999999999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0111111111111111"/>
    <n v="7"/>
    <n v="5.6399999999999999E-2"/>
    <n v="614932.41666666663"/>
    <n v="2140372.5"/>
    <n v="17245.287"/>
    <n v="2.0111111111111111"/>
    <n v="7"/>
    <n v="5.6399999999999999E-2"/>
    <x v="1"/>
    <x v="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7245.320000000003"/>
    <n v="18682.430000000004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0111111111111111"/>
    <n v="8"/>
    <n v="5.9299999999999999E-2"/>
    <n v="775466.5"/>
    <n v="2060280"/>
    <n v="15271.825499999999"/>
    <n v="3.0111111111111111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5271.799999999997"/>
    <n v="16544.449999999997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111111111111111"/>
    <n v="9"/>
    <n v="6.2100000000000002E-2"/>
    <n v="212990"/>
    <n v="477900"/>
    <n v="3297.51"/>
    <n v="4.01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1.1111111111111112E-2"/>
    <n v="5"/>
    <n v="5.0700000000000002E-2"/>
    <n v="295"/>
    <n v="132750"/>
    <n v="1346.085"/>
    <n v="1.1111111111111112E-2"/>
    <n v="5"/>
    <n v="5.0700000000000002E-2"/>
    <x v="1"/>
    <x v="1"/>
    <n v="112.17"/>
    <n v="0"/>
    <n v="0"/>
    <n v="0"/>
    <n v="0"/>
    <n v="0"/>
    <n v="0"/>
    <n v="0"/>
    <n v="0"/>
    <n v="0"/>
    <n v="0"/>
    <n v="0"/>
    <n v="0"/>
    <n v="112.17"/>
    <n v="0"/>
    <n v="112.17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0111111111111111"/>
    <n v="6"/>
    <n v="5.3600000000000002E-2"/>
    <n v="53690"/>
    <n v="318600"/>
    <n v="2846.1600000000003"/>
    <n v="1.0111111111111111"/>
    <n v="6"/>
    <n v="5.3600000000000009E-2"/>
    <x v="1"/>
    <x v="1"/>
    <n v="237.18"/>
    <n v="237.18"/>
    <n v="237.18"/>
    <n v="237.18"/>
    <n v="237.18"/>
    <n v="237.18"/>
    <n v="237.18"/>
    <n v="118.59"/>
    <n v="118.59"/>
    <n v="118.59"/>
    <n v="118.59"/>
    <n v="118.59"/>
    <n v="118.59"/>
    <n v="237.18"/>
    <n v="2134.62"/>
    <n v="2371.7999999999997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0111111111111111"/>
    <n v="7"/>
    <n v="5.6399999999999999E-2"/>
    <n v="522381.08333333331"/>
    <n v="1818232.5"/>
    <n v="14649.759"/>
    <n v="2.0111111111111111"/>
    <n v="7"/>
    <n v="5.6399999999999999E-2"/>
    <x v="1"/>
    <x v="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4649.719999999996"/>
    <n v="15870.529999999995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0111111111111111"/>
    <n v="8"/>
    <n v="5.9299999999999999E-2"/>
    <n v="295796.5"/>
    <n v="785880"/>
    <n v="5825.3355000000001"/>
    <n v="3.0111111111111111"/>
    <n v="8"/>
    <n v="5.9299999999999999E-2"/>
    <x v="1"/>
    <x v="1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5825.2799999999988"/>
    <n v="6310.7199999999984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111111111111111"/>
    <n v="9"/>
    <n v="6.2100000000000002E-2"/>
    <n v="212990"/>
    <n v="477900"/>
    <n v="3297.51"/>
    <n v="4.01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0111111111111111"/>
    <n v="10"/>
    <n v="6.5000000000000002E-2"/>
    <n v="266090"/>
    <n v="531000"/>
    <n v="3451.5"/>
    <n v="5.011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0111111111111111"/>
    <n v="8"/>
    <n v="5.9299999999999999E-2"/>
    <n v="155892.75"/>
    <n v="414180"/>
    <n v="3070.10925"/>
    <n v="3.0111111111111111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3070.0800000000004"/>
    <n v="3325.9200000000005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111111111111111"/>
    <n v="9"/>
    <n v="6.2100000000000002E-2"/>
    <n v="212990"/>
    <n v="477900"/>
    <n v="3297.51"/>
    <n v="4.01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0138888888888888"/>
    <n v="6"/>
    <n v="5.3600000000000002E-2"/>
    <n v="53837.5"/>
    <n v="318600"/>
    <n v="2846.1600000000003"/>
    <n v="1.0138888888888888"/>
    <n v="6"/>
    <n v="5.3600000000000009E-2"/>
    <x v="1"/>
    <x v="1"/>
    <n v="237.18"/>
    <n v="237.18"/>
    <n v="237.18"/>
    <n v="237.18"/>
    <n v="237.18"/>
    <n v="237.18"/>
    <n v="237.18"/>
    <n v="118.59"/>
    <n v="118.59"/>
    <n v="118.59"/>
    <n v="118.59"/>
    <n v="118.59"/>
    <n v="118.59"/>
    <n v="237.18"/>
    <n v="2134.62"/>
    <n v="2371.7999999999997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0138888888888888"/>
    <n v="8"/>
    <n v="5.9299999999999999E-2"/>
    <n v="320075"/>
    <n v="849600"/>
    <n v="6297.66"/>
    <n v="3.013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0138888888888893"/>
    <n v="9"/>
    <n v="6.2100000000000002E-2"/>
    <n v="402593.05555555562"/>
    <n v="902700"/>
    <n v="6228.63"/>
    <n v="4.0138888888888893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6228.6000000000013"/>
    <n v="6747.6500000000015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155"/>
    <n v="0"/>
    <n v="0"/>
    <n v="883.68"/>
    <n v="0"/>
    <n v="0"/>
    <n v="0"/>
    <n v="209155"/>
    <n v="209155"/>
    <n v="0"/>
    <d v="2019-12-05T00:00:00"/>
    <d v="2024-12-05T00:00:00"/>
    <n v="418310"/>
    <n v="1.3888888888888888E-2"/>
    <n v="5"/>
    <n v="5.0700000000000002E-2"/>
    <n v="2904.9305555555552"/>
    <n v="1045775"/>
    <n v="10604.1585"/>
    <n v="1.3888888888888886E-2"/>
    <n v="5"/>
    <n v="5.0699999999999995E-2"/>
    <x v="1"/>
    <x v="1"/>
    <n v="883.68"/>
    <n v="0"/>
    <n v="0"/>
    <n v="0"/>
    <n v="0"/>
    <n v="0"/>
    <n v="0"/>
    <n v="0"/>
    <n v="0"/>
    <n v="0"/>
    <n v="0"/>
    <n v="0"/>
    <n v="0"/>
    <n v="883.68"/>
    <n v="0"/>
    <n v="883.68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0138888888888888"/>
    <n v="6"/>
    <n v="5.3600000000000002E-2"/>
    <n v="210115.79861111109"/>
    <n v="1243425"/>
    <n v="11107.93"/>
    <n v="1.0138888888888888"/>
    <n v="6"/>
    <n v="5.3600000000000002E-2"/>
    <x v="1"/>
    <x v="1"/>
    <n v="925.66"/>
    <n v="925.66"/>
    <n v="925.66"/>
    <n v="925.66"/>
    <n v="925.66"/>
    <n v="925.66"/>
    <n v="925.66"/>
    <n v="462.83"/>
    <n v="462.83"/>
    <n v="462.83"/>
    <n v="462.83"/>
    <n v="462.83"/>
    <n v="462.83"/>
    <n v="925.66"/>
    <n v="8330.94"/>
    <n v="9256.6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0138888888888888"/>
    <n v="7"/>
    <n v="5.6399999999999999E-2"/>
    <n v="506170.83333333331"/>
    <n v="1759380"/>
    <n v="14175.575999999999"/>
    <n v="2.0138888888888888"/>
    <n v="7"/>
    <n v="5.6399999999999999E-2"/>
    <x v="1"/>
    <x v="1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4175.599999999997"/>
    <n v="15356.899999999996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0138888888888888"/>
    <n v="8"/>
    <n v="5.9299999999999999E-2"/>
    <n v="1554586.4930555555"/>
    <n v="4126460"/>
    <n v="30587.384749999997"/>
    <n v="3.0138888888888888"/>
    <n v="8"/>
    <n v="5.9299999999999992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30587.400000000005"/>
    <n v="33136.350000000006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0138888888888893"/>
    <n v="9"/>
    <n v="6.2100000000000002E-2"/>
    <n v="1047333.9930555556"/>
    <n v="2348347.5"/>
    <n v="16203.597750000001"/>
    <n v="4.0138888888888893"/>
    <n v="9"/>
    <n v="6.2100000000000002E-2"/>
    <x v="1"/>
    <x v="1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6203.599999999997"/>
    <n v="17553.899999999998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0138888888888893"/>
    <n v="10"/>
    <n v="6.5000000000000002E-2"/>
    <n v="798712.50000000012"/>
    <n v="1593000"/>
    <n v="10354.5"/>
    <n v="5.0138888888888893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0354.440000000002"/>
    <n v="11217.310000000003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14.08999999999997"/>
    <n v="0"/>
    <n v="0"/>
    <n v="0"/>
    <n v="74340"/>
    <n v="74340"/>
    <n v="0"/>
    <d v="2019-12-09T00:00:00"/>
    <d v="2024-12-09T00:00:00"/>
    <n v="148680"/>
    <n v="2.5000000000000001E-2"/>
    <n v="5"/>
    <n v="5.0700000000000002E-2"/>
    <n v="1858.5"/>
    <n v="371700"/>
    <n v="3769.038"/>
    <n v="2.5000000000000001E-2"/>
    <n v="5"/>
    <n v="5.0700000000000002E-2"/>
    <x v="1"/>
    <x v="1"/>
    <n v="314.08999999999997"/>
    <n v="0"/>
    <n v="0"/>
    <n v="0"/>
    <n v="0"/>
    <n v="0"/>
    <n v="0"/>
    <n v="0"/>
    <n v="0"/>
    <n v="0"/>
    <n v="0"/>
    <n v="0"/>
    <n v="0"/>
    <n v="314.08999999999997"/>
    <n v="0"/>
    <n v="314.08999999999997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0249999999999999"/>
    <n v="6"/>
    <n v="5.3600000000000002E-2"/>
    <n v="334124.375"/>
    <n v="1955850"/>
    <n v="17472.260000000002"/>
    <n v="1.0249999999999999"/>
    <n v="6"/>
    <n v="5.3600000000000009E-2"/>
    <x v="1"/>
    <x v="1"/>
    <n v="1456.02"/>
    <n v="1456.02"/>
    <n v="1456.02"/>
    <n v="1456.02"/>
    <n v="1456.02"/>
    <n v="1456.02"/>
    <n v="1456.02"/>
    <n v="728.01"/>
    <n v="728.01"/>
    <n v="728.01"/>
    <n v="728.01"/>
    <n v="728.01"/>
    <n v="728.01"/>
    <n v="1456.02"/>
    <n v="13104.180000000002"/>
    <n v="14560.200000000003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0249999999999999"/>
    <n v="7"/>
    <n v="5.6399999999999999E-2"/>
    <n v="311232.375"/>
    <n v="1075865"/>
    <n v="8668.3979999999992"/>
    <n v="2.0249999999999999"/>
    <n v="7"/>
    <n v="5.6399999999999992E-2"/>
    <x v="1"/>
    <x v="1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8668.44"/>
    <n v="9390.8100000000013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0249999999999999"/>
    <n v="8"/>
    <n v="5.9299999999999999E-2"/>
    <n v="2487941.5"/>
    <n v="6579680"/>
    <n v="48771.877999999997"/>
    <n v="3.0249999999999999"/>
    <n v="8"/>
    <n v="5.9299999999999999E-2"/>
    <x v="1"/>
    <x v="1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8771.840000000004"/>
    <n v="52836.160000000003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0250000000000004"/>
    <n v="9"/>
    <n v="6.2100000000000002E-2"/>
    <n v="2177645.75"/>
    <n v="4869270"/>
    <n v="33597.963000000003"/>
    <n v="4.0250000000000004"/>
    <n v="9"/>
    <n v="6.2100000000000009E-2"/>
    <x v="1"/>
    <x v="1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33597.960000000006"/>
    <n v="36397.790000000008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0250000000000004"/>
    <n v="10"/>
    <n v="6.5000000000000002E-2"/>
    <n v="1269654.1875"/>
    <n v="2526675"/>
    <n v="16423.387500000001"/>
    <n v="5.0250000000000004"/>
    <n v="10"/>
    <n v="6.5000000000000002E-2"/>
    <x v="1"/>
    <x v="1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6423.439999999995"/>
    <n v="17792.059999999994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97.53"/>
    <n v="0"/>
    <n v="0"/>
    <n v="0"/>
    <n v="23083.75"/>
    <n v="23083.75"/>
    <n v="0"/>
    <d v="2019-12-10T00:00:00"/>
    <d v="2024-12-10T00:00:00"/>
    <n v="46167.5"/>
    <n v="2.7777777777777776E-2"/>
    <n v="5"/>
    <n v="5.0700000000000002E-2"/>
    <n v="641.21527777777771"/>
    <n v="115418.75"/>
    <n v="1170.346125"/>
    <n v="2.7777777777777776E-2"/>
    <n v="5"/>
    <n v="5.0700000000000002E-2"/>
    <x v="1"/>
    <x v="1"/>
    <n v="97.53"/>
    <n v="0"/>
    <n v="0"/>
    <n v="0"/>
    <n v="0"/>
    <n v="0"/>
    <n v="0"/>
    <n v="0"/>
    <n v="0"/>
    <n v="0"/>
    <n v="0"/>
    <n v="0"/>
    <n v="0"/>
    <n v="97.53"/>
    <n v="0"/>
    <n v="97.53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0277777777777777"/>
    <n v="6"/>
    <n v="5.3600000000000002E-2"/>
    <n v="109149.99999999999"/>
    <n v="637200"/>
    <n v="5692.3200000000006"/>
    <n v="1.0277777777777777"/>
    <n v="6"/>
    <n v="5.3600000000000009E-2"/>
    <x v="1"/>
    <x v="1"/>
    <n v="474.36"/>
    <n v="474.36"/>
    <n v="474.36"/>
    <n v="474.36"/>
    <n v="474.36"/>
    <n v="474.36"/>
    <n v="474.36"/>
    <n v="237.18"/>
    <n v="237.18"/>
    <n v="237.18"/>
    <n v="237.18"/>
    <n v="237.18"/>
    <n v="237.18"/>
    <n v="474.36"/>
    <n v="4269.24"/>
    <n v="4743.5999999999995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0277777777777777"/>
    <n v="7"/>
    <n v="5.6399999999999999E-2"/>
    <n v="107675"/>
    <n v="371700"/>
    <n v="2994.84"/>
    <n v="2.0277777777777777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0277777777777777"/>
    <n v="8"/>
    <n v="5.9299999999999999E-2"/>
    <n v="482325"/>
    <n v="1274400"/>
    <n v="9446.49"/>
    <n v="3.0277777777777777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9446.52"/>
    <n v="10233.73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0277777777777777"/>
    <n v="9"/>
    <n v="6.2100000000000002E-2"/>
    <n v="1024223.6111111111"/>
    <n v="2288610"/>
    <n v="15791.409000000001"/>
    <n v="4.0277777777777777"/>
    <n v="9"/>
    <n v="6.2100000000000002E-2"/>
    <x v="1"/>
    <x v="1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5791.400000000003"/>
    <n v="17107.350000000002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0T00:00:00"/>
    <d v="2024-12-10T00:00:00"/>
    <n v="53100"/>
    <n v="2.7777777777777776E-2"/>
    <n v="5"/>
    <n v="5.0700000000000002E-2"/>
    <n v="737.5"/>
    <n v="132750"/>
    <n v="1346.085"/>
    <n v="2.7777777777777776E-2"/>
    <n v="5"/>
    <n v="5.0700000000000002E-2"/>
    <x v="1"/>
    <x v="1"/>
    <n v="112.17"/>
    <n v="0"/>
    <n v="0"/>
    <n v="0"/>
    <n v="0"/>
    <n v="0"/>
    <n v="0"/>
    <n v="0"/>
    <n v="0"/>
    <n v="0"/>
    <n v="0"/>
    <n v="0"/>
    <n v="0"/>
    <n v="112.17"/>
    <n v="0"/>
    <n v="112.17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0277777777777777"/>
    <n v="6"/>
    <n v="5.3600000000000002E-2"/>
    <n v="54574.999999999993"/>
    <n v="318600"/>
    <n v="2846.1600000000003"/>
    <n v="1.0277777777777777"/>
    <n v="6"/>
    <n v="5.3600000000000009E-2"/>
    <x v="1"/>
    <x v="1"/>
    <n v="237.18"/>
    <n v="237.18"/>
    <n v="237.18"/>
    <n v="237.18"/>
    <n v="237.18"/>
    <n v="237.18"/>
    <n v="237.18"/>
    <n v="118.59"/>
    <n v="118.59"/>
    <n v="118.59"/>
    <n v="118.59"/>
    <n v="118.59"/>
    <n v="118.59"/>
    <n v="237.18"/>
    <n v="2134.62"/>
    <n v="2371.7999999999997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0277777777777777"/>
    <n v="9"/>
    <n v="6.2100000000000002E-2"/>
    <n v="855500"/>
    <n v="1911600"/>
    <n v="13190.04"/>
    <n v="4.0277777777777777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  <n v="14289.210000000001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0277777777777777"/>
    <n v="7"/>
    <n v="5.6399999999999999E-2"/>
    <n v="104085.83333333333"/>
    <n v="359310"/>
    <n v="2895.0119999999997"/>
    <n v="2.0277777777777777"/>
    <n v="7"/>
    <n v="5.6399999999999992E-2"/>
    <x v="1"/>
    <x v="1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895"/>
    <n v="3136.2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0277777777777777"/>
    <n v="8"/>
    <n v="5.9299999999999999E-2"/>
    <n v="160775"/>
    <n v="424800"/>
    <n v="3148.83"/>
    <n v="3.0277777777777777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0277777777777777"/>
    <n v="9"/>
    <n v="6.2100000000000002E-2"/>
    <n v="454484.375"/>
    <n v="1015537.5"/>
    <n v="7007.2087500000007"/>
    <n v="4.0277777777777777"/>
    <n v="9"/>
    <n v="6.2100000000000009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7007.1600000000008"/>
    <n v="7591.0900000000011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726.25"/>
    <n v="0"/>
    <n v="0"/>
    <n v="548.09"/>
    <n v="0"/>
    <n v="0"/>
    <n v="0"/>
    <n v="129726.25"/>
    <n v="129726.25"/>
    <n v="0"/>
    <d v="2019-12-11T00:00:00"/>
    <d v="2024-12-11T00:00:00"/>
    <n v="259452.5"/>
    <n v="3.0555555555555555E-2"/>
    <n v="5"/>
    <n v="5.0700000000000002E-2"/>
    <n v="3963.8576388888887"/>
    <n v="648631.25"/>
    <n v="6577.1208750000005"/>
    <n v="3.0555555555555555E-2"/>
    <n v="5"/>
    <n v="5.0700000000000002E-2"/>
    <x v="1"/>
    <x v="1"/>
    <n v="548.09"/>
    <n v="0"/>
    <n v="0"/>
    <n v="0"/>
    <n v="0"/>
    <n v="0"/>
    <n v="0"/>
    <n v="0"/>
    <n v="0"/>
    <n v="0"/>
    <n v="0"/>
    <n v="0"/>
    <n v="0"/>
    <n v="548.09"/>
    <n v="0"/>
    <n v="548.09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0305555555555554"/>
    <n v="6"/>
    <n v="5.3600000000000002E-2"/>
    <n v="534760.4305555555"/>
    <n v="3113430"/>
    <n v="27813.308000000001"/>
    <n v="1.0305555555555554"/>
    <n v="6"/>
    <n v="5.3600000000000002E-2"/>
    <x v="1"/>
    <x v="1"/>
    <n v="2317.7800000000002"/>
    <n v="2317.7800000000002"/>
    <n v="2317.7800000000002"/>
    <n v="2317.7800000000002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2317.7800000000002"/>
    <n v="20860.02"/>
    <n v="23177.8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0305555555555554"/>
    <n v="7"/>
    <n v="5.6399999999999999E-2"/>
    <n v="1635906.9305555555"/>
    <n v="5639515"/>
    <n v="45438.377999999997"/>
    <n v="2.0305555555555554"/>
    <n v="7"/>
    <n v="5.6399999999999999E-2"/>
    <x v="1"/>
    <x v="1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45438.359999999993"/>
    <n v="49224.889999999992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0305555555555554"/>
    <n v="8"/>
    <n v="5.9299999999999999E-2"/>
    <n v="1704884.486111111"/>
    <n v="4500520"/>
    <n v="33360.104500000001"/>
    <n v="3.0305555555555554"/>
    <n v="8"/>
    <n v="5.9300000000000005E-2"/>
    <x v="1"/>
    <x v="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33360.12000000001"/>
    <n v="36140.130000000012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0305555555555559"/>
    <n v="9"/>
    <n v="6.2100000000000002E-2"/>
    <n v="642067.5"/>
    <n v="1433700"/>
    <n v="9892.5300000000007"/>
    <n v="4.0305555555555559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9892.5599999999977"/>
    <n v="10716.939999999997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0305555555555559"/>
    <n v="10"/>
    <n v="6.5000000000000002E-2"/>
    <n v="801367.5"/>
    <n v="1593000"/>
    <n v="10354.5"/>
    <n v="5.0305555555555559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0354.440000000002"/>
    <n v="11217.310000000003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3.0555555555555555E-2"/>
    <n v="5"/>
    <n v="5.0700000000000002E-2"/>
    <n v="811.25"/>
    <n v="132750"/>
    <n v="1346.085"/>
    <n v="3.0555555555555555E-2"/>
    <n v="5"/>
    <n v="5.0700000000000002E-2"/>
    <x v="1"/>
    <x v="1"/>
    <n v="112.17"/>
    <n v="0"/>
    <n v="0"/>
    <n v="0"/>
    <n v="0"/>
    <n v="0"/>
    <n v="0"/>
    <n v="0"/>
    <n v="0"/>
    <n v="0"/>
    <n v="0"/>
    <n v="0"/>
    <n v="0"/>
    <n v="112.17"/>
    <n v="0"/>
    <n v="112.17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0305555555555554"/>
    <n v="6"/>
    <n v="5.3600000000000002E-2"/>
    <n v="420147.19444444438"/>
    <n v="2446140"/>
    <n v="21852.184000000001"/>
    <n v="1.0305555555555554"/>
    <n v="6"/>
    <n v="5.3600000000000002E-2"/>
    <x v="1"/>
    <x v="1"/>
    <n v="1821.02"/>
    <n v="1821.02"/>
    <n v="1821.02"/>
    <n v="1821.02"/>
    <n v="1821.02"/>
    <n v="1821.02"/>
    <n v="1821.02"/>
    <n v="910.51"/>
    <n v="910.51"/>
    <n v="910.51"/>
    <n v="910.51"/>
    <n v="910.51"/>
    <n v="910.51"/>
    <n v="1821.02"/>
    <n v="16389.18"/>
    <n v="18210.2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0305555555555554"/>
    <n v="7"/>
    <n v="5.6399999999999999E-2"/>
    <n v="740680.67361111112"/>
    <n v="2553372.5"/>
    <n v="20572.886999999999"/>
    <n v="2.0305555555555554"/>
    <n v="7"/>
    <n v="5.6399999999999999E-2"/>
    <x v="1"/>
    <x v="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20572.920000000002"/>
    <n v="22287.33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0305555555555554"/>
    <n v="8"/>
    <n v="5.9299999999999999E-2"/>
    <n v="2937282.6319444445"/>
    <n v="7753780"/>
    <n v="57474.894249999998"/>
    <n v="3.0305555555555554"/>
    <n v="8"/>
    <n v="5.9299999999999999E-2"/>
    <x v="1"/>
    <x v="1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57474.84"/>
    <n v="62264.409999999996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0305555555555559"/>
    <n v="9"/>
    <n v="6.2100000000000002E-2"/>
    <n v="6368358.388888889"/>
    <n v="14220180"/>
    <n v="98119.241999999998"/>
    <n v="4.0305555555555559"/>
    <n v="9"/>
    <n v="6.2100000000000002E-2"/>
    <x v="1"/>
    <x v="1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98119.200000000012"/>
    <n v="106295.80000000002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0305555555555559"/>
    <n v="10"/>
    <n v="6.5000000000000002E-2"/>
    <n v="1601250.9861111112"/>
    <n v="3183050"/>
    <n v="20689.825000000001"/>
    <n v="5.0305555555555559"/>
    <n v="10"/>
    <n v="6.5000000000000002E-2"/>
    <x v="1"/>
    <x v="1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20689.800000000003"/>
    <n v="22413.950000000004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0305555555555554"/>
    <n v="7"/>
    <n v="5.6399999999999999E-2"/>
    <n v="101233.34722222222"/>
    <n v="348985"/>
    <n v="2811.8220000000001"/>
    <n v="2.0305555555555554"/>
    <n v="7"/>
    <n v="5.6400000000000006E-2"/>
    <x v="1"/>
    <x v="1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811.84"/>
    <n v="3046.1600000000003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0305555555555554"/>
    <n v="8"/>
    <n v="5.9299999999999999E-2"/>
    <n v="307987.78472222219"/>
    <n v="813020"/>
    <n v="6026.5107499999995"/>
    <n v="3.0305555555555554"/>
    <n v="8"/>
    <n v="5.9299999999999992E-2"/>
    <x v="1"/>
    <x v="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6026.5199999999995"/>
    <n v="6528.73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0305555555555559"/>
    <n v="9"/>
    <n v="6.2100000000000002E-2"/>
    <n v="196187.29166666669"/>
    <n v="438075"/>
    <n v="3022.7175000000002"/>
    <n v="4.0305555555555559"/>
    <n v="9"/>
    <n v="6.2100000000000002E-2"/>
    <x v="1"/>
    <x v="1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3022.6799999999989"/>
    <n v="3274.5699999999988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0305555555555559"/>
    <n v="10"/>
    <n v="6.5000000000000002E-2"/>
    <n v="261186.44444444447"/>
    <n v="519200"/>
    <n v="3374.8"/>
    <n v="5.030555555555555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3374.76"/>
    <n v="3655.9900000000002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0305555555555554"/>
    <n v="7"/>
    <n v="5.6399999999999999E-2"/>
    <n v="52713.222222222219"/>
    <n v="181720"/>
    <n v="1464.144"/>
    <n v="2.0305555555555554"/>
    <n v="7"/>
    <n v="5.6399999999999999E-2"/>
    <x v="1"/>
    <x v="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464.1200000000001"/>
    <n v="1586.13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0305555555555554"/>
    <n v="6"/>
    <n v="5.3600000000000002E-2"/>
    <n v="54722.499999999993"/>
    <n v="318600"/>
    <n v="2846.1600000000003"/>
    <n v="1.0305555555555554"/>
    <n v="6"/>
    <n v="5.3600000000000009E-2"/>
    <x v="1"/>
    <x v="1"/>
    <n v="237.18"/>
    <n v="237.18"/>
    <n v="237.18"/>
    <n v="237.18"/>
    <n v="237.18"/>
    <n v="237.18"/>
    <n v="237.18"/>
    <n v="118.59"/>
    <n v="118.59"/>
    <n v="118.59"/>
    <n v="118.59"/>
    <n v="118.59"/>
    <n v="118.59"/>
    <n v="237.18"/>
    <n v="2134.62"/>
    <n v="2371.7999999999997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0305555555555554"/>
    <n v="7"/>
    <n v="5.6399999999999999E-2"/>
    <n v="519345.04166666663"/>
    <n v="1790355"/>
    <n v="14425.145999999999"/>
    <n v="2.0305555555555554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4425.200000000003"/>
    <n v="15627.300000000003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0305555555555554"/>
    <n v="8"/>
    <n v="5.9299999999999999E-2"/>
    <n v="321845"/>
    <n v="849600"/>
    <n v="6297.66"/>
    <n v="3.03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3.0555555555555555E-2"/>
    <n v="5"/>
    <n v="5.0700000000000002E-2"/>
    <n v="811.25"/>
    <n v="132750"/>
    <n v="1346.085"/>
    <n v="3.0555555555555555E-2"/>
    <n v="5"/>
    <n v="5.0700000000000002E-2"/>
    <x v="1"/>
    <x v="1"/>
    <n v="112.17"/>
    <n v="0"/>
    <n v="0"/>
    <n v="0"/>
    <n v="0"/>
    <n v="0"/>
    <n v="0"/>
    <n v="0"/>
    <n v="0"/>
    <n v="0"/>
    <n v="0"/>
    <n v="0"/>
    <n v="0"/>
    <n v="112.17"/>
    <n v="0"/>
    <n v="112.17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0305555555555554"/>
    <n v="6"/>
    <n v="5.3600000000000002E-2"/>
    <n v="54418.486111111102"/>
    <n v="316830"/>
    <n v="2830.348"/>
    <n v="1.0305555555555554"/>
    <n v="6"/>
    <n v="5.3600000000000002E-2"/>
    <x v="1"/>
    <x v="1"/>
    <n v="235.86"/>
    <n v="235.86"/>
    <n v="235.86"/>
    <n v="235.86"/>
    <n v="235.86"/>
    <n v="235.86"/>
    <n v="235.86"/>
    <n v="117.93"/>
    <n v="117.93"/>
    <n v="117.93"/>
    <n v="117.93"/>
    <n v="117.93"/>
    <n v="117.93"/>
    <n v="235.86"/>
    <n v="2122.7400000000007"/>
    <n v="2358.6000000000008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0333333333333332"/>
    <n v="8"/>
    <n v="5.9299999999999999E-2"/>
    <n v="126171.5"/>
    <n v="332760"/>
    <n v="2466.5834999999997"/>
    <n v="3.0333333333333332"/>
    <n v="8"/>
    <n v="5.9299999999999992E-2"/>
    <x v="1"/>
    <x v="1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466.6000000000004"/>
    <n v="2672.1500000000005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0333333333333332"/>
    <n v="9"/>
    <n v="6.2100000000000002E-2"/>
    <n v="20227.166666666668"/>
    <n v="45135"/>
    <n v="311.43150000000003"/>
    <n v="4.0333333333333332"/>
    <n v="9"/>
    <n v="6.2100000000000002E-2"/>
    <x v="1"/>
    <x v="1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311.39999999999992"/>
    <n v="337.34999999999991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735"/>
    <n v="0"/>
    <n v="0"/>
    <n v="290.41000000000003"/>
    <n v="0"/>
    <n v="0"/>
    <n v="0"/>
    <n v="68735"/>
    <n v="68735"/>
    <n v="0"/>
    <d v="2019-12-12T00:00:00"/>
    <d v="2024-12-12T00:00:00"/>
    <n v="137470"/>
    <n v="3.3333333333333333E-2"/>
    <n v="5"/>
    <n v="5.0700000000000002E-2"/>
    <n v="2291.1666666666665"/>
    <n v="343675"/>
    <n v="3484.8645000000001"/>
    <n v="3.3333333333333333E-2"/>
    <n v="5"/>
    <n v="5.0700000000000002E-2"/>
    <x v="1"/>
    <x v="1"/>
    <n v="290.41000000000003"/>
    <n v="0"/>
    <n v="0"/>
    <n v="0"/>
    <n v="0"/>
    <n v="0"/>
    <n v="0"/>
    <n v="0"/>
    <n v="0"/>
    <n v="0"/>
    <n v="0"/>
    <n v="0"/>
    <n v="0"/>
    <n v="290.41000000000003"/>
    <n v="0"/>
    <n v="290.41000000000003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0333333333333334"/>
    <n v="6"/>
    <n v="5.3600000000000002E-2"/>
    <n v="105624.75000000001"/>
    <n v="613305"/>
    <n v="5478.8580000000002"/>
    <n v="1.0333333333333334"/>
    <n v="6"/>
    <n v="5.3600000000000002E-2"/>
    <x v="1"/>
    <x v="1"/>
    <n v="456.57"/>
    <n v="456.57"/>
    <n v="456.57"/>
    <n v="456.57"/>
    <n v="456.57"/>
    <n v="456.57"/>
    <n v="456.57"/>
    <n v="228.29"/>
    <n v="228.29"/>
    <n v="228.29"/>
    <n v="228.29"/>
    <n v="228.29"/>
    <n v="228.29"/>
    <n v="456.57"/>
    <n v="4109.16"/>
    <n v="4565.7299999999996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0333333333333332"/>
    <n v="7"/>
    <n v="5.6399999999999999E-2"/>
    <n v="526053.83333333326"/>
    <n v="1811005"/>
    <n v="14591.526"/>
    <n v="2.0333333333333332"/>
    <n v="7"/>
    <n v="5.6399999999999999E-2"/>
    <x v="1"/>
    <x v="1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4591.519999999997"/>
    <n v="15807.479999999996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0333333333333332"/>
    <n v="8"/>
    <n v="5.9299999999999999E-2"/>
    <n v="1002213.3333333333"/>
    <n v="2643200"/>
    <n v="19592.72"/>
    <n v="3.0333333333333332"/>
    <n v="8"/>
    <n v="5.9300000000000005E-2"/>
    <x v="1"/>
    <x v="1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9592.759999999998"/>
    <n v="21225.489999999998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0333333333333332"/>
    <n v="9"/>
    <n v="6.2100000000000002E-2"/>
    <n v="2189888.25"/>
    <n v="4886527.5"/>
    <n v="33717.039750000004"/>
    <n v="4.0333333333333332"/>
    <n v="9"/>
    <n v="6.2100000000000009E-2"/>
    <x v="1"/>
    <x v="1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33717"/>
    <n v="36526.75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0333333333333332"/>
    <n v="10"/>
    <n v="6.5000000000000002E-2"/>
    <n v="801810"/>
    <n v="1593000"/>
    <n v="10354.5"/>
    <n v="5.0333333333333332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0354.440000000002"/>
    <n v="11217.310000000003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181.25"/>
    <n v="0"/>
    <n v="0"/>
    <n v="110.62"/>
    <n v="0"/>
    <n v="0"/>
    <n v="0"/>
    <n v="26181.25"/>
    <n v="26181.25"/>
    <n v="0"/>
    <d v="2019-12-16T00:00:00"/>
    <d v="2024-12-16T00:00:00"/>
    <n v="52362.5"/>
    <n v="4.4444444444444446E-2"/>
    <n v="5"/>
    <n v="5.0700000000000002E-2"/>
    <n v="1163.6111111111111"/>
    <n v="130906.25"/>
    <n v="1327.389375"/>
    <n v="4.4444444444444446E-2"/>
    <n v="5"/>
    <n v="5.0700000000000002E-2"/>
    <x v="1"/>
    <x v="1"/>
    <n v="110.62"/>
    <n v="0"/>
    <n v="0"/>
    <n v="0"/>
    <n v="0"/>
    <n v="0"/>
    <n v="0"/>
    <n v="0"/>
    <n v="0"/>
    <n v="0"/>
    <n v="0"/>
    <n v="0"/>
    <n v="0"/>
    <n v="110.62"/>
    <n v="0"/>
    <n v="110.62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0444444444444445"/>
    <n v="6"/>
    <n v="5.3600000000000002E-2"/>
    <n v="261124.16666666669"/>
    <n v="1500075"/>
    <n v="13400.67"/>
    <n v="1.0444444444444445"/>
    <n v="6"/>
    <n v="5.3600000000000002E-2"/>
    <x v="1"/>
    <x v="1"/>
    <n v="1116.72"/>
    <n v="1116.72"/>
    <n v="1116.72"/>
    <n v="1116.72"/>
    <n v="1116.72"/>
    <n v="1116.72"/>
    <n v="1116.72"/>
    <n v="558.36"/>
    <n v="558.36"/>
    <n v="558.36"/>
    <n v="558.36"/>
    <n v="558.36"/>
    <n v="558.36"/>
    <n v="1116.72"/>
    <n v="10050.480000000001"/>
    <n v="11167.2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0444444444444443"/>
    <n v="7"/>
    <n v="5.6399999999999999E-2"/>
    <n v="203248.44444444444"/>
    <n v="695905"/>
    <n v="5607.0060000000003"/>
    <n v="2.0444444444444443"/>
    <n v="7"/>
    <n v="5.6400000000000006E-2"/>
    <x v="1"/>
    <x v="1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5607"/>
    <n v="6074.2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0444444444444443"/>
    <n v="8"/>
    <n v="5.9299999999999999E-2"/>
    <n v="625534.38888888888"/>
    <n v="1643740"/>
    <n v="12184.222749999999"/>
    <n v="3.0444444444444443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2184.200000000003"/>
    <n v="13199.550000000003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0444444444444443"/>
    <n v="9"/>
    <n v="6.2100000000000002E-2"/>
    <n v="859040"/>
    <n v="1911600"/>
    <n v="13190.04"/>
    <n v="4.0444444444444443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  <n v="14289.210000000001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0444444444444443"/>
    <n v="10"/>
    <n v="6.5000000000000002E-2"/>
    <n v="1153286.111111111"/>
    <n v="2286250"/>
    <n v="14860.625"/>
    <n v="5.0444444444444443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4860.679999999998"/>
    <n v="16099.069999999998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4.4444444444444446E-2"/>
    <n v="5"/>
    <n v="5.0700000000000002E-2"/>
    <n v="1180"/>
    <n v="132750"/>
    <n v="1346.085"/>
    <n v="4.4444444444444446E-2"/>
    <n v="5"/>
    <n v="5.0700000000000002E-2"/>
    <x v="1"/>
    <x v="1"/>
    <n v="112.17"/>
    <n v="0"/>
    <n v="0"/>
    <n v="0"/>
    <n v="0"/>
    <n v="0"/>
    <n v="0"/>
    <n v="0"/>
    <n v="0"/>
    <n v="0"/>
    <n v="0"/>
    <n v="0"/>
    <n v="0"/>
    <n v="112.17"/>
    <n v="0"/>
    <n v="112.17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0444444444444443"/>
    <n v="7"/>
    <n v="5.6399999999999999E-2"/>
    <n v="94688.444444444438"/>
    <n v="324205"/>
    <n v="2612.1660000000002"/>
    <n v="2.0444444444444443"/>
    <n v="7"/>
    <n v="5.6400000000000006E-2"/>
    <x v="1"/>
    <x v="1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612.16"/>
    <n v="2829.8399999999997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0444444444444443"/>
    <n v="8"/>
    <n v="5.9299999999999999E-2"/>
    <n v="460731"/>
    <n v="1210680"/>
    <n v="8974.1654999999992"/>
    <n v="3.0444444444444443"/>
    <n v="8"/>
    <n v="5.9299999999999992E-2"/>
    <x v="1"/>
    <x v="1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8974.2000000000025"/>
    <n v="9722.0500000000029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0444444444444443"/>
    <n v="9"/>
    <n v="6.2100000000000002E-2"/>
    <n v="403271.55555555556"/>
    <n v="897390"/>
    <n v="6191.991"/>
    <n v="4.0444444444444443"/>
    <n v="9"/>
    <n v="6.2100000000000002E-2"/>
    <x v="1"/>
    <x v="1"/>
    <n v="516"/>
    <n v="516"/>
    <n v="516"/>
    <n v="516"/>
    <n v="516"/>
    <n v="516"/>
    <n v="516"/>
    <n v="516"/>
    <n v="516"/>
    <n v="516"/>
    <n v="516"/>
    <n v="516"/>
    <n v="516"/>
    <n v="516"/>
    <n v="6192"/>
    <n v="6708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4.4444444444444446E-2"/>
    <n v="5"/>
    <n v="5.0700000000000002E-2"/>
    <n v="1180"/>
    <n v="132750"/>
    <n v="1346.085"/>
    <n v="4.4444444444444446E-2"/>
    <n v="5"/>
    <n v="5.0700000000000002E-2"/>
    <x v="1"/>
    <x v="1"/>
    <n v="112.17"/>
    <n v="0"/>
    <n v="0"/>
    <n v="0"/>
    <n v="0"/>
    <n v="0"/>
    <n v="0"/>
    <n v="0"/>
    <n v="0"/>
    <n v="0"/>
    <n v="0"/>
    <n v="0"/>
    <n v="0"/>
    <n v="112.17"/>
    <n v="0"/>
    <n v="112.17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0444444444444445"/>
    <n v="6"/>
    <n v="5.3600000000000002E-2"/>
    <n v="104295.61111111112"/>
    <n v="599145"/>
    <n v="5352.3620000000001"/>
    <n v="1.0444444444444445"/>
    <n v="6"/>
    <n v="5.3600000000000002E-2"/>
    <x v="1"/>
    <x v="1"/>
    <n v="446.03"/>
    <n v="446.03"/>
    <n v="446.03"/>
    <n v="446.03"/>
    <n v="446.03"/>
    <n v="446.03"/>
    <n v="446.03"/>
    <n v="223.02"/>
    <n v="223.02"/>
    <n v="223.02"/>
    <n v="223.02"/>
    <n v="223.02"/>
    <n v="223.02"/>
    <n v="446.03"/>
    <n v="4014.2999999999993"/>
    <n v="4460.329999999999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0444444444444443"/>
    <n v="7"/>
    <n v="5.6399999999999999E-2"/>
    <n v="108559.99999999999"/>
    <n v="371700"/>
    <n v="2994.84"/>
    <n v="2.0444444444444443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0444444444444443"/>
    <n v="8"/>
    <n v="5.9299999999999999E-2"/>
    <n v="157618.5"/>
    <n v="414180"/>
    <n v="3070.10925"/>
    <n v="3.0444444444444443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3070.0800000000004"/>
    <n v="3325.9200000000005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275"/>
    <n v="0"/>
    <n v="0"/>
    <n v="56.09"/>
    <n v="0"/>
    <n v="0"/>
    <n v="0"/>
    <n v="13275"/>
    <n v="13275"/>
    <n v="0"/>
    <d v="2019-12-17T00:00:00"/>
    <d v="2024-12-17T00:00:00"/>
    <n v="26550"/>
    <n v="4.7222222222222221E-2"/>
    <n v="5"/>
    <n v="5.0700000000000002E-2"/>
    <n v="626.875"/>
    <n v="66375"/>
    <n v="673.04250000000002"/>
    <n v="4.7222222222222221E-2"/>
    <n v="5"/>
    <n v="5.0700000000000002E-2"/>
    <x v="1"/>
    <x v="1"/>
    <n v="56.09"/>
    <n v="0"/>
    <n v="0"/>
    <n v="0"/>
    <n v="0"/>
    <n v="0"/>
    <n v="0"/>
    <n v="0"/>
    <n v="0"/>
    <n v="0"/>
    <n v="0"/>
    <n v="0"/>
    <n v="0"/>
    <n v="56.09"/>
    <n v="0"/>
    <n v="56.09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0472222222222225"/>
    <n v="10"/>
    <n v="6.5000000000000002E-2"/>
    <n v="268007.5"/>
    <n v="531000"/>
    <n v="3451.5"/>
    <n v="5.047222222222222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n v="103323.75"/>
    <n v="103323.75"/>
    <n v="0"/>
    <d v="2019-12-17T00:00:00"/>
    <d v="2024-12-17T00:00:00"/>
    <n v="206647.5"/>
    <n v="4.7222222222222221E-2"/>
    <n v="5"/>
    <n v="5.0700000000000002E-2"/>
    <n v="4879.177083333333"/>
    <n v="516618.75"/>
    <n v="5238.5141250000006"/>
    <n v="4.7222222222222221E-2"/>
    <n v="5"/>
    <n v="5.0700000000000009E-2"/>
    <x v="1"/>
    <x v="1"/>
    <n v="436.54"/>
    <n v="0"/>
    <n v="0"/>
    <n v="0"/>
    <n v="0"/>
    <n v="0"/>
    <n v="0"/>
    <n v="0"/>
    <n v="0"/>
    <n v="0"/>
    <n v="0"/>
    <n v="0"/>
    <n v="0"/>
    <n v="436.54"/>
    <n v="0"/>
    <n v="436.54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0472222222222223"/>
    <n v="6"/>
    <n v="5.3600000000000002E-2"/>
    <n v="107662.29861111111"/>
    <n v="616845"/>
    <n v="5510.482"/>
    <n v="1.0472222222222223"/>
    <n v="6"/>
    <n v="5.3600000000000002E-2"/>
    <x v="1"/>
    <x v="1"/>
    <n v="459.21"/>
    <n v="459.21"/>
    <n v="459.21"/>
    <n v="459.21"/>
    <n v="459.21"/>
    <n v="459.21"/>
    <n v="459.21"/>
    <n v="229.6"/>
    <n v="229.6"/>
    <n v="229.6"/>
    <n v="229.6"/>
    <n v="229.6"/>
    <n v="229.6"/>
    <n v="459.21"/>
    <n v="4132.8599999999997"/>
    <n v="4592.07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0472222222222221"/>
    <n v="7"/>
    <n v="5.6399999999999999E-2"/>
    <n v="918276.40972222213"/>
    <n v="3139832.5"/>
    <n v="25298.078999999998"/>
    <n v="2.0472222222222221"/>
    <n v="7"/>
    <n v="5.6399999999999999E-2"/>
    <x v="1"/>
    <x v="1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5298.039999999994"/>
    <n v="27406.209999999992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0472222222222221"/>
    <n v="8"/>
    <n v="5.9299999999999999E-2"/>
    <n v="626105.13194444438"/>
    <n v="1643740"/>
    <n v="12184.222749999999"/>
    <n v="3.0472222222222221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2184.200000000003"/>
    <n v="13199.550000000003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0472222222222225"/>
    <n v="9"/>
    <n v="6.2100000000000002E-2"/>
    <n v="859630.00000000012"/>
    <n v="1911600"/>
    <n v="13190.04"/>
    <n v="4.0472222222222225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  <n v="14289.210000000001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0499999999999998"/>
    <n v="7"/>
    <n v="5.6399999999999999E-2"/>
    <n v="108854.99999999999"/>
    <n v="371700"/>
    <n v="2994.84"/>
    <n v="2.049999999999999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0499999999999998"/>
    <n v="7"/>
    <n v="5.6399999999999999E-2"/>
    <n v="201381.74999999997"/>
    <n v="687645"/>
    <n v="5540.4539999999997"/>
    <n v="2.0499999999999998"/>
    <n v="7"/>
    <n v="5.6399999999999999E-2"/>
    <x v="1"/>
    <x v="1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5540.3999999999987"/>
    <n v="6002.0999999999985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05"/>
    <n v="8"/>
    <n v="5.9299999999999999E-2"/>
    <n v="161955"/>
    <n v="424800"/>
    <n v="3148.83"/>
    <n v="3.0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05"/>
    <n v="9"/>
    <n v="6.2100000000000002E-2"/>
    <n v="213860.25"/>
    <n v="475245"/>
    <n v="3279.1905000000002"/>
    <n v="4.05"/>
    <n v="9"/>
    <n v="6.2100000000000002E-2"/>
    <x v="1"/>
    <x v="1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3279.24"/>
    <n v="3552.5099999999998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05"/>
    <n v="6"/>
    <n v="5.3600000000000002E-2"/>
    <n v="383625.375"/>
    <n v="2192145"/>
    <n v="19583.162"/>
    <n v="1.05"/>
    <n v="6"/>
    <n v="5.3600000000000002E-2"/>
    <x v="1"/>
    <x v="1"/>
    <n v="1631.93"/>
    <n v="1631.93"/>
    <n v="1631.93"/>
    <n v="1631.93"/>
    <n v="1631.93"/>
    <n v="1631.93"/>
    <n v="1631.93"/>
    <n v="815.97"/>
    <n v="815.97"/>
    <n v="815.97"/>
    <n v="815.97"/>
    <n v="815.97"/>
    <n v="815.97"/>
    <n v="1631.93"/>
    <n v="14687.399999999996"/>
    <n v="16319.329999999996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0499999999999998"/>
    <n v="7"/>
    <n v="5.6399999999999999E-2"/>
    <n v="961854.87499999988"/>
    <n v="3284382.5"/>
    <n v="26462.738999999998"/>
    <n v="2.0499999999999998"/>
    <n v="7"/>
    <n v="5.6399999999999992E-2"/>
    <x v="1"/>
    <x v="1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6462.76"/>
    <n v="28667.989999999998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05"/>
    <n v="8"/>
    <n v="5.9299999999999999E-2"/>
    <n v="1781505"/>
    <n v="4672800"/>
    <n v="34637.129999999997"/>
    <n v="3.05"/>
    <n v="8"/>
    <n v="5.9299999999999999E-2"/>
    <x v="1"/>
    <x v="1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34637.159999999996"/>
    <n v="37523.589999999997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05"/>
    <n v="9"/>
    <n v="6.2100000000000002E-2"/>
    <n v="2319009.75"/>
    <n v="5153355"/>
    <n v="35558.1495"/>
    <n v="4.05"/>
    <n v="9"/>
    <n v="6.2100000000000002E-2"/>
    <x v="1"/>
    <x v="1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35558.159999999996"/>
    <n v="38521.339999999997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05"/>
    <n v="10"/>
    <n v="6.5000000000000002E-2"/>
    <n v="2143750.25"/>
    <n v="4245050"/>
    <n v="27592.825000000001"/>
    <n v="5.05"/>
    <n v="10"/>
    <n v="6.5000000000000002E-2"/>
    <x v="1"/>
    <x v="1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7592.800000000007"/>
    <n v="29892.200000000008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0499999999999998"/>
    <n v="7"/>
    <n v="5.6399999999999999E-2"/>
    <n v="214686.24999999997"/>
    <n v="733075"/>
    <n v="5906.49"/>
    <n v="2.0499999999999998"/>
    <n v="7"/>
    <n v="5.6399999999999999E-2"/>
    <x v="1"/>
    <x v="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5906.5199999999995"/>
    <n v="6398.73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05"/>
    <n v="9"/>
    <n v="6.2100000000000002E-2"/>
    <n v="157707"/>
    <n v="350460"/>
    <n v="2418.174"/>
    <n v="4.05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418.12"/>
    <n v="2619.63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8T00:00:00"/>
    <d v="2024-12-18T00:00:00"/>
    <n v="53100"/>
    <n v="0.05"/>
    <n v="5"/>
    <n v="5.0700000000000002E-2"/>
    <n v="1327.5"/>
    <n v="132750"/>
    <n v="1346.085"/>
    <n v="0.05"/>
    <n v="5"/>
    <n v="5.0700000000000002E-2"/>
    <x v="1"/>
    <x v="1"/>
    <n v="112.17"/>
    <n v="0"/>
    <n v="0"/>
    <n v="0"/>
    <n v="0"/>
    <n v="0"/>
    <n v="0"/>
    <n v="0"/>
    <n v="0"/>
    <n v="0"/>
    <n v="0"/>
    <n v="0"/>
    <n v="0"/>
    <n v="112.17"/>
    <n v="0"/>
    <n v="112.17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05"/>
    <n v="8"/>
    <n v="5.9299999999999999E-2"/>
    <n v="161955"/>
    <n v="424800"/>
    <n v="3148.83"/>
    <n v="3.0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518.75"/>
    <n v="0"/>
    <n v="0"/>
    <n v="2955.47"/>
    <n v="0"/>
    <n v="0"/>
    <n v="0"/>
    <n v="699518.75"/>
    <n v="699518.75"/>
    <n v="0"/>
    <d v="2019-12-18T00:00:00"/>
    <d v="2024-12-18T00:00:00"/>
    <n v="1399037.5"/>
    <n v="0.05"/>
    <n v="5"/>
    <n v="5.0700000000000002E-2"/>
    <n v="34975.9375"/>
    <n v="3497593.75"/>
    <n v="35465.600624999999"/>
    <n v="0.05"/>
    <n v="5"/>
    <n v="5.0700000000000002E-2"/>
    <x v="1"/>
    <x v="1"/>
    <n v="2955.47"/>
    <n v="0"/>
    <n v="0"/>
    <n v="0"/>
    <n v="0"/>
    <n v="0"/>
    <n v="0"/>
    <n v="0"/>
    <n v="0"/>
    <n v="0"/>
    <n v="0"/>
    <n v="0"/>
    <n v="0"/>
    <n v="2955.47"/>
    <n v="0"/>
    <n v="2955.47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05"/>
    <n v="6"/>
    <n v="5.3600000000000002E-2"/>
    <n v="3198478.5"/>
    <n v="18277020"/>
    <n v="163274.712"/>
    <n v="1.05"/>
    <n v="6"/>
    <n v="5.3600000000000002E-2"/>
    <x v="1"/>
    <x v="1"/>
    <n v="13606.23"/>
    <n v="13606.23"/>
    <n v="13606.23"/>
    <n v="13606.23"/>
    <n v="13606.23"/>
    <n v="13606.23"/>
    <n v="13606.23"/>
    <n v="6803.11"/>
    <n v="6803.11"/>
    <n v="6803.11"/>
    <n v="6803.11"/>
    <n v="6803.11"/>
    <n v="6803.11"/>
    <n v="13606.23"/>
    <n v="122456.04"/>
    <n v="136062.26999999999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0499999999999998"/>
    <n v="7"/>
    <n v="5.6399999999999999E-2"/>
    <n v="5631734.3749999991"/>
    <n v="19230312.5"/>
    <n v="154941.375"/>
    <n v="2.0499999999999998"/>
    <n v="7"/>
    <n v="5.6399999999999999E-2"/>
    <x v="1"/>
    <x v="1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54941.36000000002"/>
    <n v="167853.14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05"/>
    <n v="8"/>
    <n v="5.9299999999999999E-2"/>
    <n v="5404798.25"/>
    <n v="14176520"/>
    <n v="105083.45449999999"/>
    <n v="3.05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105083.39999999998"/>
    <n v="113840.34999999998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05"/>
    <n v="9"/>
    <n v="6.2100000000000002E-2"/>
    <n v="8592642"/>
    <n v="19094760"/>
    <n v="131753.84400000001"/>
    <n v="4.05"/>
    <n v="9"/>
    <n v="6.2100000000000002E-2"/>
    <x v="1"/>
    <x v="1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31753.88000000003"/>
    <n v="142733.37000000002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05"/>
    <n v="10"/>
    <n v="6.5000000000000002E-2"/>
    <n v="4482657.75"/>
    <n v="8876550"/>
    <n v="57697.575000000004"/>
    <n v="5.05"/>
    <n v="10"/>
    <n v="6.5000000000000002E-2"/>
    <x v="1"/>
    <x v="1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57697.55999999999"/>
    <n v="62505.689999999988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11.25"/>
    <n v="0"/>
    <n v="0"/>
    <n v="103.14"/>
    <n v="0"/>
    <n v="0"/>
    <n v="0"/>
    <n v="24411.25"/>
    <n v="24411.25"/>
    <n v="0"/>
    <d v="2019-12-20T00:00:00"/>
    <d v="2024-12-20T00:00:00"/>
    <n v="48822.5"/>
    <n v="5.5555555555555552E-2"/>
    <n v="5"/>
    <n v="5.0700000000000002E-2"/>
    <n v="1356.1805555555554"/>
    <n v="122056.25"/>
    <n v="1237.6503749999999"/>
    <n v="5.5555555555555552E-2"/>
    <n v="5"/>
    <n v="5.0699999999999995E-2"/>
    <x v="1"/>
    <x v="1"/>
    <n v="103.14"/>
    <n v="0"/>
    <n v="0"/>
    <n v="0"/>
    <n v="0"/>
    <n v="0"/>
    <n v="0"/>
    <n v="0"/>
    <n v="0"/>
    <n v="0"/>
    <n v="0"/>
    <n v="0"/>
    <n v="0"/>
    <n v="103.14"/>
    <n v="0"/>
    <n v="103.14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0555555555555556"/>
    <n v="6"/>
    <n v="5.3600000000000002E-2"/>
    <n v="55427.222222222226"/>
    <n v="315060"/>
    <n v="2814.5360000000001"/>
    <n v="1.0555555555555556"/>
    <n v="6"/>
    <n v="5.3600000000000002E-2"/>
    <x v="1"/>
    <x v="1"/>
    <n v="234.54"/>
    <n v="234.54"/>
    <n v="234.54"/>
    <n v="234.54"/>
    <n v="234.54"/>
    <n v="234.54"/>
    <n v="234.54"/>
    <n v="117.27"/>
    <n v="117.27"/>
    <n v="117.27"/>
    <n v="117.27"/>
    <n v="117.27"/>
    <n v="117.27"/>
    <n v="234.54"/>
    <n v="2110.86"/>
    <n v="2345.4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0555555555555554"/>
    <n v="7"/>
    <n v="5.6399999999999999E-2"/>
    <n v="109149.99999999999"/>
    <n v="371700"/>
    <n v="2994.84"/>
    <n v="2.0555555555555554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06.25"/>
    <n v="0"/>
    <n v="0"/>
    <n v="104.38"/>
    <n v="0"/>
    <n v="0"/>
    <n v="0"/>
    <n v="24706.25"/>
    <n v="24706.25"/>
    <n v="0"/>
    <d v="2019-12-20T00:00:00"/>
    <d v="2024-12-20T00:00:00"/>
    <n v="49412.5"/>
    <n v="5.5555555555555552E-2"/>
    <n v="5"/>
    <n v="5.0700000000000002E-2"/>
    <n v="1372.5694444444443"/>
    <n v="123531.25"/>
    <n v="1252.6068749999999"/>
    <n v="5.5555555555555552E-2"/>
    <n v="5"/>
    <n v="5.0699999999999995E-2"/>
    <x v="1"/>
    <x v="1"/>
    <n v="104.38"/>
    <n v="0"/>
    <n v="0"/>
    <n v="0"/>
    <n v="0"/>
    <n v="0"/>
    <n v="0"/>
    <n v="0"/>
    <n v="0"/>
    <n v="0"/>
    <n v="0"/>
    <n v="0"/>
    <n v="0"/>
    <n v="104.38"/>
    <n v="0"/>
    <n v="104.38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0555555555555554"/>
    <n v="7"/>
    <n v="5.6399999999999999E-2"/>
    <n v="81862.499999999985"/>
    <n v="278775"/>
    <n v="2246.13"/>
    <n v="2.0555555555555554"/>
    <n v="7"/>
    <n v="5.6400000000000006E-2"/>
    <x v="1"/>
    <x v="1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2246.1600000000003"/>
    <n v="2433.34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0555555555555554"/>
    <n v="8"/>
    <n v="5.9299999999999999E-2"/>
    <n v="324500"/>
    <n v="849600"/>
    <n v="6297.66"/>
    <n v="3.055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20T00:00:00"/>
    <d v="2024-12-20T00:00:00"/>
    <n v="53100"/>
    <n v="5.5555555555555552E-2"/>
    <n v="5"/>
    <n v="5.0700000000000002E-2"/>
    <n v="1475"/>
    <n v="132750"/>
    <n v="1346.085"/>
    <n v="5.5555555555555552E-2"/>
    <n v="5"/>
    <n v="5.0700000000000002E-2"/>
    <x v="1"/>
    <x v="1"/>
    <n v="112.17"/>
    <n v="0"/>
    <n v="0"/>
    <n v="0"/>
    <n v="0"/>
    <n v="0"/>
    <n v="0"/>
    <n v="0"/>
    <n v="0"/>
    <n v="0"/>
    <n v="0"/>
    <n v="0"/>
    <n v="0"/>
    <n v="112.17"/>
    <n v="0"/>
    <n v="112.17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0555555555555554"/>
    <n v="7"/>
    <n v="5.6399999999999999E-2"/>
    <n v="142804.58333333331"/>
    <n v="486307.5"/>
    <n v="3918.2489999999998"/>
    <n v="2.0555555555555554"/>
    <n v="7"/>
    <n v="5.6399999999999999E-2"/>
    <x v="1"/>
    <x v="1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918.24"/>
    <n v="4244.76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0555555555555554"/>
    <n v="9"/>
    <n v="6.2100000000000002E-2"/>
    <n v="215350"/>
    <n v="477900"/>
    <n v="3297.51"/>
    <n v="4.055555555555555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3.75"/>
    <n v="0"/>
    <n v="0"/>
    <n v="40.200000000000003"/>
    <n v="0"/>
    <n v="0"/>
    <n v="0"/>
    <n v="9513.75"/>
    <n v="9513.75"/>
    <n v="0"/>
    <d v="2019-12-24T00:00:00"/>
    <d v="2024-12-24T00:00:00"/>
    <n v="19027.5"/>
    <n v="6.6666666666666666E-2"/>
    <n v="5"/>
    <n v="5.0700000000000002E-2"/>
    <n v="634.25"/>
    <n v="47568.75"/>
    <n v="482.34712500000001"/>
    <n v="6.6666666666666666E-2"/>
    <n v="5"/>
    <n v="5.0700000000000002E-2"/>
    <x v="1"/>
    <x v="1"/>
    <n v="40.200000000000003"/>
    <n v="0"/>
    <n v="0"/>
    <n v="0"/>
    <n v="0"/>
    <n v="0"/>
    <n v="0"/>
    <n v="0"/>
    <n v="0"/>
    <n v="0"/>
    <n v="0"/>
    <n v="0"/>
    <n v="0"/>
    <n v="40.200000000000003"/>
    <n v="0"/>
    <n v="40.200000000000003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0666666666666669"/>
    <n v="8"/>
    <n v="5.9299999999999999E-2"/>
    <n v="162840"/>
    <n v="424800"/>
    <n v="3148.83"/>
    <n v="3.066666666666666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0666666666666664"/>
    <n v="9"/>
    <n v="6.2100000000000002E-2"/>
    <n v="215940"/>
    <n v="477900"/>
    <n v="3297.51"/>
    <n v="4.066666666666666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0666666666666667"/>
    <n v="6"/>
    <n v="5.3600000000000002E-2"/>
    <n v="40434.666666666664"/>
    <n v="227445"/>
    <n v="2031.8420000000001"/>
    <n v="1.0666666666666667"/>
    <n v="6"/>
    <n v="5.3600000000000002E-2"/>
    <x v="1"/>
    <x v="1"/>
    <n v="169.32"/>
    <n v="169.32"/>
    <n v="169.32"/>
    <n v="169.32"/>
    <n v="169.32"/>
    <n v="169.32"/>
    <n v="169.32"/>
    <n v="84.66"/>
    <n v="84.66"/>
    <n v="84.66"/>
    <n v="84.66"/>
    <n v="84.66"/>
    <n v="84.66"/>
    <n v="169.32"/>
    <n v="1523.8800000000003"/>
    <n v="1693.2000000000003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0666666666666669"/>
    <n v="7"/>
    <n v="5.6399999999999999E-2"/>
    <n v="368848.33333333337"/>
    <n v="1249325"/>
    <n v="10065.99"/>
    <n v="2.0666666666666669"/>
    <n v="7"/>
    <n v="5.6399999999999999E-2"/>
    <x v="1"/>
    <x v="1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10065.960000000001"/>
    <n v="10904.79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0666666666666669"/>
    <n v="8"/>
    <n v="5.9299999999999999E-2"/>
    <n v="162840"/>
    <n v="424800"/>
    <n v="3148.83"/>
    <n v="3.066666666666666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4T00:00:00"/>
    <d v="2024-12-24T00:00:00"/>
    <n v="106200"/>
    <n v="6.6666666666666666E-2"/>
    <n v="5"/>
    <n v="5.0700000000000002E-2"/>
    <n v="3540"/>
    <n v="265500"/>
    <n v="2692.17"/>
    <n v="6.6666666666666666E-2"/>
    <n v="5"/>
    <n v="5.0700000000000002E-2"/>
    <x v="1"/>
    <x v="1"/>
    <n v="224.35"/>
    <n v="0"/>
    <n v="0"/>
    <n v="0"/>
    <n v="0"/>
    <n v="0"/>
    <n v="0"/>
    <n v="0"/>
    <n v="0"/>
    <n v="0"/>
    <n v="0"/>
    <n v="0"/>
    <n v="0"/>
    <n v="224.35"/>
    <n v="0"/>
    <n v="224.35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0666666666666667"/>
    <n v="6"/>
    <n v="5.3600000000000002E-2"/>
    <n v="56640"/>
    <n v="318600"/>
    <n v="2846.1600000000003"/>
    <n v="1.0666666666666667"/>
    <n v="6"/>
    <n v="5.3600000000000009E-2"/>
    <x v="1"/>
    <x v="1"/>
    <n v="237.18"/>
    <n v="237.18"/>
    <n v="237.18"/>
    <n v="237.18"/>
    <n v="237.18"/>
    <n v="237.18"/>
    <n v="237.18"/>
    <n v="118.59"/>
    <n v="118.59"/>
    <n v="118.59"/>
    <n v="118.59"/>
    <n v="118.59"/>
    <n v="118.59"/>
    <n v="237.18"/>
    <n v="2134.62"/>
    <n v="2371.7999999999997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0666666666666669"/>
    <n v="7"/>
    <n v="5.6399999999999999E-2"/>
    <n v="219480.00000000003"/>
    <n v="743400"/>
    <n v="5989.68"/>
    <n v="2.0666666666666669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5989.68"/>
    <n v="6488.8200000000006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0666666666666669"/>
    <n v="8"/>
    <n v="5.9299999999999999E-2"/>
    <n v="250592.66666666669"/>
    <n v="653720"/>
    <n v="4845.6994999999997"/>
    <n v="3.0666666666666669"/>
    <n v="8"/>
    <n v="5.9299999999999999E-2"/>
    <x v="1"/>
    <x v="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845.72"/>
    <n v="5249.5300000000007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0722222222222224"/>
    <n v="8"/>
    <n v="5.9299999999999999E-2"/>
    <n v="163135"/>
    <n v="424800"/>
    <n v="3148.83"/>
    <n v="3.072222222222222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73.75"/>
    <n v="0"/>
    <n v="0"/>
    <n v="498.86"/>
    <n v="0"/>
    <n v="0"/>
    <n v="0"/>
    <n v="118073.75"/>
    <n v="118073.75"/>
    <n v="0"/>
    <d v="2019-12-26T00:00:00"/>
    <d v="2024-12-26T00:00:00"/>
    <n v="236147.5"/>
    <n v="7.2222222222222215E-2"/>
    <n v="5"/>
    <n v="5.0700000000000002E-2"/>
    <n v="8527.5486111111095"/>
    <n v="590368.75"/>
    <n v="5986.3391250000004"/>
    <n v="7.2222222222222215E-2"/>
    <n v="5"/>
    <n v="5.0700000000000002E-2"/>
    <x v="1"/>
    <x v="1"/>
    <n v="498.86"/>
    <n v="0"/>
    <n v="0"/>
    <n v="0"/>
    <n v="0"/>
    <n v="0"/>
    <n v="0"/>
    <n v="0"/>
    <n v="0"/>
    <n v="0"/>
    <n v="0"/>
    <n v="0"/>
    <n v="0"/>
    <n v="498.86"/>
    <n v="0"/>
    <n v="498.86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0722222222222222"/>
    <n v="6"/>
    <n v="5.3600000000000002E-2"/>
    <n v="405978.18055555556"/>
    <n v="2271795"/>
    <n v="20294.702000000001"/>
    <n v="1.0722222222222222"/>
    <n v="6"/>
    <n v="5.3600000000000002E-2"/>
    <x v="1"/>
    <x v="1"/>
    <n v="1691.23"/>
    <n v="1691.23"/>
    <n v="1691.23"/>
    <n v="1691.23"/>
    <n v="1691.23"/>
    <n v="1691.23"/>
    <n v="1691.23"/>
    <n v="845.61"/>
    <n v="845.61"/>
    <n v="845.61"/>
    <n v="845.61"/>
    <n v="845.61"/>
    <n v="845.61"/>
    <n v="1691.23"/>
    <n v="15221.040000000003"/>
    <n v="16912.270000000004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0722222222222224"/>
    <n v="7"/>
    <n v="5.6399999999999999E-2"/>
    <n v="1076509.0833333335"/>
    <n v="3636465"/>
    <n v="29299.518"/>
    <n v="2.0722222222222224"/>
    <n v="7"/>
    <n v="5.6399999999999999E-2"/>
    <x v="1"/>
    <x v="1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9299.560000000009"/>
    <n v="31741.19000000001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0722222222222224"/>
    <n v="8"/>
    <n v="5.9299999999999999E-2"/>
    <n v="144102.58333333334"/>
    <n v="375240"/>
    <n v="2781.4665"/>
    <n v="3.0722222222222224"/>
    <n v="8"/>
    <n v="5.9299999999999999E-2"/>
    <x v="1"/>
    <x v="1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781.48"/>
    <n v="3013.27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072222222222222"/>
    <n v="9"/>
    <n v="6.2100000000000002E-2"/>
    <n v="840913.88888888888"/>
    <n v="1858500"/>
    <n v="12823.65"/>
    <n v="4.072222222222222"/>
    <n v="9"/>
    <n v="6.2099999999999995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2823.679999999998"/>
    <n v="13892.319999999998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0722222222222224"/>
    <n v="7"/>
    <n v="5.6399999999999999E-2"/>
    <n v="110035.00000000001"/>
    <n v="371700"/>
    <n v="2994.84"/>
    <n v="2.0722222222222224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0722222222222224"/>
    <n v="7"/>
    <n v="5.6399999999999999E-2"/>
    <n v="95363.666666666672"/>
    <n v="322140"/>
    <n v="2595.5279999999998"/>
    <n v="2.0722222222222224"/>
    <n v="7"/>
    <n v="5.6399999999999999E-2"/>
    <x v="1"/>
    <x v="1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595.48"/>
    <n v="2811.77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0722222222222224"/>
    <n v="8"/>
    <n v="5.9299999999999999E-2"/>
    <n v="131414.30555555556"/>
    <n v="342200"/>
    <n v="2536.5574999999999"/>
    <n v="3.0722222222222224"/>
    <n v="8"/>
    <n v="5.9299999999999999E-2"/>
    <x v="1"/>
    <x v="1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536.5600000000009"/>
    <n v="2747.940000000001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072222222222222"/>
    <n v="9"/>
    <n v="6.2100000000000002E-2"/>
    <n v="331560.33333333331"/>
    <n v="732780"/>
    <n v="5056.1819999999998"/>
    <n v="4.072222222222222"/>
    <n v="9"/>
    <n v="6.2099999999999995E-2"/>
    <x v="1"/>
    <x v="1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5056.2000000000007"/>
    <n v="5477.5500000000011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6592.5"/>
    <n v="0"/>
    <n v="0"/>
    <n v="3703.6"/>
    <n v="0"/>
    <n v="0"/>
    <n v="0"/>
    <n v="876592.5"/>
    <n v="876592.5"/>
    <n v="0"/>
    <d v="2019-12-27T00:00:00"/>
    <d v="2024-12-27T00:00:00"/>
    <n v="1753185"/>
    <n v="7.4999999999999997E-2"/>
    <n v="5"/>
    <n v="5.0700000000000002E-2"/>
    <n v="65744.4375"/>
    <n v="4382962.5"/>
    <n v="44443.239750000001"/>
    <n v="7.4999999999999997E-2"/>
    <n v="5"/>
    <n v="5.0700000000000002E-2"/>
    <x v="1"/>
    <x v="1"/>
    <n v="3703.6"/>
    <n v="0"/>
    <n v="0"/>
    <n v="0"/>
    <n v="0"/>
    <n v="0"/>
    <n v="0"/>
    <n v="0"/>
    <n v="0"/>
    <n v="0"/>
    <n v="0"/>
    <n v="0"/>
    <n v="0"/>
    <n v="3703.6"/>
    <n v="0"/>
    <n v="3703.6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075"/>
    <n v="6"/>
    <n v="5.3600000000000002E-2"/>
    <n v="3350267.0625"/>
    <n v="18699165"/>
    <n v="167045.87400000001"/>
    <n v="1.075"/>
    <n v="6"/>
    <n v="5.3600000000000002E-2"/>
    <x v="1"/>
    <x v="1"/>
    <n v="13920.49"/>
    <n v="13920.49"/>
    <n v="13920.49"/>
    <n v="13920.49"/>
    <n v="13920.49"/>
    <n v="13920.49"/>
    <n v="13920.49"/>
    <n v="6960.24"/>
    <n v="6960.24"/>
    <n v="6960.24"/>
    <n v="6960.24"/>
    <n v="6960.24"/>
    <n v="6960.24"/>
    <n v="13920.49"/>
    <n v="125284.38000000003"/>
    <n v="139204.87000000002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0750000000000002"/>
    <n v="7"/>
    <n v="5.6399999999999999E-2"/>
    <n v="5094716.375"/>
    <n v="17186995"/>
    <n v="138478.07399999999"/>
    <n v="2.0750000000000002"/>
    <n v="7"/>
    <n v="5.6399999999999999E-2"/>
    <x v="1"/>
    <x v="1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38478.07999999999"/>
    <n v="150017.91999999998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0750000000000002"/>
    <n v="8"/>
    <n v="5.9299999999999999E-2"/>
    <n v="3335498.625"/>
    <n v="8677720"/>
    <n v="64323.599499999997"/>
    <n v="3.0750000000000002"/>
    <n v="8"/>
    <n v="5.9299999999999999E-2"/>
    <x v="1"/>
    <x v="1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64323.600000000013"/>
    <n v="69683.900000000009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0750000000000002"/>
    <n v="9"/>
    <n v="6.2100000000000002E-2"/>
    <n v="216382.5"/>
    <n v="477900"/>
    <n v="3297.51"/>
    <n v="4.07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4282.5"/>
    <n v="0"/>
    <n v="0"/>
    <n v="5426.09"/>
    <n v="0"/>
    <n v="0"/>
    <n v="0"/>
    <n v="1284282.5"/>
    <n v="1284282.5"/>
    <n v="0"/>
    <d v="2020-01-22T00:00:00"/>
    <d v="2025-01-22T00:00:00"/>
    <n v="2568565"/>
    <n v="0.14444444444444443"/>
    <n v="5"/>
    <n v="5.0700000000000002E-2"/>
    <n v="185507.47222222222"/>
    <n v="6421412.5"/>
    <n v="65113.122750000002"/>
    <n v="0.14444444444444443"/>
    <n v="5"/>
    <n v="5.0700000000000002E-2"/>
    <x v="1"/>
    <x v="1"/>
    <n v="5426.09"/>
    <n v="5426.09"/>
    <n v="0"/>
    <n v="0"/>
    <n v="0"/>
    <n v="0"/>
    <n v="0"/>
    <n v="0"/>
    <n v="0"/>
    <n v="0"/>
    <n v="0"/>
    <n v="0"/>
    <n v="0"/>
    <n v="5426.09"/>
    <n v="5426.09"/>
    <n v="10852.18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1444444444444444"/>
    <n v="6"/>
    <n v="5.3600000000000002E-2"/>
    <n v="3587286.861111111"/>
    <n v="18807135"/>
    <n v="168010.40600000002"/>
    <n v="1.1444444444444444"/>
    <n v="6"/>
    <n v="5.3600000000000009E-2"/>
    <x v="1"/>
    <x v="1"/>
    <n v="14000.87"/>
    <n v="14000.87"/>
    <n v="14000.87"/>
    <n v="14000.87"/>
    <n v="14000.87"/>
    <n v="14000.87"/>
    <n v="14000.87"/>
    <n v="14000.87"/>
    <n v="7000.43"/>
    <n v="7000.43"/>
    <n v="7000.43"/>
    <n v="7000.43"/>
    <n v="7000.43"/>
    <n v="14000.87"/>
    <n v="133008.23999999996"/>
    <n v="147009.10999999996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1444444444444444"/>
    <n v="7"/>
    <n v="5.6399999999999999E-2"/>
    <n v="6684801.611111111"/>
    <n v="21820855"/>
    <n v="175813.74599999998"/>
    <n v="2.1444444444444444"/>
    <n v="7"/>
    <n v="5.6399999999999992E-2"/>
    <x v="1"/>
    <x v="1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75813.79999999996"/>
    <n v="190464.94999999995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1444444444444444"/>
    <n v="8"/>
    <n v="5.9299999999999999E-2"/>
    <n v="2150666.361111111"/>
    <n v="5471660"/>
    <n v="40558.679749999996"/>
    <n v="3.1444444444444444"/>
    <n v="8"/>
    <n v="5.9299999999999992E-2"/>
    <x v="1"/>
    <x v="1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40558.68"/>
    <n v="43938.57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1444444444444448"/>
    <n v="9"/>
    <n v="6.2100000000000002E-2"/>
    <n v="440140.00000000006"/>
    <n v="955800"/>
    <n v="6595.02"/>
    <n v="4.144444444444444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5998.75"/>
    <n v="0"/>
    <n v="0"/>
    <n v="4630.59"/>
    <n v="0"/>
    <n v="0"/>
    <n v="0"/>
    <n v="1095998.75"/>
    <n v="1095998.75"/>
    <n v="0"/>
    <d v="2020-01-28T00:00:00"/>
    <d v="2025-01-28T00:00:00"/>
    <n v="2191997.5"/>
    <n v="0.16111111111111112"/>
    <n v="5"/>
    <n v="5.0700000000000002E-2"/>
    <n v="176577.57638888891"/>
    <n v="5479993.75"/>
    <n v="55567.136624999999"/>
    <n v="0.16111111111111112"/>
    <n v="5"/>
    <n v="5.0700000000000002E-2"/>
    <x v="1"/>
    <x v="1"/>
    <n v="4630.59"/>
    <n v="4630.59"/>
    <n v="0"/>
    <n v="0"/>
    <n v="0"/>
    <n v="0"/>
    <n v="0"/>
    <n v="0"/>
    <n v="0"/>
    <n v="0"/>
    <n v="0"/>
    <n v="0"/>
    <n v="0"/>
    <n v="4630.59"/>
    <n v="4630.59"/>
    <n v="9261.18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1611111111111112"/>
    <n v="6"/>
    <n v="5.3600000000000002E-2"/>
    <n v="4775522.277777778"/>
    <n v="24677340"/>
    <n v="220450.90400000001"/>
    <n v="1.1611111111111112"/>
    <n v="6"/>
    <n v="5.3600000000000002E-2"/>
    <x v="1"/>
    <x v="1"/>
    <n v="18370.91"/>
    <n v="18370.91"/>
    <n v="18370.91"/>
    <n v="18370.91"/>
    <n v="18370.91"/>
    <n v="18370.91"/>
    <n v="18370.91"/>
    <n v="18370.91"/>
    <n v="9185.4500000000007"/>
    <n v="9185.4500000000007"/>
    <n v="9185.4500000000007"/>
    <n v="9185.4500000000007"/>
    <n v="9185.4500000000007"/>
    <n v="18370.91"/>
    <n v="174523.62000000005"/>
    <n v="192894.53000000006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161111111111111"/>
    <n v="7"/>
    <n v="5.6399999999999999E-2"/>
    <n v="4565336.416666666"/>
    <n v="14787465"/>
    <n v="119144.71799999999"/>
    <n v="2.161111111111111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119144.75999999997"/>
    <n v="129073.48999999996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161111111111111"/>
    <n v="8"/>
    <n v="5.9299999999999999E-2"/>
    <n v="1449148.1666666665"/>
    <n v="3667440"/>
    <n v="27184.898999999998"/>
    <n v="3.161111111111111"/>
    <n v="8"/>
    <n v="5.9299999999999992E-2"/>
    <x v="1"/>
    <x v="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7184.92"/>
    <n v="29450.329999999998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1611111111111114"/>
    <n v="9"/>
    <n v="6.2100000000000002E-2"/>
    <n v="441910.00000000006"/>
    <n v="955800"/>
    <n v="6595.02"/>
    <n v="4.161111111111111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1611111111111114"/>
    <n v="10"/>
    <n v="6.5000000000000002E-2"/>
    <n v="506240.48611111112"/>
    <n v="980875"/>
    <n v="6375.6875"/>
    <n v="5.1611111111111114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6375.7199999999975"/>
    <n v="6907.029999999997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42667.5"/>
    <n v="0"/>
    <n v="0"/>
    <n v="3560.27"/>
    <n v="0"/>
    <n v="0"/>
    <n v="0"/>
    <n v="842667.5"/>
    <n v="842667.5"/>
    <n v="0"/>
    <d v="2020-02-05T00:00:00"/>
    <d v="2025-02-05T00:00:00"/>
    <n v="1685335"/>
    <n v="0.18055555555555555"/>
    <n v="5"/>
    <n v="5.0700000000000002E-2"/>
    <n v="152148.29861111109"/>
    <n v="4213337.5"/>
    <n v="42723.242250000003"/>
    <n v="0.18055555555555552"/>
    <n v="5"/>
    <n v="5.0700000000000002E-2"/>
    <x v="1"/>
    <x v="1"/>
    <n v="3560.27"/>
    <n v="3560.27"/>
    <n v="3560.27"/>
    <n v="0"/>
    <n v="0"/>
    <n v="0"/>
    <n v="0"/>
    <n v="0"/>
    <n v="0"/>
    <n v="0"/>
    <n v="0"/>
    <n v="0"/>
    <n v="0"/>
    <n v="3560.27"/>
    <n v="7120.54"/>
    <n v="10680.81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1805555555555556"/>
    <n v="6"/>
    <n v="5.3600000000000002E-2"/>
    <n v="3250869.2708333335"/>
    <n v="16522065"/>
    <n v="147597.114"/>
    <n v="1.1805555555555556"/>
    <n v="6"/>
    <n v="5.3600000000000002E-2"/>
    <x v="1"/>
    <x v="1"/>
    <n v="12299.76"/>
    <n v="12299.76"/>
    <n v="12299.76"/>
    <n v="12299.76"/>
    <n v="12299.76"/>
    <n v="12299.76"/>
    <n v="12299.76"/>
    <n v="12299.76"/>
    <n v="12299.76"/>
    <n v="6149.88"/>
    <n v="6149.88"/>
    <n v="6149.88"/>
    <n v="6149.88"/>
    <n v="12299.76"/>
    <n v="122997.6"/>
    <n v="135297.36000000002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1805555555555554"/>
    <n v="7"/>
    <n v="5.6399999999999999E-2"/>
    <n v="2726473.9930555555"/>
    <n v="8752502.5"/>
    <n v="70520.163"/>
    <n v="2.1805555555555554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70520.160000000003"/>
    <n v="76396.84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1805555555555554"/>
    <n v="8"/>
    <n v="5.9299999999999999E-2"/>
    <n v="337775"/>
    <n v="849600"/>
    <n v="6297.66"/>
    <n v="3.18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1805555555555554"/>
    <n v="10"/>
    <n v="6.5000000000000002E-2"/>
    <n v="275087.5"/>
    <n v="531000"/>
    <n v="3451.5"/>
    <n v="5.180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850"/>
    <n v="0"/>
    <n v="0"/>
    <n v="4773.62"/>
    <n v="0"/>
    <n v="0"/>
    <n v="0"/>
    <n v="1129850"/>
    <n v="1129850"/>
    <n v="0"/>
    <d v="2020-02-11T00:00:00"/>
    <d v="2025-02-11T00:00:00"/>
    <n v="2259700"/>
    <n v="0.19722222222222222"/>
    <n v="5"/>
    <n v="5.0700000000000002E-2"/>
    <n v="222831.52777777778"/>
    <n v="5649250"/>
    <n v="57283.395000000004"/>
    <n v="0.19722222222222222"/>
    <n v="5"/>
    <n v="5.0700000000000002E-2"/>
    <x v="1"/>
    <x v="1"/>
    <n v="4773.62"/>
    <n v="4773.62"/>
    <n v="4773.62"/>
    <n v="0"/>
    <n v="0"/>
    <n v="0"/>
    <n v="0"/>
    <n v="0"/>
    <n v="0"/>
    <n v="0"/>
    <n v="0"/>
    <n v="0"/>
    <n v="0"/>
    <n v="4773.62"/>
    <n v="9547.24"/>
    <n v="14320.86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1972222222222222"/>
    <n v="6"/>
    <n v="5.3600000000000002E-2"/>
    <n v="4148988.576388889"/>
    <n v="20793075"/>
    <n v="185751.47"/>
    <n v="1.1972222222222222"/>
    <n v="6"/>
    <n v="5.3600000000000002E-2"/>
    <x v="1"/>
    <x v="1"/>
    <n v="15479.29"/>
    <n v="15479.29"/>
    <n v="15479.29"/>
    <n v="15479.29"/>
    <n v="15479.29"/>
    <n v="15479.29"/>
    <n v="15479.29"/>
    <n v="15479.29"/>
    <n v="15479.29"/>
    <n v="7739.64"/>
    <n v="7739.64"/>
    <n v="7739.64"/>
    <n v="7739.64"/>
    <n v="15479.29"/>
    <n v="154792.88000000009"/>
    <n v="170272.1700000001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1972222222222224"/>
    <n v="7"/>
    <n v="5.6399999999999999E-2"/>
    <n v="7056741.708333334"/>
    <n v="22481655"/>
    <n v="181137.90599999999"/>
    <n v="2.1972222222222224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81137.95999999996"/>
    <n v="196232.78999999995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1972222222222224"/>
    <n v="8"/>
    <n v="5.9299999999999999E-2"/>
    <n v="669186.60416666674"/>
    <n v="1674420"/>
    <n v="12411.63825"/>
    <n v="3.1972222222222224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2411.599999999997"/>
    <n v="13445.899999999996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4010"/>
    <n v="0"/>
    <n v="0"/>
    <n v="4833.4399999999996"/>
    <n v="0"/>
    <n v="0"/>
    <n v="0"/>
    <n v="1144010"/>
    <n v="1144010"/>
    <n v="0"/>
    <d v="2020-02-18T00:00:00"/>
    <d v="2025-02-18T00:00:00"/>
    <n v="2288020"/>
    <n v="0.21666666666666667"/>
    <n v="5"/>
    <n v="5.0700000000000002E-2"/>
    <n v="247868.83333333334"/>
    <n v="5720050"/>
    <n v="58001.307000000001"/>
    <n v="0.21666666666666667"/>
    <n v="5"/>
    <n v="5.0700000000000002E-2"/>
    <x v="1"/>
    <x v="1"/>
    <n v="4833.4399999999996"/>
    <n v="4833.4399999999996"/>
    <n v="4833.4399999999996"/>
    <n v="0"/>
    <n v="0"/>
    <n v="0"/>
    <n v="0"/>
    <n v="0"/>
    <n v="0"/>
    <n v="0"/>
    <n v="0"/>
    <n v="0"/>
    <n v="0"/>
    <n v="4833.4399999999996"/>
    <n v="9666.8799999999992"/>
    <n v="14500.32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2166666666666666"/>
    <n v="6"/>
    <n v="5.3600000000000002E-2"/>
    <n v="3158287.208333333"/>
    <n v="15575115"/>
    <n v="139137.69400000002"/>
    <n v="1.2166666666666666"/>
    <n v="6"/>
    <n v="5.3600000000000009E-2"/>
    <x v="1"/>
    <x v="1"/>
    <n v="11594.81"/>
    <n v="11594.81"/>
    <n v="11594.81"/>
    <n v="11594.81"/>
    <n v="11594.81"/>
    <n v="11594.81"/>
    <n v="11594.81"/>
    <n v="11594.81"/>
    <n v="11594.81"/>
    <n v="5797.4"/>
    <n v="5797.4"/>
    <n v="5797.4"/>
    <n v="5797.4"/>
    <n v="11594.81"/>
    <n v="115948.07999999997"/>
    <n v="127542.88999999997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2166666666666668"/>
    <n v="7"/>
    <n v="5.6399999999999999E-2"/>
    <n v="3714246.666666667"/>
    <n v="11729200"/>
    <n v="94503.84"/>
    <n v="2.2166666666666668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94503.840000000026"/>
    <n v="102379.16000000003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2166666666666668"/>
    <n v="8"/>
    <n v="5.9299999999999999E-2"/>
    <n v="662818.29166666674"/>
    <n v="1648460"/>
    <n v="12219.20975"/>
    <n v="3.2166666666666672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2219.240000000003"/>
    <n v="13237.510000000004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5061.25"/>
    <n v="0"/>
    <n v="0"/>
    <n v="2683.13"/>
    <n v="0"/>
    <n v="0"/>
    <n v="0"/>
    <n v="635061.25"/>
    <n v="635061.25"/>
    <n v="0"/>
    <d v="2020-02-27T00:00:00"/>
    <d v="2025-02-27T00:00:00"/>
    <n v="1270122.5"/>
    <n v="0.24166666666666667"/>
    <n v="5"/>
    <n v="5.0700000000000002E-2"/>
    <n v="153473.13541666666"/>
    <n v="3175306.25"/>
    <n v="32197.605375000003"/>
    <n v="0.24166666666666664"/>
    <n v="5"/>
    <n v="5.0700000000000002E-2"/>
    <x v="1"/>
    <x v="1"/>
    <n v="2683.13"/>
    <n v="2683.13"/>
    <n v="2683.13"/>
    <n v="0"/>
    <n v="0"/>
    <n v="0"/>
    <n v="0"/>
    <n v="0"/>
    <n v="0"/>
    <n v="0"/>
    <n v="0"/>
    <n v="0"/>
    <n v="0"/>
    <n v="2683.13"/>
    <n v="5366.26"/>
    <n v="8049.39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2416666666666667"/>
    <n v="6"/>
    <n v="5.3600000000000002E-2"/>
    <n v="1571574.3958333333"/>
    <n v="7594185"/>
    <n v="67841.385999999999"/>
    <n v="1.2416666666666667"/>
    <n v="6"/>
    <n v="5.3600000000000002E-2"/>
    <x v="1"/>
    <x v="1"/>
    <n v="5653.45"/>
    <n v="5653.45"/>
    <n v="5653.45"/>
    <n v="5653.45"/>
    <n v="5653.45"/>
    <n v="5653.45"/>
    <n v="5653.45"/>
    <n v="5653.45"/>
    <n v="5653.45"/>
    <n v="2826.72"/>
    <n v="2826.72"/>
    <n v="2826.72"/>
    <n v="2826.72"/>
    <n v="5653.45"/>
    <n v="56534.479999999996"/>
    <n v="62187.929999999993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2416666666666667"/>
    <n v="7"/>
    <n v="5.6399999999999999E-2"/>
    <n v="3046570.7083333335"/>
    <n v="9513455"/>
    <n v="76651.266000000003"/>
    <n v="2.2416666666666667"/>
    <n v="7"/>
    <n v="5.6400000000000006E-2"/>
    <x v="1"/>
    <x v="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76651.319999999992"/>
    <n v="83038.929999999993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2416666666666667"/>
    <n v="8"/>
    <n v="5.9299999999999999E-2"/>
    <n v="1341199.0625"/>
    <n v="3309900"/>
    <n v="24534.633750000001"/>
    <n v="3.2416666666666667"/>
    <n v="8"/>
    <n v="5.9300000000000005E-2"/>
    <x v="1"/>
    <x v="1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4534.599999999995"/>
    <n v="26579.149999999994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4080"/>
    <n v="0"/>
    <n v="0"/>
    <n v="8255.99"/>
    <n v="0"/>
    <n v="0"/>
    <n v="0"/>
    <n v="1954080"/>
    <n v="1954080"/>
    <n v="0"/>
    <d v="2020-03-10T00:00:00"/>
    <d v="2025-03-10T00:00:00"/>
    <n v="3908160"/>
    <n v="0.27777777777777779"/>
    <n v="5"/>
    <n v="5.0700000000000002E-2"/>
    <n v="542800"/>
    <n v="9770400"/>
    <n v="99071.856"/>
    <n v="0.27777777777777779"/>
    <n v="5"/>
    <n v="5.0700000000000002E-2"/>
    <x v="1"/>
    <x v="1"/>
    <n v="8255.99"/>
    <n v="8255.99"/>
    <n v="8255.99"/>
    <n v="8255.99"/>
    <n v="0"/>
    <n v="0"/>
    <n v="0"/>
    <n v="0"/>
    <n v="0"/>
    <n v="0"/>
    <n v="0"/>
    <n v="0"/>
    <n v="0"/>
    <n v="8255.99"/>
    <n v="24767.97"/>
    <n v="33023.96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2777777777777777"/>
    <n v="6"/>
    <n v="5.3600000000000002E-2"/>
    <n v="3704798.472222222"/>
    <n v="17396445"/>
    <n v="155408.242"/>
    <n v="1.2777777777777777"/>
    <n v="6"/>
    <n v="5.3600000000000002E-2"/>
    <x v="1"/>
    <x v="1"/>
    <n v="12950.69"/>
    <n v="12950.69"/>
    <n v="12950.69"/>
    <n v="12950.69"/>
    <n v="12950.69"/>
    <n v="12950.69"/>
    <n v="12950.69"/>
    <n v="12950.69"/>
    <n v="12950.69"/>
    <n v="12950.69"/>
    <n v="6475.34"/>
    <n v="6475.34"/>
    <n v="6475.34"/>
    <n v="12950.69"/>
    <n v="135982.23000000001"/>
    <n v="148932.92000000001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2777777777777777"/>
    <n v="7"/>
    <n v="5.6399999999999999E-2"/>
    <n v="1945615.1388888888"/>
    <n v="5979207.5"/>
    <n v="48175.328999999998"/>
    <n v="2.2777777777777777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8175.32"/>
    <n v="52189.93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2777777777777777"/>
    <n v="9"/>
    <n v="6.2100000000000002E-2"/>
    <n v="213899.58333333331"/>
    <n v="450022.5"/>
    <n v="3105.1552500000003"/>
    <n v="4.2777777777777777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3105.1200000000008"/>
    <n v="3363.880000000001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8315"/>
    <n v="0"/>
    <n v="0"/>
    <n v="4682.63"/>
    <n v="0"/>
    <n v="0"/>
    <n v="0"/>
    <n v="1108315"/>
    <n v="1108315"/>
    <n v="0"/>
    <d v="2020-03-18T00:00:00"/>
    <d v="2025-03-18T00:00:00"/>
    <n v="2216630"/>
    <n v="0.3"/>
    <n v="5"/>
    <n v="5.0700000000000002E-2"/>
    <n v="332494.5"/>
    <n v="5541575"/>
    <n v="56191.570500000002"/>
    <n v="0.3"/>
    <n v="5"/>
    <n v="5.0700000000000002E-2"/>
    <x v="1"/>
    <x v="1"/>
    <n v="4682.63"/>
    <n v="4682.63"/>
    <n v="4682.63"/>
    <n v="4682.63"/>
    <n v="0"/>
    <n v="0"/>
    <n v="0"/>
    <n v="0"/>
    <n v="0"/>
    <n v="0"/>
    <n v="0"/>
    <n v="0"/>
    <n v="0"/>
    <n v="4682.63"/>
    <n v="14047.89"/>
    <n v="18730.52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3"/>
    <n v="6"/>
    <n v="5.3600000000000002E-2"/>
    <n v="5055297"/>
    <n v="23332140"/>
    <n v="208433.78400000001"/>
    <n v="1.3"/>
    <n v="6"/>
    <n v="5.3600000000000002E-2"/>
    <x v="1"/>
    <x v="1"/>
    <n v="17369.48"/>
    <n v="17369.48"/>
    <n v="17369.48"/>
    <n v="17369.48"/>
    <n v="17369.48"/>
    <n v="17369.48"/>
    <n v="17369.48"/>
    <n v="17369.48"/>
    <n v="17369.48"/>
    <n v="17369.48"/>
    <n v="8684.74"/>
    <n v="8684.74"/>
    <n v="8684.74"/>
    <n v="17369.48"/>
    <n v="182379.53999999998"/>
    <n v="199749.02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2999999999999998"/>
    <n v="7"/>
    <n v="5.6399999999999999E-2"/>
    <n v="7473677.4999999991"/>
    <n v="22745975"/>
    <n v="183267.57"/>
    <n v="2.2999999999999998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83267.59999999998"/>
    <n v="198539.89999999997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21.25"/>
    <n v="0"/>
    <n v="0"/>
    <n v="599.19000000000005"/>
    <n v="0"/>
    <n v="0"/>
    <n v="0"/>
    <n v="141821.25"/>
    <n v="141821.25"/>
    <n v="0"/>
    <d v="2020-03-27T00:00:00"/>
    <d v="2025-03-27T00:00:00"/>
    <n v="283642.5"/>
    <n v="0.32500000000000001"/>
    <n v="5"/>
    <n v="5.0700000000000002E-2"/>
    <n v="46091.90625"/>
    <n v="709106.25"/>
    <n v="7190.3373750000001"/>
    <n v="0.32500000000000001"/>
    <n v="5"/>
    <n v="5.0700000000000002E-2"/>
    <x v="1"/>
    <x v="1"/>
    <n v="599.19000000000005"/>
    <n v="599.19000000000005"/>
    <n v="599.19000000000005"/>
    <n v="599.19000000000005"/>
    <n v="0"/>
    <n v="0"/>
    <n v="0"/>
    <n v="0"/>
    <n v="0"/>
    <n v="0"/>
    <n v="0"/>
    <n v="0"/>
    <n v="0"/>
    <n v="599.19000000000005"/>
    <n v="1797.5700000000002"/>
    <n v="2396.7600000000002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325"/>
    <n v="6"/>
    <n v="5.3600000000000002E-2"/>
    <n v="2561599.3125"/>
    <n v="11599695"/>
    <n v="103623.94200000001"/>
    <n v="1.325"/>
    <n v="6"/>
    <n v="5.3600000000000002E-2"/>
    <x v="1"/>
    <x v="1"/>
    <n v="8635.33"/>
    <n v="8635.33"/>
    <n v="8635.33"/>
    <n v="8635.33"/>
    <n v="8635.33"/>
    <n v="8635.33"/>
    <n v="8635.33"/>
    <n v="8635.33"/>
    <n v="8635.33"/>
    <n v="8635.33"/>
    <n v="4317.66"/>
    <n v="4317.66"/>
    <n v="4317.66"/>
    <n v="8635.33"/>
    <n v="90670.950000000012"/>
    <n v="99306.280000000013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3250000000000002"/>
    <n v="7"/>
    <n v="5.6399999999999999E-2"/>
    <n v="12241154.062500002"/>
    <n v="36855087.5"/>
    <n v="296946.70500000002"/>
    <n v="2.3250000000000002"/>
    <n v="7"/>
    <n v="5.6400000000000006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96946.72000000003"/>
    <n v="321692.28000000003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3250000000000002"/>
    <n v="8"/>
    <n v="5.9299999999999999E-2"/>
    <n v="6515462.1875"/>
    <n v="15676300"/>
    <n v="116200.57375"/>
    <n v="3.3250000000000002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116200.56000000001"/>
    <n v="125883.94000000002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3250000000000002"/>
    <n v="9"/>
    <n v="6.2100000000000002E-2"/>
    <n v="1148287.5"/>
    <n v="2389500"/>
    <n v="16487.55"/>
    <n v="4.3250000000000002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3250000000000002"/>
    <n v="10"/>
    <n v="6.5000000000000002E-2"/>
    <n v="494040.1875"/>
    <n v="927775"/>
    <n v="6030.5375000000004"/>
    <n v="5.3250000000000002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6030.4800000000005"/>
    <n v="6533.02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0"/>
    <n v="1074.69"/>
    <n v="0"/>
    <n v="0"/>
    <n v="0"/>
    <n v="254363.75"/>
    <n v="254363.75"/>
    <n v="0"/>
    <d v="2020-04-03T00:00:00"/>
    <d v="2025-04-03T00:00:00"/>
    <n v="508727.5"/>
    <n v="0.34166666666666667"/>
    <n v="5"/>
    <n v="5.0700000000000002E-2"/>
    <n v="86907.614583333328"/>
    <n v="1271818.75"/>
    <n v="12896.242125000001"/>
    <n v="0.34166666666666667"/>
    <n v="5"/>
    <n v="5.0700000000000002E-2"/>
    <x v="1"/>
    <x v="1"/>
    <n v="1074.69"/>
    <n v="1074.69"/>
    <n v="1074.69"/>
    <n v="1074.69"/>
    <n v="1074.69"/>
    <n v="0"/>
    <n v="0"/>
    <n v="0"/>
    <n v="0"/>
    <n v="0"/>
    <n v="0"/>
    <n v="0"/>
    <n v="0"/>
    <n v="1074.69"/>
    <n v="4298.76"/>
    <n v="5373.4500000000007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3416666666666666"/>
    <n v="6"/>
    <n v="5.3600000000000002E-2"/>
    <n v="2187738.4375"/>
    <n v="9783675"/>
    <n v="87400.83"/>
    <n v="1.3416666666666666"/>
    <n v="6"/>
    <n v="5.3600000000000002E-2"/>
    <x v="1"/>
    <x v="1"/>
    <n v="7283.4"/>
    <n v="7283.4"/>
    <n v="7283.4"/>
    <n v="7283.4"/>
    <n v="7283.4"/>
    <n v="7283.4"/>
    <n v="7283.4"/>
    <n v="7283.4"/>
    <n v="7283.4"/>
    <n v="7283.4"/>
    <n v="7283.4"/>
    <n v="3641.7"/>
    <n v="3641.7"/>
    <n v="7283.4"/>
    <n v="80117.399999999994"/>
    <n v="87400.799999999988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3416666666666668"/>
    <n v="7"/>
    <n v="5.6399999999999999E-2"/>
    <n v="10807781.020833334"/>
    <n v="32307957.5"/>
    <n v="260309.829"/>
    <n v="2.3416666666666668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60309.87999999998"/>
    <n v="282002.37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3416666666666668"/>
    <n v="8"/>
    <n v="5.9299999999999999E-2"/>
    <n v="9517325.645833334"/>
    <n v="22784620"/>
    <n v="168890.99575"/>
    <n v="3.3416666666666668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68891"/>
    <n v="182965.25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3416666666666668"/>
    <n v="9"/>
    <n v="6.2100000000000002E-2"/>
    <n v="1152712.5"/>
    <n v="2389500"/>
    <n v="16487.55"/>
    <n v="4.3416666666666668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3416666666666668"/>
    <n v="10"/>
    <n v="6.5000000000000002E-2"/>
    <n v="283642.5"/>
    <n v="531000"/>
    <n v="3451.5"/>
    <n v="5.341666666666666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0"/>
    <n v="2137.2199999999998"/>
    <n v="0"/>
    <n v="0"/>
    <n v="0"/>
    <n v="505851.25"/>
    <n v="505851.25"/>
    <n v="0"/>
    <d v="2020-04-20T00:00:00"/>
    <d v="2025-04-20T00:00:00"/>
    <n v="1011702.5"/>
    <n v="0.3888888888888889"/>
    <n v="5"/>
    <n v="5.0700000000000002E-2"/>
    <n v="196719.93055555556"/>
    <n v="2529256.25"/>
    <n v="25646.658375000003"/>
    <n v="0.3888888888888889"/>
    <n v="5"/>
    <n v="5.0700000000000002E-2"/>
    <x v="1"/>
    <x v="1"/>
    <n v="2137.2199999999998"/>
    <n v="2137.2199999999998"/>
    <n v="2137.2199999999998"/>
    <n v="2137.2199999999998"/>
    <n v="2137.2199999999998"/>
    <n v="0"/>
    <n v="0"/>
    <n v="0"/>
    <n v="0"/>
    <n v="0"/>
    <n v="0"/>
    <n v="0"/>
    <n v="0"/>
    <n v="2137.2199999999998"/>
    <n v="8548.8799999999992"/>
    <n v="10686.099999999999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3888888888888888"/>
    <n v="6"/>
    <n v="5.3600000000000002E-2"/>
    <n v="2643118.0555555555"/>
    <n v="11418270"/>
    <n v="102003.212"/>
    <n v="1.3888888888888888"/>
    <n v="6"/>
    <n v="5.3600000000000002E-2"/>
    <x v="1"/>
    <x v="1"/>
    <n v="8500.27"/>
    <n v="8500.27"/>
    <n v="8500.27"/>
    <n v="8500.27"/>
    <n v="8500.27"/>
    <n v="8500.27"/>
    <n v="8500.27"/>
    <n v="8500.27"/>
    <n v="8500.27"/>
    <n v="8500.27"/>
    <n v="8500.27"/>
    <n v="4250.13"/>
    <n v="4250.13"/>
    <n v="8500.27"/>
    <n v="93502.960000000036"/>
    <n v="102003.23000000004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3888888888888888"/>
    <n v="7"/>
    <n v="5.6399999999999999E-2"/>
    <n v="9231861.1111111101"/>
    <n v="27051500"/>
    <n v="217957.8"/>
    <n v="2.3888888888888888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217957.79999999996"/>
    <n v="236120.94999999995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3888888888888888"/>
    <n v="8"/>
    <n v="5.9299999999999999E-2"/>
    <n v="8531129.583333334"/>
    <n v="20139060"/>
    <n v="149280.78224999999"/>
    <n v="3.3888888888888893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49280.84000000003"/>
    <n v="161720.91000000003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3888888888888893"/>
    <n v="9"/>
    <n v="6.2100000000000002E-2"/>
    <n v="466100.00000000006"/>
    <n v="955800"/>
    <n v="6595.02"/>
    <n v="4.388888888888889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3888888888888893"/>
    <n v="10"/>
    <n v="6.5000000000000002E-2"/>
    <n v="286150"/>
    <n v="531000"/>
    <n v="3451.5"/>
    <n v="5.388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5200"/>
    <n v="0"/>
    <n v="672600"/>
    <n v="5683.47"/>
    <n v="0"/>
    <n v="0"/>
    <n v="0"/>
    <n v="672600"/>
    <n v="672600"/>
    <n v="0"/>
    <d v="2020-05-11T00:00:00"/>
    <d v="2025-05-11T00:00:00"/>
    <n v="1345200"/>
    <n v="0.44722222222222224"/>
    <n v="5"/>
    <n v="5.0700000000000002E-2"/>
    <n v="300801.66666666669"/>
    <n v="3363000"/>
    <n v="34100.82"/>
    <n v="0.44722222222222224"/>
    <n v="5"/>
    <n v="5.0700000000000002E-2"/>
    <x v="1"/>
    <x v="1"/>
    <n v="2841.73"/>
    <n v="2841.73"/>
    <n v="2841.73"/>
    <n v="2841.73"/>
    <n v="2841.73"/>
    <n v="2841.73"/>
    <n v="0"/>
    <n v="0"/>
    <n v="0"/>
    <n v="0"/>
    <n v="0"/>
    <n v="0"/>
    <n v="0"/>
    <n v="2841.73"/>
    <n v="14208.65"/>
    <n v="17050.38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1.4472222222222222"/>
    <n v="6"/>
    <n v="5.3600000000000002E-2"/>
    <n v="2936214.8958333335"/>
    <n v="12173175"/>
    <n v="108747.03"/>
    <n v="1.4472222222222224"/>
    <n v="6"/>
    <n v="5.3600000000000002E-2"/>
    <x v="1"/>
    <x v="1"/>
    <n v="9062.25"/>
    <n v="9062.25"/>
    <n v="9062.25"/>
    <n v="9062.25"/>
    <n v="9062.25"/>
    <n v="9062.25"/>
    <n v="9062.25"/>
    <n v="9062.25"/>
    <n v="9062.25"/>
    <n v="9062.25"/>
    <n v="9062.25"/>
    <n v="9062.25"/>
    <n v="4531.13"/>
    <n v="9062.25"/>
    <n v="104215.88"/>
    <n v="113278.13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2.4472222222222224"/>
    <n v="7"/>
    <n v="5.6399999999999999E-2"/>
    <n v="7741983.277777778"/>
    <n v="22145060"/>
    <n v="178425.91199999998"/>
    <n v="2.4472222222222224"/>
    <n v="7"/>
    <n v="5.6399999999999992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78425.95999999996"/>
    <n v="193294.78999999995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3.4472222222222224"/>
    <n v="8"/>
    <n v="5.9299999999999999E-2"/>
    <n v="9368472.743055556"/>
    <n v="21741500"/>
    <n v="161158.86874999999"/>
    <n v="3.4472222222222224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61158.92000000001"/>
    <n v="174588.83000000002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4.447222222222222"/>
    <n v="9"/>
    <n v="6.2100000000000002E-2"/>
    <n v="236147.5"/>
    <n v="477900"/>
    <n v="3297.51"/>
    <n v="4.44722222222222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1T00:00:00"/>
    <d v="2024-07-01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1.586111111111111"/>
    <n v="6"/>
    <n v="5.3600000000000002E-2"/>
    <n v="575754.3680555555"/>
    <n v="2177985"/>
    <n v="19456.666000000001"/>
    <n v="1.586111111111111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9456.679999999997"/>
    <n v="21078.069999999996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2.5861111111111112"/>
    <n v="7"/>
    <n v="5.6399999999999999E-2"/>
    <n v="4384402.263888889"/>
    <n v="11867555"/>
    <n v="95618.585999999996"/>
    <n v="2.5861111111111112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95618.64"/>
    <n v="103586.86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3.5861111111111112"/>
    <n v="8"/>
    <n v="5.9299999999999999E-2"/>
    <n v="948409.84027777787"/>
    <n v="2115740"/>
    <n v="15682.92275"/>
    <n v="3.5861111111111112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5682.92"/>
    <n v="16989.830000000002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9T00:00:00"/>
    <d v="2024-07-09T00:00:00"/>
    <n v="39721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0.60833333333333328"/>
    <n v="5"/>
    <n v="5.0700000000000002E-2"/>
    <n v="202698.18749999997"/>
    <n v="1666012.5"/>
    <n v="16893.366750000001"/>
    <n v="0.60833333333333328"/>
    <n v="5"/>
    <n v="5.0700000000000002E-2"/>
    <x v="1"/>
    <x v="1"/>
    <n v="1407.78"/>
    <n v="1407.78"/>
    <n v="703.89"/>
    <n v="703.89"/>
    <n v="703.89"/>
    <n v="703.89"/>
    <n v="703.89"/>
    <n v="703.89"/>
    <n v="0"/>
    <n v="0"/>
    <n v="0"/>
    <n v="0"/>
    <n v="0"/>
    <n v="1407.78"/>
    <n v="5631.1200000000008"/>
    <n v="7038.9000000000005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1.6083333333333334"/>
    <n v="6"/>
    <n v="5.3600000000000002E-2"/>
    <n v="1568559.25"/>
    <n v="5851620"/>
    <n v="52274.472000000002"/>
    <n v="1.6083333333333334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52274.52"/>
    <n v="56630.729999999996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2.6083333333333334"/>
    <n v="7"/>
    <n v="5.6399999999999999E-2"/>
    <n v="819857.85416666663"/>
    <n v="2200257.5"/>
    <n v="17727.789000000001"/>
    <n v="2.6083333333333334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7727.84"/>
    <n v="19205.16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3.6083333333333334"/>
    <n v="8"/>
    <n v="5.9299999999999999E-2"/>
    <n v="953754.66666666663"/>
    <n v="2114560"/>
    <n v="15674.175999999999"/>
    <n v="3.6083333333333334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5674.160000000002"/>
    <n v="16980.34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1.6305555555555555"/>
    <n v="6"/>
    <n v="5.3600000000000002E-2"/>
    <n v="812672.96527777775"/>
    <n v="2990415"/>
    <n v="26714.374"/>
    <n v="1.6305555555555555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6714.400000000005"/>
    <n v="28940.600000000006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2.6305555555555555"/>
    <n v="7"/>
    <n v="5.6399999999999999E-2"/>
    <n v="4767829.333333333"/>
    <n v="12687360"/>
    <n v="102223.872"/>
    <n v="2.6305555555555555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102223.92000000003"/>
    <n v="110742.58000000003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3.6305555555555555"/>
    <n v="8"/>
    <n v="5.9299999999999999E-2"/>
    <n v="569243.8819444445"/>
    <n v="1254340"/>
    <n v="9297.7952499999992"/>
    <n v="3.630555555555556"/>
    <n v="8"/>
    <n v="5.9299999999999992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9297.8399999999983"/>
    <n v="10072.659999999998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2.661111111111111"/>
    <n v="7"/>
    <n v="5.6399999999999999E-2"/>
    <n v="642545.23611111112"/>
    <n v="1690202.5"/>
    <n v="13618.203"/>
    <n v="2.661111111111111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3618.200000000003"/>
    <n v="14753.050000000003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3.661111111111111"/>
    <n v="8"/>
    <n v="5.9299999999999999E-2"/>
    <n v="8271392.736111111"/>
    <n v="18074060"/>
    <n v="133973.96974999999"/>
    <n v="3.661111111111111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33974"/>
    <n v="145138.5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4.6611111111111114"/>
    <n v="9"/>
    <n v="6.2100000000000002E-2"/>
    <n v="247505.00000000003"/>
    <n v="477900"/>
    <n v="3297.51"/>
    <n v="4.661111111111111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07T00:00:00"/>
    <d v="2024-08-07T00:00:00"/>
    <n v="30930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0.68611111111111112"/>
    <n v="5"/>
    <n v="5.0700000000000002E-2"/>
    <n v="434761.16666666669"/>
    <n v="3168300"/>
    <n v="32126.562000000002"/>
    <n v="0.68611111111111112"/>
    <n v="5"/>
    <n v="5.0700000000000002E-2"/>
    <x v="1"/>
    <x v="1"/>
    <n v="2677.21"/>
    <n v="2677.21"/>
    <n v="2677.21"/>
    <n v="1338.61"/>
    <n v="1338.61"/>
    <n v="1338.61"/>
    <n v="1338.61"/>
    <n v="1338.61"/>
    <n v="1338.61"/>
    <n v="0"/>
    <n v="0"/>
    <n v="0"/>
    <n v="0"/>
    <n v="2677.21"/>
    <n v="13386.080000000002"/>
    <n v="16063.29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1.6861111111111111"/>
    <n v="6"/>
    <n v="5.3600000000000002E-2"/>
    <n v="778435.34722222225"/>
    <n v="2770050"/>
    <n v="24745.780000000002"/>
    <n v="1.6861111111111111"/>
    <n v="6"/>
    <n v="5.3600000000000009E-2"/>
    <x v="1"/>
    <x v="1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4745.800000000007"/>
    <n v="26807.950000000008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2.6861111111111109"/>
    <n v="7"/>
    <n v="5.6399999999999999E-2"/>
    <n v="2248839.083333333"/>
    <n v="5860470"/>
    <n v="47218.644"/>
    <n v="2.6861111111111109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47218.68"/>
    <n v="51153.57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3.6861111111111109"/>
    <n v="8"/>
    <n v="5.9299999999999999E-2"/>
    <n v="391465"/>
    <n v="849600"/>
    <n v="6297.66"/>
    <n v="3.686111111111110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4.6861111111111109"/>
    <n v="9"/>
    <n v="6.2100000000000002E-2"/>
    <n v="248832.5"/>
    <n v="477900"/>
    <n v="3297.51"/>
    <n v="4.686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20T00:00:00"/>
    <d v="2024-08-20T00:00:00"/>
    <n v="1039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0.72222222222222221"/>
    <n v="5"/>
    <n v="5.0700000000000002E-2"/>
    <n v="260566.94444444444"/>
    <n v="1803925"/>
    <n v="18291.799500000001"/>
    <n v="0.72222222222222221"/>
    <n v="5"/>
    <n v="5.0700000000000002E-2"/>
    <x v="1"/>
    <x v="1"/>
    <n v="1524.32"/>
    <n v="1524.32"/>
    <n v="1524.32"/>
    <n v="762.16"/>
    <n v="762.16"/>
    <n v="762.16"/>
    <n v="762.16"/>
    <n v="762.16"/>
    <n v="762.16"/>
    <n v="0"/>
    <n v="0"/>
    <n v="0"/>
    <n v="0"/>
    <n v="1524.32"/>
    <n v="7621.5999999999995"/>
    <n v="9145.92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1.7222222222222223"/>
    <n v="6"/>
    <n v="5.3600000000000002E-2"/>
    <n v="1217809.1666666667"/>
    <n v="4242690"/>
    <n v="37901.364000000001"/>
    <n v="1.7222222222222223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7901.4"/>
    <n v="41059.85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2.7222222222222223"/>
    <n v="7"/>
    <n v="5.6399999999999999E-2"/>
    <n v="2953638.3333333335"/>
    <n v="7595070"/>
    <n v="61194.563999999998"/>
    <n v="2.7222222222222223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61194.600000000013"/>
    <n v="66294.150000000009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3.7222222222222223"/>
    <n v="8"/>
    <n v="5.9299999999999999E-2"/>
    <n v="395300"/>
    <n v="849600"/>
    <n v="6297.66"/>
    <n v="3.722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28T00:00:00"/>
    <d v="2024-08-28T00:00:00"/>
    <n v="2529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0.74444444444444446"/>
    <n v="5"/>
    <n v="5.0700000000000002E-2"/>
    <n v="169210.36111111112"/>
    <n v="1136487.5"/>
    <n v="11523.983250000001"/>
    <n v="0.74444444444444446"/>
    <n v="5"/>
    <n v="5.0700000000000002E-2"/>
    <x v="1"/>
    <x v="1"/>
    <n v="960.33"/>
    <n v="960.33"/>
    <n v="960.33"/>
    <n v="480.17"/>
    <n v="480.17"/>
    <n v="480.17"/>
    <n v="480.17"/>
    <n v="480.17"/>
    <n v="480.17"/>
    <n v="0"/>
    <n v="0"/>
    <n v="0"/>
    <n v="0"/>
    <n v="960.33"/>
    <n v="4801.68"/>
    <n v="5762.01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1.7444444444444445"/>
    <n v="6"/>
    <n v="5.3600000000000002E-2"/>
    <n v="618819.86111111112"/>
    <n v="2128425"/>
    <n v="19013.93"/>
    <n v="1.7444444444444445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9013.88"/>
    <n v="20598.370000000003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2.7444444444444445"/>
    <n v="7"/>
    <n v="5.6399999999999999E-2"/>
    <n v="1289710.5"/>
    <n v="3289545"/>
    <n v="26504.333999999999"/>
    <n v="2.7444444444444445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6504.279999999995"/>
    <n v="28712.969999999994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3.7444444444444445"/>
    <n v="8"/>
    <n v="5.9299999999999999E-2"/>
    <n v="3611526.027777778"/>
    <n v="7716020"/>
    <n v="57194.998249999997"/>
    <n v="3.7444444444444445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57195"/>
    <n v="61961.25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4.7444444444444445"/>
    <n v="9"/>
    <n v="6.2100000000000002E-2"/>
    <n v="5231046.527777778"/>
    <n v="9923062.5"/>
    <n v="68469.131250000006"/>
    <n v="4.7444444444444445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68469.12000000001"/>
    <n v="74174.880000000005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5.7444444444444445"/>
    <n v="10"/>
    <n v="6.5000000000000002E-2"/>
    <n v="1525150"/>
    <n v="2655000"/>
    <n v="17257.5"/>
    <n v="5.7444444444444445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7257.439999999995"/>
    <n v="18695.559999999994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9-11T00:00:00"/>
    <d v="2024-09-11T00:00:00"/>
    <n v="31815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0.78055555555555556"/>
    <n v="5"/>
    <n v="5.0700000000000002E-2"/>
    <n v="261004.11805555556"/>
    <n v="1671912.5"/>
    <n v="16953.192750000002"/>
    <n v="0.78055555555555556"/>
    <n v="5"/>
    <n v="5.0700000000000009E-2"/>
    <x v="1"/>
    <x v="1"/>
    <n v="1412.77"/>
    <n v="1412.77"/>
    <n v="1412.77"/>
    <n v="1412.77"/>
    <n v="706.38"/>
    <n v="706.38"/>
    <n v="706.38"/>
    <n v="706.38"/>
    <n v="706.38"/>
    <n v="706.38"/>
    <n v="0"/>
    <n v="0"/>
    <n v="0"/>
    <n v="1412.77"/>
    <n v="8476.59"/>
    <n v="9889.36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1.7805555555555554"/>
    <n v="6"/>
    <n v="5.3600000000000002E-2"/>
    <n v="1137196.3194444443"/>
    <n v="3832050"/>
    <n v="34232.980000000003"/>
    <n v="1.7805555555555552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34233"/>
    <n v="37085.75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2.7805555555555554"/>
    <n v="7"/>
    <n v="5.6399999999999999E-2"/>
    <n v="3034976.388888889"/>
    <n v="7640500"/>
    <n v="61560.6"/>
    <n v="2.7805555555555554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61560.600000000013"/>
    <n v="66690.650000000009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3.7805555555555554"/>
    <n v="8"/>
    <n v="5.9299999999999999E-2"/>
    <n v="2640387.2569444445"/>
    <n v="5587300"/>
    <n v="41415.861250000002"/>
    <n v="3.7805555555555554"/>
    <n v="8"/>
    <n v="5.9300000000000005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41415.840000000004"/>
    <n v="44867.16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4.7805555555555559"/>
    <n v="9"/>
    <n v="6.2100000000000002E-2"/>
    <n v="5820864.201388889"/>
    <n v="10958512.5"/>
    <n v="75613.736250000002"/>
    <n v="4.7805555555555559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75613.680000000008"/>
    <n v="81914.820000000007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5.7805555555555559"/>
    <n v="10"/>
    <n v="6.5000000000000002E-2"/>
    <n v="2962896.0069444445"/>
    <n v="5125625"/>
    <n v="33316.5625"/>
    <n v="5.7805555555555559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33316.560000000005"/>
    <n v="36092.94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126481.25"/>
    <n v="496.44"/>
    <n v="0"/>
    <n v="0"/>
    <n v="0"/>
    <n v="0"/>
    <n v="0"/>
    <n v="0"/>
    <d v="2020-11-24T00:00:00"/>
    <d v="2024-11-24T00:00:00"/>
    <n v="2529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0.98333333333333328"/>
    <n v="5"/>
    <n v="5.0700000000000002E-2"/>
    <n v="296030.04166666663"/>
    <n v="1505237.5"/>
    <n v="15263.108250000001"/>
    <n v="0.98333333333333317"/>
    <n v="5"/>
    <n v="5.0700000000000002E-2"/>
    <x v="1"/>
    <x v="1"/>
    <n v="1271.93"/>
    <n v="1271.93"/>
    <n v="1271.93"/>
    <n v="1271.93"/>
    <n v="1271.93"/>
    <n v="1271.93"/>
    <n v="635.96"/>
    <n v="635.96"/>
    <n v="635.96"/>
    <n v="635.96"/>
    <n v="635.96"/>
    <n v="635.96"/>
    <n v="0"/>
    <n v="1271.93"/>
    <n v="10175.41"/>
    <n v="11447.34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1.9833333333333334"/>
    <n v="6"/>
    <n v="5.3600000000000002E-2"/>
    <n v="1231892.9583333333"/>
    <n v="3726735"/>
    <n v="33292.166000000005"/>
    <n v="1.9833333333333332"/>
    <n v="6"/>
    <n v="5.3600000000000009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33292.19999999999"/>
    <n v="36066.549999999988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2.9833333333333334"/>
    <n v="7"/>
    <n v="5.6399999999999999E-2"/>
    <n v="603737.16666666663"/>
    <n v="1416590"/>
    <n v="11413.668"/>
    <n v="2.9833333333333329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11413.679999999998"/>
    <n v="12364.819999999998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3.9833333333333334"/>
    <n v="8"/>
    <n v="5.9299999999999999E-2"/>
    <n v="1269090"/>
    <n v="2548800"/>
    <n v="18892.98"/>
    <n v="3.9833333333333334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8892.920000000002"/>
    <n v="20467.330000000002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578.75"/>
    <n v="0"/>
    <n v="247578.75"/>
    <n v="971.75"/>
    <n v="0"/>
    <n v="0"/>
    <n v="0"/>
    <n v="0"/>
    <n v="0"/>
    <n v="0"/>
    <d v="2020-11-27T00:00:00"/>
    <d v="2024-11-27T00:00:00"/>
    <n v="49515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0.9916666666666667"/>
    <n v="5"/>
    <n v="5.0700000000000002E-2"/>
    <n v="670944.3125"/>
    <n v="3382912.5"/>
    <n v="34302.732750000003"/>
    <n v="0.9916666666666667"/>
    <n v="5"/>
    <n v="5.0700000000000002E-2"/>
    <x v="1"/>
    <x v="1"/>
    <n v="2858.56"/>
    <n v="2858.56"/>
    <n v="2858.56"/>
    <n v="2858.56"/>
    <n v="2858.56"/>
    <n v="2858.56"/>
    <n v="1429.28"/>
    <n v="1429.28"/>
    <n v="1429.28"/>
    <n v="1429.28"/>
    <n v="1429.28"/>
    <n v="1429.28"/>
    <n v="0"/>
    <n v="2858.56"/>
    <n v="22868.479999999996"/>
    <n v="25727.039999999997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1.9916666666666667"/>
    <n v="6"/>
    <n v="5.3600000000000002E-2"/>
    <n v="3817258.2083333335"/>
    <n v="11499690"/>
    <n v="102730.564"/>
    <n v="1.9916666666666667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102730.56000000001"/>
    <n v="111291.44000000002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2.9916666666666667"/>
    <n v="7"/>
    <n v="5.6399999999999999E-2"/>
    <n v="6280607.770833333"/>
    <n v="14695572.5"/>
    <n v="118404.32699999999"/>
    <n v="2.9916666666666667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118404.36"/>
    <n v="128271.39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3.9916666666666667"/>
    <n v="8"/>
    <n v="5.9299999999999999E-2"/>
    <n v="4412837.395833333"/>
    <n v="8844100"/>
    <n v="65556.891250000001"/>
    <n v="3.9916666666666663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65556.84"/>
    <n v="71019.91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483.75"/>
    <n v="0"/>
    <n v="0"/>
    <n v="461.12"/>
    <n v="0"/>
    <n v="0"/>
    <n v="0"/>
    <n v="117483.75"/>
    <n v="117483.75"/>
    <n v="0"/>
    <d v="2020-12-04T00:00:00"/>
    <d v="2024-12-04T00:00:00"/>
    <n v="234967.5"/>
    <n v="1.1111111111111112E-2"/>
    <n v="4"/>
    <n v="4.7100000000000003E-2"/>
    <n v="1305.375"/>
    <n v="469935"/>
    <n v="5533.4846250000001"/>
    <n v="1.1111111111111112E-2"/>
    <n v="4"/>
    <n v="4.7100000000000003E-2"/>
    <x v="1"/>
    <x v="1"/>
    <n v="461.12"/>
    <n v="0"/>
    <n v="0"/>
    <n v="0"/>
    <n v="0"/>
    <n v="0"/>
    <n v="0"/>
    <n v="0"/>
    <n v="0"/>
    <n v="0"/>
    <n v="0"/>
    <n v="0"/>
    <n v="0"/>
    <n v="461.12"/>
    <n v="0"/>
    <n v="461.12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0111111111111111"/>
    <n v="5"/>
    <n v="5.0700000000000002E-2"/>
    <n v="39074.388888888891"/>
    <n v="193225"/>
    <n v="1959.3015"/>
    <n v="1.0111111111111111"/>
    <n v="5"/>
    <n v="5.0700000000000002E-2"/>
    <x v="1"/>
    <x v="1"/>
    <n v="163.28"/>
    <n v="163.28"/>
    <n v="163.28"/>
    <n v="163.28"/>
    <n v="163.28"/>
    <n v="163.28"/>
    <n v="163.28"/>
    <n v="81.64"/>
    <n v="81.64"/>
    <n v="81.64"/>
    <n v="81.64"/>
    <n v="81.64"/>
    <n v="81.64"/>
    <n v="163.28"/>
    <n v="1469.5200000000004"/>
    <n v="1632.8000000000004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0111111111111111"/>
    <n v="6"/>
    <n v="5.3600000000000002E-2"/>
    <n v="729731.66666666663"/>
    <n v="2177100"/>
    <n v="19448.760000000002"/>
    <n v="2.0111111111111111"/>
    <n v="6"/>
    <n v="5.3600000000000009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9448.759999999998"/>
    <n v="21069.489999999998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0111111111111111"/>
    <n v="7"/>
    <n v="5.6399999999999999E-2"/>
    <n v="7696482.805555555"/>
    <n v="17892192.5"/>
    <n v="144159.951"/>
    <n v="3.0111111111111111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44159.96"/>
    <n v="156173.28999999998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0111111111111111"/>
    <n v="8"/>
    <n v="5.9299999999999999E-2"/>
    <n v="6209841.777777778"/>
    <n v="12385280"/>
    <n v="91805.887999999992"/>
    <n v="4.0111111111111111"/>
    <n v="8"/>
    <n v="5.9299999999999992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91805.88"/>
    <n v="99456.37000000001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0111111111111111"/>
    <n v="9"/>
    <n v="6.2100000000000002E-2"/>
    <n v="1737715.5277777778"/>
    <n v="3120952.5"/>
    <n v="21534.572250000001"/>
    <n v="5.0111111111111111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21534.599999999995"/>
    <n v="23329.149999999994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0111111111111111"/>
    <n v="10"/>
    <n v="6.5000000000000002E-2"/>
    <n v="553262.66666666663"/>
    <n v="920400"/>
    <n v="5982.6"/>
    <n v="6.0111111111111111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5982.6000000000013"/>
    <n v="6481.1500000000015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091.25"/>
    <n v="0"/>
    <n v="0"/>
    <n v="1605.68"/>
    <n v="0"/>
    <n v="0"/>
    <n v="0"/>
    <n v="409091.25"/>
    <n v="409091.25"/>
    <n v="0"/>
    <d v="2020-12-23T00:00:00"/>
    <d v="2024-12-23T00:00:00"/>
    <n v="818182.5"/>
    <n v="6.3888888888888884E-2"/>
    <n v="4"/>
    <n v="4.7100000000000003E-2"/>
    <n v="26136.385416666664"/>
    <n v="1636365"/>
    <n v="19268.197875000002"/>
    <n v="6.3888888888888884E-2"/>
    <n v="4"/>
    <n v="4.7100000000000003E-2"/>
    <x v="1"/>
    <x v="1"/>
    <n v="1605.68"/>
    <n v="0"/>
    <n v="0"/>
    <n v="0"/>
    <n v="0"/>
    <n v="0"/>
    <n v="0"/>
    <n v="0"/>
    <n v="0"/>
    <n v="0"/>
    <n v="0"/>
    <n v="0"/>
    <n v="0"/>
    <n v="1605.68"/>
    <n v="0"/>
    <n v="1605.68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0638888888888889"/>
    <n v="5"/>
    <n v="5.0700000000000002E-2"/>
    <n v="277127.09722222225"/>
    <n v="1302425"/>
    <n v="13206.5895"/>
    <n v="1.0638888888888889"/>
    <n v="5"/>
    <n v="5.0700000000000002E-2"/>
    <x v="1"/>
    <x v="1"/>
    <n v="1100.55"/>
    <n v="1100.55"/>
    <n v="1100.55"/>
    <n v="1100.55"/>
    <n v="1100.55"/>
    <n v="1100.55"/>
    <n v="1100.55"/>
    <n v="550.27"/>
    <n v="550.27"/>
    <n v="550.27"/>
    <n v="550.27"/>
    <n v="550.27"/>
    <n v="550.27"/>
    <n v="1100.55"/>
    <n v="9904.9200000000019"/>
    <n v="11005.470000000001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0638888888888891"/>
    <n v="6"/>
    <n v="5.3600000000000002E-2"/>
    <n v="5666845.520833334"/>
    <n v="16474275"/>
    <n v="147170.19"/>
    <n v="2.0638888888888891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47170.15999999997"/>
    <n v="159434.33999999997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0638888888888891"/>
    <n v="7"/>
    <n v="5.6399999999999999E-2"/>
    <n v="29270188.444444448"/>
    <n v="66872960"/>
    <n v="538804.99199999997"/>
    <n v="3.0638888888888891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538805.03999999992"/>
    <n v="583705.46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0638888888888891"/>
    <n v="8"/>
    <n v="5.9299999999999999E-2"/>
    <n v="18902224.15277778"/>
    <n v="37210120"/>
    <n v="275820.01449999999"/>
    <n v="4.0638888888888891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75820"/>
    <n v="298805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0638888888888891"/>
    <n v="9"/>
    <n v="6.2100000000000002E-2"/>
    <n v="268892.5"/>
    <n v="477900"/>
    <n v="3297.51"/>
    <n v="5.063888888888889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0"/>
    <n v="3485.2"/>
    <n v="0"/>
    <n v="0"/>
    <n v="0"/>
    <n v="887950"/>
    <n v="887950"/>
    <n v="0"/>
    <d v="2021-04-15T00:00:00"/>
    <d v="2025-04-15T00:00:00"/>
    <n v="1775900"/>
    <n v="0.375"/>
    <n v="4"/>
    <n v="4.7100000000000003E-2"/>
    <n v="332981.25"/>
    <n v="3551800"/>
    <n v="41822.445"/>
    <n v="0.375"/>
    <n v="4"/>
    <n v="4.7100000000000003E-2"/>
    <x v="1"/>
    <x v="1"/>
    <n v="3485.2"/>
    <n v="3485.2"/>
    <n v="3485.2"/>
    <n v="3485.2"/>
    <n v="3485.2"/>
    <n v="0"/>
    <n v="0"/>
    <n v="0"/>
    <n v="0"/>
    <n v="0"/>
    <n v="0"/>
    <n v="0"/>
    <n v="0"/>
    <n v="3485.2"/>
    <n v="13940.8"/>
    <n v="17426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375"/>
    <n v="5"/>
    <n v="5.0700000000000002E-2"/>
    <n v="1013656.875"/>
    <n v="3686025"/>
    <n v="37376.2935"/>
    <n v="1.375"/>
    <n v="5"/>
    <n v="5.0700000000000002E-2"/>
    <x v="1"/>
    <x v="1"/>
    <n v="3114.69"/>
    <n v="3114.69"/>
    <n v="3114.69"/>
    <n v="3114.69"/>
    <n v="3114.69"/>
    <n v="3114.69"/>
    <n v="3114.69"/>
    <n v="3114.69"/>
    <n v="3114.69"/>
    <n v="3114.69"/>
    <n v="3114.69"/>
    <n v="1557.35"/>
    <n v="1557.35"/>
    <n v="3114.69"/>
    <n v="34261.599999999991"/>
    <n v="37376.289999999994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375"/>
    <n v="6"/>
    <n v="5.3600000000000002E-2"/>
    <n v="1785893.125"/>
    <n v="4511730"/>
    <n v="40304.788"/>
    <n v="2.375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40304.760000000009"/>
    <n v="43663.490000000013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375"/>
    <n v="7"/>
    <n v="5.6399999999999999E-2"/>
    <n v="358425"/>
    <n v="743400"/>
    <n v="5989.68"/>
    <n v="3.37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5989.68"/>
    <n v="6488.8200000000006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375"/>
    <n v="8"/>
    <n v="5.9299999999999999E-2"/>
    <n v="232312.5"/>
    <n v="424800"/>
    <n v="3148.83"/>
    <n v="4.37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60"/>
    <n v="0"/>
    <n v="7080"/>
    <n v="55.58"/>
    <n v="0"/>
    <n v="0"/>
    <n v="0"/>
    <n v="7080"/>
    <n v="7080"/>
    <n v="0"/>
    <d v="2021-05-05T00:00:00"/>
    <d v="2025-05-05T00:00:00"/>
    <n v="14160"/>
    <n v="0.43055555555555558"/>
    <n v="4"/>
    <n v="4.7100000000000003E-2"/>
    <n v="3048.3333333333335"/>
    <n v="28320"/>
    <n v="333.46800000000002"/>
    <n v="0.43055555555555558"/>
    <n v="4"/>
    <n v="4.7100000000000003E-2"/>
    <x v="1"/>
    <x v="1"/>
    <n v="27.79"/>
    <n v="27.79"/>
    <n v="27.79"/>
    <n v="27.79"/>
    <n v="27.79"/>
    <n v="27.79"/>
    <n v="0"/>
    <n v="0"/>
    <n v="0"/>
    <n v="0"/>
    <n v="0"/>
    <n v="0"/>
    <n v="0"/>
    <n v="27.79"/>
    <n v="138.94999999999999"/>
    <n v="166.73999999999998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1.4305555555555556"/>
    <n v="5"/>
    <n v="5.0700000000000002E-2"/>
    <n v="623314.51388888888"/>
    <n v="2178575"/>
    <n v="22090.750500000002"/>
    <n v="1.4305555555555556"/>
    <n v="5"/>
    <n v="5.0700000000000002E-2"/>
    <x v="1"/>
    <x v="1"/>
    <n v="1840.9"/>
    <n v="1840.9"/>
    <n v="1840.9"/>
    <n v="1840.9"/>
    <n v="1840.9"/>
    <n v="1840.9"/>
    <n v="1840.9"/>
    <n v="1840.9"/>
    <n v="1840.9"/>
    <n v="1840.9"/>
    <n v="1840.9"/>
    <n v="1840.9"/>
    <n v="920.45"/>
    <n v="1840.9"/>
    <n v="21170.350000000002"/>
    <n v="23011.250000000004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2.4305555555555554"/>
    <n v="6"/>
    <n v="5.3600000000000002E-2"/>
    <n v="4203135.416666666"/>
    <n v="10375740"/>
    <n v="92689.944000000003"/>
    <n v="2.4305555555555554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92689.920000000027"/>
    <n v="100414.08000000003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3.4305555555555554"/>
    <n v="7"/>
    <n v="5.6399999999999999E-2"/>
    <n v="23135143.506944444"/>
    <n v="47206932.5"/>
    <n v="380352.99900000001"/>
    <n v="3.4305555555555554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80352.96000000014"/>
    <n v="412049.04000000015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4.4305555555555554"/>
    <n v="8"/>
    <n v="5.9299999999999999E-2"/>
    <n v="235262.5"/>
    <n v="424800"/>
    <n v="3148.83"/>
    <n v="4.430555555555555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6.4305555555555554"/>
    <n v="10"/>
    <n v="6.5000000000000002E-2"/>
    <n v="341462.5"/>
    <n v="531000"/>
    <n v="3451.5"/>
    <n v="6.430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367.5"/>
    <n v="0"/>
    <n v="312183.75"/>
    <n v="2450.64"/>
    <n v="0"/>
    <n v="0"/>
    <n v="0"/>
    <n v="312183.75"/>
    <n v="312183.75"/>
    <n v="0"/>
    <d v="2021-05-12T00:00:00"/>
    <d v="2025-05-12T00:00:00"/>
    <n v="624367.5"/>
    <n v="0.45"/>
    <n v="4"/>
    <n v="4.7100000000000003E-2"/>
    <n v="140482.6875"/>
    <n v="1248735"/>
    <n v="14703.854625000002"/>
    <n v="0.45"/>
    <n v="4"/>
    <n v="4.7100000000000003E-2"/>
    <x v="1"/>
    <x v="1"/>
    <n v="1225.32"/>
    <n v="1225.32"/>
    <n v="1225.32"/>
    <n v="1225.32"/>
    <n v="1225.32"/>
    <n v="1225.32"/>
    <n v="0"/>
    <n v="0"/>
    <n v="0"/>
    <n v="0"/>
    <n v="0"/>
    <n v="0"/>
    <n v="0"/>
    <n v="1225.32"/>
    <n v="6126.5999999999995"/>
    <n v="7351.9199999999992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1.45"/>
    <n v="5"/>
    <n v="5.0700000000000002E-2"/>
    <n v="1340354.625"/>
    <n v="4621912.5"/>
    <n v="46866.192750000002"/>
    <n v="1.45"/>
    <n v="5"/>
    <n v="5.0700000000000002E-2"/>
    <x v="1"/>
    <x v="1"/>
    <n v="3905.52"/>
    <n v="3905.52"/>
    <n v="3905.52"/>
    <n v="3905.52"/>
    <n v="3905.52"/>
    <n v="3905.52"/>
    <n v="3905.52"/>
    <n v="3905.52"/>
    <n v="3905.52"/>
    <n v="3905.52"/>
    <n v="3905.52"/>
    <n v="3905.52"/>
    <n v="1952.76"/>
    <n v="3905.52"/>
    <n v="44913.479999999996"/>
    <n v="48818.999999999993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2.4500000000000002"/>
    <n v="6"/>
    <n v="5.3600000000000002E-2"/>
    <n v="4761477"/>
    <n v="11660760"/>
    <n v="104169.45600000001"/>
    <n v="2.4500000000000002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104169.48000000004"/>
    <n v="112850.27000000005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3.45"/>
    <n v="7"/>
    <n v="5.6399999999999999E-2"/>
    <n v="2954019.375"/>
    <n v="5993662.5"/>
    <n v="48291.794999999998"/>
    <n v="3.45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8291.840000000004"/>
    <n v="52316.160000000003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0542.5"/>
    <n v="0"/>
    <n v="705271.25"/>
    <n v="5536.38"/>
    <n v="0"/>
    <n v="0"/>
    <n v="0"/>
    <n v="705271.25"/>
    <n v="705271.25"/>
    <n v="0"/>
    <d v="2021-05-12T00:00:00"/>
    <d v="2025-05-12T00:00:00"/>
    <n v="1410542.5"/>
    <n v="0.45"/>
    <n v="4"/>
    <n v="4.7100000000000003E-2"/>
    <n v="317372.0625"/>
    <n v="2821085"/>
    <n v="33218.275874999999"/>
    <n v="0.45"/>
    <n v="4"/>
    <n v="4.7099999999999996E-2"/>
    <x v="1"/>
    <x v="1"/>
    <n v="2768.19"/>
    <n v="2768.19"/>
    <n v="2768.19"/>
    <n v="2768.19"/>
    <n v="2768.19"/>
    <n v="2768.19"/>
    <n v="0"/>
    <n v="0"/>
    <n v="0"/>
    <n v="0"/>
    <n v="0"/>
    <n v="0"/>
    <n v="0"/>
    <n v="2768.19"/>
    <n v="13840.95"/>
    <n v="16609.14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1.45"/>
    <n v="5"/>
    <n v="5.0700000000000002E-2"/>
    <n v="1261434.75"/>
    <n v="4349775"/>
    <n v="44106.718500000003"/>
    <n v="1.45"/>
    <n v="5"/>
    <n v="5.0700000000000002E-2"/>
    <x v="1"/>
    <x v="1"/>
    <n v="3675.56"/>
    <n v="3675.56"/>
    <n v="3675.56"/>
    <n v="3675.56"/>
    <n v="3675.56"/>
    <n v="3675.56"/>
    <n v="3675.56"/>
    <n v="3675.56"/>
    <n v="3675.56"/>
    <n v="3675.56"/>
    <n v="3675.56"/>
    <n v="3675.56"/>
    <n v="1837.78"/>
    <n v="3675.56"/>
    <n v="42268.939999999995"/>
    <n v="45944.499999999993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2.4500000000000002"/>
    <n v="6"/>
    <n v="5.3600000000000002E-2"/>
    <n v="3717103.2500000005"/>
    <n v="9103110"/>
    <n v="81321.116000000009"/>
    <n v="2.4500000000000002"/>
    <n v="6"/>
    <n v="5.3600000000000009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81321.119999999995"/>
    <n v="88097.87999999999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3.45"/>
    <n v="7"/>
    <n v="5.6399999999999999E-2"/>
    <n v="8025976.5"/>
    <n v="16284590"/>
    <n v="131207.26800000001"/>
    <n v="3.45"/>
    <n v="7"/>
    <n v="5.6400000000000006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31207.28"/>
    <n v="142141.22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4.45"/>
    <n v="8"/>
    <n v="5.9299999999999999E-2"/>
    <n v="13361825.875"/>
    <n v="24021260"/>
    <n v="178057.58974999998"/>
    <n v="4.45"/>
    <n v="8"/>
    <n v="5.9299999999999992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78057.56000000003"/>
    <n v="192895.69000000003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5.45"/>
    <n v="9"/>
    <n v="6.2100000000000002E-2"/>
    <n v="13474552.75"/>
    <n v="22251555"/>
    <n v="153535.72950000002"/>
    <n v="5.45"/>
    <n v="9"/>
    <n v="6.2100000000000009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53535.67999999999"/>
    <n v="166330.32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6.45"/>
    <n v="10"/>
    <n v="6.5000000000000002E-2"/>
    <n v="631713"/>
    <n v="979400"/>
    <n v="6366.1"/>
    <n v="6.45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6366.1200000000017"/>
    <n v="6896.6300000000019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9025"/>
    <n v="0"/>
    <n v="279512.5"/>
    <n v="2194.17"/>
    <n v="0"/>
    <n v="0"/>
    <n v="0"/>
    <n v="279512.5"/>
    <n v="279512.5"/>
    <n v="0"/>
    <d v="2021-05-17T00:00:00"/>
    <d v="2025-05-17T00:00:00"/>
    <n v="559025"/>
    <n v="0.46388888888888891"/>
    <n v="4"/>
    <n v="4.7100000000000003E-2"/>
    <n v="129662.74305555556"/>
    <n v="1118050"/>
    <n v="13165.038750000002"/>
    <n v="0.46388888888888891"/>
    <n v="4"/>
    <n v="4.7100000000000003E-2"/>
    <x v="1"/>
    <x v="1"/>
    <n v="1097.0899999999999"/>
    <n v="1097.0899999999999"/>
    <n v="1097.0899999999999"/>
    <n v="1097.0899999999999"/>
    <n v="1097.0899999999999"/>
    <n v="1097.0899999999999"/>
    <n v="0"/>
    <n v="0"/>
    <n v="0"/>
    <n v="0"/>
    <n v="0"/>
    <n v="0"/>
    <n v="0"/>
    <n v="1097.0899999999999"/>
    <n v="5485.45"/>
    <n v="6582.54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1.4638888888888888"/>
    <n v="5"/>
    <n v="5.0700000000000002E-2"/>
    <n v="1354704.736111111"/>
    <n v="4627075"/>
    <n v="46918.540500000003"/>
    <n v="1.4638888888888888"/>
    <n v="5"/>
    <n v="5.0700000000000002E-2"/>
    <x v="1"/>
    <x v="1"/>
    <n v="3909.88"/>
    <n v="3909.88"/>
    <n v="3909.88"/>
    <n v="3909.88"/>
    <n v="3909.88"/>
    <n v="3909.88"/>
    <n v="3909.88"/>
    <n v="3909.88"/>
    <n v="3909.88"/>
    <n v="3909.88"/>
    <n v="3909.88"/>
    <n v="3909.88"/>
    <n v="1954.94"/>
    <n v="3909.88"/>
    <n v="44963.62"/>
    <n v="48873.5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2.463888888888889"/>
    <n v="6"/>
    <n v="5.3600000000000002E-2"/>
    <n v="16532866.916666668"/>
    <n v="40260420"/>
    <n v="359659.75200000004"/>
    <n v="2.463888888888889"/>
    <n v="6"/>
    <n v="5.3600000000000009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359659.80000000005"/>
    <n v="389631.45000000007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3.463888888888889"/>
    <n v="7"/>
    <n v="5.6399999999999999E-2"/>
    <n v="54546204.722222224"/>
    <n v="110229700"/>
    <n v="888136.44"/>
    <n v="3.463888888888889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888136.44"/>
    <n v="962147.80999999994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4.4638888888888886"/>
    <n v="8"/>
    <n v="5.9299999999999999E-2"/>
    <n v="15349829.645833332"/>
    <n v="27509340"/>
    <n v="203912.98275"/>
    <n v="4.4638888888888886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203913"/>
    <n v="220905.75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5.4638888888888886"/>
    <n v="9"/>
    <n v="6.2100000000000002E-2"/>
    <n v="1158112.2291666665"/>
    <n v="1907617.5"/>
    <n v="13162.560750000001"/>
    <n v="5.4638888888888886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3162.560000000005"/>
    <n v="14259.440000000006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77.5"/>
    <n v="0"/>
    <n v="69988.75"/>
    <n v="549.41"/>
    <n v="0"/>
    <n v="0"/>
    <n v="0"/>
    <n v="69988.75"/>
    <n v="69988.75"/>
    <n v="0"/>
    <d v="2021-05-19T00:00:00"/>
    <d v="2025-05-19T00:00:00"/>
    <n v="139977.5"/>
    <n v="0.46944444444444444"/>
    <n v="4"/>
    <n v="4.7100000000000003E-2"/>
    <n v="32855.829861111109"/>
    <n v="279955"/>
    <n v="3296.4701250000003"/>
    <n v="0.46944444444444444"/>
    <n v="4"/>
    <n v="4.7100000000000003E-2"/>
    <x v="1"/>
    <x v="1"/>
    <n v="274.70999999999998"/>
    <n v="274.70999999999998"/>
    <n v="274.70999999999998"/>
    <n v="274.70999999999998"/>
    <n v="274.70999999999998"/>
    <n v="274.70999999999998"/>
    <n v="0"/>
    <n v="0"/>
    <n v="0"/>
    <n v="0"/>
    <n v="0"/>
    <n v="0"/>
    <n v="0"/>
    <n v="274.70999999999998"/>
    <n v="1373.55"/>
    <n v="1648.26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1.4694444444444446"/>
    <n v="5"/>
    <n v="5.0700000000000002E-2"/>
    <n v="344404.71527777781"/>
    <n v="1171887.5"/>
    <n v="11882.939250000001"/>
    <n v="1.4694444444444446"/>
    <n v="5"/>
    <n v="5.0700000000000002E-2"/>
    <x v="1"/>
    <x v="1"/>
    <n v="990.24"/>
    <n v="990.24"/>
    <n v="990.24"/>
    <n v="990.24"/>
    <n v="990.24"/>
    <n v="990.24"/>
    <n v="990.24"/>
    <n v="990.24"/>
    <n v="990.24"/>
    <n v="990.24"/>
    <n v="990.24"/>
    <n v="990.24"/>
    <n v="495.12"/>
    <n v="990.24"/>
    <n v="11387.76"/>
    <n v="12378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2.4694444444444446"/>
    <n v="6"/>
    <n v="5.3600000000000002E-2"/>
    <n v="2913944.4444444445"/>
    <n v="7080000"/>
    <n v="63248"/>
    <n v="2.4694444444444446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63248.039999999986"/>
    <n v="68518.709999999992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3.4694444444444446"/>
    <n v="7"/>
    <n v="5.6399999999999999E-2"/>
    <n v="9641750.909722222"/>
    <n v="19453332.5"/>
    <n v="156738.27900000001"/>
    <n v="3.4694444444444446"/>
    <n v="7"/>
    <n v="5.6400000000000006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56738.24000000002"/>
    <n v="169799.76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4.4694444444444441"/>
    <n v="8"/>
    <n v="5.9299999999999999E-2"/>
    <n v="3055591.5625"/>
    <n v="5469300"/>
    <n v="40541.186249999999"/>
    <n v="4.4694444444444441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40541.159999999996"/>
    <n v="43919.59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5.4694444444444441"/>
    <n v="9"/>
    <n v="6.2100000000000002E-2"/>
    <n v="580855"/>
    <n v="955800"/>
    <n v="6595.02"/>
    <n v="5.469444444444444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6.4694444444444441"/>
    <n v="10"/>
    <n v="6.5000000000000002E-2"/>
    <n v="343527.5"/>
    <n v="531000"/>
    <n v="3451.5"/>
    <n v="6.469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6-16T00:00:00"/>
    <d v="2024-06-16T00:00:00"/>
    <n v="28467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0.5444444444444444"/>
    <n v="4"/>
    <n v="4.7100000000000003E-2"/>
    <n v="133387.52777777775"/>
    <n v="979990"/>
    <n v="11539.382250000001"/>
    <n v="0.54444444444444429"/>
    <n v="4"/>
    <n v="4.7100000000000003E-2"/>
    <x v="1"/>
    <x v="1"/>
    <n v="961.62"/>
    <n v="480.81"/>
    <n v="480.81"/>
    <n v="480.81"/>
    <n v="480.81"/>
    <n v="480.81"/>
    <n v="480.81"/>
    <n v="0"/>
    <n v="0"/>
    <n v="0"/>
    <n v="0"/>
    <n v="0"/>
    <n v="0"/>
    <n v="961.62"/>
    <n v="2884.86"/>
    <n v="3846.48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1.5444444444444445"/>
    <n v="5"/>
    <n v="5.0700000000000002E-2"/>
    <n v="319155.58333333337"/>
    <n v="1033237.5"/>
    <n v="10477.028250000001"/>
    <n v="1.5444444444444447"/>
    <n v="5"/>
    <n v="5.0700000000000009E-2"/>
    <x v="1"/>
    <x v="1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10477.08"/>
    <n v="11350.17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2.5444444444444443"/>
    <n v="6"/>
    <n v="5.3600000000000002E-2"/>
    <n v="551323.86111111112"/>
    <n v="1300065"/>
    <n v="11613.914000000001"/>
    <n v="2.5444444444444443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11613.960000000001"/>
    <n v="12581.79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3.5444444444444443"/>
    <n v="7"/>
    <n v="5.6399999999999999E-2"/>
    <n v="1945359.4722222222"/>
    <n v="3841932.5"/>
    <n v="30954.999"/>
    <n v="3.5444444444444443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30954.960000000006"/>
    <n v="33534.540000000008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4.5444444444444443"/>
    <n v="8"/>
    <n v="5.9299999999999999E-2"/>
    <n v="1829263.861111111"/>
    <n v="3220220"/>
    <n v="23869.88075"/>
    <n v="4.5444444444444443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23869.920000000002"/>
    <n v="25859.08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5.5444444444444443"/>
    <n v="9"/>
    <n v="6.2100000000000002E-2"/>
    <n v="412174"/>
    <n v="669060"/>
    <n v="4616.5140000000001"/>
    <n v="5.5444444444444443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4616.5199999999995"/>
    <n v="5001.2299999999996"/>
  </r>
  <r>
    <s v="DI0000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03"/>
    <n v="0"/>
    <n v="9090909.0999999996"/>
    <n v="340909.09"/>
    <n v="0"/>
    <n v="0"/>
    <n v="0"/>
    <n v="0"/>
    <n v="0"/>
    <n v="0"/>
    <d v="2012-11-15T00:00:00"/>
    <d v="2024-11-15T00:00:00"/>
    <n v="100000000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4999999972"/>
    <n v="0"/>
    <n v="4545454.5"/>
    <n v="170454.54"/>
    <n v="0"/>
    <n v="0"/>
    <n v="0"/>
    <n v="0"/>
    <n v="0"/>
    <n v="0"/>
    <d v="2012-11-23T00:00:00"/>
    <d v="2024-11-23T00:00:00"/>
    <n v="50000000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03T00:00:00"/>
    <d v="2024-12-03T00:00:00"/>
    <n v="25000000"/>
    <n v="8.3333333333333332E-3"/>
    <n v="12"/>
    <n v="7.4999999999999997E-2"/>
    <n v="18939.394166666683"/>
    <n v="27272727.600000024"/>
    <n v="170454.54750000016"/>
    <n v="8.3333333333333332E-3"/>
    <n v="12"/>
    <n v="7.4999999999999997E-2"/>
    <x v="1"/>
    <x v="1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DI000031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21T00:00:00"/>
    <d v="2024-12-21T00:00:00"/>
    <n v="25000000"/>
    <n v="5.8333333333333334E-2"/>
    <n v="12"/>
    <n v="7.4999999999999997E-2"/>
    <n v="132575.7591666668"/>
    <n v="27272727.600000024"/>
    <n v="170454.54750000016"/>
    <n v="5.8333333333333334E-2"/>
    <n v="12"/>
    <n v="7.4999999999999997E-2"/>
    <x v="1"/>
    <x v="1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399999946"/>
    <n v="0"/>
    <n v="3636363.64"/>
    <n v="272727.27"/>
    <n v="0"/>
    <n v="0"/>
    <n v="0"/>
    <n v="3636363.5999999945"/>
    <n v="3636363.6"/>
    <n v="-5.5879354476928711E-9"/>
    <d v="2013-05-27T00:00:00"/>
    <d v="2025-05-27T00:00:00"/>
    <n v="40000000"/>
    <n v="0.49166666666666664"/>
    <n v="12"/>
    <n v="7.4999999999999997E-2"/>
    <n v="1787878.7699999972"/>
    <n v="43636363.199999936"/>
    <n v="272727.26999999955"/>
    <n v="0.49166666666666664"/>
    <n v="12"/>
    <n v="7.4999999999999997E-2"/>
    <x v="1"/>
    <x v="1"/>
    <n v="0"/>
    <n v="0"/>
    <n v="0"/>
    <n v="0"/>
    <n v="0"/>
    <n v="136363.64000000001"/>
    <n v="0"/>
    <n v="0"/>
    <n v="0"/>
    <n v="0"/>
    <n v="0"/>
    <n v="0"/>
    <n v="0"/>
    <n v="0"/>
    <n v="136363.64000000001"/>
    <n v="136363.64000000001"/>
  </r>
  <r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n v="12727272.76"/>
    <n v="0"/>
    <d v="2013-05-30T00:00:00"/>
    <d v="2025-05-30T00:00:00"/>
    <n v="70000000"/>
    <n v="0.5"/>
    <n v="12"/>
    <n v="7.4999999999999997E-2"/>
    <n v="6363636.3800000027"/>
    <n v="152727273.12000006"/>
    <n v="954545.4570000004"/>
    <n v="0.5"/>
    <n v="12"/>
    <n v="7.4999999999999997E-2"/>
    <x v="1"/>
    <x v="1"/>
    <n v="0"/>
    <n v="0"/>
    <n v="0"/>
    <n v="0"/>
    <n v="0"/>
    <n v="238636.37"/>
    <n v="0"/>
    <n v="0"/>
    <n v="0"/>
    <n v="0"/>
    <n v="0"/>
    <n v="0"/>
    <n v="0"/>
    <n v="0"/>
    <n v="238636.37"/>
    <n v="238636.37"/>
  </r>
  <r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7-12T00:00:00"/>
    <d v="2025-07-12T00:00:00"/>
    <n v="40000000"/>
    <n v="0.6166666666666667"/>
    <n v="12"/>
    <n v="7.4999999999999997E-2"/>
    <n v="4484848.4646666637"/>
    <n v="87272726.879999936"/>
    <n v="545454.5429999996"/>
    <n v="0.6166666666666667"/>
    <n v="12"/>
    <n v="7.4999999999999997E-2"/>
    <x v="1"/>
    <x v="1"/>
    <n v="0"/>
    <n v="272727.27"/>
    <n v="0"/>
    <n v="0"/>
    <n v="0"/>
    <n v="0"/>
    <n v="0"/>
    <n v="136363.64000000001"/>
    <n v="0"/>
    <n v="0"/>
    <n v="0"/>
    <n v="0"/>
    <n v="0"/>
    <n v="0"/>
    <n v="409090.91000000003"/>
    <n v="409090.91000000003"/>
  </r>
  <r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818181.810000025"/>
    <n v="0"/>
    <n v="0"/>
    <n v="0"/>
    <n v="0"/>
    <n v="0"/>
    <n v="0"/>
    <n v="21818181.810000025"/>
    <n v="21818181.809999999"/>
    <n v="0"/>
    <d v="2013-08-02T00:00:00"/>
    <d v="2025-08-02T00:00:00"/>
    <n v="120000000"/>
    <n v="0.67222222222222228"/>
    <n v="12"/>
    <n v="7.4999999999999997E-2"/>
    <n v="14666666.661166685"/>
    <n v="261818181.7200003"/>
    <n v="1636363.6357500018"/>
    <n v="0.67222222222222228"/>
    <n v="12"/>
    <n v="7.4999999999999997E-2"/>
    <x v="1"/>
    <x v="1"/>
    <n v="0"/>
    <n v="0"/>
    <n v="818181.82"/>
    <n v="0"/>
    <n v="0"/>
    <n v="0"/>
    <n v="0"/>
    <n v="0"/>
    <n v="409090.91"/>
    <n v="0"/>
    <n v="0"/>
    <n v="0"/>
    <n v="0"/>
    <n v="0"/>
    <n v="1227272.73"/>
    <n v="1227272.73"/>
  </r>
  <r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89999975"/>
    <n v="0"/>
    <n v="0"/>
    <n v="0"/>
    <n v="0"/>
    <n v="0"/>
    <n v="0"/>
    <n v="18181818.189999975"/>
    <n v="18181818.190000001"/>
    <n v="0"/>
    <d v="2013-10-10T00:00:00"/>
    <d v="2025-10-10T00:00:00"/>
    <n v="100000000"/>
    <n v="0.86111111111111116"/>
    <n v="12"/>
    <n v="7.4999999999999997E-2"/>
    <n v="15656565.66361109"/>
    <n v="218181818.2799997"/>
    <n v="1363636.364249998"/>
    <n v="0.86111111111111116"/>
    <n v="12"/>
    <n v="7.4999999999999997E-2"/>
    <x v="1"/>
    <x v="1"/>
    <n v="0"/>
    <n v="0"/>
    <n v="0"/>
    <n v="0"/>
    <n v="681818.18"/>
    <n v="0"/>
    <n v="0"/>
    <n v="0"/>
    <n v="0"/>
    <n v="0"/>
    <n v="340909.09"/>
    <n v="0"/>
    <n v="0"/>
    <n v="0"/>
    <n v="1022727.27"/>
    <n v="1022727.27"/>
  </r>
  <r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18"/>
    <n v="0"/>
    <n v="0"/>
    <n v="0"/>
    <n v="0"/>
    <n v="0"/>
    <n v="0"/>
    <n v="50909090.950000018"/>
    <n v="50909090.950000003"/>
    <n v="0"/>
    <d v="2013-10-18T00:00:00"/>
    <d v="2025-10-18T00:00:00"/>
    <n v="280000000"/>
    <n v="0.8833333333333333"/>
    <n v="12"/>
    <n v="7.4999999999999997E-2"/>
    <n v="44969697.00583335"/>
    <n v="610909091.40000021"/>
    <n v="3818181.821250001"/>
    <n v="0.8833333333333333"/>
    <n v="12"/>
    <n v="7.4999999999999997E-2"/>
    <x v="1"/>
    <x v="1"/>
    <n v="0"/>
    <n v="0"/>
    <n v="0"/>
    <n v="0"/>
    <n v="1909090.91"/>
    <n v="0"/>
    <n v="0"/>
    <n v="0"/>
    <n v="0"/>
    <n v="0"/>
    <n v="954545.46"/>
    <n v="0"/>
    <n v="0"/>
    <n v="0"/>
    <n v="2863636.37"/>
    <n v="2863636.37"/>
  </r>
  <r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199999973"/>
    <n v="0"/>
    <n v="0"/>
    <n v="0"/>
    <n v="0"/>
    <n v="0"/>
    <n v="0"/>
    <n v="3636363.6199999973"/>
    <n v="3636363.62"/>
    <n v="0"/>
    <d v="2013-10-25T00:00:00"/>
    <d v="2025-10-25T00:00:00"/>
    <n v="20000000"/>
    <n v="0.90277777777777779"/>
    <n v="12"/>
    <n v="7.4999999999999997E-2"/>
    <n v="3282828.2680555531"/>
    <n v="43636363.439999968"/>
    <n v="272727.2714999998"/>
    <n v="0.90277777777777779"/>
    <n v="12"/>
    <n v="7.4999999999999997E-2"/>
    <x v="1"/>
    <x v="1"/>
    <n v="0"/>
    <n v="0"/>
    <n v="0"/>
    <n v="0"/>
    <n v="136363.64000000001"/>
    <n v="0"/>
    <n v="0"/>
    <n v="0"/>
    <n v="0"/>
    <n v="0"/>
    <n v="68181.820000000007"/>
    <n v="0"/>
    <n v="0"/>
    <n v="0"/>
    <n v="204545.46000000002"/>
    <n v="204545.46000000002"/>
  </r>
  <r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4136363.600000016"/>
    <n v="0"/>
    <n v="0"/>
    <n v="0"/>
    <n v="0"/>
    <n v="0"/>
    <n v="0"/>
    <n v="24136363.600000016"/>
    <n v="24136363.600000001"/>
    <n v="0"/>
    <d v="2013-12-27T00:00:00"/>
    <d v="2025-12-27T00:00:00"/>
    <n v="88500000"/>
    <n v="1.075"/>
    <n v="12"/>
    <n v="7.4999999999999997E-2"/>
    <n v="25946590.870000016"/>
    <n v="289636363.20000017"/>
    <n v="1810227.2700000012"/>
    <n v="1.075"/>
    <n v="11.999999999999998"/>
    <n v="7.4999999999999997E-2"/>
    <x v="1"/>
    <x v="1"/>
    <n v="905113.64"/>
    <n v="0"/>
    <n v="0"/>
    <n v="0"/>
    <n v="0"/>
    <n v="0"/>
    <n v="603409.09"/>
    <n v="0"/>
    <n v="0"/>
    <n v="0"/>
    <n v="0"/>
    <n v="0"/>
    <n v="301704.53999999998"/>
    <n v="905113.64"/>
    <n v="905113.62999999989"/>
    <n v="1810227.27"/>
  </r>
  <r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4-02-04T00:00:00"/>
    <d v="2026-02-04T00:00:00"/>
    <n v="100000000"/>
    <n v="1.1777777777777778"/>
    <n v="12"/>
    <n v="7.4999999999999997E-2"/>
    <n v="32121212.129777748"/>
    <n v="327272727.35999972"/>
    <n v="2045454.545999998"/>
    <n v="1.1777777777777778"/>
    <n v="12"/>
    <n v="7.4999999999999997E-2"/>
    <x v="1"/>
    <x v="1"/>
    <n v="0"/>
    <n v="0"/>
    <n v="1022727.27"/>
    <n v="0"/>
    <n v="0"/>
    <n v="0"/>
    <n v="0"/>
    <n v="0"/>
    <n v="681818.18"/>
    <n v="0"/>
    <n v="0"/>
    <n v="0"/>
    <n v="0"/>
    <n v="0"/>
    <n v="1704545.4500000002"/>
    <n v="1704545.4500000002"/>
  </r>
  <r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4-02-05T00:00:00"/>
    <d v="2026-02-05T00:00:00"/>
    <n v="100000000"/>
    <n v="1.1805555555555556"/>
    <n v="12"/>
    <n v="7.4999999999999997E-2"/>
    <n v="32196969.705555528"/>
    <n v="327272727.35999972"/>
    <n v="2045454.545999998"/>
    <n v="1.1805555555555556"/>
    <n v="12"/>
    <n v="7.4999999999999997E-2"/>
    <x v="1"/>
    <x v="1"/>
    <n v="0"/>
    <n v="0"/>
    <n v="1022727.27"/>
    <n v="0"/>
    <n v="0"/>
    <n v="0"/>
    <n v="0"/>
    <n v="0"/>
    <n v="681818.18"/>
    <n v="0"/>
    <n v="0"/>
    <n v="0"/>
    <n v="0"/>
    <n v="0"/>
    <n v="1704545.4500000002"/>
    <n v="1704545.4500000002"/>
  </r>
  <r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1"/>
    <n v="0"/>
    <n v="0"/>
    <n v="0"/>
    <n v="0"/>
    <n v="0"/>
    <n v="0"/>
    <n v="40909090.88000001"/>
    <n v="40909090.880000003"/>
    <n v="0"/>
    <d v="2014-02-06T00:00:00"/>
    <d v="2026-02-06T00:00:00"/>
    <n v="150000000"/>
    <n v="1.1833333333333333"/>
    <n v="12"/>
    <n v="7.4999999999999997E-2"/>
    <n v="48409090.874666676"/>
    <n v="490909090.56000012"/>
    <n v="3068181.8160000006"/>
    <n v="1.1833333333333333"/>
    <n v="12"/>
    <n v="7.4999999999999997E-2"/>
    <x v="1"/>
    <x v="1"/>
    <n v="0"/>
    <n v="0"/>
    <n v="1534090.91"/>
    <n v="0"/>
    <n v="0"/>
    <n v="0"/>
    <n v="0"/>
    <n v="0"/>
    <n v="1022727.27"/>
    <n v="0"/>
    <n v="0"/>
    <n v="0"/>
    <n v="0"/>
    <n v="0"/>
    <n v="2556818.1799999997"/>
    <n v="2556818.1799999997"/>
  </r>
  <r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1"/>
    <n v="0"/>
    <n v="0"/>
    <n v="0"/>
    <n v="0"/>
    <n v="0"/>
    <n v="0"/>
    <n v="40909090.88000001"/>
    <n v="40909090.880000003"/>
    <n v="0"/>
    <d v="2014-03-14T00:00:00"/>
    <d v="2026-03-14T00:00:00"/>
    <n v="150000000"/>
    <n v="1.288888888888889"/>
    <n v="12"/>
    <n v="7.4999999999999997E-2"/>
    <n v="52727272.689777792"/>
    <n v="490909090.56000012"/>
    <n v="3068181.8160000006"/>
    <n v="1.288888888888889"/>
    <n v="12"/>
    <n v="7.4999999999999997E-2"/>
    <x v="1"/>
    <x v="1"/>
    <n v="0"/>
    <n v="0"/>
    <n v="0"/>
    <n v="1534090.91"/>
    <n v="0"/>
    <n v="0"/>
    <n v="0"/>
    <n v="0"/>
    <n v="0"/>
    <n v="1022727.27"/>
    <n v="0"/>
    <n v="0"/>
    <n v="0"/>
    <n v="0"/>
    <n v="2556818.1799999997"/>
    <n v="2556818.1799999997"/>
  </r>
  <r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5-30T00:00:00"/>
    <d v="2026-05-30T00:00:00"/>
    <n v="100000000"/>
    <n v="1.5"/>
    <n v="12"/>
    <n v="7.4999999999999997E-2"/>
    <n v="54545454.554999962"/>
    <n v="436363636.4399997"/>
    <n v="2727272.7277499982"/>
    <n v="1.5"/>
    <n v="12"/>
    <n v="7.4999999999999997E-2"/>
    <x v="1"/>
    <x v="1"/>
    <n v="0"/>
    <n v="0"/>
    <n v="0"/>
    <n v="0"/>
    <n v="0"/>
    <n v="1022727.27"/>
    <n v="0"/>
    <n v="0"/>
    <n v="0"/>
    <n v="0"/>
    <n v="0"/>
    <n v="681818.18"/>
    <n v="0"/>
    <n v="0"/>
    <n v="1704545.4500000002"/>
    <n v="1704545.4500000002"/>
  </r>
  <r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1.7277777777777779"/>
    <n v="12"/>
    <n v="7.4999999999999997E-2"/>
    <n v="69111111.128388897"/>
    <n v="480000000.12000006"/>
    <n v="3000000.0007500001"/>
    <n v="1.7277777777777776"/>
    <n v="12"/>
    <n v="7.4999999999999997E-2"/>
    <x v="1"/>
    <x v="1"/>
    <n v="0"/>
    <n v="0"/>
    <n v="1500000"/>
    <n v="0"/>
    <n v="0"/>
    <n v="0"/>
    <n v="0"/>
    <n v="0"/>
    <n v="1000000"/>
    <n v="0"/>
    <n v="0"/>
    <n v="0"/>
    <n v="0"/>
    <n v="0"/>
    <n v="2500000"/>
    <n v="2500000"/>
  </r>
  <r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1.8"/>
    <n v="12"/>
    <n v="7.4999999999999997E-2"/>
    <n v="88200000.018000007"/>
    <n v="588000000.12000012"/>
    <n v="3675000.0007500001"/>
    <n v="1.8"/>
    <n v="12.000000000000002"/>
    <n v="7.4999999999999997E-2"/>
    <x v="1"/>
    <x v="1"/>
    <n v="0"/>
    <n v="0"/>
    <n v="0"/>
    <n v="1837500"/>
    <n v="0"/>
    <n v="0"/>
    <n v="0"/>
    <n v="0"/>
    <n v="0"/>
    <n v="1225000"/>
    <n v="0"/>
    <n v="0"/>
    <n v="0"/>
    <n v="0"/>
    <n v="3062500"/>
    <n v="3062500"/>
  </r>
  <r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n v="23625000"/>
    <n v="0"/>
    <d v="2014-12-11T00:00:00"/>
    <d v="2029-12-11T00:00:00"/>
    <n v="31500000"/>
    <n v="5.0305555555555559"/>
    <n v="15"/>
    <n v="8.2040000000000002E-2"/>
    <n v="118846875.00000001"/>
    <n v="354375000"/>
    <n v="1938195"/>
    <n v="5.0305555555555559"/>
    <n v="15"/>
    <n v="8.2040000000000002E-2"/>
    <x v="1"/>
    <x v="1"/>
    <n v="969097.5"/>
    <n v="0"/>
    <n v="0"/>
    <n v="0"/>
    <n v="0"/>
    <n v="0"/>
    <n v="969097.5"/>
    <n v="0"/>
    <n v="0"/>
    <n v="0"/>
    <n v="0"/>
    <n v="0"/>
    <n v="807581.25"/>
    <n v="969097.5"/>
    <n v="1776678.75"/>
    <n v="2745776.25"/>
  </r>
  <r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n v="21000000"/>
    <n v="0"/>
    <d v="2014-12-11T00:00:00"/>
    <d v="2026-12-11T00:00:00"/>
    <n v="42000000"/>
    <n v="2.0305555555555554"/>
    <n v="12"/>
    <n v="7.4999999999999997E-2"/>
    <n v="42641666.666666664"/>
    <n v="252000000"/>
    <n v="1575000"/>
    <n v="2.0305555555555554"/>
    <n v="12"/>
    <n v="7.4999999999999997E-2"/>
    <x v="1"/>
    <x v="1"/>
    <n v="787500"/>
    <n v="0"/>
    <n v="0"/>
    <n v="0"/>
    <n v="0"/>
    <n v="0"/>
    <n v="787500"/>
    <n v="0"/>
    <n v="0"/>
    <n v="0"/>
    <n v="0"/>
    <n v="0"/>
    <n v="525000"/>
    <n v="787500"/>
    <n v="1312500"/>
    <n v="2100000"/>
  </r>
  <r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250000"/>
    <n v="0"/>
    <n v="0"/>
    <n v="0"/>
    <n v="0"/>
    <n v="0"/>
    <n v="0"/>
    <n v="63250000"/>
    <n v="63250000"/>
    <n v="0"/>
    <d v="2014-12-22T00:00:00"/>
    <d v="2029-12-22T00:00:00"/>
    <n v="115000000"/>
    <n v="5.0611111111111109"/>
    <n v="15"/>
    <n v="8.2000000000000003E-2"/>
    <n v="320115277.77777779"/>
    <n v="948750000"/>
    <n v="5186500"/>
    <n v="5.0611111111111109"/>
    <n v="15"/>
    <n v="8.2000000000000003E-2"/>
    <x v="1"/>
    <x v="1"/>
    <n v="2593250"/>
    <n v="0"/>
    <n v="0"/>
    <n v="0"/>
    <n v="0"/>
    <n v="0"/>
    <n v="2357500"/>
    <n v="0"/>
    <n v="0"/>
    <n v="0"/>
    <n v="0"/>
    <n v="0"/>
    <n v="2121750"/>
    <n v="2593250"/>
    <n v="4479250"/>
    <n v="7072500"/>
  </r>
  <r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500000"/>
    <n v="0"/>
    <n v="0"/>
    <n v="0"/>
    <n v="0"/>
    <n v="0"/>
    <n v="0"/>
    <n v="60500000"/>
    <n v="60500000"/>
    <n v="0"/>
    <d v="2014-12-23T00:00:00"/>
    <d v="2029-12-23T00:00:00"/>
    <n v="110000000"/>
    <n v="5.0638888888888891"/>
    <n v="15"/>
    <n v="8.2000000000000003E-2"/>
    <n v="306365277.77777779"/>
    <n v="907500000"/>
    <n v="4961000"/>
    <n v="5.0638888888888891"/>
    <n v="15"/>
    <n v="8.2000000000000003E-2"/>
    <x v="1"/>
    <x v="1"/>
    <n v="2480500"/>
    <n v="0"/>
    <n v="0"/>
    <n v="0"/>
    <n v="0"/>
    <n v="0"/>
    <n v="2255000"/>
    <n v="0"/>
    <n v="0"/>
    <n v="0"/>
    <n v="0"/>
    <n v="0"/>
    <n v="2029500"/>
    <n v="2480500"/>
    <n v="4284500"/>
    <n v="6765000"/>
  </r>
  <r>
    <s v="DI0001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9-08-30T00:00:00"/>
    <d v="2024-08-30T00:00:00"/>
    <n v="250000000"/>
    <n v="0"/>
    <n v="0"/>
    <n v="5.3999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9-09-25T00:00:00"/>
    <d v="2024-09-25T00:00:00"/>
    <n v="250000000"/>
    <n v="0"/>
    <n v="0"/>
    <n v="6.0999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0"/>
    <n v="112500000"/>
    <n v="112500000"/>
    <n v="0"/>
    <d v="2019-10-31T00:00:00"/>
    <d v="2029-10-31T00:00:00"/>
    <n v="220000000"/>
    <n v="4.916666666666667"/>
    <n v="10"/>
    <n v="7.1499999999999994E-2"/>
    <n v="553125000"/>
    <n v="1125000000"/>
    <n v="8043749.9999999991"/>
    <n v="4.916666666666667"/>
    <n v="10"/>
    <n v="7.1499999999999994E-2"/>
    <x v="1"/>
    <x v="1"/>
    <n v="0"/>
    <n v="0"/>
    <n v="0"/>
    <n v="0"/>
    <n v="4021875"/>
    <n v="0"/>
    <n v="0"/>
    <n v="0"/>
    <n v="0"/>
    <n v="0"/>
    <n v="4021875"/>
    <n v="0"/>
    <n v="0"/>
    <n v="0"/>
    <n v="8043750"/>
    <n v="8043750"/>
  </r>
  <r>
    <s v="DI0002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6.6666666666666666E-2"/>
    <n v="5"/>
    <n v="6.0999999999999999E-2"/>
    <n v="2452700.5333333332"/>
    <n v="183952540"/>
    <n v="2244220.9879999999"/>
    <n v="6.6666666666666666E-2"/>
    <n v="5"/>
    <n v="6.0999999999999999E-2"/>
    <x v="1"/>
    <x v="1"/>
    <n v="1122110.49"/>
    <n v="0"/>
    <n v="0"/>
    <n v="0"/>
    <n v="0"/>
    <n v="0"/>
    <n v="0"/>
    <n v="0"/>
    <n v="0"/>
    <n v="0"/>
    <n v="0"/>
    <n v="0"/>
    <n v="0"/>
    <n v="1122110.49"/>
    <n v="0"/>
    <n v="1122110.49"/>
  </r>
  <r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0750000000000002"/>
    <n v="7"/>
    <n v="8.5000000000000006E-2"/>
    <n v="726250000.00000012"/>
    <n v="2450000000"/>
    <n v="29750000.000000004"/>
    <n v="2.0750000000000002"/>
    <n v="7"/>
    <n v="8.5000000000000006E-2"/>
    <x v="1"/>
    <x v="1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0750000000000002"/>
    <n v="7"/>
    <n v="8.5000000000000006E-2"/>
    <n v="415000000.00000006"/>
    <n v="1400000000"/>
    <n v="17000000"/>
    <n v="2.0750000000000002"/>
    <n v="7"/>
    <n v="8.5000000000000006E-2"/>
    <x v="1"/>
    <x v="1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0750000000000002"/>
    <n v="7"/>
    <n v="8.5000000000000006E-2"/>
    <n v="186750000.00000003"/>
    <n v="630000000"/>
    <n v="7650000.0000000009"/>
    <n v="2.0750000000000002"/>
    <n v="7"/>
    <n v="8.5000000000000006E-2"/>
    <x v="1"/>
    <x v="1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0750000000000002"/>
    <n v="7"/>
    <n v="8.5000000000000006E-2"/>
    <n v="186750000.00000003"/>
    <n v="630000000"/>
    <n v="7650000.0000000009"/>
    <n v="2.0750000000000002"/>
    <n v="7"/>
    <n v="8.5000000000000006E-2"/>
    <x v="1"/>
    <x v="1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0750000000000002"/>
    <n v="7"/>
    <n v="8.5000000000000006E-2"/>
    <n v="186244007.05850002"/>
    <n v="628293035.86000001"/>
    <n v="7629272.5783000011"/>
    <n v="2.0750000000000002"/>
    <n v="7"/>
    <n v="8.5000000000000006E-2"/>
    <x v="1"/>
    <x v="1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0750000000000002"/>
    <n v="7"/>
    <n v="8.5000000000000006E-2"/>
    <n v="184530125.49200001"/>
    <n v="622511266.71999991"/>
    <n v="7559065.3816"/>
    <n v="2.0750000000000002"/>
    <n v="6.9999999999999991"/>
    <n v="8.5000000000000006E-2"/>
    <x v="1"/>
    <x v="1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2.6861111111111109"/>
    <n v="7"/>
    <n v="7.5481999999999994E-2"/>
    <n v="132848509.26102775"/>
    <n v="346202940.37"/>
    <n v="3733155.7635726193"/>
    <n v="2.6861111111111109"/>
    <n v="7.0000000000000009"/>
    <n v="7.5481999999999994E-2"/>
    <x v="1"/>
    <x v="1"/>
    <n v="0"/>
    <n v="0"/>
    <n v="1866577.88"/>
    <n v="0"/>
    <n v="0"/>
    <n v="0"/>
    <n v="0"/>
    <n v="0"/>
    <n v="1866577.88"/>
    <n v="0"/>
    <n v="0"/>
    <n v="0"/>
    <n v="0"/>
    <n v="0"/>
    <n v="3733155.76"/>
    <n v="3733155.76"/>
  </r>
  <r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n v="198155650.84999999"/>
    <n v="0"/>
    <d v="2020-10-26T00:00:00"/>
    <d v="2030-10-26T00:00:00"/>
    <n v="198155650.84999999"/>
    <n v="5.9055555555555559"/>
    <n v="10"/>
    <n v="7.8262999999999999E-2"/>
    <n v="1170219204.7419446"/>
    <n v="1981556508.5"/>
    <n v="15508255.702473549"/>
    <n v="5.9055555555555559"/>
    <n v="10"/>
    <n v="7.8262999999999999E-2"/>
    <x v="1"/>
    <x v="1"/>
    <n v="0"/>
    <n v="0"/>
    <n v="0"/>
    <n v="0"/>
    <n v="7754127.8499999996"/>
    <n v="0"/>
    <n v="0"/>
    <n v="0"/>
    <n v="0"/>
    <n v="0"/>
    <n v="7754127.8499999996"/>
    <n v="0"/>
    <n v="0"/>
    <n v="0"/>
    <n v="15508255.699999999"/>
    <n v="15508255.699999999"/>
  </r>
  <r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n v="185351572.81999999"/>
    <n v="0"/>
    <d v="2020-10-26T00:00:00"/>
    <d v="2030-10-26T00:00:00"/>
    <n v="185351572.81999999"/>
    <n v="5.9055555555555559"/>
    <n v="10"/>
    <n v="7.8262999999999999E-2"/>
    <n v="1094604010.5981112"/>
    <n v="1853515728.1999998"/>
    <n v="14506170.14361166"/>
    <n v="5.9055555555555559"/>
    <n v="10"/>
    <n v="7.8262999999999999E-2"/>
    <x v="1"/>
    <x v="1"/>
    <n v="0"/>
    <n v="0"/>
    <n v="0"/>
    <n v="0"/>
    <n v="7253085.0700000003"/>
    <n v="0"/>
    <n v="0"/>
    <n v="0"/>
    <n v="0"/>
    <n v="0"/>
    <n v="7253085.0700000003"/>
    <n v="0"/>
    <n v="0"/>
    <n v="0"/>
    <n v="14506170.140000001"/>
    <n v="14506170.140000001"/>
  </r>
  <r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n v="123673164.18000001"/>
    <n v="0"/>
    <d v="2020-10-30T00:00:00"/>
    <d v="2035-10-30T00:00:00"/>
    <n v="123673164.18000001"/>
    <n v="10.916666666666666"/>
    <n v="15"/>
    <n v="7.9848000000000002E-2"/>
    <n v="1350098708.9649999"/>
    <n v="1855097462.7"/>
    <n v="9875054.8134446405"/>
    <n v="10.916666666666666"/>
    <n v="15"/>
    <n v="7.9848000000000002E-2"/>
    <x v="1"/>
    <x v="1"/>
    <n v="0"/>
    <n v="0"/>
    <n v="0"/>
    <n v="0"/>
    <n v="4937527.41"/>
    <n v="0"/>
    <n v="0"/>
    <n v="0"/>
    <n v="0"/>
    <n v="0"/>
    <n v="4937527.41"/>
    <n v="0"/>
    <n v="0"/>
    <n v="0"/>
    <n v="9875054.8200000003"/>
    <n v="9875054.8200000003"/>
  </r>
  <r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n v="43259469.170000002"/>
    <n v="0"/>
    <d v="2020-10-26T00:00:00"/>
    <d v="2030-10-26T00:00:00"/>
    <n v="43259469.170000002"/>
    <n v="5.9055555555555559"/>
    <n v="10"/>
    <n v="7.8262999999999999E-2"/>
    <n v="255471198.48727781"/>
    <n v="432594691.70000005"/>
    <n v="3385615.8356517102"/>
    <n v="5.9055555555555559"/>
    <n v="10"/>
    <n v="7.8262999999999999E-2"/>
    <x v="1"/>
    <x v="1"/>
    <n v="0"/>
    <n v="0"/>
    <n v="0"/>
    <n v="0"/>
    <n v="1692807.92"/>
    <n v="0"/>
    <n v="0"/>
    <n v="0"/>
    <n v="0"/>
    <n v="0"/>
    <n v="1692807.92"/>
    <n v="0"/>
    <n v="0"/>
    <n v="0"/>
    <n v="3385615.84"/>
    <n v="3385615.84"/>
  </r>
  <r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n v="184641459.61000001"/>
    <n v="0"/>
    <d v="2020-10-26T00:00:00"/>
    <d v="2030-10-26T00:00:00"/>
    <n v="184641459.61000001"/>
    <n v="5.9055555555555559"/>
    <n v="10"/>
    <n v="7.8262999999999999E-2"/>
    <n v="1090410397.5857224"/>
    <n v="1846414596.1000001"/>
    <n v="14450594.553457431"/>
    <n v="5.9055555555555559"/>
    <n v="10"/>
    <n v="7.8262999999999999E-2"/>
    <x v="1"/>
    <x v="1"/>
    <n v="0"/>
    <n v="0"/>
    <n v="0"/>
    <n v="0"/>
    <n v="7225297.2800000003"/>
    <n v="0"/>
    <n v="0"/>
    <n v="0"/>
    <n v="0"/>
    <n v="0"/>
    <n v="7225297.2800000003"/>
    <n v="0"/>
    <n v="0"/>
    <n v="0"/>
    <n v="14450594.560000001"/>
    <n v="14450594.560000001"/>
  </r>
  <r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n v="123163170.16"/>
    <n v="0"/>
    <d v="2020-10-30T00:00:00"/>
    <d v="2035-10-30T00:00:00"/>
    <n v="123163170.16"/>
    <n v="10.916666666666666"/>
    <n v="15"/>
    <n v="7.9848000000000002E-2"/>
    <n v="1344531274.2466667"/>
    <n v="1847447552.3999999"/>
    <n v="9834332.8109356798"/>
    <n v="10.916666666666668"/>
    <n v="15"/>
    <n v="7.9848000000000002E-2"/>
    <x v="1"/>
    <x v="1"/>
    <n v="0"/>
    <n v="0"/>
    <n v="0"/>
    <n v="0"/>
    <n v="4917166.41"/>
    <n v="0"/>
    <n v="0"/>
    <n v="0"/>
    <n v="0"/>
    <n v="0"/>
    <n v="4917166.41"/>
    <n v="0"/>
    <n v="0"/>
    <n v="0"/>
    <n v="9834332.8200000003"/>
    <n v="9834332.8200000003"/>
  </r>
  <r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n v="183503106.19999999"/>
    <n v="0"/>
    <d v="2020-10-26T00:00:00"/>
    <d v="2030-10-26T00:00:00"/>
    <n v="183503106.19999999"/>
    <n v="5.9055555555555559"/>
    <n v="10"/>
    <n v="7.8262999999999999E-2"/>
    <n v="1083687788.281111"/>
    <n v="1835031062"/>
    <n v="14361503.600530598"/>
    <n v="5.905555555555555"/>
    <n v="10"/>
    <n v="7.8262999999999999E-2"/>
    <x v="1"/>
    <x v="1"/>
    <n v="0"/>
    <n v="0"/>
    <n v="0"/>
    <n v="0"/>
    <n v="7180751.7999999998"/>
    <n v="0"/>
    <n v="0"/>
    <n v="0"/>
    <n v="0"/>
    <n v="0"/>
    <n v="7180751.7999999998"/>
    <n v="0"/>
    <n v="0"/>
    <n v="0"/>
    <n v="14361503.6"/>
    <n v="14361503.6"/>
  </r>
  <r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n v="122255792.54000001"/>
    <n v="0"/>
    <d v="2020-10-30T00:00:00"/>
    <d v="2035-10-30T00:00:00"/>
    <n v="122255792.54000001"/>
    <n v="10.916666666666666"/>
    <n v="15"/>
    <n v="7.9848000000000002E-2"/>
    <n v="1334625735.2283332"/>
    <n v="1833836888.1000001"/>
    <n v="9761880.5227339212"/>
    <n v="10.916666666666666"/>
    <n v="15"/>
    <n v="7.9848000000000002E-2"/>
    <x v="1"/>
    <x v="1"/>
    <n v="0"/>
    <n v="0"/>
    <n v="0"/>
    <n v="0"/>
    <n v="4880940.26"/>
    <n v="0"/>
    <n v="0"/>
    <n v="0"/>
    <n v="0"/>
    <n v="0"/>
    <n v="4880940.26"/>
    <n v="0"/>
    <n v="0"/>
    <n v="0"/>
    <n v="9761880.5199999996"/>
    <n v="9761880.5199999996"/>
  </r>
  <r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n v="122400000"/>
    <n v="0"/>
    <d v="2021-04-28T00:00:00"/>
    <d v="2031-04-28T00:00:00"/>
    <n v="122400000"/>
    <n v="6.4111111111111114"/>
    <n v="10"/>
    <n v="7.8262999999999999E-2"/>
    <n v="784720000"/>
    <n v="1224000000"/>
    <n v="9579391.1999999993"/>
    <n v="6.4111111111111114"/>
    <n v="10"/>
    <n v="7.8262999999999999E-2"/>
    <x v="1"/>
    <x v="1"/>
    <n v="0"/>
    <n v="0"/>
    <n v="0"/>
    <n v="0"/>
    <n v="4789695.5999999996"/>
    <n v="0"/>
    <n v="0"/>
    <n v="0"/>
    <n v="0"/>
    <n v="0"/>
    <n v="4789695.5999999996"/>
    <n v="0"/>
    <n v="0"/>
    <n v="0"/>
    <n v="9579391.1999999993"/>
    <n v="9579391.1999999993"/>
  </r>
  <r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n v="81600000"/>
    <n v="0"/>
    <d v="2021-04-29T00:00:00"/>
    <d v="2033-04-29T00:00:00"/>
    <n v="81600000"/>
    <n v="8.4138888888888896"/>
    <n v="12"/>
    <n v="7.9153000000000001E-2"/>
    <n v="686573333.33333337"/>
    <n v="979200000"/>
    <n v="6458884.7999999998"/>
    <n v="8.4138888888888896"/>
    <n v="12"/>
    <n v="7.9153000000000001E-2"/>
    <x v="1"/>
    <x v="1"/>
    <n v="0"/>
    <n v="0"/>
    <n v="0"/>
    <n v="0"/>
    <n v="3229442.4"/>
    <n v="0"/>
    <n v="0"/>
    <n v="0"/>
    <n v="0"/>
    <n v="0"/>
    <n v="3229442.4"/>
    <n v="0"/>
    <n v="0"/>
    <n v="0"/>
    <n v="6458884.7999999998"/>
    <n v="6458884.7999999998"/>
  </r>
  <r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54545.46"/>
    <n v="0"/>
    <n v="72727.27"/>
    <n v="25363.64"/>
    <n v="0"/>
    <n v="0"/>
    <n v="0"/>
    <n v="581818.18999999994"/>
    <n v="581818.18999999994"/>
    <n v="0"/>
    <d v="2013-11-20T00:00:00"/>
    <d v="2028-11-20T00:00:00"/>
    <n v="800000"/>
    <n v="3.9722222222222223"/>
    <n v="15"/>
    <n v="7.7499999999999999E-2"/>
    <n v="2311111.1436111107"/>
    <n v="8727272.8499999996"/>
    <n v="45090.909724999998"/>
    <n v="3.9722222222222219"/>
    <n v="15"/>
    <n v="7.7499999999999999E-2"/>
    <x v="1"/>
    <x v="1"/>
    <n v="0"/>
    <n v="0"/>
    <n v="0"/>
    <n v="0"/>
    <n v="0"/>
    <n v="22545.45"/>
    <n v="0"/>
    <n v="0"/>
    <n v="0"/>
    <n v="0"/>
    <n v="0"/>
    <n v="19727.27"/>
    <n v="0"/>
    <n v="0"/>
    <n v="42272.72"/>
    <n v="42272.72"/>
  </r>
  <r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9.5694444444444446"/>
    <n v="20"/>
    <n v="8.4500000000000006E-2"/>
    <n v="6698611.111111111"/>
    <n v="14000000"/>
    <n v="59150.000000000007"/>
    <n v="9.5694444444444446"/>
    <n v="20"/>
    <n v="8.4500000000000006E-2"/>
    <x v="1"/>
    <x v="1"/>
    <n v="29575"/>
    <n v="0"/>
    <n v="0"/>
    <n v="0"/>
    <n v="0"/>
    <n v="0"/>
    <n v="28096.25"/>
    <n v="0"/>
    <n v="0"/>
    <n v="0"/>
    <n v="0"/>
    <n v="0"/>
    <n v="26617.5"/>
    <n v="29575"/>
    <n v="54713.75"/>
    <n v="84288.75"/>
  </r>
  <r>
    <s v="DI000057"/>
    <n v="10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n v="8000000"/>
    <n v="8000000"/>
    <n v="0"/>
    <d v="2014-12-18T00:00:00"/>
    <d v="2024-12-18T00:00:00"/>
    <n v="80000000"/>
    <n v="0.05"/>
    <n v="10"/>
    <n v="6.4000000000000001E-2"/>
    <n v="400000"/>
    <n v="80000000"/>
    <n v="512000"/>
    <n v="0.05"/>
    <n v="10"/>
    <n v="6.4000000000000001E-2"/>
    <x v="1"/>
    <x v="1"/>
    <n v="256000"/>
    <n v="0"/>
    <n v="0"/>
    <n v="0"/>
    <n v="0"/>
    <n v="0"/>
    <n v="0"/>
    <n v="0"/>
    <n v="0"/>
    <n v="0"/>
    <n v="0"/>
    <n v="0"/>
    <n v="0"/>
    <n v="256000"/>
    <n v="0"/>
    <n v="256000"/>
  </r>
  <r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324999999999999"/>
    <n v="20"/>
    <n v="8.4500000000000006E-2"/>
    <n v="3097500"/>
    <n v="6000000"/>
    <n v="25350"/>
    <n v="10.324999999999999"/>
    <n v="20"/>
    <n v="8.4500000000000006E-2"/>
    <x v="1"/>
    <x v="1"/>
    <n v="0"/>
    <n v="0"/>
    <n v="0"/>
    <n v="12675"/>
    <n v="0"/>
    <n v="0"/>
    <n v="0"/>
    <n v="0"/>
    <n v="0"/>
    <n v="12675"/>
    <n v="0"/>
    <n v="0"/>
    <n v="0"/>
    <n v="0"/>
    <n v="25350"/>
    <n v="25350"/>
  </r>
  <r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5-04-30T00:00:00"/>
    <d v="2035-04-30T00:00:00"/>
    <n v="350000"/>
    <n v="10.416666666666666"/>
    <n v="20"/>
    <n v="8.4500000000000006E-2"/>
    <n v="3645833.333333333"/>
    <n v="7000000"/>
    <n v="29575.000000000004"/>
    <n v="10.416666666666666"/>
    <n v="20"/>
    <n v="8.4500000000000006E-2"/>
    <x v="1"/>
    <x v="1"/>
    <n v="0"/>
    <n v="0"/>
    <n v="0"/>
    <n v="0"/>
    <n v="14787.5"/>
    <n v="0"/>
    <n v="0"/>
    <n v="0"/>
    <n v="0"/>
    <n v="0"/>
    <n v="14787.5"/>
    <n v="0"/>
    <n v="0"/>
    <n v="0"/>
    <n v="29575"/>
    <n v="29575"/>
  </r>
  <r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1.502777777777778"/>
    <n v="20"/>
    <n v="8.4500000000000006E-2"/>
    <n v="4025972.2222222225"/>
    <n v="7000000"/>
    <n v="29575.000000000004"/>
    <n v="11.502777777777778"/>
    <n v="20"/>
    <n v="8.4500000000000006E-2"/>
    <x v="1"/>
    <x v="1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200000"/>
    <n v="200000"/>
    <n v="0"/>
    <d v="2016-08-16T00:00:00"/>
    <d v="2036-08-16T00:00:00"/>
    <n v="200000"/>
    <n v="11.71111111111111"/>
    <n v="20"/>
    <n v="8.4500000000000006E-2"/>
    <n v="2342222.222222222"/>
    <n v="4000000"/>
    <n v="16900"/>
    <n v="11.71111111111111"/>
    <n v="20"/>
    <n v="8.4500000000000006E-2"/>
    <x v="1"/>
    <x v="1"/>
    <n v="0"/>
    <n v="0"/>
    <n v="4225"/>
    <n v="0"/>
    <n v="0"/>
    <n v="4225"/>
    <n v="0"/>
    <n v="0"/>
    <n v="4225"/>
    <n v="0"/>
    <n v="0"/>
    <n v="4225"/>
    <n v="0"/>
    <n v="0"/>
    <n v="16900"/>
    <n v="16900"/>
  </r>
  <r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136111111111111"/>
    <n v="20"/>
    <n v="8.4500000000000006E-2"/>
    <n v="1213611.111111111"/>
    <n v="2000000"/>
    <n v="8450"/>
    <n v="12.136111111111109"/>
    <n v="20"/>
    <n v="8.4500000000000006E-2"/>
    <x v="1"/>
    <x v="1"/>
    <n v="0"/>
    <n v="4225"/>
    <n v="0"/>
    <n v="0"/>
    <n v="0"/>
    <n v="0"/>
    <n v="0"/>
    <n v="4225"/>
    <n v="0"/>
    <n v="0"/>
    <n v="0"/>
    <n v="0"/>
    <n v="0"/>
    <n v="0"/>
    <n v="8450"/>
    <n v="8450"/>
  </r>
  <r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350000"/>
    <n v="350000"/>
    <n v="0"/>
    <d v="2017-05-11T00:00:00"/>
    <d v="2037-05-11T00:00:00"/>
    <n v="350000"/>
    <n v="12.447222222222223"/>
    <n v="20"/>
    <n v="8.4500000000000006E-2"/>
    <n v="4356527.777777778"/>
    <n v="7000000"/>
    <n v="29575.000000000004"/>
    <n v="12.447222222222223"/>
    <n v="20"/>
    <n v="8.4500000000000006E-2"/>
    <x v="1"/>
    <x v="1"/>
    <n v="0"/>
    <n v="0"/>
    <n v="7393.75"/>
    <n v="0"/>
    <n v="0"/>
    <n v="7393.75"/>
    <n v="0"/>
    <n v="0"/>
    <n v="7393.75"/>
    <n v="0"/>
    <n v="0"/>
    <n v="7393.75"/>
    <n v="0"/>
    <n v="0"/>
    <n v="29575"/>
    <n v="29575"/>
  </r>
  <r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0083333333333333"/>
    <n v="5"/>
    <n v="7.1294999999999997E-2"/>
    <n v="6125160.7532500001"/>
    <n v="30372697.949999999"/>
    <n v="433084.30006904999"/>
    <n v="1.0083333333333333"/>
    <n v="5"/>
    <n v="7.1294999999999997E-2"/>
    <x v="1"/>
    <x v="1"/>
    <n v="216542.15"/>
    <n v="0"/>
    <n v="0"/>
    <n v="0"/>
    <n v="0"/>
    <n v="0"/>
    <n v="216542.15"/>
    <n v="0"/>
    <n v="0"/>
    <n v="0"/>
    <n v="0"/>
    <n v="0"/>
    <n v="216542.15"/>
    <n v="216542.15"/>
    <n v="433084.3"/>
    <n v="649626.44999999995"/>
  </r>
  <r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0583333333333331"/>
    <n v="7"/>
    <n v="7.5481999999999994E-2"/>
    <n v="4660788.432"/>
    <n v="10667744.640000001"/>
    <n v="115031.81441663999"/>
    <n v="3.0583333333333331"/>
    <n v="7"/>
    <n v="7.5481999999999994E-2"/>
    <x v="1"/>
    <x v="1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DI000716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16666666666666666"/>
    <n v="5"/>
    <n v="7.85E-2"/>
    <n v="105406.60333333333"/>
    <n v="3162198.1"/>
    <n v="49646.510170000001"/>
    <n v="0.16666666666666666"/>
    <n v="5"/>
    <n v="7.85E-2"/>
    <x v="1"/>
    <x v="1"/>
    <n v="0"/>
    <n v="24823.26"/>
    <n v="0"/>
    <n v="0"/>
    <n v="0"/>
    <n v="0"/>
    <n v="0"/>
    <n v="0"/>
    <n v="0"/>
    <n v="0"/>
    <n v="0"/>
    <n v="0"/>
    <n v="0"/>
    <n v="0"/>
    <n v="24823.26"/>
    <n v="24823.26"/>
  </r>
  <r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0750000000000002"/>
    <n v="7"/>
    <n v="8.5000000000000006E-2"/>
    <n v="1300846.3840000003"/>
    <n v="4388397.4400000004"/>
    <n v="53287.683200000007"/>
    <n v="2.0750000000000002"/>
    <n v="7"/>
    <n v="8.5000000000000006E-2"/>
    <x v="1"/>
    <x v="1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DI000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n v="1657111.2"/>
    <n v="0"/>
    <d v="2021-04-05T00:00:00"/>
    <d v="2026-04-05T00:00:00"/>
    <n v="1657111.2"/>
    <n v="1.3472222222222223"/>
    <n v="5"/>
    <n v="7.1294999999999997E-2"/>
    <n v="2232497.0333333332"/>
    <n v="8285556"/>
    <n v="118143.74300399999"/>
    <n v="1.3472222222222221"/>
    <n v="5"/>
    <n v="7.1294999999999997E-2"/>
    <x v="1"/>
    <x v="1"/>
    <n v="0"/>
    <n v="0"/>
    <n v="0"/>
    <n v="0"/>
    <n v="59071.87"/>
    <n v="0"/>
    <n v="0"/>
    <n v="0"/>
    <n v="0"/>
    <n v="0"/>
    <n v="59071.87"/>
    <n v="0"/>
    <n v="0"/>
    <n v="0"/>
    <n v="118143.74"/>
    <n v="118143.74"/>
  </r>
  <r>
    <s v="DI0006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n v="770482.75"/>
    <n v="0"/>
    <d v="2021-04-05T00:00:00"/>
    <d v="2026-04-05T00:00:00"/>
    <n v="770482.75"/>
    <n v="1.3472222222222223"/>
    <n v="5"/>
    <n v="7.1294999999999997E-2"/>
    <n v="1038011.482638889"/>
    <n v="3852413.75"/>
    <n v="54931.567661249996"/>
    <n v="1.3472222222222223"/>
    <n v="5"/>
    <n v="7.1294999999999997E-2"/>
    <x v="1"/>
    <x v="1"/>
    <n v="0"/>
    <n v="0"/>
    <n v="0"/>
    <n v="0"/>
    <n v="27465.78"/>
    <n v="0"/>
    <n v="0"/>
    <n v="0"/>
    <n v="0"/>
    <n v="0"/>
    <n v="27465.78"/>
    <n v="0"/>
    <n v="0"/>
    <n v="0"/>
    <n v="54931.56"/>
    <n v="54931.56"/>
  </r>
  <r>
    <s v="DI0005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4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26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0.68611111111111112"/>
    <n v="5"/>
    <n v="7.1294999999999997E-2"/>
    <n v="12098735.634194445"/>
    <n v="88168923.650000006"/>
    <n v="1257200.6823253499"/>
    <n v="0.68611111111111112"/>
    <n v="5"/>
    <n v="7.1294999999999997E-2"/>
    <x v="1"/>
    <x v="1"/>
    <n v="0"/>
    <n v="0"/>
    <n v="628600.34"/>
    <n v="0"/>
    <n v="0"/>
    <n v="0"/>
    <n v="0"/>
    <n v="0"/>
    <n v="628600.34"/>
    <n v="0"/>
    <n v="0"/>
    <n v="0"/>
    <n v="0"/>
    <n v="0"/>
    <n v="1257200.68"/>
    <n v="1257200.68"/>
  </r>
  <r>
    <s v="DI000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8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6-04-05T00:00:00"/>
    <n v="134728.43"/>
    <n v="1.3472222222222223"/>
    <n v="5"/>
    <n v="7.1294999999999997E-2"/>
    <n v="181509.13486111112"/>
    <n v="673642.14999999991"/>
    <n v="9605.4634168499997"/>
    <n v="1.3472222222222223"/>
    <n v="5"/>
    <n v="7.1294999999999997E-2"/>
    <x v="1"/>
    <x v="1"/>
    <n v="0"/>
    <n v="0"/>
    <n v="0"/>
    <n v="0"/>
    <n v="4802.7299999999996"/>
    <n v="0"/>
    <n v="0"/>
    <n v="0"/>
    <n v="0"/>
    <n v="0"/>
    <n v="4802.7299999999996"/>
    <n v="0"/>
    <n v="0"/>
    <n v="0"/>
    <n v="9605.4599999999991"/>
    <n v="9605.4599999999991"/>
  </r>
  <r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0.68611111111111112"/>
    <n v="5"/>
    <n v="7.1294999999999997E-2"/>
    <n v="1862126.4750833334"/>
    <n v="13570152.450000001"/>
    <n v="193496.80378455002"/>
    <n v="0.68611111111111112"/>
    <n v="5"/>
    <n v="7.1294999999999997E-2"/>
    <x v="1"/>
    <x v="1"/>
    <n v="0"/>
    <n v="0"/>
    <n v="96748.4"/>
    <n v="0"/>
    <n v="0"/>
    <n v="0"/>
    <n v="0"/>
    <n v="0"/>
    <n v="96748.4"/>
    <n v="0"/>
    <n v="0"/>
    <n v="0"/>
    <n v="0"/>
    <n v="0"/>
    <n v="193496.8"/>
    <n v="193496.8"/>
  </r>
  <r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2.6861111111111109"/>
    <n v="7"/>
    <n v="7.5481999999999994E-2"/>
    <n v="7286341.8303888878"/>
    <n v="18988191.739999998"/>
    <n v="204752.38413123996"/>
    <n v="2.6861111111111109"/>
    <n v="7"/>
    <n v="7.5481999999999994E-2"/>
    <x v="1"/>
    <x v="1"/>
    <n v="0"/>
    <n v="0"/>
    <n v="102376.19"/>
    <n v="0"/>
    <n v="0"/>
    <n v="0"/>
    <n v="0"/>
    <n v="0"/>
    <n v="102376.19"/>
    <n v="0"/>
    <n v="0"/>
    <n v="0"/>
    <n v="0"/>
    <n v="0"/>
    <n v="204752.38"/>
    <n v="204752.38"/>
  </r>
  <r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7000000923871994E-2"/>
    <n v="0"/>
    <n v="0"/>
    <n v="0"/>
    <n v="0"/>
    <n v="0"/>
    <n v="0"/>
    <n v="-1.7000000923871994E-2"/>
    <n v="-1.7000000000000001E-2"/>
    <n v="-9.2387199279730936E-10"/>
    <d v="2012-06-15T00:00:00"/>
    <d v="2024-06-15T00:00:00"/>
    <n v="55581592.420000002"/>
    <n v="0"/>
    <n v="0"/>
    <n v="7.4999999999999997E-2"/>
    <n v="0"/>
    <n v="0"/>
    <n v="-1.2750000692903995E-3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8-15T00:00:00"/>
    <d v="2024-08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9-14T00:00:00"/>
    <d v="2024-09-14T00:00:00"/>
    <n v="76475318.599999994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10-15T00:00:00"/>
    <d v="2024-10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9263598.7200000007"/>
    <n v="347384.95"/>
    <n v="0"/>
    <n v="0"/>
    <n v="0"/>
    <n v="0"/>
    <n v="0"/>
    <n v="0"/>
    <d v="2012-11-15T00:00:00"/>
    <d v="2024-11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2-14T00:00:00"/>
    <d v="2024-12-14T00:00:00"/>
    <n v="55581592.420000002"/>
    <n v="3.888888888888889E-2"/>
    <n v="12"/>
    <n v="7.4999999999999997E-2"/>
    <n v="360251.06133333308"/>
    <n v="111163184.63999993"/>
    <n v="694769.90399999951"/>
    <n v="3.888888888888889E-2"/>
    <n v="12"/>
    <n v="7.4999999999999997E-2"/>
    <x v="1"/>
    <x v="1"/>
    <n v="347384.95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6747200.680000005"/>
    <n v="0"/>
    <n v="0"/>
    <n v="0"/>
    <n v="0"/>
    <n v="0"/>
    <n v="0"/>
    <n v="16747200.680000005"/>
    <n v="16747200.68"/>
    <n v="0"/>
    <d v="2013-01-15T00:00:00"/>
    <d v="2025-01-15T00:00:00"/>
    <n v="83736003.439999998"/>
    <n v="0.125"/>
    <n v="12"/>
    <n v="7.4999999999999997E-2"/>
    <n v="2093400.0850000007"/>
    <n v="200966408.16000006"/>
    <n v="1256040.0510000004"/>
    <n v="0.125"/>
    <n v="12"/>
    <n v="7.4999999999999997E-2"/>
    <x v="1"/>
    <x v="1"/>
    <n v="0"/>
    <n v="628020.03"/>
    <n v="0"/>
    <n v="0"/>
    <n v="0"/>
    <n v="0"/>
    <n v="0"/>
    <n v="0"/>
    <n v="0"/>
    <n v="0"/>
    <n v="0"/>
    <n v="0"/>
    <n v="0"/>
    <n v="0"/>
    <n v="628020.03"/>
    <n v="628020.03"/>
  </r>
  <r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1096227.020000003"/>
    <n v="0"/>
    <n v="0"/>
    <n v="0"/>
    <n v="0"/>
    <n v="0"/>
    <n v="0"/>
    <n v="11096227.020000003"/>
    <n v="11096227.02"/>
    <n v="0"/>
    <d v="2013-02-15T00:00:00"/>
    <d v="2025-02-15T00:00:00"/>
    <n v="66577362.219999999"/>
    <n v="0.20833333333333334"/>
    <n v="12"/>
    <n v="7.4999999999999997E-2"/>
    <n v="2311713.9625000008"/>
    <n v="133154724.24000004"/>
    <n v="832217.02650000027"/>
    <n v="0.20833333333333334"/>
    <n v="12"/>
    <n v="7.4999999999999997E-2"/>
    <x v="1"/>
    <x v="1"/>
    <n v="0"/>
    <n v="0"/>
    <n v="416108.51"/>
    <n v="0"/>
    <n v="0"/>
    <n v="0"/>
    <n v="0"/>
    <n v="0"/>
    <n v="0"/>
    <n v="0"/>
    <n v="0"/>
    <n v="0"/>
    <n v="0"/>
    <n v="0"/>
    <n v="416108.51"/>
    <n v="416108.51"/>
  </r>
  <r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1096227.060000002"/>
    <n v="0"/>
    <n v="0"/>
    <n v="0"/>
    <n v="0"/>
    <n v="0"/>
    <n v="0"/>
    <n v="11096227.060000002"/>
    <n v="11096227.060000001"/>
    <n v="0"/>
    <d v="2013-03-15T00:00:00"/>
    <d v="2025-03-15T00:00:00"/>
    <n v="66577362.259999998"/>
    <n v="0.29166666666666669"/>
    <n v="12"/>
    <n v="7.4999999999999997E-2"/>
    <n v="3236399.5591666675"/>
    <n v="133154724.72000003"/>
    <n v="832217.02950000018"/>
    <n v="0.29166666666666669"/>
    <n v="12"/>
    <n v="7.4999999999999997E-2"/>
    <x v="1"/>
    <x v="1"/>
    <n v="0"/>
    <n v="0"/>
    <n v="0"/>
    <n v="416108.51"/>
    <n v="0"/>
    <n v="0"/>
    <n v="0"/>
    <n v="0"/>
    <n v="0"/>
    <n v="0"/>
    <n v="0"/>
    <n v="0"/>
    <n v="0"/>
    <n v="0"/>
    <n v="416108.51"/>
    <n v="416108.51"/>
  </r>
  <r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3553583.279999999"/>
    <n v="0"/>
    <n v="0"/>
    <n v="0"/>
    <n v="0"/>
    <n v="0"/>
    <n v="0"/>
    <n v="13553583.279999999"/>
    <n v="13553583.279999999"/>
    <n v="0"/>
    <d v="2013-04-11T00:00:00"/>
    <d v="2025-04-11T00:00:00"/>
    <n v="81321499.579999998"/>
    <n v="0.36388888888888887"/>
    <n v="12"/>
    <n v="7.4999999999999997E-2"/>
    <n v="4931998.3602222214"/>
    <n v="162642999.35999998"/>
    <n v="1016518.7459999999"/>
    <n v="0.36388888888888882"/>
    <n v="12"/>
    <n v="7.4999999999999997E-2"/>
    <x v="1"/>
    <x v="1"/>
    <n v="0"/>
    <n v="0"/>
    <n v="0"/>
    <n v="0"/>
    <n v="508259.37"/>
    <n v="0"/>
    <n v="0"/>
    <n v="0"/>
    <n v="0"/>
    <n v="0"/>
    <n v="0"/>
    <n v="0"/>
    <n v="0"/>
    <n v="0"/>
    <n v="508259.37"/>
    <n v="508259.37"/>
  </r>
  <r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11096227.060000002"/>
    <n v="11096227.060000001"/>
    <n v="0"/>
    <d v="2013-05-15T00:00:00"/>
    <d v="2025-05-15T00:00:00"/>
    <n v="66577362.259999998"/>
    <n v="0.45833333333333331"/>
    <n v="12"/>
    <n v="7.4999999999999997E-2"/>
    <n v="5085770.7358333338"/>
    <n v="133154724.72000003"/>
    <n v="832217.02950000018"/>
    <n v="0.45833333333333326"/>
    <n v="12"/>
    <n v="7.4999999999999997E-2"/>
    <x v="1"/>
    <x v="1"/>
    <n v="0"/>
    <n v="0"/>
    <n v="0"/>
    <n v="0"/>
    <n v="0"/>
    <n v="416108.51"/>
    <n v="0"/>
    <n v="0"/>
    <n v="0"/>
    <n v="0"/>
    <n v="0"/>
    <n v="0"/>
    <n v="0"/>
    <n v="0"/>
    <n v="416108.51"/>
    <n v="416108.51"/>
  </r>
  <r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0.53888888888888886"/>
    <n v="12"/>
    <n v="7.4999999999999997E-2"/>
    <n v="11959266.931666667"/>
    <n v="266309449.20000002"/>
    <n v="1664434.0575000001"/>
    <n v="0.53888888888888886"/>
    <n v="12"/>
    <n v="7.4999999999999997E-2"/>
    <x v="1"/>
    <x v="1"/>
    <n v="832217.03"/>
    <n v="0"/>
    <n v="0"/>
    <n v="0"/>
    <n v="0"/>
    <n v="0"/>
    <n v="416108.51"/>
    <n v="0"/>
    <n v="0"/>
    <n v="0"/>
    <n v="0"/>
    <n v="0"/>
    <n v="0"/>
    <n v="832217.03"/>
    <n v="416108.51"/>
    <n v="1248325.54"/>
  </r>
  <r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0.6166666666666667"/>
    <n v="12"/>
    <n v="7.4999999999999997E-2"/>
    <n v="13685346.695000002"/>
    <n v="266309449.20000002"/>
    <n v="1664434.0575000001"/>
    <n v="0.6166666666666667"/>
    <n v="12"/>
    <n v="7.4999999999999997E-2"/>
    <x v="1"/>
    <x v="1"/>
    <n v="0"/>
    <n v="832217.03"/>
    <n v="0"/>
    <n v="0"/>
    <n v="0"/>
    <n v="0"/>
    <n v="0"/>
    <n v="416108.51"/>
    <n v="0"/>
    <n v="0"/>
    <n v="0"/>
    <n v="0"/>
    <n v="0"/>
    <n v="0"/>
    <n v="1248325.54"/>
    <n v="1248325.54"/>
  </r>
  <r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0.70833333333333337"/>
    <n v="12"/>
    <n v="7.4999999999999997E-2"/>
    <n v="15719654.987500003"/>
    <n v="266309449.20000002"/>
    <n v="1664434.0575000001"/>
    <n v="0.70833333333333337"/>
    <n v="12"/>
    <n v="7.4999999999999997E-2"/>
    <x v="1"/>
    <x v="1"/>
    <n v="0"/>
    <n v="0"/>
    <n v="832217.03"/>
    <n v="0"/>
    <n v="0"/>
    <n v="0"/>
    <n v="0"/>
    <n v="0"/>
    <n v="416108.51"/>
    <n v="0"/>
    <n v="0"/>
    <n v="0"/>
    <n v="0"/>
    <n v="0"/>
    <n v="1248325.54"/>
    <n v="1248325.54"/>
  </r>
  <r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0.78611111111111109"/>
    <n v="12"/>
    <n v="7.4999999999999997E-2"/>
    <n v="24638467.373166662"/>
    <n v="376106639.75999999"/>
    <n v="2350666.4984999998"/>
    <n v="0.78611111111111098"/>
    <n v="12.000000000000002"/>
    <n v="7.4999999999999997E-2"/>
    <x v="1"/>
    <x v="1"/>
    <n v="0"/>
    <n v="0"/>
    <n v="0"/>
    <n v="1175333.25"/>
    <n v="0"/>
    <n v="0"/>
    <n v="0"/>
    <n v="0"/>
    <n v="0"/>
    <n v="587666.62"/>
    <n v="0"/>
    <n v="0"/>
    <n v="0"/>
    <n v="0"/>
    <n v="1762999.87"/>
    <n v="1762999.87"/>
  </r>
  <r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0-15T00:00:00"/>
    <d v="2025-10-15T00:00:00"/>
    <n v="66577362.259999998"/>
    <n v="0.875"/>
    <n v="12"/>
    <n v="7.4999999999999997E-2"/>
    <n v="19418397.337500002"/>
    <n v="266309449.20000002"/>
    <n v="1664434.0575000001"/>
    <n v="0.875"/>
    <n v="12"/>
    <n v="7.4999999999999997E-2"/>
    <x v="1"/>
    <x v="1"/>
    <n v="0"/>
    <n v="0"/>
    <n v="0"/>
    <n v="0"/>
    <n v="832217.03"/>
    <n v="0"/>
    <n v="0"/>
    <n v="0"/>
    <n v="0"/>
    <n v="0"/>
    <n v="416108.51"/>
    <n v="0"/>
    <n v="0"/>
    <n v="0"/>
    <n v="1248325.54"/>
    <n v="1248325.54"/>
  </r>
  <r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11-15T00:00:00"/>
    <d v="2025-11-15T00:00:00"/>
    <n v="66577362.259999998"/>
    <n v="0.95833333333333337"/>
    <n v="12"/>
    <n v="7.4999999999999997E-2"/>
    <n v="21267768.512500003"/>
    <n v="266309449.20000002"/>
    <n v="1664434.0575000001"/>
    <n v="0.95833333333333337"/>
    <n v="12"/>
    <n v="7.4999999999999997E-2"/>
    <x v="1"/>
    <x v="1"/>
    <n v="0"/>
    <n v="0"/>
    <n v="0"/>
    <n v="0"/>
    <n v="0"/>
    <n v="832217.03"/>
    <n v="0"/>
    <n v="0"/>
    <n v="0"/>
    <n v="0"/>
    <n v="0"/>
    <n v="416108.51"/>
    <n v="0"/>
    <n v="0"/>
    <n v="1248325.54"/>
    <n v="1248325.54"/>
  </r>
  <r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2-13T00:00:00"/>
    <d v="2025-12-13T00:00:00"/>
    <n v="66577362.259999998"/>
    <n v="1.0361111111111112"/>
    <n v="12"/>
    <n v="7.4999999999999997E-2"/>
    <n v="22993848.275833338"/>
    <n v="266309449.20000002"/>
    <n v="1664434.0575000001"/>
    <n v="1.0361111111111112"/>
    <n v="12"/>
    <n v="7.4999999999999997E-2"/>
    <x v="1"/>
    <x v="1"/>
    <n v="832217.03"/>
    <n v="0"/>
    <n v="0"/>
    <n v="0"/>
    <n v="0"/>
    <n v="0"/>
    <n v="832217.03"/>
    <n v="0"/>
    <n v="0"/>
    <n v="0"/>
    <n v="0"/>
    <n v="0"/>
    <n v="416108.51"/>
    <n v="832217.03"/>
    <n v="1248325.54"/>
    <n v="2080542.57"/>
  </r>
  <r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38947132.640000001"/>
    <n v="38947132.640000001"/>
    <n v="0"/>
    <d v="2014-01-15T00:00:00"/>
    <d v="2026-01-15T00:00:00"/>
    <n v="116841397.92"/>
    <n v="1.125"/>
    <n v="12"/>
    <n v="7.4999999999999997E-2"/>
    <n v="43815524.219999999"/>
    <n v="467365591.68000001"/>
    <n v="2921034.9479999999"/>
    <n v="1.125"/>
    <n v="12"/>
    <n v="7.4999999999999997E-2"/>
    <x v="1"/>
    <x v="1"/>
    <n v="0"/>
    <n v="1460517.47"/>
    <n v="0"/>
    <n v="0"/>
    <n v="0"/>
    <n v="0"/>
    <n v="0"/>
    <n v="1460517.47"/>
    <n v="0"/>
    <n v="0"/>
    <n v="0"/>
    <n v="0"/>
    <n v="0"/>
    <n v="0"/>
    <n v="2921034.94"/>
    <n v="2921034.94"/>
  </r>
  <r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4467881.229999989"/>
    <n v="0"/>
    <n v="0"/>
    <n v="0"/>
    <n v="0"/>
    <n v="0"/>
    <n v="0"/>
    <n v="24467881.229999989"/>
    <n v="24467881.23"/>
    <n v="0"/>
    <d v="2014-02-14T00:00:00"/>
    <d v="2026-02-14T00:00:00"/>
    <n v="73403643.75"/>
    <n v="1.2055555555555555"/>
    <n v="12"/>
    <n v="7.4999999999999997E-2"/>
    <n v="29497390.149499986"/>
    <n v="293614574.75999987"/>
    <n v="1835091.0922499991"/>
    <n v="1.2055555555555555"/>
    <n v="12"/>
    <n v="7.4999999999999997E-2"/>
    <x v="1"/>
    <x v="1"/>
    <n v="0"/>
    <n v="0"/>
    <n v="917545.55"/>
    <n v="0"/>
    <n v="0"/>
    <n v="0"/>
    <n v="0"/>
    <n v="0"/>
    <n v="917545.55"/>
    <n v="0"/>
    <n v="0"/>
    <n v="0"/>
    <n v="0"/>
    <n v="0"/>
    <n v="1835091.1"/>
    <n v="1835091.1"/>
  </r>
  <r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4743656.129999995"/>
    <n v="0"/>
    <n v="0"/>
    <n v="0"/>
    <n v="0"/>
    <n v="0"/>
    <n v="0"/>
    <n v="24743656.129999995"/>
    <n v="24743656.129999999"/>
    <n v="0"/>
    <d v="2014-03-14T00:00:00"/>
    <d v="2026-03-14T00:00:00"/>
    <n v="74230968.409999996"/>
    <n v="1.288888888888889"/>
    <n v="12"/>
    <n v="7.4999999999999997E-2"/>
    <n v="31891823.456444439"/>
    <n v="296923873.55999994"/>
    <n v="1855774.2097499997"/>
    <n v="1.288888888888889"/>
    <n v="12"/>
    <n v="7.4999999999999997E-2"/>
    <x v="1"/>
    <x v="1"/>
    <n v="0"/>
    <n v="0"/>
    <n v="0"/>
    <n v="927887.1"/>
    <n v="0"/>
    <n v="0"/>
    <n v="0"/>
    <n v="0"/>
    <n v="0"/>
    <n v="927887.1"/>
    <n v="0"/>
    <n v="0"/>
    <n v="0"/>
    <n v="0"/>
    <n v="1855774.2"/>
    <n v="1855774.2"/>
  </r>
  <r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0410218.100000005"/>
    <n v="0"/>
    <n v="0"/>
    <n v="0"/>
    <n v="0"/>
    <n v="0"/>
    <n v="0"/>
    <n v="30410218.100000005"/>
    <n v="30410218.100000001"/>
    <n v="0"/>
    <d v="2014-04-15T00:00:00"/>
    <d v="2026-04-15T00:00:00"/>
    <n v="91230654.299999997"/>
    <n v="1.375"/>
    <n v="12"/>
    <n v="7.4999999999999997E-2"/>
    <n v="41814049.88750001"/>
    <n v="364922617.20000005"/>
    <n v="2280766.3575000004"/>
    <n v="1.375"/>
    <n v="12"/>
    <n v="7.4999999999999997E-2"/>
    <x v="1"/>
    <x v="1"/>
    <n v="0"/>
    <n v="0"/>
    <n v="0"/>
    <n v="0"/>
    <n v="1140383.18"/>
    <n v="0"/>
    <n v="0"/>
    <n v="0"/>
    <n v="0"/>
    <n v="0"/>
    <n v="1140383.18"/>
    <n v="0"/>
    <n v="0"/>
    <n v="0"/>
    <n v="2280766.36"/>
    <n v="2280766.36"/>
  </r>
  <r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23726.870000005"/>
    <n v="0"/>
    <n v="12541242.300000001"/>
    <n v="1410889.76"/>
    <n v="0"/>
    <n v="0"/>
    <n v="0"/>
    <n v="25082484.570000004"/>
    <n v="25082484.57"/>
    <n v="0"/>
    <d v="2014-05-15T00:00:00"/>
    <d v="2026-05-15T00:00:00"/>
    <n v="75247453.769999996"/>
    <n v="1.4583333333333333"/>
    <n v="12"/>
    <n v="7.4999999999999997E-2"/>
    <n v="36578623.331250004"/>
    <n v="300989814.84000003"/>
    <n v="1881186.3427500003"/>
    <n v="1.4583333333333333"/>
    <n v="12"/>
    <n v="7.4999999999999997E-2"/>
    <x v="1"/>
    <x v="1"/>
    <n v="0"/>
    <n v="0"/>
    <n v="0"/>
    <n v="0"/>
    <n v="0"/>
    <n v="940593.17"/>
    <n v="0"/>
    <n v="0"/>
    <n v="0"/>
    <n v="0"/>
    <n v="0"/>
    <n v="940593.17"/>
    <n v="0"/>
    <n v="0"/>
    <n v="1881186.34"/>
    <n v="1881186.34"/>
  </r>
  <r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1.5361111111111112"/>
    <n v="12"/>
    <n v="7.4999999999999997E-2"/>
    <n v="44864627.801194437"/>
    <n v="350479551.71999991"/>
    <n v="2190497.1982499994"/>
    <n v="1.5361111111111112"/>
    <n v="11.999999999999998"/>
    <n v="7.4999999999999997E-2"/>
    <x v="1"/>
    <x v="1"/>
    <n v="1095248.6000000001"/>
    <n v="0"/>
    <n v="0"/>
    <n v="0"/>
    <n v="0"/>
    <n v="0"/>
    <n v="730165.73"/>
    <n v="0"/>
    <n v="0"/>
    <n v="0"/>
    <n v="0"/>
    <n v="0"/>
    <n v="730165.73"/>
    <n v="1095248.6000000001"/>
    <n v="1460331.46"/>
    <n v="2555580.06"/>
  </r>
  <r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1.625"/>
    <n v="12"/>
    <n v="7.4999999999999997E-2"/>
    <n v="61251125.211250007"/>
    <n v="452316001.56000006"/>
    <n v="2826975.0097500002"/>
    <n v="1.625"/>
    <n v="12"/>
    <n v="7.4999999999999997E-2"/>
    <x v="1"/>
    <x v="1"/>
    <n v="0"/>
    <n v="1413487.5"/>
    <n v="0"/>
    <n v="0"/>
    <n v="0"/>
    <n v="0"/>
    <n v="0"/>
    <n v="942325"/>
    <n v="0"/>
    <n v="0"/>
    <n v="0"/>
    <n v="0"/>
    <n v="0"/>
    <n v="0"/>
    <n v="2355812.5"/>
    <n v="2355812.5"/>
  </r>
  <r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1473403.1"/>
    <n v="0"/>
    <n v="0"/>
    <n v="0"/>
    <n v="39290749.210000001"/>
    <n v="39290749.210000001"/>
    <n v="0"/>
    <d v="2014-11-14T00:00:00"/>
    <d v="2026-11-14T00:00:00"/>
    <n v="78581498.409999996"/>
    <n v="1.9555555555555555"/>
    <n v="12"/>
    <n v="7.4999999999999997E-2"/>
    <n v="76835242.899555549"/>
    <n v="471488990.51999998"/>
    <n v="2946806.1907500001"/>
    <n v="1.9555555555555553"/>
    <n v="12"/>
    <n v="7.4999999999999997E-2"/>
    <x v="1"/>
    <x v="1"/>
    <n v="0"/>
    <n v="0"/>
    <n v="0"/>
    <n v="0"/>
    <n v="0"/>
    <n v="1473403.1"/>
    <n v="0"/>
    <n v="0"/>
    <n v="0"/>
    <n v="0"/>
    <n v="0"/>
    <n v="982268.73"/>
    <n v="0"/>
    <n v="0"/>
    <n v="2455671.83"/>
    <n v="2455671.83"/>
  </r>
  <r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9252144.120000005"/>
    <n v="0"/>
    <n v="0"/>
    <n v="0"/>
    <n v="0"/>
    <n v="0"/>
    <n v="0"/>
    <n v="39252144.120000005"/>
    <n v="39252144.119999997"/>
    <n v="0"/>
    <d v="2014-12-15T00:00:00"/>
    <d v="2026-12-15T00:00:00"/>
    <n v="78504288.269999996"/>
    <n v="2.0416666666666665"/>
    <n v="12"/>
    <n v="7.4999999999999997E-2"/>
    <n v="80139794.245000005"/>
    <n v="471025729.44000006"/>
    <n v="2943910.8090000004"/>
    <n v="2.0416666666666665"/>
    <n v="12"/>
    <n v="7.4999999999999997E-2"/>
    <x v="1"/>
    <x v="1"/>
    <n v="1471955.4"/>
    <n v="0"/>
    <n v="0"/>
    <n v="0"/>
    <n v="0"/>
    <n v="0"/>
    <n v="1471955.4"/>
    <n v="0"/>
    <n v="0"/>
    <n v="0"/>
    <n v="0"/>
    <n v="0"/>
    <n v="981303.6"/>
    <n v="1471955.4"/>
    <n v="2453259"/>
    <n v="3925214.4"/>
  </r>
  <r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5846138.459999979"/>
    <n v="0"/>
    <n v="0"/>
    <n v="0"/>
    <n v="0"/>
    <n v="0"/>
    <n v="0"/>
    <n v="75846138.459999979"/>
    <n v="75846138.459999993"/>
    <n v="0"/>
    <d v="2015-01-15T00:00:00"/>
    <d v="2027-01-15T00:00:00"/>
    <n v="151692276.91"/>
    <n v="2.125"/>
    <n v="12"/>
    <n v="7.4999999999999997E-2"/>
    <n v="161173044.22749996"/>
    <n v="910153661.51999974"/>
    <n v="5688460.3844999978"/>
    <n v="2.125"/>
    <n v="12"/>
    <n v="7.4999999999999997E-2"/>
    <x v="1"/>
    <x v="1"/>
    <n v="0"/>
    <n v="2844230.19"/>
    <n v="0"/>
    <n v="0"/>
    <n v="0"/>
    <n v="0"/>
    <n v="0"/>
    <n v="2844230.19"/>
    <n v="0"/>
    <n v="0"/>
    <n v="0"/>
    <n v="0"/>
    <n v="0"/>
    <n v="0"/>
    <n v="5688460.3799999999"/>
    <n v="5688460.3799999999"/>
  </r>
  <r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42777267.310000002"/>
    <n v="42777267.310000002"/>
    <n v="0"/>
    <d v="2015-03-25T00:00:00"/>
    <d v="2027-03-25T00:00:00"/>
    <n v="85554534.609999999"/>
    <n v="2.3194444444444446"/>
    <n v="12"/>
    <n v="7.4999999999999997E-2"/>
    <n v="99219495.010694459"/>
    <n v="513327207.72000003"/>
    <n v="3208295.04825"/>
    <n v="2.3194444444444446"/>
    <n v="12"/>
    <n v="7.4999999999999997E-2"/>
    <x v="1"/>
    <x v="1"/>
    <n v="0"/>
    <n v="0"/>
    <n v="0"/>
    <n v="1604147.52"/>
    <n v="0"/>
    <n v="0"/>
    <n v="0"/>
    <n v="0"/>
    <n v="0"/>
    <n v="1604147.52"/>
    <n v="0"/>
    <n v="0"/>
    <n v="0"/>
    <n v="0"/>
    <n v="3208295.04"/>
    <n v="3208295.04"/>
  </r>
  <r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2702354.989999995"/>
    <n v="0"/>
    <n v="0"/>
    <n v="0"/>
    <n v="0"/>
    <n v="0"/>
    <n v="0"/>
    <n v="42702354.989999995"/>
    <n v="42702354.990000002"/>
    <n v="0"/>
    <d v="2015-03-25T00:00:00"/>
    <d v="2027-03-25T00:00:00"/>
    <n v="85404710.010000005"/>
    <n v="2.3194444444444446"/>
    <n v="12"/>
    <n v="7.4999999999999997E-2"/>
    <n v="99045740.046250001"/>
    <n v="512428259.87999994"/>
    <n v="3202676.6242499994"/>
    <n v="2.3194444444444446"/>
    <n v="12"/>
    <n v="7.4999999999999997E-2"/>
    <x v="1"/>
    <x v="1"/>
    <n v="0"/>
    <n v="0"/>
    <n v="0"/>
    <n v="1601338.31"/>
    <n v="0"/>
    <n v="0"/>
    <n v="0"/>
    <n v="0"/>
    <n v="0"/>
    <n v="1601338.31"/>
    <n v="0"/>
    <n v="0"/>
    <n v="0"/>
    <n v="0"/>
    <n v="3202676.62"/>
    <n v="3202676.62"/>
  </r>
  <r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2731951.049999982"/>
    <n v="0"/>
    <n v="0"/>
    <n v="0"/>
    <n v="0"/>
    <n v="0"/>
    <n v="0"/>
    <n v="52731951.049999982"/>
    <n v="52731951.049999997"/>
    <n v="0"/>
    <d v="2015-04-15T00:00:00"/>
    <d v="2027-04-15T00:00:00"/>
    <n v="105463902.08"/>
    <n v="2.375"/>
    <n v="12"/>
    <n v="7.4999999999999997E-2"/>
    <n v="125238383.74374996"/>
    <n v="632783412.59999979"/>
    <n v="3954896.3287499985"/>
    <n v="2.375"/>
    <n v="12"/>
    <n v="7.4999999999999997E-2"/>
    <x v="1"/>
    <x v="1"/>
    <n v="0"/>
    <n v="0"/>
    <n v="0"/>
    <n v="0"/>
    <n v="1977448.16"/>
    <n v="0"/>
    <n v="0"/>
    <n v="0"/>
    <n v="0"/>
    <n v="0"/>
    <n v="1977448.16"/>
    <n v="0"/>
    <n v="0"/>
    <n v="0"/>
    <n v="3954896.32"/>
    <n v="3954896.32"/>
  </r>
  <r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3.6666666666666665"/>
    <n v="15"/>
    <n v="7.4999999999999997E-2"/>
    <n v="18774541.096666664"/>
    <n v="76804940.849999994"/>
    <n v="384024.70424999995"/>
    <n v="3.6666666666666665"/>
    <n v="15"/>
    <n v="7.4999999999999997E-2"/>
    <x v="1"/>
    <x v="1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9.3944444444444439"/>
    <n v="20"/>
    <n v="7.4999999999999997E-3"/>
    <n v="12069882.077444445"/>
    <n v="25695786.800000001"/>
    <n v="9635.9200500000006"/>
    <n v="9.3944444444444439"/>
    <n v="20"/>
    <n v="7.4999999999999997E-3"/>
    <x v="1"/>
    <x v="1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DI000011"/>
    <n v="3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9545454.5600000024"/>
    <n v="0"/>
    <n v="0"/>
    <n v="0"/>
    <n v="0"/>
    <n v="0"/>
    <n v="0"/>
    <n v="9545454.5600000024"/>
    <n v="9545454.5600000005"/>
    <n v="0"/>
    <d v="2013-04-25T00:00:00"/>
    <d v="2028-04-25T00:00:00"/>
    <n v="15000000"/>
    <n v="3.4027777777777777"/>
    <n v="15"/>
    <n v="7.7499999999999999E-2"/>
    <n v="32481060.655555561"/>
    <n v="143181818.40000004"/>
    <n v="739772.72840000014"/>
    <n v="3.4027777777777777"/>
    <n v="15"/>
    <n v="7.7499999999999999E-2"/>
    <x v="1"/>
    <x v="1"/>
    <n v="0"/>
    <n v="0"/>
    <n v="0"/>
    <n v="0"/>
    <n v="369886.36"/>
    <n v="0"/>
    <n v="0"/>
    <n v="0"/>
    <n v="0"/>
    <n v="0"/>
    <n v="317045.46000000002"/>
    <n v="0"/>
    <n v="0"/>
    <n v="0"/>
    <n v="686931.82000000007"/>
    <n v="686931.82000000007"/>
  </r>
  <r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3090909.079999998"/>
    <n v="0"/>
    <n v="0"/>
    <n v="0"/>
    <n v="0"/>
    <n v="0"/>
    <n v="0"/>
    <n v="13090909.079999998"/>
    <n v="13090909.08"/>
    <n v="0"/>
    <d v="2013-06-25T00:00:00"/>
    <d v="2028-06-25T00:00:00"/>
    <n v="18000000"/>
    <n v="3.5694444444444446"/>
    <n v="15"/>
    <n v="7.7499999999999999E-2"/>
    <n v="46727272.688333333"/>
    <n v="196363636.19999999"/>
    <n v="1014545.4536999998"/>
    <n v="3.5694444444444451"/>
    <n v="15.000000000000002"/>
    <n v="7.7499999999999999E-2"/>
    <x v="1"/>
    <x v="1"/>
    <n v="507272.73"/>
    <n v="0"/>
    <n v="0"/>
    <n v="0"/>
    <n v="0"/>
    <n v="0"/>
    <n v="443863.64"/>
    <n v="0"/>
    <n v="0"/>
    <n v="0"/>
    <n v="0"/>
    <n v="0"/>
    <n v="380454.54"/>
    <n v="507272.73"/>
    <n v="824318.17999999993"/>
    <n v="1331590.9099999999"/>
  </r>
  <r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3636363.6499999994"/>
    <n v="0"/>
    <n v="0"/>
    <n v="0"/>
    <n v="0"/>
    <n v="0"/>
    <n v="0"/>
    <n v="3636363.6499999994"/>
    <n v="3636363.65"/>
    <n v="0"/>
    <d v="2013-07-24T00:00:00"/>
    <d v="2028-07-24T00:00:00"/>
    <n v="5000000"/>
    <n v="3.65"/>
    <n v="15"/>
    <n v="7.7499999999999999E-2"/>
    <n v="13272727.322499998"/>
    <n v="54545454.749999993"/>
    <n v="281818.18287499994"/>
    <n v="3.65"/>
    <n v="15"/>
    <n v="7.7499999999999999E-2"/>
    <x v="1"/>
    <x v="1"/>
    <n v="0"/>
    <n v="140909.09"/>
    <n v="0"/>
    <n v="0"/>
    <n v="0"/>
    <n v="0"/>
    <n v="0"/>
    <n v="123295.46"/>
    <n v="0"/>
    <n v="0"/>
    <n v="0"/>
    <n v="0"/>
    <n v="0"/>
    <n v="0"/>
    <n v="264204.55"/>
    <n v="264204.55"/>
  </r>
  <r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5454545.4600000009"/>
    <n v="0"/>
    <n v="0"/>
    <n v="0"/>
    <n v="0"/>
    <n v="0"/>
    <n v="0"/>
    <n v="5454545.4600000009"/>
    <n v="5454545.46"/>
    <n v="0"/>
    <d v="2013-08-01T00:00:00"/>
    <d v="2028-08-01T00:00:00"/>
    <n v="7500000"/>
    <n v="3.6694444444444443"/>
    <n v="15"/>
    <n v="7.7499999999999999E-2"/>
    <n v="20015151.53516667"/>
    <n v="81818181.900000006"/>
    <n v="422727.27315000008"/>
    <n v="3.6694444444444443"/>
    <n v="14.999999999999998"/>
    <n v="7.7499999999999999E-2"/>
    <x v="1"/>
    <x v="1"/>
    <n v="0"/>
    <n v="0"/>
    <n v="211363.64"/>
    <n v="0"/>
    <n v="0"/>
    <n v="0"/>
    <n v="0"/>
    <n v="0"/>
    <n v="184943.18"/>
    <n v="0"/>
    <n v="0"/>
    <n v="0"/>
    <n v="0"/>
    <n v="0"/>
    <n v="396306.82"/>
    <n v="396306.82"/>
  </r>
  <r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9454545.4600000009"/>
    <n v="9454545.4600000009"/>
    <n v="0"/>
    <d v="2013-09-11T00:00:00"/>
    <d v="2028-09-11T00:00:00"/>
    <n v="13000000"/>
    <n v="3.7805555555555554"/>
    <n v="15"/>
    <n v="7.7499999999999999E-2"/>
    <n v="35743434.364055559"/>
    <n v="141818181.90000001"/>
    <n v="732727.27315000002"/>
    <n v="3.7805555555555554"/>
    <n v="15"/>
    <n v="7.7499999999999999E-2"/>
    <x v="1"/>
    <x v="1"/>
    <n v="0"/>
    <n v="0"/>
    <n v="0"/>
    <n v="366363.64"/>
    <n v="0"/>
    <n v="0"/>
    <n v="0"/>
    <n v="0"/>
    <n v="0"/>
    <n v="320568.18"/>
    <n v="0"/>
    <n v="0"/>
    <n v="0"/>
    <n v="0"/>
    <n v="686931.82000000007"/>
    <n v="686931.82000000007"/>
  </r>
  <r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18181818.190000001"/>
    <n v="18181818.190000001"/>
    <n v="0"/>
    <d v="2013-10-23T00:00:00"/>
    <d v="2028-10-23T00:00:00"/>
    <n v="25000000"/>
    <n v="3.8972222222222221"/>
    <n v="15"/>
    <n v="7.7499999999999999E-2"/>
    <n v="70858585.890472233"/>
    <n v="272727272.85000002"/>
    <n v="1409090.9097250002"/>
    <n v="3.8972222222222226"/>
    <n v="15"/>
    <n v="7.7499999999999999E-2"/>
    <x v="1"/>
    <x v="1"/>
    <n v="0"/>
    <n v="0"/>
    <n v="0"/>
    <n v="0"/>
    <n v="704545.45"/>
    <n v="0"/>
    <n v="0"/>
    <n v="0"/>
    <n v="0"/>
    <n v="0"/>
    <n v="616477.27"/>
    <n v="0"/>
    <n v="0"/>
    <n v="0"/>
    <n v="1321022.72"/>
    <n v="1321022.72"/>
  </r>
  <r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227272.719999999"/>
    <n v="0"/>
    <n v="1136363.6399999999"/>
    <n v="396306.82"/>
    <n v="0"/>
    <n v="0"/>
    <n v="0"/>
    <n v="9090909.0799999982"/>
    <n v="9090909.0800000001"/>
    <n v="0"/>
    <d v="2013-11-07T00:00:00"/>
    <d v="2028-11-07T00:00:00"/>
    <n v="12500000"/>
    <n v="3.9361111111111109"/>
    <n v="15"/>
    <n v="7.7499999999999999E-2"/>
    <n v="35782828.239888877"/>
    <n v="136363636.19999999"/>
    <n v="704545.45369999984"/>
    <n v="3.9361111111111104"/>
    <n v="15.000000000000002"/>
    <n v="7.7499999999999999E-2"/>
    <x v="1"/>
    <x v="1"/>
    <n v="0"/>
    <n v="0"/>
    <n v="0"/>
    <n v="0"/>
    <n v="0"/>
    <n v="352272.73"/>
    <n v="0"/>
    <n v="0"/>
    <n v="0"/>
    <n v="0"/>
    <n v="0"/>
    <n v="308238.64"/>
    <n v="0"/>
    <n v="0"/>
    <n v="660511.37"/>
    <n v="660511.37"/>
  </r>
  <r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227272.719999999"/>
    <n v="0"/>
    <n v="1136363.6399999999"/>
    <n v="396306.82"/>
    <n v="0"/>
    <n v="0"/>
    <n v="0"/>
    <n v="9090909.0799999982"/>
    <n v="9090909.0800000001"/>
    <n v="0"/>
    <d v="2013-11-08T00:00:00"/>
    <d v="2028-11-08T00:00:00"/>
    <n v="12500000"/>
    <n v="3.9388888888888891"/>
    <n v="15"/>
    <n v="7.7499999999999999E-2"/>
    <n v="35808080.765111104"/>
    <n v="136363636.19999999"/>
    <n v="704545.45369999984"/>
    <n v="3.9388888888888887"/>
    <n v="15.000000000000002"/>
    <n v="7.7499999999999999E-2"/>
    <x v="1"/>
    <x v="1"/>
    <n v="0"/>
    <n v="0"/>
    <n v="0"/>
    <n v="0"/>
    <n v="0"/>
    <n v="352272.73"/>
    <n v="0"/>
    <n v="0"/>
    <n v="0"/>
    <n v="0"/>
    <n v="0"/>
    <n v="308238.64"/>
    <n v="0"/>
    <n v="0"/>
    <n v="660511.37"/>
    <n v="660511.37"/>
  </r>
  <r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12-19T00:00:00"/>
    <d v="2028-12-19T00:00:00"/>
    <n v="13000000"/>
    <n v="4.052777777777778"/>
    <n v="15"/>
    <n v="7.7499999999999999E-2"/>
    <n v="43106818.196555562"/>
    <n v="159545454.60000002"/>
    <n v="824318.18210000009"/>
    <n v="4.052777777777778"/>
    <n v="15.000000000000002"/>
    <n v="7.7499999999999999E-2"/>
    <x v="1"/>
    <x v="1"/>
    <n v="412159.09"/>
    <n v="0"/>
    <n v="0"/>
    <n v="0"/>
    <n v="0"/>
    <n v="0"/>
    <n v="366363.64"/>
    <n v="0"/>
    <n v="0"/>
    <n v="0"/>
    <n v="0"/>
    <n v="0"/>
    <n v="320568.18"/>
    <n v="412159.09"/>
    <n v="686931.82000000007"/>
    <n v="1099090.9100000001"/>
  </r>
  <r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9500000"/>
    <n v="9500000"/>
    <n v="0"/>
    <d v="2014-02-06T00:00:00"/>
    <d v="2034-02-06T00:00:00"/>
    <n v="10000000"/>
    <n v="9.1833333333333336"/>
    <n v="20"/>
    <n v="8.4500000000000006E-2"/>
    <n v="87241666.666666672"/>
    <n v="190000000"/>
    <n v="802750"/>
    <n v="9.1833333333333336"/>
    <n v="20"/>
    <n v="8.4500000000000006E-2"/>
    <x v="1"/>
    <x v="1"/>
    <n v="0"/>
    <n v="0"/>
    <n v="401375"/>
    <n v="0"/>
    <n v="0"/>
    <n v="0"/>
    <n v="0"/>
    <n v="0"/>
    <n v="380250"/>
    <n v="0"/>
    <n v="0"/>
    <n v="0"/>
    <n v="0"/>
    <n v="0"/>
    <n v="781625"/>
    <n v="781625"/>
  </r>
  <r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n v="19000000"/>
    <n v="0"/>
    <d v="2014-03-19T00:00:00"/>
    <d v="2034-03-19T00:00:00"/>
    <n v="20000000"/>
    <n v="9.3027777777777771"/>
    <n v="20"/>
    <n v="8.4500000000000006E-2"/>
    <n v="176752777.77777776"/>
    <n v="380000000"/>
    <n v="1605500"/>
    <n v="9.3027777777777771"/>
    <n v="20"/>
    <n v="8.4500000000000006E-2"/>
    <x v="1"/>
    <x v="1"/>
    <n v="0"/>
    <n v="0"/>
    <n v="0"/>
    <n v="802750"/>
    <n v="0"/>
    <n v="0"/>
    <n v="0"/>
    <n v="0"/>
    <n v="0"/>
    <n v="760500"/>
    <n v="0"/>
    <n v="0"/>
    <n v="0"/>
    <n v="0"/>
    <n v="1563250"/>
    <n v="1563250"/>
  </r>
  <r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n v="19000000"/>
    <n v="0"/>
    <d v="2014-04-02T00:00:00"/>
    <d v="2034-04-02T00:00:00"/>
    <n v="20000000"/>
    <n v="9.3388888888888886"/>
    <n v="20"/>
    <n v="8.4500000000000006E-2"/>
    <n v="177438888.8888889"/>
    <n v="380000000"/>
    <n v="1605500"/>
    <n v="9.3388888888888886"/>
    <n v="20"/>
    <n v="8.4500000000000006E-2"/>
    <x v="1"/>
    <x v="1"/>
    <n v="0"/>
    <n v="0"/>
    <n v="0"/>
    <n v="0"/>
    <n v="802750"/>
    <n v="0"/>
    <n v="0"/>
    <n v="0"/>
    <n v="0"/>
    <n v="0"/>
    <n v="760500"/>
    <n v="0"/>
    <n v="0"/>
    <n v="0"/>
    <n v="1563250"/>
    <n v="1563250"/>
  </r>
  <r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9.5"/>
    <n v="20"/>
    <n v="8.4500000000000006E-2"/>
    <n v="76000000"/>
    <n v="160000000"/>
    <n v="676000"/>
    <n v="9.5"/>
    <n v="20"/>
    <n v="8.4500000000000006E-2"/>
    <x v="1"/>
    <x v="1"/>
    <n v="0"/>
    <n v="0"/>
    <n v="0"/>
    <n v="0"/>
    <n v="0"/>
    <n v="321100"/>
    <n v="0"/>
    <n v="0"/>
    <n v="0"/>
    <n v="0"/>
    <n v="0"/>
    <n v="304200"/>
    <n v="0"/>
    <n v="0"/>
    <n v="625300"/>
    <n v="625300"/>
  </r>
  <r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8333333.3399999999"/>
    <n v="0"/>
    <n v="0"/>
    <n v="0"/>
    <n v="0"/>
    <n v="0"/>
    <n v="0"/>
    <n v="8333333.3399999999"/>
    <n v="8333333.3399999999"/>
    <n v="0"/>
    <d v="2014-06-11T00:00:00"/>
    <d v="2029-06-11T00:00:00"/>
    <n v="10000000"/>
    <n v="4.5305555555555559"/>
    <n v="15"/>
    <n v="7.6999999999999999E-2"/>
    <n v="37754629.659833334"/>
    <n v="125000000.09999999"/>
    <n v="641666.66717999999"/>
    <n v="4.5305555555555559"/>
    <n v="15"/>
    <n v="7.6999999999999999E-2"/>
    <x v="1"/>
    <x v="1"/>
    <n v="320833.33"/>
    <n v="0"/>
    <n v="0"/>
    <n v="0"/>
    <n v="0"/>
    <n v="0"/>
    <n v="288750"/>
    <n v="0"/>
    <n v="0"/>
    <n v="0"/>
    <n v="0"/>
    <n v="0"/>
    <n v="256666.67"/>
    <n v="320833.33"/>
    <n v="545416.67000000004"/>
    <n v="866250"/>
  </r>
  <r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9.530555555555555"/>
    <n v="20"/>
    <n v="8.4500000000000006E-2"/>
    <n v="95305555.555555552"/>
    <n v="200000000"/>
    <n v="845000"/>
    <n v="9.530555555555555"/>
    <n v="20"/>
    <n v="8.4500000000000006E-2"/>
    <x v="1"/>
    <x v="1"/>
    <n v="422500"/>
    <n v="0"/>
    <n v="0"/>
    <n v="0"/>
    <n v="0"/>
    <n v="0"/>
    <n v="401375"/>
    <n v="0"/>
    <n v="0"/>
    <n v="0"/>
    <n v="0"/>
    <n v="0"/>
    <n v="380250"/>
    <n v="422500"/>
    <n v="781625"/>
    <n v="1204125"/>
  </r>
  <r>
    <s v="DI000056"/>
    <n v="6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4-06-12T00:00:00"/>
    <d v="2024-06-12T00:00:00"/>
    <n v="5000000"/>
    <n v="0"/>
    <n v="0"/>
    <n v="6.40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6-12T00:00:00"/>
    <d v="2029-06-12T00:00:00"/>
    <n v="5000000"/>
    <n v="4.5333333333333332"/>
    <n v="15"/>
    <n v="7.6999999999999999E-2"/>
    <n v="18888888.858666666"/>
    <n v="62499999.900000006"/>
    <n v="320833.33282000001"/>
    <n v="4.5333333333333332"/>
    <n v="15.000000000000002"/>
    <n v="7.6999999999999999E-2"/>
    <x v="1"/>
    <x v="1"/>
    <n v="160416.67000000001"/>
    <n v="0"/>
    <n v="0"/>
    <n v="0"/>
    <n v="0"/>
    <n v="0"/>
    <n v="144375"/>
    <n v="0"/>
    <n v="0"/>
    <n v="0"/>
    <n v="0"/>
    <n v="0"/>
    <n v="128333.33"/>
    <n v="160416.67000000001"/>
    <n v="272708.33"/>
    <n v="433125"/>
  </r>
  <r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9.5333333333333332"/>
    <n v="20"/>
    <n v="8.4500000000000006E-2"/>
    <n v="42900000"/>
    <n v="90000000"/>
    <n v="380250"/>
    <n v="9.5333333333333332"/>
    <n v="20"/>
    <n v="8.4500000000000006E-2"/>
    <x v="1"/>
    <x v="1"/>
    <n v="190125"/>
    <n v="0"/>
    <n v="0"/>
    <n v="0"/>
    <n v="0"/>
    <n v="0"/>
    <n v="180618.75"/>
    <n v="0"/>
    <n v="0"/>
    <n v="0"/>
    <n v="0"/>
    <n v="0"/>
    <n v="171112.5"/>
    <n v="190125"/>
    <n v="351731.25"/>
    <n v="541856.25"/>
  </r>
  <r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7-01T00:00:00"/>
    <d v="2029-07-01T00:00:00"/>
    <n v="5000000"/>
    <n v="4.5861111111111112"/>
    <n v="15"/>
    <n v="7.6999999999999999E-2"/>
    <n v="19108796.265722223"/>
    <n v="62499999.900000006"/>
    <n v="320833.33282000001"/>
    <n v="4.5861111111111112"/>
    <n v="15.000000000000002"/>
    <n v="7.6999999999999999E-2"/>
    <x v="1"/>
    <x v="1"/>
    <n v="0"/>
    <n v="160416.67000000001"/>
    <n v="0"/>
    <n v="0"/>
    <n v="0"/>
    <n v="0"/>
    <n v="0"/>
    <n v="144375"/>
    <n v="0"/>
    <n v="0"/>
    <n v="0"/>
    <n v="0"/>
    <n v="0"/>
    <n v="0"/>
    <n v="304791.67000000004"/>
    <n v="304791.67000000004"/>
  </r>
  <r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9.5861111111111104"/>
    <n v="20"/>
    <n v="8.4500000000000006E-2"/>
    <n v="143791666.66666666"/>
    <n v="300000000"/>
    <n v="1267500"/>
    <n v="9.5861111111111104"/>
    <n v="20"/>
    <n v="8.4500000000000006E-2"/>
    <x v="1"/>
    <x v="1"/>
    <n v="0"/>
    <n v="633750"/>
    <n v="0"/>
    <n v="0"/>
    <n v="0"/>
    <n v="0"/>
    <n v="0"/>
    <n v="602062.5"/>
    <n v="0"/>
    <n v="0"/>
    <n v="0"/>
    <n v="0"/>
    <n v="0"/>
    <n v="0"/>
    <n v="1235812.5"/>
    <n v="1235812.5"/>
  </r>
  <r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9.6305555555555564"/>
    <n v="20"/>
    <n v="8.4500000000000006E-2"/>
    <n v="96305555.555555567"/>
    <n v="200000000"/>
    <n v="845000"/>
    <n v="9.6305555555555564"/>
    <n v="20"/>
    <n v="8.4500000000000006E-2"/>
    <x v="1"/>
    <x v="1"/>
    <n v="0"/>
    <n v="422500"/>
    <n v="0"/>
    <n v="0"/>
    <n v="0"/>
    <n v="0"/>
    <n v="0"/>
    <n v="401375"/>
    <n v="0"/>
    <n v="0"/>
    <n v="0"/>
    <n v="0"/>
    <n v="0"/>
    <n v="0"/>
    <n v="823875"/>
    <n v="823875"/>
  </r>
  <r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5833333.3399999999"/>
    <n v="0"/>
    <n v="0"/>
    <n v="0"/>
    <n v="0"/>
    <n v="0"/>
    <n v="0"/>
    <n v="5833333.3399999999"/>
    <n v="5833333.3399999999"/>
    <n v="0"/>
    <d v="2014-09-10T00:00:00"/>
    <d v="2029-09-10T00:00:00"/>
    <n v="7000000"/>
    <n v="4.7777777777777777"/>
    <n v="15"/>
    <n v="7.6999999999999999E-2"/>
    <n v="27870370.40222222"/>
    <n v="87500000.099999994"/>
    <n v="449166.66717999999"/>
    <n v="4.7777777777777777"/>
    <n v="15"/>
    <n v="7.6999999999999999E-2"/>
    <x v="1"/>
    <x v="1"/>
    <n v="0"/>
    <n v="0"/>
    <n v="0"/>
    <n v="224583.33"/>
    <n v="0"/>
    <n v="0"/>
    <n v="0"/>
    <n v="0"/>
    <n v="0"/>
    <n v="202125"/>
    <n v="0"/>
    <n v="0"/>
    <n v="0"/>
    <n v="0"/>
    <n v="426708.32999999996"/>
    <n v="426708.32999999996"/>
  </r>
  <r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9.7777777777777786"/>
    <n v="20"/>
    <n v="8.4500000000000006E-2"/>
    <n v="68444444.444444448"/>
    <n v="140000000"/>
    <n v="591500"/>
    <n v="9.7777777777777786"/>
    <n v="20"/>
    <n v="8.4500000000000006E-2"/>
    <x v="1"/>
    <x v="1"/>
    <n v="0"/>
    <n v="0"/>
    <n v="0"/>
    <n v="295750"/>
    <n v="0"/>
    <n v="0"/>
    <n v="0"/>
    <n v="0"/>
    <n v="0"/>
    <n v="280962.5"/>
    <n v="0"/>
    <n v="0"/>
    <n v="0"/>
    <n v="0"/>
    <n v="576712.5"/>
    <n v="576712.5"/>
  </r>
  <r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3333333.34"/>
    <n v="0"/>
    <n v="0"/>
    <n v="0"/>
    <n v="0"/>
    <n v="0"/>
    <n v="0"/>
    <n v="3333333.34"/>
    <n v="3333333.34"/>
    <n v="0"/>
    <d v="2014-09-30T00:00:00"/>
    <d v="2029-09-30T00:00:00"/>
    <n v="4000000"/>
    <n v="4.833333333333333"/>
    <n v="15"/>
    <n v="7.6999999999999999E-2"/>
    <n v="16111111.143333331"/>
    <n v="50000000.099999994"/>
    <n v="256666.66717999999"/>
    <n v="4.833333333333333"/>
    <n v="14.999999999999998"/>
    <n v="7.6999999999999999E-2"/>
    <x v="1"/>
    <x v="1"/>
    <n v="0"/>
    <n v="0"/>
    <n v="0"/>
    <n v="128333.33"/>
    <n v="0"/>
    <n v="0"/>
    <n v="0"/>
    <n v="0"/>
    <n v="0"/>
    <n v="115500"/>
    <n v="0"/>
    <n v="0"/>
    <n v="0"/>
    <n v="0"/>
    <n v="243833.33000000002"/>
    <n v="243833.33000000002"/>
  </r>
  <r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9.8333333333333339"/>
    <n v="20"/>
    <n v="8.4500000000000006E-2"/>
    <n v="39333333.333333336"/>
    <n v="80000000"/>
    <n v="338000"/>
    <n v="9.8333333333333339"/>
    <n v="20"/>
    <n v="8.4500000000000006E-2"/>
    <x v="1"/>
    <x v="1"/>
    <n v="0"/>
    <n v="0"/>
    <n v="0"/>
    <n v="169000"/>
    <n v="0"/>
    <n v="0"/>
    <n v="0"/>
    <n v="0"/>
    <n v="0"/>
    <n v="160550"/>
    <n v="0"/>
    <n v="0"/>
    <n v="0"/>
    <n v="0"/>
    <n v="329550"/>
    <n v="329550"/>
  </r>
  <r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697586.3000000035"/>
    <n v="0"/>
    <n v="0"/>
    <n v="0"/>
    <n v="0"/>
    <n v="0"/>
    <n v="0"/>
    <n v="6697586.3000000035"/>
    <n v="6697586.2999999998"/>
    <n v="0"/>
    <d v="2017-03-08T00:00:00"/>
    <d v="2025-03-08T00:00:00"/>
    <n v="40185517.75"/>
    <n v="0.2722222222222222"/>
    <n v="8"/>
    <n v="5.8000000000000003E-2"/>
    <n v="1823231.826111112"/>
    <n v="53580690.400000028"/>
    <n v="388460.0054000002"/>
    <n v="0.2722222222222222"/>
    <n v="8"/>
    <n v="5.7999999999999996E-2"/>
    <x v="1"/>
    <x v="1"/>
    <n v="0"/>
    <n v="0"/>
    <n v="0"/>
    <n v="194230"/>
    <n v="0"/>
    <n v="0"/>
    <n v="0"/>
    <n v="0"/>
    <n v="0"/>
    <n v="0"/>
    <n v="0"/>
    <n v="0"/>
    <n v="0"/>
    <n v="0"/>
    <n v="194230"/>
    <n v="194230"/>
  </r>
  <r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4723613.310000017"/>
    <n v="0"/>
    <n v="0"/>
    <n v="0"/>
    <n v="0"/>
    <n v="0"/>
    <n v="0"/>
    <n v="44723613.310000017"/>
    <n v="44723613.310000002"/>
    <n v="0"/>
    <d v="2017-03-08T00:00:00"/>
    <d v="2027-03-08T00:00:00"/>
    <n v="89447226.609999999"/>
    <n v="2.2722222222222221"/>
    <n v="10"/>
    <n v="6.4000000000000001E-2"/>
    <n v="101621988.02105559"/>
    <n v="447236133.10000014"/>
    <n v="2862311.251840001"/>
    <n v="2.2722222222222221"/>
    <n v="10"/>
    <n v="6.4000000000000001E-2"/>
    <x v="1"/>
    <x v="1"/>
    <n v="0"/>
    <n v="0"/>
    <n v="0"/>
    <n v="1431155.63"/>
    <n v="0"/>
    <n v="0"/>
    <n v="0"/>
    <n v="0"/>
    <n v="0"/>
    <n v="1144924.5"/>
    <n v="0"/>
    <n v="0"/>
    <n v="0"/>
    <n v="0"/>
    <n v="2576080.13"/>
    <n v="2576080.13"/>
  </r>
  <r>
    <s v="DI000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n v="1429962.1"/>
    <n v="0"/>
    <d v="2021-04-05T00:00:00"/>
    <d v="2026-04-05T00:00:00"/>
    <n v="1429962.1"/>
    <n v="1.3472222222222223"/>
    <n v="5"/>
    <n v="7.1294999999999997E-2"/>
    <n v="1926476.7180555558"/>
    <n v="7149810.5"/>
    <n v="101949.1479195"/>
    <n v="1.3472222222222223"/>
    <n v="5"/>
    <n v="7.1294999999999997E-2"/>
    <x v="1"/>
    <x v="1"/>
    <n v="0"/>
    <n v="0"/>
    <n v="0"/>
    <n v="0"/>
    <n v="50974.57"/>
    <n v="0"/>
    <n v="0"/>
    <n v="0"/>
    <n v="0"/>
    <n v="0"/>
    <n v="50974.57"/>
    <n v="0"/>
    <n v="0"/>
    <n v="0"/>
    <n v="101949.14"/>
    <n v="101949.14"/>
  </r>
  <r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0.68611111111111112"/>
    <n v="5"/>
    <n v="7.1294999999999997E-2"/>
    <n v="654366.0193055555"/>
    <n v="4768659.25"/>
    <n v="67996.312245749999"/>
    <n v="0.68611111111111112"/>
    <n v="5"/>
    <n v="7.1294999999999997E-2"/>
    <x v="1"/>
    <x v="1"/>
    <n v="0"/>
    <n v="0"/>
    <n v="33998.160000000003"/>
    <n v="0"/>
    <n v="0"/>
    <n v="0"/>
    <n v="0"/>
    <n v="0"/>
    <n v="33998.160000000003"/>
    <n v="0"/>
    <n v="0"/>
    <n v="0"/>
    <n v="0"/>
    <n v="0"/>
    <n v="67996.320000000007"/>
    <n v="67996.320000000007"/>
  </r>
  <r>
    <s v="DI0006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n v="1092955.8"/>
    <n v="0"/>
    <d v="2021-04-05T00:00:00"/>
    <d v="2026-04-05T00:00:00"/>
    <n v="1092955.8"/>
    <n v="1.3472222222222223"/>
    <n v="5"/>
    <n v="7.1294999999999997E-2"/>
    <n v="1472454.3416666668"/>
    <n v="5464779"/>
    <n v="77922.283760999999"/>
    <n v="1.3472222222222223"/>
    <n v="5"/>
    <n v="7.1294999999999997E-2"/>
    <x v="1"/>
    <x v="1"/>
    <n v="0"/>
    <n v="0"/>
    <n v="0"/>
    <n v="0"/>
    <n v="38961.14"/>
    <n v="0"/>
    <n v="0"/>
    <n v="0"/>
    <n v="0"/>
    <n v="0"/>
    <n v="38961.14"/>
    <n v="0"/>
    <n v="0"/>
    <n v="0"/>
    <n v="77922.28"/>
    <n v="77922.28"/>
  </r>
  <r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0.68611111111111112"/>
    <n v="5"/>
    <n v="7.1294999999999997E-2"/>
    <n v="689782.99252777779"/>
    <n v="5026758.6500000004"/>
    <n v="71676.551590349991"/>
    <n v="0.68611111111111112"/>
    <n v="5.0000000000000009"/>
    <n v="7.1294999999999997E-2"/>
    <x v="1"/>
    <x v="1"/>
    <n v="0"/>
    <n v="0"/>
    <n v="35838.28"/>
    <n v="0"/>
    <n v="0"/>
    <n v="0"/>
    <n v="0"/>
    <n v="0"/>
    <n v="35838.28"/>
    <n v="0"/>
    <n v="0"/>
    <n v="0"/>
    <n v="0"/>
    <n v="0"/>
    <n v="71676.56"/>
    <n v="71676.56"/>
  </r>
  <r>
    <s v="DI0006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n v="659568.88"/>
    <n v="0"/>
    <d v="2021-04-05T00:00:00"/>
    <d v="2026-04-05T00:00:00"/>
    <n v="659568.88"/>
    <n v="1.3472222222222223"/>
    <n v="5"/>
    <n v="7.1294999999999997E-2"/>
    <n v="888585.85222222225"/>
    <n v="3297844.4"/>
    <n v="47023.9632996"/>
    <n v="1.3472222222222223"/>
    <n v="5"/>
    <n v="7.1294999999999997E-2"/>
    <x v="1"/>
    <x v="1"/>
    <n v="0"/>
    <n v="0"/>
    <n v="0"/>
    <n v="0"/>
    <n v="23511.98"/>
    <n v="0"/>
    <n v="0"/>
    <n v="0"/>
    <n v="0"/>
    <n v="0"/>
    <n v="23511.98"/>
    <n v="0"/>
    <n v="0"/>
    <n v="0"/>
    <n v="47023.96"/>
    <n v="47023.96"/>
  </r>
  <r>
    <s v="DI000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n v="353107.51"/>
    <n v="0"/>
    <d v="2021-04-05T00:00:00"/>
    <d v="2026-04-05T00:00:00"/>
    <n v="353107.51"/>
    <n v="1.3472222222222223"/>
    <n v="5"/>
    <n v="7.1294999999999997E-2"/>
    <n v="475714.28430555563"/>
    <n v="1765537.55"/>
    <n v="25174.799925449999"/>
    <n v="1.3472222222222223"/>
    <n v="5"/>
    <n v="7.1294999999999997E-2"/>
    <x v="1"/>
    <x v="1"/>
    <n v="0"/>
    <n v="0"/>
    <n v="0"/>
    <n v="0"/>
    <n v="12587.4"/>
    <n v="0"/>
    <n v="0"/>
    <n v="0"/>
    <n v="0"/>
    <n v="0"/>
    <n v="12587.4"/>
    <n v="0"/>
    <n v="0"/>
    <n v="0"/>
    <n v="25174.799999999999"/>
    <n v="25174.799999999999"/>
  </r>
  <r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0.68611111111111112"/>
    <n v="5"/>
    <n v="7.1294999999999997E-2"/>
    <n v="117051.23480555555"/>
    <n v="853004.95"/>
    <n v="12162.997582049999"/>
    <n v="0.68611111111111112"/>
    <n v="5"/>
    <n v="7.1294999999999997E-2"/>
    <x v="1"/>
    <x v="1"/>
    <n v="0"/>
    <n v="0"/>
    <n v="6081.5"/>
    <n v="0"/>
    <n v="0"/>
    <n v="0"/>
    <n v="0"/>
    <n v="0"/>
    <n v="6081.5"/>
    <n v="0"/>
    <n v="0"/>
    <n v="0"/>
    <n v="0"/>
    <n v="0"/>
    <n v="12163"/>
    <n v="12163"/>
  </r>
  <r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0.68611111111111112"/>
    <n v="5"/>
    <n v="7.1294999999999997E-2"/>
    <n v="471981.34280555556"/>
    <n v="3439540.1500000004"/>
    <n v="49044.402998849997"/>
    <n v="0.68611111111111112"/>
    <n v="5"/>
    <n v="7.1294999999999997E-2"/>
    <x v="1"/>
    <x v="1"/>
    <n v="0"/>
    <n v="0"/>
    <n v="24522.2"/>
    <n v="0"/>
    <n v="0"/>
    <n v="0"/>
    <n v="0"/>
    <n v="0"/>
    <n v="24522.2"/>
    <n v="0"/>
    <n v="0"/>
    <n v="0"/>
    <n v="0"/>
    <n v="0"/>
    <n v="49044.4"/>
    <n v="49044.4"/>
  </r>
  <r>
    <s v="DI000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n v="513270.53"/>
    <n v="0"/>
    <d v="2021-04-05T00:00:00"/>
    <d v="2026-04-05T00:00:00"/>
    <n v="513270.53"/>
    <n v="1.3472222222222223"/>
    <n v="5"/>
    <n v="7.1294999999999997E-2"/>
    <n v="691489.4640277779"/>
    <n v="2566352.6500000004"/>
    <n v="36593.62243635"/>
    <n v="1.3472222222222223"/>
    <n v="5.0000000000000009"/>
    <n v="7.1294999999999997E-2"/>
    <x v="1"/>
    <x v="1"/>
    <n v="0"/>
    <n v="0"/>
    <n v="0"/>
    <n v="0"/>
    <n v="18296.810000000001"/>
    <n v="0"/>
    <n v="0"/>
    <n v="0"/>
    <n v="0"/>
    <n v="0"/>
    <n v="18296.810000000001"/>
    <n v="0"/>
    <n v="0"/>
    <n v="0"/>
    <n v="36593.620000000003"/>
    <n v="36593.620000000003"/>
  </r>
  <r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0.68611111111111112"/>
    <n v="5"/>
    <n v="7.1294999999999997E-2"/>
    <n v="1380651.5088888889"/>
    <n v="10061428"/>
    <n v="143465.90185200001"/>
    <n v="0.68611111111111112"/>
    <n v="5"/>
    <n v="7.1294999999999997E-2"/>
    <x v="1"/>
    <x v="1"/>
    <n v="0"/>
    <n v="0"/>
    <n v="71732.95"/>
    <n v="0"/>
    <n v="0"/>
    <n v="0"/>
    <n v="0"/>
    <n v="0"/>
    <n v="71732.95"/>
    <n v="0"/>
    <n v="0"/>
    <n v="0"/>
    <n v="0"/>
    <n v="0"/>
    <n v="143465.9"/>
    <n v="143465.9"/>
  </r>
  <r>
    <s v="DI000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n v="1025317.35"/>
    <n v="0"/>
    <d v="2021-04-05T00:00:00"/>
    <d v="2026-04-05T00:00:00"/>
    <n v="1025317.35"/>
    <n v="1.3472222222222223"/>
    <n v="5"/>
    <n v="7.1294999999999997E-2"/>
    <n v="1381330.3187500001"/>
    <n v="5126586.75"/>
    <n v="73100.00046825"/>
    <n v="1.3472222222222223"/>
    <n v="5"/>
    <n v="7.1294999999999997E-2"/>
    <x v="1"/>
    <x v="1"/>
    <n v="0"/>
    <n v="0"/>
    <n v="0"/>
    <n v="0"/>
    <n v="36550"/>
    <n v="0"/>
    <n v="0"/>
    <n v="0"/>
    <n v="0"/>
    <n v="0"/>
    <n v="36550"/>
    <n v="0"/>
    <n v="0"/>
    <n v="0"/>
    <n v="73100"/>
    <n v="73100"/>
  </r>
  <r>
    <s v="DI000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n v="940514.33"/>
    <n v="0"/>
    <d v="2021-04-05T00:00:00"/>
    <d v="2026-04-05T00:00:00"/>
    <n v="940514.33"/>
    <n v="1.3472222222222223"/>
    <n v="5"/>
    <n v="7.1294999999999997E-2"/>
    <n v="1267081.8056944446"/>
    <n v="4702571.6499999994"/>
    <n v="67053.969157349988"/>
    <n v="1.3472222222222223"/>
    <n v="5"/>
    <n v="7.1294999999999983E-2"/>
    <x v="1"/>
    <x v="1"/>
    <n v="0"/>
    <n v="0"/>
    <n v="0"/>
    <n v="0"/>
    <n v="33526.980000000003"/>
    <n v="0"/>
    <n v="0"/>
    <n v="0"/>
    <n v="0"/>
    <n v="0"/>
    <n v="33526.980000000003"/>
    <n v="0"/>
    <n v="0"/>
    <n v="0"/>
    <n v="67053.960000000006"/>
    <n v="67053.960000000006"/>
  </r>
  <r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0.68611111111111112"/>
    <n v="5"/>
    <n v="7.1294999999999997E-2"/>
    <n v="678900.41266666667"/>
    <n v="4947452.4000000004"/>
    <n v="70545.723771599995"/>
    <n v="0.68611111111111112"/>
    <n v="5.0000000000000009"/>
    <n v="7.1294999999999997E-2"/>
    <x v="1"/>
    <x v="1"/>
    <n v="0"/>
    <n v="0"/>
    <n v="35272.86"/>
    <n v="0"/>
    <n v="0"/>
    <n v="0"/>
    <n v="0"/>
    <n v="0"/>
    <n v="35272.86"/>
    <n v="0"/>
    <n v="0"/>
    <n v="0"/>
    <n v="0"/>
    <n v="0"/>
    <n v="70545.72"/>
    <n v="70545.72"/>
  </r>
  <r>
    <s v="DI0005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n v="488262.74"/>
    <n v="0"/>
    <d v="2021-04-05T00:00:00"/>
    <d v="2026-04-05T00:00:00"/>
    <n v="488262.74"/>
    <n v="1.3472222222222223"/>
    <n v="5"/>
    <n v="7.1294999999999997E-2"/>
    <n v="657798.41361111111"/>
    <n v="2441313.7000000002"/>
    <n v="34810.692048299999"/>
    <n v="1.3472222222222223"/>
    <n v="5.0000000000000009"/>
    <n v="7.1294999999999997E-2"/>
    <x v="1"/>
    <x v="1"/>
    <n v="0"/>
    <n v="0"/>
    <n v="0"/>
    <n v="0"/>
    <n v="17405.349999999999"/>
    <n v="0"/>
    <n v="0"/>
    <n v="0"/>
    <n v="0"/>
    <n v="0"/>
    <n v="17405.349999999999"/>
    <n v="0"/>
    <n v="0"/>
    <n v="0"/>
    <n v="34810.699999999997"/>
    <n v="34810.699999999997"/>
  </r>
  <r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16666666666666666"/>
    <n v="5"/>
    <n v="7.85E-2"/>
    <n v="685531.25"/>
    <n v="20565937.5"/>
    <n v="322885.21875"/>
    <n v="0.16666666666666666"/>
    <n v="5"/>
    <n v="7.85E-2"/>
    <x v="1"/>
    <x v="1"/>
    <n v="0"/>
    <n v="161442.60999999999"/>
    <n v="0"/>
    <n v="0"/>
    <n v="0"/>
    <n v="0"/>
    <n v="0"/>
    <n v="0"/>
    <n v="0"/>
    <n v="0"/>
    <n v="0"/>
    <n v="0"/>
    <n v="0"/>
    <n v="0"/>
    <n v="161442.60999999999"/>
    <n v="161442.60999999999"/>
  </r>
  <r>
    <s v="DI000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0.68611111111111112"/>
    <n v="5"/>
    <n v="7.1294999999999997E-2"/>
    <n v="1139932.7600555555"/>
    <n v="8307202.2999999998"/>
    <n v="118452.39759569999"/>
    <n v="0.68611111111111112"/>
    <n v="5"/>
    <n v="7.1294999999999997E-2"/>
    <x v="1"/>
    <x v="1"/>
    <n v="0"/>
    <n v="0"/>
    <n v="59226.2"/>
    <n v="0"/>
    <n v="0"/>
    <n v="0"/>
    <n v="0"/>
    <n v="0"/>
    <n v="59226.2"/>
    <n v="0"/>
    <n v="0"/>
    <n v="0"/>
    <n v="0"/>
    <n v="0"/>
    <n v="118452.4"/>
    <n v="118452.4"/>
  </r>
  <r>
    <s v="DI0006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n v="1057546.19"/>
    <n v="0"/>
    <d v="2021-04-05T00:00:00"/>
    <d v="2026-04-05T00:00:00"/>
    <n v="1057546.19"/>
    <n v="1.3472222222222223"/>
    <n v="5"/>
    <n v="7.1294999999999997E-2"/>
    <n v="1424749.7281944444"/>
    <n v="5287730.9499999993"/>
    <n v="75397.755616049995"/>
    <n v="1.3472222222222223"/>
    <n v="5"/>
    <n v="7.1294999999999997E-2"/>
    <x v="1"/>
    <x v="1"/>
    <n v="0"/>
    <n v="0"/>
    <n v="0"/>
    <n v="0"/>
    <n v="37698.879999999997"/>
    <n v="0"/>
    <n v="0"/>
    <n v="0"/>
    <n v="0"/>
    <n v="0"/>
    <n v="37698.879999999997"/>
    <n v="0"/>
    <n v="0"/>
    <n v="0"/>
    <n v="75397.759999999995"/>
    <n v="75397.759999999995"/>
  </r>
  <r>
    <s v="DI000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n v="1440208.53"/>
    <n v="0"/>
    <d v="2021-04-05T00:00:00"/>
    <d v="2026-04-05T00:00:00"/>
    <n v="1440208.53"/>
    <n v="1.3472222222222223"/>
    <n v="5"/>
    <n v="7.1294999999999997E-2"/>
    <n v="1940280.9362500003"/>
    <n v="7201042.6500000004"/>
    <n v="102679.66714635"/>
    <n v="1.3472222222222223"/>
    <n v="5"/>
    <n v="7.1294999999999997E-2"/>
    <x v="1"/>
    <x v="1"/>
    <n v="0"/>
    <n v="0"/>
    <n v="0"/>
    <n v="0"/>
    <n v="51339.83"/>
    <n v="0"/>
    <n v="0"/>
    <n v="0"/>
    <n v="0"/>
    <n v="0"/>
    <n v="51339.83"/>
    <n v="0"/>
    <n v="0"/>
    <n v="0"/>
    <n v="102679.66"/>
    <n v="102679.66"/>
  </r>
  <r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0.68611111111111112"/>
    <n v="5"/>
    <n v="7.1294999999999997E-2"/>
    <n v="1648842.8190000001"/>
    <n v="12015858.600000001"/>
    <n v="171334.12777740002"/>
    <n v="0.68611111111111112"/>
    <n v="5"/>
    <n v="7.1294999999999997E-2"/>
    <x v="1"/>
    <x v="1"/>
    <n v="0"/>
    <n v="0"/>
    <n v="85667.06"/>
    <n v="0"/>
    <n v="0"/>
    <n v="0"/>
    <n v="0"/>
    <n v="0"/>
    <n v="85667.06"/>
    <n v="0"/>
    <n v="0"/>
    <n v="0"/>
    <n v="0"/>
    <n v="0"/>
    <n v="171334.12"/>
    <n v="171334.12"/>
  </r>
  <r>
    <s v="DI0006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n v="1144147.07"/>
    <n v="0"/>
    <d v="2021-04-05T00:00:00"/>
    <d v="2026-04-05T00:00:00"/>
    <n v="1144147.07"/>
    <n v="1.3472222222222223"/>
    <n v="5"/>
    <n v="7.1294999999999997E-2"/>
    <n v="1541420.3581944446"/>
    <n v="5720735.3500000006"/>
    <n v="81571.965355649998"/>
    <n v="1.3472222222222223"/>
    <n v="5"/>
    <n v="7.1294999999999997E-2"/>
    <x v="1"/>
    <x v="1"/>
    <n v="0"/>
    <n v="0"/>
    <n v="0"/>
    <n v="0"/>
    <n v="40785.980000000003"/>
    <n v="0"/>
    <n v="0"/>
    <n v="0"/>
    <n v="0"/>
    <n v="0"/>
    <n v="40785.980000000003"/>
    <n v="0"/>
    <n v="0"/>
    <n v="0"/>
    <n v="81571.960000000006"/>
    <n v="81571.960000000006"/>
  </r>
  <r>
    <s v="DI000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0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n v="640629.77"/>
    <n v="0"/>
    <d v="2021-04-05T00:00:00"/>
    <d v="2026-04-05T00:00:00"/>
    <n v="640629.77"/>
    <n v="1.3472222222222223"/>
    <n v="5"/>
    <n v="7.1294999999999997E-2"/>
    <n v="863070.66236111114"/>
    <n v="3203148.85"/>
    <n v="45673.699452150002"/>
    <n v="1.3472222222222223"/>
    <n v="5"/>
    <n v="7.1294999999999997E-2"/>
    <x v="1"/>
    <x v="1"/>
    <n v="0"/>
    <n v="0"/>
    <n v="0"/>
    <n v="0"/>
    <n v="22836.85"/>
    <n v="0"/>
    <n v="0"/>
    <n v="0"/>
    <n v="0"/>
    <n v="0"/>
    <n v="22836.85"/>
    <n v="0"/>
    <n v="0"/>
    <n v="0"/>
    <n v="45673.7"/>
    <n v="45673.7"/>
  </r>
  <r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0083333333333333"/>
    <n v="5"/>
    <n v="7.1294999999999997E-2"/>
    <n v="22120970.750083331"/>
    <n v="109690764.05"/>
    <n v="1564080.6045889498"/>
    <n v="1.0083333333333333"/>
    <n v="5"/>
    <n v="7.1294999999999997E-2"/>
    <x v="1"/>
    <x v="1"/>
    <n v="782040.3"/>
    <n v="0"/>
    <n v="0"/>
    <n v="0"/>
    <n v="0"/>
    <n v="0"/>
    <n v="782040.3"/>
    <n v="0"/>
    <n v="0"/>
    <n v="0"/>
    <n v="0"/>
    <n v="0"/>
    <n v="782040.3"/>
    <n v="782040.3"/>
    <n v="1564080.6"/>
    <n v="2346120.9000000004"/>
  </r>
  <r>
    <s v="DI000610"/>
    <n v="1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18"/>
    <n v="1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12"/>
    <n v="1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6-04-05T00:00:00"/>
    <n v="486119.84"/>
    <n v="1.3472222222222223"/>
    <n v="5"/>
    <n v="7.1294999999999997E-2"/>
    <n v="654911.45111111121"/>
    <n v="2430599.2000000002"/>
    <n v="34657.9139928"/>
    <n v="1.3472222222222223"/>
    <n v="5"/>
    <n v="7.1294999999999997E-2"/>
    <x v="1"/>
    <x v="1"/>
    <n v="0"/>
    <n v="0"/>
    <n v="0"/>
    <n v="0"/>
    <n v="17328.96"/>
    <n v="0"/>
    <n v="0"/>
    <n v="0"/>
    <n v="0"/>
    <n v="0"/>
    <n v="17328.96"/>
    <n v="0"/>
    <n v="0"/>
    <n v="0"/>
    <n v="34657.919999999998"/>
    <n v="34657.919999999998"/>
  </r>
  <r>
    <s v="DI00057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6-04-05T00:00:00"/>
    <n v="483442.86"/>
    <n v="1.3472222222222223"/>
    <n v="5"/>
    <n v="7.1294999999999997E-2"/>
    <n v="651304.96416666673"/>
    <n v="2417214.2999999998"/>
    <n v="34467.0587037"/>
    <n v="1.3472222222222223"/>
    <n v="5"/>
    <n v="7.1294999999999997E-2"/>
    <x v="1"/>
    <x v="1"/>
    <n v="0"/>
    <n v="0"/>
    <n v="0"/>
    <n v="0"/>
    <n v="17233.53"/>
    <n v="0"/>
    <n v="0"/>
    <n v="0"/>
    <n v="0"/>
    <n v="0"/>
    <n v="17233.53"/>
    <n v="0"/>
    <n v="0"/>
    <n v="0"/>
    <n v="34467.06"/>
    <n v="34467.06"/>
  </r>
  <r>
    <s v="DI00057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6-04-05T00:00:00"/>
    <n v="225665.15"/>
    <n v="1.3472222222222223"/>
    <n v="5"/>
    <n v="7.1294999999999997E-2"/>
    <n v="304021.10486111115"/>
    <n v="1128325.75"/>
    <n v="16088.79686925"/>
    <n v="1.3472222222222223"/>
    <n v="5"/>
    <n v="7.1294999999999997E-2"/>
    <x v="1"/>
    <x v="1"/>
    <n v="0"/>
    <n v="0"/>
    <n v="0"/>
    <n v="0"/>
    <n v="8044.4"/>
    <n v="0"/>
    <n v="0"/>
    <n v="0"/>
    <n v="0"/>
    <n v="0"/>
    <n v="8044.4"/>
    <n v="0"/>
    <n v="0"/>
    <n v="0"/>
    <n v="16088.8"/>
    <n v="16088.8"/>
  </r>
  <r>
    <s v="DI0005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6-04-05T00:00:00"/>
    <n v="2916155.9"/>
    <n v="1.3472222222222223"/>
    <n v="5"/>
    <n v="7.1294999999999997E-2"/>
    <n v="3928710.0319444444"/>
    <n v="14580779.5"/>
    <n v="207907.33489049997"/>
    <n v="1.3472222222222223"/>
    <n v="5"/>
    <n v="7.1294999999999997E-2"/>
    <x v="1"/>
    <x v="1"/>
    <n v="0"/>
    <n v="0"/>
    <n v="0"/>
    <n v="0"/>
    <n v="103953.67"/>
    <n v="0"/>
    <n v="0"/>
    <n v="0"/>
    <n v="0"/>
    <n v="0"/>
    <n v="103953.67"/>
    <n v="0"/>
    <n v="0"/>
    <n v="0"/>
    <n v="207907.34"/>
    <n v="207907.34"/>
  </r>
  <r>
    <s v="DI00057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6-04-05T00:00:00"/>
    <n v="368430.1"/>
    <n v="1.3472222222222223"/>
    <n v="5"/>
    <n v="7.1294999999999997E-2"/>
    <n v="496357.21805555554"/>
    <n v="1842150.5"/>
    <n v="26267.223979499999"/>
    <n v="1.3472222222222223"/>
    <n v="5"/>
    <n v="7.1294999999999997E-2"/>
    <x v="1"/>
    <x v="1"/>
    <n v="0"/>
    <n v="0"/>
    <n v="0"/>
    <n v="0"/>
    <n v="13133.61"/>
    <n v="0"/>
    <n v="0"/>
    <n v="0"/>
    <n v="0"/>
    <n v="0"/>
    <n v="13133.61"/>
    <n v="0"/>
    <n v="0"/>
    <n v="0"/>
    <n v="26267.22"/>
    <n v="26267.22"/>
  </r>
  <r>
    <s v="DI00058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n v="2054758.88"/>
    <n v="0"/>
    <d v="2021-04-05T00:00:00"/>
    <d v="2026-04-05T00:00:00"/>
    <n v="2054758.88"/>
    <n v="1.3472222222222223"/>
    <n v="5"/>
    <n v="7.1294999999999997E-2"/>
    <n v="2768216.8244444444"/>
    <n v="10273794.399999999"/>
    <n v="146494.0343496"/>
    <n v="1.3472222222222223"/>
    <n v="4.9999999999999991"/>
    <n v="7.1294999999999997E-2"/>
    <x v="1"/>
    <x v="1"/>
    <n v="0"/>
    <n v="0"/>
    <n v="0"/>
    <n v="0"/>
    <n v="73247.02"/>
    <n v="0"/>
    <n v="0"/>
    <n v="0"/>
    <n v="0"/>
    <n v="0"/>
    <n v="73247.02"/>
    <n v="0"/>
    <n v="0"/>
    <n v="0"/>
    <n v="146494.04"/>
    <n v="146494.04"/>
  </r>
  <r>
    <s v="DI00056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6-04-05T00:00:00"/>
    <n v="631820.51"/>
    <n v="1.3472222222222223"/>
    <n v="5"/>
    <n v="7.1294999999999997E-2"/>
    <n v="851202.63152777788"/>
    <n v="3159102.55"/>
    <n v="45045.643260450001"/>
    <n v="1.3472222222222223"/>
    <n v="5"/>
    <n v="7.1294999999999997E-2"/>
    <x v="1"/>
    <x v="1"/>
    <n v="0"/>
    <n v="0"/>
    <n v="0"/>
    <n v="0"/>
    <n v="22522.82"/>
    <n v="0"/>
    <n v="0"/>
    <n v="0"/>
    <n v="0"/>
    <n v="0"/>
    <n v="22522.82"/>
    <n v="0"/>
    <n v="0"/>
    <n v="0"/>
    <n v="45045.64"/>
    <n v="45045.64"/>
  </r>
  <r>
    <s v="DI00058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6-04-05T00:00:00"/>
    <n v="523524.21"/>
    <n v="1.3472222222222223"/>
    <n v="5"/>
    <n v="7.1294999999999997E-2"/>
    <n v="705303.44958333345"/>
    <n v="2617621.0500000003"/>
    <n v="37324.65855195"/>
    <n v="1.3472222222222223"/>
    <n v="5"/>
    <n v="7.1294999999999997E-2"/>
    <x v="1"/>
    <x v="1"/>
    <n v="0"/>
    <n v="0"/>
    <n v="0"/>
    <n v="0"/>
    <n v="18662.330000000002"/>
    <n v="0"/>
    <n v="0"/>
    <n v="0"/>
    <n v="0"/>
    <n v="0"/>
    <n v="18662.330000000002"/>
    <n v="0"/>
    <n v="0"/>
    <n v="0"/>
    <n v="37324.660000000003"/>
    <n v="37324.660000000003"/>
  </r>
  <r>
    <s v="DI00056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6-04-05T00:00:00"/>
    <n v="2585731.2200000002"/>
    <n v="1.3472222222222223"/>
    <n v="5"/>
    <n v="7.1294999999999997E-2"/>
    <n v="3483554.5602777782"/>
    <n v="12928656.100000001"/>
    <n v="184349.7073299"/>
    <n v="1.3472222222222223"/>
    <n v="5"/>
    <n v="7.1294999999999997E-2"/>
    <x v="1"/>
    <x v="1"/>
    <n v="0"/>
    <n v="0"/>
    <n v="0"/>
    <n v="0"/>
    <n v="92174.85"/>
    <n v="0"/>
    <n v="0"/>
    <n v="0"/>
    <n v="0"/>
    <n v="0"/>
    <n v="92174.85"/>
    <n v="0"/>
    <n v="0"/>
    <n v="0"/>
    <n v="184349.7"/>
    <n v="184349.7"/>
  </r>
  <r>
    <s v="DI00060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n v="192177.27"/>
    <n v="0"/>
    <d v="2021-04-05T00:00:00"/>
    <d v="2026-04-05T00:00:00"/>
    <n v="192177.27"/>
    <n v="1.3472222222222223"/>
    <n v="5"/>
    <n v="7.1294999999999997E-2"/>
    <n v="258905.48875000002"/>
    <n v="960886.35"/>
    <n v="13701.278464649999"/>
    <n v="1.3472222222222223"/>
    <n v="5"/>
    <n v="7.1294999999999997E-2"/>
    <x v="1"/>
    <x v="1"/>
    <n v="0"/>
    <n v="0"/>
    <n v="0"/>
    <n v="0"/>
    <n v="6850.64"/>
    <n v="0"/>
    <n v="0"/>
    <n v="0"/>
    <n v="0"/>
    <n v="0"/>
    <n v="6850.64"/>
    <n v="0"/>
    <n v="0"/>
    <n v="0"/>
    <n v="13701.28"/>
    <n v="13701.28"/>
  </r>
  <r>
    <s v="DI0006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n v="2435775.94"/>
    <n v="0"/>
    <d v="2021-04-05T00:00:00"/>
    <d v="2026-04-05T00:00:00"/>
    <n v="2435775.94"/>
    <n v="1.3472222222222223"/>
    <n v="5"/>
    <n v="7.1294999999999997E-2"/>
    <n v="3281531.4747222224"/>
    <n v="12178879.699999999"/>
    <n v="173658.64564229999"/>
    <n v="1.3472222222222223"/>
    <n v="5"/>
    <n v="7.1294999999999997E-2"/>
    <x v="1"/>
    <x v="1"/>
    <n v="0"/>
    <n v="0"/>
    <n v="0"/>
    <n v="0"/>
    <n v="86829.32"/>
    <n v="0"/>
    <n v="0"/>
    <n v="0"/>
    <n v="0"/>
    <n v="0"/>
    <n v="86829.32"/>
    <n v="0"/>
    <n v="0"/>
    <n v="0"/>
    <n v="173658.64"/>
    <n v="173658.64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n v="91282.02"/>
    <n v="0"/>
    <d v="2021-04-05T00:00:00"/>
    <d v="2026-04-05T00:00:00"/>
    <n v="91282.02"/>
    <n v="1.3472222222222223"/>
    <n v="5"/>
    <n v="7.1294999999999997E-2"/>
    <n v="122977.16583333335"/>
    <n v="456410.10000000003"/>
    <n v="6507.9516159000004"/>
    <n v="1.3472222222222223"/>
    <n v="5"/>
    <n v="7.1294999999999997E-2"/>
    <x v="1"/>
    <x v="1"/>
    <n v="0"/>
    <n v="0"/>
    <n v="0"/>
    <n v="0"/>
    <n v="3253.98"/>
    <n v="0"/>
    <n v="0"/>
    <n v="0"/>
    <n v="0"/>
    <n v="0"/>
    <n v="3253.98"/>
    <n v="0"/>
    <n v="0"/>
    <n v="0"/>
    <n v="6507.96"/>
    <n v="6507.96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n v="80356.710000000006"/>
    <n v="0"/>
    <d v="2021-04-05T00:00:00"/>
    <d v="2026-04-05T00:00:00"/>
    <n v="80356.710000000006"/>
    <n v="1.3472222222222223"/>
    <n v="5"/>
    <n v="7.1294999999999997E-2"/>
    <n v="108258.34541666668"/>
    <n v="401783.55000000005"/>
    <n v="5729.0316394500005"/>
    <n v="1.3472222222222223"/>
    <n v="5"/>
    <n v="7.1294999999999997E-2"/>
    <x v="1"/>
    <x v="1"/>
    <n v="0"/>
    <n v="0"/>
    <n v="0"/>
    <n v="0"/>
    <n v="2864.52"/>
    <n v="0"/>
    <n v="0"/>
    <n v="0"/>
    <n v="0"/>
    <n v="0"/>
    <n v="2864.52"/>
    <n v="0"/>
    <n v="0"/>
    <n v="0"/>
    <n v="5729.04"/>
    <n v="5729.04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n v="1046714.93"/>
    <n v="0"/>
    <d v="2021-04-05T00:00:00"/>
    <d v="2026-04-05T00:00:00"/>
    <n v="1046714.93"/>
    <n v="1.3472222222222223"/>
    <n v="5"/>
    <n v="7.1294999999999997E-2"/>
    <n v="1410157.6140277779"/>
    <n v="5233574.6500000004"/>
    <n v="74625.540934350007"/>
    <n v="1.3472222222222223"/>
    <n v="5"/>
    <n v="7.1294999999999997E-2"/>
    <x v="1"/>
    <x v="1"/>
    <n v="0"/>
    <n v="0"/>
    <n v="0"/>
    <n v="0"/>
    <n v="37312.769999999997"/>
    <n v="0"/>
    <n v="0"/>
    <n v="0"/>
    <n v="0"/>
    <n v="0"/>
    <n v="37312.769999999997"/>
    <n v="0"/>
    <n v="0"/>
    <n v="0"/>
    <n v="74625.539999999994"/>
    <n v="74625.539999999994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n v="3555893.6"/>
    <n v="0"/>
    <d v="2021-04-05T00:00:00"/>
    <d v="2026-04-05T00:00:00"/>
    <n v="3555893.6"/>
    <n v="1.3472222222222223"/>
    <n v="5"/>
    <n v="7.1294999999999997E-2"/>
    <n v="4790578.8777777785"/>
    <n v="17779468"/>
    <n v="253517.43421199999"/>
    <n v="1.3472222222222223"/>
    <n v="5"/>
    <n v="7.1294999999999997E-2"/>
    <x v="1"/>
    <x v="1"/>
    <n v="0"/>
    <n v="0"/>
    <n v="0"/>
    <n v="0"/>
    <n v="126758.72"/>
    <n v="0"/>
    <n v="0"/>
    <n v="0"/>
    <n v="0"/>
    <n v="0"/>
    <n v="126758.72"/>
    <n v="0"/>
    <n v="0"/>
    <n v="0"/>
    <n v="253517.44"/>
    <n v="253517.44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n v="1850375.09"/>
    <n v="0"/>
    <d v="2021-04-05T00:00:00"/>
    <d v="2026-04-05T00:00:00"/>
    <n v="1850375.09"/>
    <n v="1.3472222222222223"/>
    <n v="5"/>
    <n v="7.1294999999999997E-2"/>
    <n v="2492866.4406944448"/>
    <n v="9251875.4500000011"/>
    <n v="131922.49204154999"/>
    <n v="1.3472222222222223"/>
    <n v="5"/>
    <n v="7.1294999999999997E-2"/>
    <x v="1"/>
    <x v="1"/>
    <n v="0"/>
    <n v="0"/>
    <n v="0"/>
    <n v="0"/>
    <n v="65961.25"/>
    <n v="0"/>
    <n v="0"/>
    <n v="0"/>
    <n v="0"/>
    <n v="0"/>
    <n v="65961.25"/>
    <n v="0"/>
    <n v="0"/>
    <n v="0"/>
    <n v="131922.5"/>
    <n v="131922.5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n v="183406083.75"/>
    <n v="0"/>
    <d v="2021-04-28T00:00:00"/>
    <d v="2031-04-28T00:00:00"/>
    <n v="183406083.75"/>
    <n v="6.4111111111111114"/>
    <n v="10"/>
    <n v="7.8262999999999999E-2"/>
    <n v="1175836781.375"/>
    <n v="1834060837.5"/>
    <n v="14353910.33252625"/>
    <n v="6.4111111111111114"/>
    <n v="10"/>
    <n v="7.8262999999999999E-2"/>
    <x v="1"/>
    <x v="1"/>
    <n v="0"/>
    <n v="0"/>
    <n v="0"/>
    <n v="0"/>
    <n v="7176955.1699999999"/>
    <n v="0"/>
    <n v="0"/>
    <n v="0"/>
    <n v="0"/>
    <n v="0"/>
    <n v="7176955.1699999999"/>
    <n v="0"/>
    <n v="0"/>
    <n v="0"/>
    <n v="14353910.34"/>
    <n v="14353910.34"/>
  </r>
  <r>
    <s v="DI00086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n v="268396.38"/>
    <n v="0"/>
    <d v="2021-04-05T00:00:00"/>
    <d v="2026-04-05T00:00:00"/>
    <n v="268396.38"/>
    <n v="1.3472222222222223"/>
    <n v="5"/>
    <n v="7.1294999999999997E-2"/>
    <n v="361589.5675"/>
    <n v="1341981.8999999999"/>
    <n v="19135.3199121"/>
    <n v="1.3472222222222223"/>
    <n v="5"/>
    <n v="7.1294999999999997E-2"/>
    <x v="1"/>
    <x v="1"/>
    <n v="0"/>
    <n v="0"/>
    <n v="0"/>
    <n v="0"/>
    <n v="9567.66"/>
    <n v="0"/>
    <n v="0"/>
    <n v="0"/>
    <n v="0"/>
    <n v="0"/>
    <n v="9567.66"/>
    <n v="0"/>
    <n v="0"/>
    <n v="0"/>
    <n v="19135.32"/>
    <n v="19135.32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n v="897783.5"/>
    <n v="0"/>
    <d v="2021-04-05T00:00:00"/>
    <d v="2026-04-05T00:00:00"/>
    <n v="897783.5"/>
    <n v="1.3472222222222223"/>
    <n v="5"/>
    <n v="7.1294999999999997E-2"/>
    <n v="1209513.8819444445"/>
    <n v="4488917.5"/>
    <n v="64007.474632499994"/>
    <n v="1.3472222222222223"/>
    <n v="5"/>
    <n v="7.1294999999999997E-2"/>
    <x v="1"/>
    <x v="1"/>
    <n v="0"/>
    <n v="0"/>
    <n v="0"/>
    <n v="0"/>
    <n v="32003.74"/>
    <n v="0"/>
    <n v="0"/>
    <n v="0"/>
    <n v="0"/>
    <n v="0"/>
    <n v="32003.74"/>
    <n v="0"/>
    <n v="0"/>
    <n v="0"/>
    <n v="64007.48"/>
    <n v="64007.48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n v="299860"/>
    <n v="0"/>
    <d v="2021-04-05T00:00:00"/>
    <d v="2026-04-05T00:00:00"/>
    <n v="299860"/>
    <n v="1.3472222222222223"/>
    <n v="5"/>
    <n v="7.1294999999999997E-2"/>
    <n v="403978.05555555556"/>
    <n v="1499300"/>
    <n v="21378.518700000001"/>
    <n v="1.3472222222222223"/>
    <n v="5"/>
    <n v="7.1294999999999997E-2"/>
    <x v="1"/>
    <x v="1"/>
    <n v="0"/>
    <n v="0"/>
    <n v="0"/>
    <n v="0"/>
    <n v="10689.26"/>
    <n v="0"/>
    <n v="0"/>
    <n v="0"/>
    <n v="0"/>
    <n v="0"/>
    <n v="10689.26"/>
    <n v="0"/>
    <n v="0"/>
    <n v="0"/>
    <n v="21378.52"/>
    <n v="21378.52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n v="497838.23"/>
    <n v="0"/>
    <d v="2021-04-05T00:00:00"/>
    <d v="2026-04-05T00:00:00"/>
    <n v="497838.23"/>
    <n v="1.3472222222222223"/>
    <n v="5"/>
    <n v="7.1294999999999997E-2"/>
    <n v="670698.72652777785"/>
    <n v="2489191.15"/>
    <n v="35493.376607849998"/>
    <n v="1.3472222222222223"/>
    <n v="5"/>
    <n v="7.1294999999999997E-2"/>
    <x v="1"/>
    <x v="1"/>
    <n v="0"/>
    <n v="0"/>
    <n v="0"/>
    <n v="0"/>
    <n v="17746.689999999999"/>
    <n v="0"/>
    <n v="0"/>
    <n v="0"/>
    <n v="0"/>
    <n v="0"/>
    <n v="17746.689999999999"/>
    <n v="0"/>
    <n v="0"/>
    <n v="0"/>
    <n v="35493.379999999997"/>
    <n v="35493.379999999997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6-04-05T00:00:00"/>
    <n v="682304.59"/>
    <n v="1.3472222222222223"/>
    <n v="5"/>
    <n v="7.1294999999999997E-2"/>
    <n v="919215.90597222222"/>
    <n v="3411522.9499999997"/>
    <n v="48644.905744049996"/>
    <n v="1.3472222222222223"/>
    <n v="5"/>
    <n v="7.1294999999999997E-2"/>
    <x v="1"/>
    <x v="1"/>
    <n v="0"/>
    <n v="0"/>
    <n v="0"/>
    <n v="0"/>
    <n v="24322.45"/>
    <n v="0"/>
    <n v="0"/>
    <n v="0"/>
    <n v="0"/>
    <n v="0"/>
    <n v="24322.45"/>
    <n v="0"/>
    <n v="0"/>
    <n v="0"/>
    <n v="48644.9"/>
    <n v="48644.9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n v="625422.69999999995"/>
    <n v="0"/>
    <d v="2021-04-05T00:00:00"/>
    <d v="2026-04-05T00:00:00"/>
    <n v="625422.69999999995"/>
    <n v="1.3472222222222223"/>
    <n v="5"/>
    <n v="7.1294999999999997E-2"/>
    <n v="842583.3597222222"/>
    <n v="3127113.5"/>
    <n v="44589.511396499998"/>
    <n v="1.3472222222222223"/>
    <n v="5"/>
    <n v="7.1294999999999997E-2"/>
    <x v="1"/>
    <x v="1"/>
    <n v="0"/>
    <n v="0"/>
    <n v="0"/>
    <n v="0"/>
    <n v="22294.76"/>
    <n v="0"/>
    <n v="0"/>
    <n v="0"/>
    <n v="0"/>
    <n v="0"/>
    <n v="22294.76"/>
    <n v="0"/>
    <n v="0"/>
    <n v="0"/>
    <n v="44589.52"/>
    <n v="44589.52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0.68333333333333335"/>
    <n v="4"/>
    <n v="4.7100000000000003E-2"/>
    <n v="30439.083333333336"/>
    <n v="178180"/>
    <n v="2098.0695000000001"/>
    <n v="0.68333333333333335"/>
    <n v="4"/>
    <n v="4.7100000000000003E-2"/>
    <x v="1"/>
    <x v="1"/>
    <n v="174.84"/>
    <n v="174.84"/>
    <n v="174.84"/>
    <n v="87.42"/>
    <n v="87.42"/>
    <n v="87.42"/>
    <n v="87.42"/>
    <n v="87.42"/>
    <n v="87.42"/>
    <n v="0"/>
    <n v="0"/>
    <n v="0"/>
    <n v="0"/>
    <n v="174.84"/>
    <n v="874.19999999999982"/>
    <n v="1049.0399999999997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2.6833333333333331"/>
    <n v="6"/>
    <n v="5.3600000000000002E-2"/>
    <n v="142485"/>
    <n v="318600"/>
    <n v="2846.1600000000003"/>
    <n v="2.6833333333333331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3.6833333333333331"/>
    <n v="7"/>
    <n v="5.6399999999999999E-2"/>
    <n v="379217.58333333331"/>
    <n v="720685"/>
    <n v="5806.6620000000003"/>
    <n v="3.6833333333333331"/>
    <n v="7"/>
    <n v="5.6400000000000006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5806.68"/>
    <n v="6290.5700000000006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4.6833333333333336"/>
    <n v="8"/>
    <n v="5.9299999999999999E-2"/>
    <n v="11766945.25"/>
    <n v="20100120"/>
    <n v="148992.13949999999"/>
    <n v="4.683333333333333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48992.12"/>
    <n v="161408.13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5.6833333333333336"/>
    <n v="9"/>
    <n v="6.2100000000000002E-2"/>
    <n v="32031124.583333336"/>
    <n v="50723775"/>
    <n v="349994.04749999999"/>
    <n v="5.6833333333333336"/>
    <n v="9"/>
    <n v="6.2099999999999995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349994.03999999986"/>
    <n v="379160.20999999985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6.6833333333333336"/>
    <n v="10"/>
    <n v="6.5000000000000002E-2"/>
    <n v="347984.45833333337"/>
    <n v="520675"/>
    <n v="3384.3875000000003"/>
    <n v="6.6833333333333345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3384.3599999999988"/>
    <n v="3666.3899999999985"/>
  </r>
  <r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n v="126653981.23999999"/>
    <n v="0"/>
    <d v="2021-04-05T00:00:00"/>
    <d v="2026-04-05T00:00:00"/>
    <n v="126653981.23999999"/>
    <n v="1.3472222222222223"/>
    <n v="5"/>
    <n v="7.1294999999999997E-2"/>
    <n v="170631058.05944446"/>
    <n v="633269906.19999993"/>
    <n v="9029795.5925057996"/>
    <n v="1.3472222222222223"/>
    <n v="5"/>
    <n v="7.1294999999999997E-2"/>
    <x v="1"/>
    <x v="1"/>
    <n v="0"/>
    <n v="0"/>
    <n v="0"/>
    <n v="0"/>
    <n v="4514897.8"/>
    <n v="0"/>
    <n v="0"/>
    <n v="0"/>
    <n v="0"/>
    <n v="0"/>
    <n v="4514897.8"/>
    <n v="0"/>
    <n v="0"/>
    <n v="0"/>
    <n v="9029795.5999999996"/>
    <n v="9029795.5999999996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n v="1094019.6000000001"/>
    <n v="0"/>
    <d v="2021-04-05T00:00:00"/>
    <d v="2026-04-05T00:00:00"/>
    <n v="1094019.6000000001"/>
    <n v="1.3472222222222223"/>
    <n v="5"/>
    <n v="7.1294999999999997E-2"/>
    <n v="1473887.5166666668"/>
    <n v="5470098"/>
    <n v="77998.127382000006"/>
    <n v="1.3472222222222223"/>
    <n v="5"/>
    <n v="7.1294999999999997E-2"/>
    <x v="1"/>
    <x v="1"/>
    <n v="0"/>
    <n v="0"/>
    <n v="0"/>
    <n v="0"/>
    <n v="38999.06"/>
    <n v="0"/>
    <n v="0"/>
    <n v="0"/>
    <n v="0"/>
    <n v="0"/>
    <n v="38999.06"/>
    <n v="0"/>
    <n v="0"/>
    <n v="0"/>
    <n v="77998.12"/>
    <n v="77998.12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n v="1094019.6100000001"/>
    <n v="0"/>
    <d v="2021-04-05T00:00:00"/>
    <d v="2026-04-05T00:00:00"/>
    <n v="1094019.6100000001"/>
    <n v="1.3472222222222223"/>
    <n v="5"/>
    <n v="7.1294999999999997E-2"/>
    <n v="1473887.5301388891"/>
    <n v="5470098.0500000007"/>
    <n v="77998.128094950007"/>
    <n v="1.3472222222222223"/>
    <n v="5"/>
    <n v="7.1294999999999997E-2"/>
    <x v="1"/>
    <x v="1"/>
    <n v="0"/>
    <n v="0"/>
    <n v="0"/>
    <n v="0"/>
    <n v="38999.06"/>
    <n v="0"/>
    <n v="0"/>
    <n v="0"/>
    <n v="0"/>
    <n v="0"/>
    <n v="38999.06"/>
    <n v="0"/>
    <n v="0"/>
    <n v="0"/>
    <n v="77998.12"/>
    <n v="77998.12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9-07T00:00:00"/>
    <d v="2024-09-07T00:00:00"/>
    <n v="2360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0.76944444444444449"/>
    <n v="4"/>
    <n v="4.7100000000000003E-2"/>
    <n v="74337.951388888891"/>
    <n v="386450"/>
    <n v="4550.4487500000005"/>
    <n v="0.76944444444444449"/>
    <n v="4"/>
    <n v="4.7100000000000003E-2"/>
    <x v="1"/>
    <x v="1"/>
    <n v="379.2"/>
    <n v="379.2"/>
    <n v="379.2"/>
    <n v="379.2"/>
    <n v="189.6"/>
    <n v="189.6"/>
    <n v="189.6"/>
    <n v="189.6"/>
    <n v="189.6"/>
    <n v="189.6"/>
    <n v="0"/>
    <n v="0"/>
    <n v="0"/>
    <n v="379.2"/>
    <n v="2275.1999999999994"/>
    <n v="2654.3999999999992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1.7694444444444444"/>
    <n v="5"/>
    <n v="5.0700000000000002E-2"/>
    <n v="246377.44444444444"/>
    <n v="696200"/>
    <n v="7059.4679999999998"/>
    <n v="1.7694444444444444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7059.48"/>
    <n v="7647.7699999999995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2.7694444444444444"/>
    <n v="6"/>
    <n v="5.3600000000000002E-2"/>
    <n v="3455034.263888889"/>
    <n v="7485330"/>
    <n v="66868.948000000004"/>
    <n v="2.7694444444444444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66868.920000000013"/>
    <n v="72441.330000000016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3.7694444444444444"/>
    <n v="7"/>
    <n v="5.6399999999999999E-2"/>
    <n v="15423247.36111111"/>
    <n v="28641550"/>
    <n v="230769.06"/>
    <n v="3.7694444444444444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230769"/>
    <n v="249999.75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4.7694444444444448"/>
    <n v="8"/>
    <n v="5.9299999999999999E-2"/>
    <n v="8870343.9375"/>
    <n v="14878620"/>
    <n v="110287.77075"/>
    <n v="4.7694444444444448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110287.79999999997"/>
    <n v="119478.44999999997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5.7694444444444448"/>
    <n v="9"/>
    <n v="6.2100000000000002E-2"/>
    <n v="306357.5"/>
    <n v="477900"/>
    <n v="3297.51"/>
    <n v="5.769444444444444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6.7694444444444448"/>
    <n v="10"/>
    <n v="6.5000000000000002E-2"/>
    <n v="716918.01388888888"/>
    <n v="1059050"/>
    <n v="6883.8249999999998"/>
    <n v="6.7694444444444439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6883.7999999999984"/>
    <n v="7457.449999999998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9-28T00:00:00"/>
    <d v="2024-09-28T00:00:00"/>
    <n v="3483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0.82777777777777772"/>
    <n v="4"/>
    <n v="4.7100000000000003E-2"/>
    <n v="119899.47222222222"/>
    <n v="579380"/>
    <n v="6822.1995000000006"/>
    <n v="0.82777777777777772"/>
    <n v="4"/>
    <n v="4.7100000000000003E-2"/>
    <x v="1"/>
    <x v="1"/>
    <n v="568.52"/>
    <n v="568.52"/>
    <n v="568.52"/>
    <n v="568.52"/>
    <n v="284.26"/>
    <n v="284.26"/>
    <n v="284.26"/>
    <n v="284.26"/>
    <n v="284.26"/>
    <n v="284.26"/>
    <n v="0"/>
    <n v="0"/>
    <n v="0"/>
    <n v="568.52"/>
    <n v="3411.1200000000008"/>
    <n v="3979.6400000000008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1.8277777777777777"/>
    <n v="5"/>
    <n v="5.0700000000000002E-2"/>
    <n v="837368.97222222225"/>
    <n v="2290675"/>
    <n v="23227.444500000001"/>
    <n v="1.8277777777777777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23227.439999999991"/>
    <n v="25163.05999999999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2.8277777777777779"/>
    <n v="6"/>
    <n v="5.3600000000000002E-2"/>
    <n v="2617702.166666667"/>
    <n v="5554260"/>
    <n v="49618.056000000004"/>
    <n v="2.8277777777777779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9618.079999999987"/>
    <n v="53752.919999999984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3.8277777777777779"/>
    <n v="7"/>
    <n v="5.6399999999999999E-2"/>
    <n v="13246580.027777778"/>
    <n v="24224515"/>
    <n v="195180.378"/>
    <n v="3.8277777777777779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95180.36000000002"/>
    <n v="211445.39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4.8277777777777775"/>
    <n v="8"/>
    <n v="5.9299999999999999E-2"/>
    <n v="9080663.777777778"/>
    <n v="15047360"/>
    <n v="111538.556"/>
    <n v="4.8277777777777775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111538.56000000001"/>
    <n v="120833.44000000002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5.8277777777777775"/>
    <n v="9"/>
    <n v="6.2100000000000002E-2"/>
    <n v="544984.63888888888"/>
    <n v="841635"/>
    <n v="5807.2815000000001"/>
    <n v="5.8277777777777775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5807.2799999999988"/>
    <n v="6291.2199999999984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6.8277777777777775"/>
    <n v="10"/>
    <n v="6.5000000000000002E-2"/>
    <n v="354498.22222222219"/>
    <n v="519200"/>
    <n v="3374.8"/>
    <n v="6.8277777777777775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3374.76"/>
    <n v="3655.9900000000002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n v="2954385.53"/>
    <n v="0"/>
    <d v="2021-04-05T00:00:00"/>
    <d v="2026-04-05T00:00:00"/>
    <n v="2954385.53"/>
    <n v="1.3472222222222223"/>
    <n v="5"/>
    <n v="7.1300000000000002E-2"/>
    <n v="3980213.8390277778"/>
    <n v="14771927.649999999"/>
    <n v="210647.68828899998"/>
    <n v="1.3472222222222223"/>
    <n v="5"/>
    <n v="7.1300000000000002E-2"/>
    <x v="1"/>
    <x v="1"/>
    <n v="0"/>
    <n v="0"/>
    <n v="0"/>
    <n v="0"/>
    <n v="105316.46"/>
    <n v="0"/>
    <n v="0"/>
    <n v="0"/>
    <n v="0"/>
    <n v="0"/>
    <n v="105316.46"/>
    <n v="0"/>
    <n v="0"/>
    <n v="0"/>
    <n v="210632.92"/>
    <n v="210632.92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n v="161888.79"/>
    <n v="0"/>
    <d v="2021-04-05T00:00:00"/>
    <d v="2026-04-05T00:00:00"/>
    <n v="161866.76"/>
    <n v="1.3472222222222223"/>
    <n v="5"/>
    <n v="7.1300000000000002E-2"/>
    <n v="218100.17541666669"/>
    <n v="809443.95000000007"/>
    <n v="11542.670727000001"/>
    <n v="1.3472222222222223"/>
    <n v="5"/>
    <n v="7.1300000000000002E-2"/>
    <x v="1"/>
    <x v="1"/>
    <n v="0"/>
    <n v="0"/>
    <n v="0"/>
    <n v="0"/>
    <n v="5770.93"/>
    <n v="0"/>
    <n v="0"/>
    <n v="0"/>
    <n v="0"/>
    <n v="0"/>
    <n v="5770.93"/>
    <n v="0"/>
    <n v="0"/>
    <n v="0"/>
    <n v="11541.86"/>
    <n v="11541.86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n v="4870703.75"/>
    <n v="0"/>
    <d v="2021-04-05T00:00:00"/>
    <d v="2026-04-05T00:00:00"/>
    <n v="4870041.04"/>
    <n v="1.3472222222222223"/>
    <n v="5"/>
    <n v="7.1300000000000002E-2"/>
    <n v="6561920.3298611119"/>
    <n v="24353518.75"/>
    <n v="347281.17737500003"/>
    <n v="1.3472222222222223"/>
    <n v="5"/>
    <n v="7.1300000000000002E-2"/>
    <x v="1"/>
    <x v="1"/>
    <n v="0"/>
    <n v="0"/>
    <n v="0"/>
    <n v="0"/>
    <n v="173628.41"/>
    <n v="0"/>
    <n v="0"/>
    <n v="0"/>
    <n v="0"/>
    <n v="0"/>
    <n v="173628.41"/>
    <n v="0"/>
    <n v="0"/>
    <n v="0"/>
    <n v="347256.82"/>
    <n v="347256.82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n v="606448.37"/>
    <n v="0"/>
    <d v="2021-04-05T00:00:00"/>
    <d v="2026-04-05T00:00:00"/>
    <n v="606448.37"/>
    <n v="1.3472222222222223"/>
    <n v="5"/>
    <n v="7.1300000000000002E-2"/>
    <n v="817020.72069444449"/>
    <n v="3032241.85"/>
    <n v="43239.768780999999"/>
    <n v="1.3472222222222223"/>
    <n v="5"/>
    <n v="7.1300000000000002E-2"/>
    <x v="1"/>
    <x v="1"/>
    <n v="0"/>
    <n v="0"/>
    <n v="0"/>
    <n v="0"/>
    <n v="21618.37"/>
    <n v="0"/>
    <n v="0"/>
    <n v="0"/>
    <n v="0"/>
    <n v="0"/>
    <n v="21618.37"/>
    <n v="0"/>
    <n v="0"/>
    <n v="0"/>
    <n v="43236.74"/>
    <n v="43236.74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n v="2815700.29"/>
    <n v="0"/>
    <d v="2021-04-05T00:00:00"/>
    <d v="2026-04-05T00:00:00"/>
    <n v="2815700.29"/>
    <n v="1.3472222222222223"/>
    <n v="5"/>
    <n v="7.1300000000000002E-2"/>
    <n v="3793374.001805556"/>
    <n v="14078501.449999999"/>
    <n v="200759.430677"/>
    <n v="1.3472222222222223"/>
    <n v="5"/>
    <n v="7.1300000000000002E-2"/>
    <x v="1"/>
    <x v="1"/>
    <n v="0"/>
    <n v="0"/>
    <n v="0"/>
    <n v="0"/>
    <n v="100372.68"/>
    <n v="0"/>
    <n v="0"/>
    <n v="0"/>
    <n v="0"/>
    <n v="0"/>
    <n v="100372.68"/>
    <n v="0"/>
    <n v="0"/>
    <n v="0"/>
    <n v="200745.36"/>
    <n v="200745.36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n v="567294"/>
    <n v="0"/>
    <d v="2021-04-05T00:00:00"/>
    <d v="2026-04-05T00:00:00"/>
    <n v="567294"/>
    <n v="1.3472222222222223"/>
    <n v="5"/>
    <n v="7.1300000000000002E-2"/>
    <n v="764271.08333333337"/>
    <n v="2836470"/>
    <n v="40448.0622"/>
    <n v="1.3472222222222223"/>
    <n v="5"/>
    <n v="7.1300000000000002E-2"/>
    <x v="1"/>
    <x v="1"/>
    <n v="0"/>
    <n v="0"/>
    <n v="0"/>
    <n v="0"/>
    <n v="20222.61"/>
    <n v="0"/>
    <n v="0"/>
    <n v="0"/>
    <n v="0"/>
    <n v="0"/>
    <n v="20222.61"/>
    <n v="0"/>
    <n v="0"/>
    <n v="0"/>
    <n v="40445.22"/>
    <n v="40445.22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n v="2768097.42"/>
    <n v="0"/>
    <d v="2021-04-05T00:00:00"/>
    <d v="2026-04-05T00:00:00"/>
    <n v="2768097.42"/>
    <n v="1.3472222222222223"/>
    <n v="5"/>
    <n v="7.1300000000000002E-2"/>
    <n v="3729242.3575000004"/>
    <n v="13840487.1"/>
    <n v="197365.34604599999"/>
    <n v="1.3472222222222223"/>
    <n v="5"/>
    <n v="7.1300000000000002E-2"/>
    <x v="1"/>
    <x v="1"/>
    <n v="0"/>
    <n v="0"/>
    <n v="0"/>
    <n v="0"/>
    <n v="98675.75"/>
    <n v="0"/>
    <n v="0"/>
    <n v="0"/>
    <n v="0"/>
    <n v="0"/>
    <n v="98675.75"/>
    <n v="0"/>
    <n v="0"/>
    <n v="0"/>
    <n v="197351.5"/>
    <n v="197351.5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n v="2978506.37"/>
    <n v="0"/>
    <d v="2021-04-05T00:00:00"/>
    <d v="2026-04-05T00:00:00"/>
    <n v="2978506.37"/>
    <n v="1.3472222222222223"/>
    <n v="5"/>
    <n v="7.1300000000000002E-2"/>
    <n v="4012709.9706944451"/>
    <n v="14892531.850000001"/>
    <n v="212367.50418100003"/>
    <n v="1.3472222222222223"/>
    <n v="5"/>
    <n v="7.1300000000000002E-2"/>
    <x v="1"/>
    <x v="1"/>
    <n v="0"/>
    <n v="0"/>
    <n v="0"/>
    <n v="0"/>
    <n v="106176.31"/>
    <n v="0"/>
    <n v="0"/>
    <n v="0"/>
    <n v="0"/>
    <n v="0"/>
    <n v="106176.31"/>
    <n v="0"/>
    <n v="0"/>
    <n v="0"/>
    <n v="212352.62"/>
    <n v="212352.62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n v="6813386.9900000002"/>
    <n v="0"/>
    <d v="2021-04-05T00:00:00"/>
    <d v="2026-04-05T00:00:00"/>
    <n v="6813386.9900000002"/>
    <n v="1.3472222222222223"/>
    <n v="5"/>
    <n v="7.1300000000000002E-2"/>
    <n v="9179146.3615277782"/>
    <n v="34066934.950000003"/>
    <n v="485794.49238700001"/>
    <n v="1.3472222222222223"/>
    <n v="5"/>
    <n v="7.1300000000000002E-2"/>
    <x v="1"/>
    <x v="1"/>
    <n v="0"/>
    <n v="0"/>
    <n v="0"/>
    <n v="0"/>
    <n v="242880.21"/>
    <n v="0"/>
    <n v="0"/>
    <n v="0"/>
    <n v="0"/>
    <n v="0"/>
    <n v="242880.21"/>
    <n v="0"/>
    <n v="0"/>
    <n v="0"/>
    <n v="485760.42"/>
    <n v="485760.42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n v="660076.67000000004"/>
    <n v="0"/>
    <d v="2021-04-05T00:00:00"/>
    <d v="2026-04-05T00:00:00"/>
    <n v="660076.67000000004"/>
    <n v="1.3472222222222223"/>
    <n v="5"/>
    <n v="7.1300000000000002E-2"/>
    <n v="889269.95819444454"/>
    <n v="3300383.35"/>
    <n v="47063.466571000004"/>
    <n v="1.3472222222222223"/>
    <n v="5"/>
    <n v="7.1300000000000002E-2"/>
    <x v="1"/>
    <x v="1"/>
    <n v="0"/>
    <n v="0"/>
    <n v="0"/>
    <n v="0"/>
    <n v="23530.080000000002"/>
    <n v="0"/>
    <n v="0"/>
    <n v="0"/>
    <n v="0"/>
    <n v="0"/>
    <n v="23530.080000000002"/>
    <n v="0"/>
    <n v="0"/>
    <n v="0"/>
    <n v="47060.160000000003"/>
    <n v="47060.160000000003"/>
  </r>
  <r>
    <s v="DI0009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n v="928479.65"/>
    <n v="0"/>
    <d v="2021-04-05T00:00:00"/>
    <d v="2026-04-05T00:00:00"/>
    <n v="928479.65"/>
    <n v="1.3472222222222223"/>
    <n v="5"/>
    <n v="7.1300000000000002E-2"/>
    <n v="1250868.4173611111"/>
    <n v="4642398.25"/>
    <n v="66200.59904500001"/>
    <n v="1.3472222222222223"/>
    <n v="5"/>
    <n v="7.1300000000000002E-2"/>
    <x v="1"/>
    <x v="1"/>
    <n v="0"/>
    <n v="0"/>
    <n v="0"/>
    <n v="0"/>
    <n v="33097.980000000003"/>
    <n v="0"/>
    <n v="0"/>
    <n v="0"/>
    <n v="0"/>
    <n v="0"/>
    <n v="33097.980000000003"/>
    <n v="0"/>
    <n v="0"/>
    <n v="0"/>
    <n v="66195.960000000006"/>
    <n v="66195.960000000006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n v="101084.49"/>
    <n v="0"/>
    <d v="2021-04-05T00:00:00"/>
    <d v="2026-04-05T00:00:00"/>
    <n v="101069.95"/>
    <n v="1.3472222222222223"/>
    <n v="5"/>
    <n v="7.1300000000000002E-2"/>
    <n v="136183.27125000002"/>
    <n v="505422.45"/>
    <n v="7207.3241370000005"/>
    <n v="1.3472222222222223"/>
    <n v="5"/>
    <n v="7.1300000000000002E-2"/>
    <x v="1"/>
    <x v="1"/>
    <n v="0"/>
    <n v="0"/>
    <n v="0"/>
    <n v="0"/>
    <n v="3603.41"/>
    <n v="0"/>
    <n v="0"/>
    <n v="0"/>
    <n v="0"/>
    <n v="0"/>
    <n v="3603.41"/>
    <n v="0"/>
    <n v="0"/>
    <n v="0"/>
    <n v="7206.82"/>
    <n v="7206.82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n v="1271455"/>
    <n v="0"/>
    <d v="2021-04-05T00:00:00"/>
    <d v="2026-04-05T00:00:00"/>
    <n v="1271455"/>
    <n v="1.3472222222222223"/>
    <n v="5"/>
    <n v="7.1300000000000002E-2"/>
    <n v="1712932.4305555557"/>
    <n v="6357275"/>
    <n v="90654.741500000004"/>
    <n v="1.3472222222222223"/>
    <n v="5"/>
    <n v="7.1300000000000002E-2"/>
    <x v="1"/>
    <x v="1"/>
    <n v="0"/>
    <n v="0"/>
    <n v="0"/>
    <n v="0"/>
    <n v="45324.19"/>
    <n v="0"/>
    <n v="0"/>
    <n v="0"/>
    <n v="0"/>
    <n v="0"/>
    <n v="45324.19"/>
    <n v="0"/>
    <n v="0"/>
    <n v="0"/>
    <n v="90648.38"/>
    <n v="90648.38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n v="4725056.59"/>
    <n v="0"/>
    <d v="2021-04-05T00:00:00"/>
    <d v="2026-04-05T00:00:00"/>
    <n v="4724056.59"/>
    <n v="1.3472222222222223"/>
    <n v="5"/>
    <n v="7.1300000000000002E-2"/>
    <n v="6365701.2393055558"/>
    <n v="23625282.949999999"/>
    <n v="336896.53486700001"/>
    <n v="1.3472222222222223"/>
    <n v="5"/>
    <n v="7.1300000000000002E-2"/>
    <x v="1"/>
    <x v="1"/>
    <n v="0"/>
    <n v="0"/>
    <n v="0"/>
    <n v="0"/>
    <n v="168436.45"/>
    <n v="0"/>
    <n v="0"/>
    <n v="0"/>
    <n v="0"/>
    <n v="0"/>
    <n v="168436.45"/>
    <n v="0"/>
    <n v="0"/>
    <n v="0"/>
    <n v="336872.9"/>
    <n v="336872.9"/>
  </r>
  <r>
    <s v="DI0009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n v="2222644.7999999998"/>
    <n v="0"/>
    <d v="2021-04-05T00:00:00"/>
    <d v="2026-04-05T00:00:00"/>
    <n v="2222644.7999999998"/>
    <n v="1.3472222222222223"/>
    <n v="5"/>
    <n v="7.1300000000000002E-2"/>
    <n v="2994396.4666666668"/>
    <n v="11113224"/>
    <n v="158474.57423999999"/>
    <n v="1.3472222222222223"/>
    <n v="5"/>
    <n v="7.1300000000000002E-2"/>
    <x v="1"/>
    <x v="1"/>
    <n v="0"/>
    <n v="0"/>
    <n v="0"/>
    <n v="0"/>
    <n v="79231.73"/>
    <n v="0"/>
    <n v="0"/>
    <n v="0"/>
    <n v="0"/>
    <n v="0"/>
    <n v="79231.73"/>
    <n v="0"/>
    <n v="0"/>
    <n v="0"/>
    <n v="158463.46"/>
    <n v="158463.46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n v="634251.98"/>
    <n v="0"/>
    <d v="2021-04-05T00:00:00"/>
    <d v="2026-04-05T00:00:00"/>
    <n v="634251.98"/>
    <n v="1.3472222222222223"/>
    <n v="5"/>
    <n v="7.1300000000000002E-2"/>
    <n v="854478.36194444448"/>
    <n v="3171259.9"/>
    <n v="45222.166173999998"/>
    <n v="1.3472222222222223"/>
    <n v="5"/>
    <n v="7.1300000000000002E-2"/>
    <x v="1"/>
    <x v="1"/>
    <n v="0"/>
    <n v="0"/>
    <n v="0"/>
    <n v="0"/>
    <n v="22609.5"/>
    <n v="0"/>
    <n v="0"/>
    <n v="0"/>
    <n v="0"/>
    <n v="0"/>
    <n v="22609.5"/>
    <n v="0"/>
    <n v="0"/>
    <n v="0"/>
    <n v="45219"/>
    <n v="45219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n v="450536.43"/>
    <n v="0"/>
    <d v="2021-04-05T00:00:00"/>
    <d v="2026-04-05T00:00:00"/>
    <n v="450536.43"/>
    <n v="1.3472222222222223"/>
    <n v="5"/>
    <n v="7.1300000000000002E-2"/>
    <n v="606972.69041666668"/>
    <n v="2252682.15"/>
    <n v="32123.247459000002"/>
    <n v="1.3472222222222223"/>
    <n v="5"/>
    <n v="7.1300000000000002E-2"/>
    <x v="1"/>
    <x v="1"/>
    <n v="0"/>
    <n v="0"/>
    <n v="0"/>
    <n v="0"/>
    <n v="16060.5"/>
    <n v="0"/>
    <n v="0"/>
    <n v="0"/>
    <n v="0"/>
    <n v="0"/>
    <n v="16060.5"/>
    <n v="0"/>
    <n v="0"/>
    <n v="0"/>
    <n v="32121"/>
    <n v="32121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n v="65675.649999999994"/>
    <n v="0"/>
    <d v="2021-04-05T00:00:00"/>
    <d v="2026-04-05T00:00:00"/>
    <n v="65675.649999999994"/>
    <n v="1.3472222222222223"/>
    <n v="5"/>
    <n v="7.1300000000000002E-2"/>
    <n v="88479.695138888885"/>
    <n v="328378.25"/>
    <n v="4682.6738449999993"/>
    <n v="1.3472222222222223"/>
    <n v="5"/>
    <n v="7.1300000000000002E-2"/>
    <x v="1"/>
    <x v="1"/>
    <n v="0"/>
    <n v="0"/>
    <n v="0"/>
    <n v="0"/>
    <n v="2341.17"/>
    <n v="0"/>
    <n v="0"/>
    <n v="0"/>
    <n v="0"/>
    <n v="0"/>
    <n v="2341.17"/>
    <n v="0"/>
    <n v="0"/>
    <n v="0"/>
    <n v="4682.34"/>
    <n v="4682.34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n v="122126.15"/>
    <n v="0"/>
    <d v="2021-04-05T00:00:00"/>
    <d v="2026-04-05T00:00:00"/>
    <n v="122126.15"/>
    <n v="1.3472222222222223"/>
    <n v="5"/>
    <n v="7.1300000000000002E-2"/>
    <n v="164531.06319444446"/>
    <n v="610630.75"/>
    <n v="8707.5944949999994"/>
    <n v="1.3472222222222223"/>
    <n v="5"/>
    <n v="7.1300000000000002E-2"/>
    <x v="1"/>
    <x v="1"/>
    <n v="0"/>
    <n v="0"/>
    <n v="0"/>
    <n v="0"/>
    <n v="4353.49"/>
    <n v="0"/>
    <n v="0"/>
    <n v="0"/>
    <n v="0"/>
    <n v="0"/>
    <n v="4353.49"/>
    <n v="0"/>
    <n v="0"/>
    <n v="0"/>
    <n v="8706.98"/>
    <n v="8706.98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n v="402375"/>
    <n v="0"/>
    <d v="2021-04-05T00:00:00"/>
    <d v="2026-04-05T00:00:00"/>
    <n v="402375"/>
    <n v="1.3472222222222223"/>
    <n v="5"/>
    <n v="7.1300000000000002E-2"/>
    <n v="542088.54166666674"/>
    <n v="2011875"/>
    <n v="28689.337500000001"/>
    <n v="1.3472222222222223"/>
    <n v="5"/>
    <n v="7.1300000000000002E-2"/>
    <x v="1"/>
    <x v="1"/>
    <n v="0"/>
    <n v="0"/>
    <n v="0"/>
    <n v="0"/>
    <n v="14343.66"/>
    <n v="0"/>
    <n v="0"/>
    <n v="0"/>
    <n v="0"/>
    <n v="0"/>
    <n v="14343.66"/>
    <n v="0"/>
    <n v="0"/>
    <n v="0"/>
    <n v="28687.32"/>
    <n v="28687.32"/>
  </r>
  <r>
    <s v="DI0009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n v="183679.42"/>
    <n v="0"/>
    <d v="2021-04-05T00:00:00"/>
    <d v="2026-04-05T00:00:00"/>
    <n v="183679.42"/>
    <n v="1.3472222222222223"/>
    <n v="5"/>
    <n v="7.1300000000000002E-2"/>
    <n v="247456.99638888892"/>
    <n v="918397.10000000009"/>
    <n v="13096.342646000001"/>
    <n v="1.3472222222222223"/>
    <n v="5"/>
    <n v="7.1300000000000002E-2"/>
    <x v="1"/>
    <x v="1"/>
    <n v="0"/>
    <n v="0"/>
    <n v="0"/>
    <n v="0"/>
    <n v="6547.71"/>
    <n v="0"/>
    <n v="0"/>
    <n v="0"/>
    <n v="0"/>
    <n v="0"/>
    <n v="6547.71"/>
    <n v="0"/>
    <n v="0"/>
    <n v="0"/>
    <n v="13095.42"/>
    <n v="13095.42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n v="64677.71"/>
    <n v="0"/>
    <d v="2021-04-05T00:00:00"/>
    <d v="2026-04-05T00:00:00"/>
    <n v="64677.71"/>
    <n v="1.3472222222222223"/>
    <n v="5"/>
    <n v="7.1300000000000002E-2"/>
    <n v="87135.248194444444"/>
    <n v="323388.55"/>
    <n v="4611.5207229999996"/>
    <n v="1.3472222222222223"/>
    <n v="5"/>
    <n v="7.1299999999999988E-2"/>
    <x v="1"/>
    <x v="1"/>
    <n v="0"/>
    <n v="0"/>
    <n v="0"/>
    <n v="0"/>
    <n v="2305.6"/>
    <n v="0"/>
    <n v="0"/>
    <n v="0"/>
    <n v="0"/>
    <n v="0"/>
    <n v="2305.6"/>
    <n v="0"/>
    <n v="0"/>
    <n v="0"/>
    <n v="4611.2"/>
    <n v="4611.2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n v="258811.39"/>
    <n v="0"/>
    <d v="2021-04-05T00:00:00"/>
    <d v="2026-04-05T00:00:00"/>
    <n v="258811.39"/>
    <n v="1.3472222222222223"/>
    <n v="5"/>
    <n v="7.1300000000000002E-2"/>
    <n v="348676.45597222226"/>
    <n v="1294056.9500000002"/>
    <n v="18453.252107"/>
    <n v="1.3472222222222223"/>
    <n v="5.0000000000000009"/>
    <n v="7.1300000000000002E-2"/>
    <x v="1"/>
    <x v="1"/>
    <n v="0"/>
    <n v="0"/>
    <n v="0"/>
    <n v="0"/>
    <n v="9225.98"/>
    <n v="0"/>
    <n v="0"/>
    <n v="0"/>
    <n v="0"/>
    <n v="0"/>
    <n v="9225.98"/>
    <n v="0"/>
    <n v="0"/>
    <n v="0"/>
    <n v="18451.96"/>
    <n v="18451.96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n v="47743.16"/>
    <n v="0"/>
    <d v="2021-04-05T00:00:00"/>
    <d v="2026-04-05T00:00:00"/>
    <n v="47743.16"/>
    <n v="1.3472222222222223"/>
    <n v="5"/>
    <n v="7.1300000000000002E-2"/>
    <n v="64320.64611111112"/>
    <n v="238715.80000000002"/>
    <n v="3404.0873080000006"/>
    <n v="1.3472222222222223"/>
    <n v="5"/>
    <n v="7.1300000000000002E-2"/>
    <x v="1"/>
    <x v="1"/>
    <n v="0"/>
    <n v="0"/>
    <n v="0"/>
    <n v="0"/>
    <n v="1701.92"/>
    <n v="0"/>
    <n v="0"/>
    <n v="0"/>
    <n v="0"/>
    <n v="0"/>
    <n v="1701.92"/>
    <n v="0"/>
    <n v="0"/>
    <n v="0"/>
    <n v="3403.84"/>
    <n v="3403.84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n v="233636.33"/>
    <n v="0"/>
    <d v="2021-04-05T00:00:00"/>
    <d v="2026-04-05T00:00:00"/>
    <n v="233636.33"/>
    <n v="1.3472222222222223"/>
    <n v="5"/>
    <n v="7.1300000000000002E-2"/>
    <n v="314760.05569444445"/>
    <n v="1168181.6499999999"/>
    <n v="16658.270328999999"/>
    <n v="1.3472222222222223"/>
    <n v="5"/>
    <n v="7.1300000000000002E-2"/>
    <x v="1"/>
    <x v="1"/>
    <n v="0"/>
    <n v="0"/>
    <n v="0"/>
    <n v="0"/>
    <n v="8328.5499999999993"/>
    <n v="0"/>
    <n v="0"/>
    <n v="0"/>
    <n v="0"/>
    <n v="0"/>
    <n v="8328.5499999999993"/>
    <n v="0"/>
    <n v="0"/>
    <n v="0"/>
    <n v="16657.099999999999"/>
    <n v="16657.099999999999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n v="52305.23"/>
    <n v="0"/>
    <d v="2021-04-05T00:00:00"/>
    <d v="2026-04-05T00:00:00"/>
    <n v="52305.23"/>
    <n v="1.3472222222222223"/>
    <n v="5"/>
    <n v="7.1300000000000002E-2"/>
    <n v="70466.768194444448"/>
    <n v="261526.15000000002"/>
    <n v="3729.3628990000002"/>
    <n v="1.3472222222222223"/>
    <n v="5"/>
    <n v="7.1300000000000002E-2"/>
    <x v="1"/>
    <x v="1"/>
    <n v="0"/>
    <n v="0"/>
    <n v="0"/>
    <n v="0"/>
    <n v="1864.55"/>
    <n v="0"/>
    <n v="0"/>
    <n v="0"/>
    <n v="0"/>
    <n v="0"/>
    <n v="1864.55"/>
    <n v="0"/>
    <n v="0"/>
    <n v="0"/>
    <n v="3729.1"/>
    <n v="3729.1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n v="69570.5"/>
    <n v="0"/>
    <d v="2021-04-05T00:00:00"/>
    <d v="2026-04-05T00:00:00"/>
    <n v="69570.5"/>
    <n v="1.3472222222222223"/>
    <n v="5"/>
    <n v="7.1300000000000002E-2"/>
    <n v="93726.923611111124"/>
    <n v="347852.5"/>
    <n v="4960.3766500000002"/>
    <n v="1.3472222222222223"/>
    <n v="5"/>
    <n v="7.1300000000000002E-2"/>
    <x v="1"/>
    <x v="1"/>
    <n v="0"/>
    <n v="0"/>
    <n v="0"/>
    <n v="0"/>
    <n v="2480.0100000000002"/>
    <n v="0"/>
    <n v="0"/>
    <n v="0"/>
    <n v="0"/>
    <n v="0"/>
    <n v="2480.0100000000002"/>
    <n v="0"/>
    <n v="0"/>
    <n v="0"/>
    <n v="4960.0200000000004"/>
    <n v="4960.0200000000004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n v="292504.68"/>
    <n v="0"/>
    <d v="2021-04-05T00:00:00"/>
    <d v="2026-04-05T00:00:00"/>
    <n v="292504.68"/>
    <n v="1.3472222222222223"/>
    <n v="5"/>
    <n v="7.1300000000000002E-2"/>
    <n v="394068.80499999999"/>
    <n v="1462523.4"/>
    <n v="20855.583684000001"/>
    <n v="1.3472222222222223"/>
    <n v="5"/>
    <n v="7.1300000000000002E-2"/>
    <x v="1"/>
    <x v="1"/>
    <n v="0"/>
    <n v="0"/>
    <n v="0"/>
    <n v="0"/>
    <n v="10427.06"/>
    <n v="0"/>
    <n v="0"/>
    <n v="0"/>
    <n v="0"/>
    <n v="0"/>
    <n v="10427.06"/>
    <n v="0"/>
    <n v="0"/>
    <n v="0"/>
    <n v="20854.12"/>
    <n v="20854.12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n v="953583.05"/>
    <n v="0"/>
    <d v="2021-04-05T00:00:00"/>
    <d v="2026-04-05T00:00:00"/>
    <n v="953583.05"/>
    <n v="1.3472222222222223"/>
    <n v="5"/>
    <n v="7.1300000000000002E-2"/>
    <n v="1284688.2756944445"/>
    <n v="4767915.25"/>
    <n v="67990.47146500001"/>
    <n v="1.3472222222222223"/>
    <n v="5"/>
    <n v="7.1300000000000002E-2"/>
    <x v="1"/>
    <x v="1"/>
    <n v="0"/>
    <n v="0"/>
    <n v="0"/>
    <n v="0"/>
    <n v="33992.85"/>
    <n v="0"/>
    <n v="0"/>
    <n v="0"/>
    <n v="0"/>
    <n v="0"/>
    <n v="33992.85"/>
    <n v="0"/>
    <n v="0"/>
    <n v="0"/>
    <n v="67985.7"/>
    <n v="67985.7"/>
  </r>
  <r>
    <s v="DI0009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n v="12994667.630000001"/>
    <n v="0"/>
    <d v="2021-04-05T00:00:00"/>
    <d v="2026-04-05T00:00:00"/>
    <n v="12994667.630000001"/>
    <n v="1.3472222222222223"/>
    <n v="5"/>
    <n v="7.1300000000000002E-2"/>
    <n v="17506705.001527779"/>
    <n v="64973338.150000006"/>
    <n v="926519.80201900005"/>
    <n v="1.3472222222222223"/>
    <n v="5"/>
    <n v="7.1300000000000002E-2"/>
    <x v="1"/>
    <x v="1"/>
    <n v="0"/>
    <n v="0"/>
    <n v="0"/>
    <n v="0"/>
    <n v="463227.41"/>
    <n v="0"/>
    <n v="0"/>
    <n v="0"/>
    <n v="0"/>
    <n v="0"/>
    <n v="463227.41"/>
    <n v="0"/>
    <n v="0"/>
    <n v="0"/>
    <n v="926454.82"/>
    <n v="926454.82"/>
  </r>
  <r>
    <s v="DI00100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n v="1549766.08"/>
    <n v="0"/>
    <d v="2021-04-05T00:00:00"/>
    <d v="2026-04-05T00:00:00"/>
    <n v="1549766.09"/>
    <n v="1.3472222222222223"/>
    <n v="5"/>
    <n v="7.1300000000000002E-2"/>
    <n v="2087879.3022222226"/>
    <n v="7748830.4000000004"/>
    <n v="110498.32150400001"/>
    <n v="1.3472222222222223"/>
    <n v="5"/>
    <n v="7.1300000000000002E-2"/>
    <x v="1"/>
    <x v="1"/>
    <n v="0"/>
    <n v="0"/>
    <n v="0"/>
    <n v="0"/>
    <n v="55245.29"/>
    <n v="0"/>
    <n v="0"/>
    <n v="0"/>
    <n v="0"/>
    <n v="0"/>
    <n v="55245.29"/>
    <n v="0"/>
    <n v="0"/>
    <n v="0"/>
    <n v="110490.58"/>
    <n v="110490.58"/>
  </r>
  <r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n v="500000000"/>
    <n v="0"/>
    <d v="2021-04-28T00:00:00"/>
    <d v="2031-04-28T00:00:00"/>
    <n v="500000000"/>
    <n v="6.4111111111111114"/>
    <n v="10"/>
    <n v="7.8262999999999999E-2"/>
    <n v="3205555555.5555558"/>
    <n v="5000000000"/>
    <n v="39131500"/>
    <n v="6.4111111111111114"/>
    <n v="10"/>
    <n v="7.8262999999999999E-2"/>
    <x v="1"/>
    <x v="1"/>
    <n v="0"/>
    <n v="0"/>
    <n v="0"/>
    <n v="0"/>
    <n v="19565750"/>
    <n v="0"/>
    <n v="0"/>
    <n v="0"/>
    <n v="0"/>
    <n v="0"/>
    <n v="19565750"/>
    <n v="0"/>
    <n v="0"/>
    <n v="0"/>
    <n v="39131500"/>
    <n v="3913150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6005"/>
    <n v="0"/>
    <n v="0"/>
    <n v="1204.02"/>
    <n v="0"/>
    <n v="0"/>
    <n v="0"/>
    <n v="336005"/>
    <n v="336005"/>
    <n v="0"/>
    <d v="2021-12-07T00:00:00"/>
    <d v="2024-12-07T00:00:00"/>
    <n v="672010"/>
    <n v="1.9444444444444445E-2"/>
    <n v="3"/>
    <n v="4.2999999999999997E-2"/>
    <n v="6533.4305555555557"/>
    <n v="1008015"/>
    <n v="14448.214999999998"/>
    <n v="1.9444444444444445E-2"/>
    <n v="3"/>
    <n v="4.2999999999999997E-2"/>
    <x v="1"/>
    <x v="1"/>
    <n v="1204.02"/>
    <n v="0"/>
    <n v="0"/>
    <n v="0"/>
    <n v="0"/>
    <n v="0"/>
    <n v="0"/>
    <n v="0"/>
    <n v="0"/>
    <n v="0"/>
    <n v="0"/>
    <n v="0"/>
    <n v="0"/>
    <n v="1204.02"/>
    <n v="0"/>
    <n v="1204.02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0194444444444444"/>
    <n v="4"/>
    <n v="4.7100000000000003E-2"/>
    <n v="1558564.8958333333"/>
    <n v="6115350"/>
    <n v="72008.246250000011"/>
    <n v="1.0194444444444444"/>
    <n v="4"/>
    <n v="4.710000000000001E-2"/>
    <x v="1"/>
    <x v="1"/>
    <n v="6000.69"/>
    <n v="6000.69"/>
    <n v="6000.69"/>
    <n v="6000.69"/>
    <n v="6000.69"/>
    <n v="6000.69"/>
    <n v="6000.69"/>
    <n v="3000.34"/>
    <n v="3000.34"/>
    <n v="3000.34"/>
    <n v="3000.34"/>
    <n v="3000.34"/>
    <n v="3000.34"/>
    <n v="6000.69"/>
    <n v="54006.179999999978"/>
    <n v="60006.869999999981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0194444444444444"/>
    <n v="5"/>
    <n v="5.0700000000000002E-2"/>
    <n v="1919461.75"/>
    <n v="4752450"/>
    <n v="48189.843000000001"/>
    <n v="2.0194444444444444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8189.840000000004"/>
    <n v="52205.66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0194444444444444"/>
    <n v="6"/>
    <n v="5.3600000000000002E-2"/>
    <n v="3084619.1527777775"/>
    <n v="6129510"/>
    <n v="54756.955999999998"/>
    <n v="3.0194444444444444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54756.960000000014"/>
    <n v="59320.040000000015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0194444444444448"/>
    <n v="7"/>
    <n v="5.6399999999999999E-2"/>
    <n v="6666208.416666667"/>
    <n v="11609430"/>
    <n v="93538.835999999996"/>
    <n v="4.0194444444444448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93538.799999999988"/>
    <n v="101333.69999999998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0194444444444448"/>
    <n v="8"/>
    <n v="5.9299999999999999E-2"/>
    <n v="1555513.2847222222"/>
    <n v="2479180"/>
    <n v="18376.921750000001"/>
    <n v="5.0194444444444448"/>
    <n v="8"/>
    <n v="5.9300000000000005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8376.920000000002"/>
    <n v="19908.330000000002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0194444444444448"/>
    <n v="9"/>
    <n v="6.2100000000000002E-2"/>
    <n v="564684.08333333337"/>
    <n v="844290"/>
    <n v="5825.6010000000006"/>
    <n v="6.0194444444444448"/>
    <n v="9"/>
    <n v="6.2100000000000009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5825.6400000000021"/>
    <n v="6311.1100000000024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0194444444444448"/>
    <n v="10"/>
    <n v="6.5000000000000002E-2"/>
    <n v="372732.5"/>
    <n v="531000"/>
    <n v="3451.5"/>
    <n v="7.019444444444444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n v="901812.87"/>
    <n v="0"/>
    <d v="2021-04-05T00:00:00"/>
    <d v="2026-04-05T00:00:00"/>
    <n v="901812.87"/>
    <n v="1.3472222222222223"/>
    <n v="5"/>
    <n v="7.1300000000000002E-2"/>
    <n v="1214942.3387500001"/>
    <n v="4509064.3499999996"/>
    <n v="64299.257631"/>
    <n v="1.3472222222222223"/>
    <n v="5"/>
    <n v="7.1300000000000002E-2"/>
    <x v="1"/>
    <x v="1"/>
    <n v="0"/>
    <n v="0"/>
    <n v="0"/>
    <n v="0"/>
    <n v="32147.37"/>
    <n v="0"/>
    <n v="0"/>
    <n v="0"/>
    <n v="0"/>
    <n v="0"/>
    <n v="32147.37"/>
    <n v="0"/>
    <n v="0"/>
    <n v="0"/>
    <n v="64294.74"/>
    <n v="64294.74"/>
  </r>
  <r>
    <s v="DI001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n v="2337432.89"/>
    <n v="0"/>
    <d v="2021-04-05T00:00:00"/>
    <d v="2026-04-05T00:00:00"/>
    <n v="2337432.89"/>
    <n v="1.3472222222222223"/>
    <n v="5"/>
    <n v="7.1300000000000002E-2"/>
    <n v="3149041.5323611116"/>
    <n v="11687164.450000001"/>
    <n v="166658.96505700002"/>
    <n v="1.3472222222222223"/>
    <n v="5"/>
    <n v="7.1300000000000002E-2"/>
    <x v="1"/>
    <x v="1"/>
    <n v="0"/>
    <n v="0"/>
    <n v="0"/>
    <n v="0"/>
    <n v="83323.64"/>
    <n v="0"/>
    <n v="0"/>
    <n v="0"/>
    <n v="0"/>
    <n v="0"/>
    <n v="83323.64"/>
    <n v="0"/>
    <n v="0"/>
    <n v="0"/>
    <n v="166647.28"/>
    <n v="166647.28"/>
  </r>
  <r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n v="1040699.65"/>
    <n v="0"/>
    <d v="2021-04-05T00:00:00"/>
    <d v="2026-04-05T00:00:00"/>
    <n v="1040699.65"/>
    <n v="1.3472222222222223"/>
    <n v="5"/>
    <n v="7.1300000000000002E-2"/>
    <n v="1402053.6951388891"/>
    <n v="5203498.25"/>
    <n v="74201.885045000003"/>
    <n v="1.3472222222222223"/>
    <n v="5"/>
    <n v="7.1300000000000002E-2"/>
    <x v="1"/>
    <x v="1"/>
    <n v="0"/>
    <n v="0"/>
    <n v="0"/>
    <n v="0"/>
    <n v="37098.339999999997"/>
    <n v="0"/>
    <n v="0"/>
    <n v="0"/>
    <n v="0"/>
    <n v="0"/>
    <n v="37098.339999999997"/>
    <n v="0"/>
    <n v="0"/>
    <n v="0"/>
    <n v="74196.679999999993"/>
    <n v="74196.679999999993"/>
  </r>
  <r>
    <s v="DI001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77.5"/>
    <n v="0"/>
    <n v="0"/>
    <n v="353.59"/>
    <n v="0"/>
    <n v="0"/>
    <n v="0"/>
    <n v="98677.5"/>
    <n v="98677.5"/>
    <n v="0"/>
    <d v="2021-12-23T00:00:00"/>
    <d v="2024-12-23T00:00:00"/>
    <n v="197355"/>
    <n v="6.3888888888888884E-2"/>
    <n v="3"/>
    <n v="4.2999999999999997E-2"/>
    <n v="6304.395833333333"/>
    <n v="296032.5"/>
    <n v="4243.1324999999997"/>
    <n v="6.3888888888888884E-2"/>
    <n v="3"/>
    <n v="4.2999999999999997E-2"/>
    <x v="1"/>
    <x v="1"/>
    <n v="353.59"/>
    <n v="0"/>
    <n v="0"/>
    <n v="0"/>
    <n v="0"/>
    <n v="0"/>
    <n v="0"/>
    <n v="0"/>
    <n v="0"/>
    <n v="0"/>
    <n v="0"/>
    <n v="0"/>
    <n v="0"/>
    <n v="353.59"/>
    <n v="0"/>
    <n v="353.59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0638888888888889"/>
    <n v="4"/>
    <n v="4.7100000000000003E-2"/>
    <n v="280579.41666666669"/>
    <n v="1054920"/>
    <n v="12421.683000000001"/>
    <n v="1.0638888888888889"/>
    <n v="4"/>
    <n v="4.7100000000000003E-2"/>
    <x v="1"/>
    <x v="1"/>
    <n v="1035.1400000000001"/>
    <n v="1035.1400000000001"/>
    <n v="1035.1400000000001"/>
    <n v="1035.140000000000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1035.1400000000001"/>
    <n v="9316.26"/>
    <n v="10351.4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0638888888888891"/>
    <n v="5"/>
    <n v="5.0700000000000002E-2"/>
    <n v="2225945.4444444445"/>
    <n v="5392600"/>
    <n v="54680.964"/>
    <n v="2.0638888888888891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54681"/>
    <n v="59237.75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0638888888888891"/>
    <n v="6"/>
    <n v="5.3600000000000002E-2"/>
    <n v="14769315.534722224"/>
    <n v="28922685"/>
    <n v="258375.986"/>
    <n v="3.0638888888888891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58375.96000000008"/>
    <n v="279907.2900000001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0638888888888891"/>
    <n v="7"/>
    <n v="5.6399999999999999E-2"/>
    <n v="1703561.902777778"/>
    <n v="2934365"/>
    <n v="23642.597999999998"/>
    <n v="4.0638888888888891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23642.640000000003"/>
    <n v="25612.860000000004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0638888888888891"/>
    <n v="8"/>
    <n v="5.9299999999999999E-2"/>
    <n v="268892.5"/>
    <n v="424800"/>
    <n v="3148.83"/>
    <n v="5.063888888888889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1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975"/>
    <n v="0"/>
    <n v="0"/>
    <n v="533.83000000000004"/>
    <n v="0"/>
    <n v="0"/>
    <n v="0"/>
    <n v="148975"/>
    <n v="148975"/>
    <n v="0"/>
    <d v="2021-12-28T00:00:00"/>
    <d v="2024-12-28T00:00:00"/>
    <n v="297950"/>
    <n v="7.7777777777777779E-2"/>
    <n v="3"/>
    <n v="4.2999999999999997E-2"/>
    <n v="11586.944444444445"/>
    <n v="446925"/>
    <n v="6405.9249999999993"/>
    <n v="7.7777777777777779E-2"/>
    <n v="3"/>
    <n v="4.2999999999999997E-2"/>
    <x v="1"/>
    <x v="1"/>
    <n v="533.83000000000004"/>
    <n v="0"/>
    <n v="0"/>
    <n v="0"/>
    <n v="0"/>
    <n v="0"/>
    <n v="0"/>
    <n v="0"/>
    <n v="0"/>
    <n v="0"/>
    <n v="0"/>
    <n v="0"/>
    <n v="0"/>
    <n v="533.83000000000004"/>
    <n v="0"/>
    <n v="533.83000000000004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0777777777777777"/>
    <n v="4"/>
    <n v="4.7100000000000003E-2"/>
    <n v="191084.61111111109"/>
    <n v="709180"/>
    <n v="8350.5945000000011"/>
    <n v="1.0777777777777777"/>
    <n v="4"/>
    <n v="4.7100000000000003E-2"/>
    <x v="1"/>
    <x v="1"/>
    <n v="695.88"/>
    <n v="695.88"/>
    <n v="695.88"/>
    <n v="695.88"/>
    <n v="695.88"/>
    <n v="695.88"/>
    <n v="695.88"/>
    <n v="347.94"/>
    <n v="347.94"/>
    <n v="347.94"/>
    <n v="347.94"/>
    <n v="347.94"/>
    <n v="347.94"/>
    <n v="695.88"/>
    <n v="6262.9199999999973"/>
    <n v="6958.7999999999975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0777777777777779"/>
    <n v="5"/>
    <n v="5.0700000000000002E-2"/>
    <n v="1562088.9166666667"/>
    <n v="3759037.5"/>
    <n v="38116.640250000004"/>
    <n v="2.0777777777777779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8116.68"/>
    <n v="41293.07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0777777777777779"/>
    <n v="6"/>
    <n v="5.3600000000000002E-2"/>
    <n v="5212055.083333334"/>
    <n v="10160685"/>
    <n v="90768.786000000007"/>
    <n v="3.0777777777777779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90768.840000000026"/>
    <n v="98332.910000000033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0777777777777775"/>
    <n v="7"/>
    <n v="5.6399999999999999E-2"/>
    <n v="3825964.8055555555"/>
    <n v="6567732.5"/>
    <n v="52917.159"/>
    <n v="4.0777777777777775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52917.120000000017"/>
    <n v="57326.880000000019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0777777777777775"/>
    <n v="8"/>
    <n v="5.9299999999999999E-2"/>
    <n v="4863076.638888889"/>
    <n v="7661740"/>
    <n v="56792.647749999996"/>
    <n v="5.0777777777777775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56792.640000000007"/>
    <n v="61525.360000000008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0777777777777775"/>
    <n v="9"/>
    <n v="6.2100000000000002E-2"/>
    <n v="322730"/>
    <n v="477900"/>
    <n v="3297.51"/>
    <n v="6.07777777777777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1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n v="639337.13"/>
    <n v="0"/>
    <d v="2021-04-05T00:00:00"/>
    <d v="2026-04-05T00:00:00"/>
    <n v="639337.13"/>
    <n v="1.3472222222222223"/>
    <n v="5"/>
    <n v="7.1300000000000002E-2"/>
    <n v="861329.18902777787"/>
    <n v="3196685.65"/>
    <n v="45584.737369000002"/>
    <n v="1.3472222222222223"/>
    <n v="5"/>
    <n v="7.1300000000000002E-2"/>
    <x v="1"/>
    <x v="1"/>
    <n v="0"/>
    <n v="0"/>
    <n v="0"/>
    <n v="0"/>
    <n v="22790.77"/>
    <n v="0"/>
    <n v="0"/>
    <n v="0"/>
    <n v="0"/>
    <n v="0"/>
    <n v="22790.77"/>
    <n v="0"/>
    <n v="0"/>
    <n v="0"/>
    <n v="45581.54"/>
    <n v="45581.54"/>
  </r>
  <r>
    <s v="DI001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n v="1239330.45"/>
    <n v="0"/>
    <d v="2021-04-05T00:00:00"/>
    <d v="2026-04-05T00:00:00"/>
    <n v="1239330.45"/>
    <n v="1.3472222222222223"/>
    <n v="5"/>
    <n v="7.1300000000000002E-2"/>
    <n v="1669653.5229166667"/>
    <n v="6196652.25"/>
    <n v="88364.261085000006"/>
    <n v="1.3472222222222223"/>
    <n v="5"/>
    <n v="7.1300000000000002E-2"/>
    <x v="1"/>
    <x v="1"/>
    <n v="0"/>
    <n v="0"/>
    <n v="0"/>
    <n v="0"/>
    <n v="44179.03"/>
    <n v="0"/>
    <n v="0"/>
    <n v="0"/>
    <n v="0"/>
    <n v="0"/>
    <n v="44179.03"/>
    <n v="0"/>
    <n v="0"/>
    <n v="0"/>
    <n v="88358.06"/>
    <n v="88358.06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n v="151259.07999999999"/>
    <n v="0"/>
    <d v="2021-04-05T00:00:00"/>
    <d v="2026-04-05T00:00:00"/>
    <n v="151259.07999999999"/>
    <n v="1.3472222222222223"/>
    <n v="5"/>
    <n v="7.1300000000000002E-2"/>
    <n v="203779.59388888889"/>
    <n v="756295.39999999991"/>
    <n v="10784.772403999999"/>
    <n v="1.3472222222222223"/>
    <n v="5"/>
    <n v="7.1300000000000002E-2"/>
    <x v="1"/>
    <x v="1"/>
    <n v="0"/>
    <n v="0"/>
    <n v="0"/>
    <n v="0"/>
    <n v="5392.01"/>
    <n v="0"/>
    <n v="0"/>
    <n v="0"/>
    <n v="0"/>
    <n v="0"/>
    <n v="5392.01"/>
    <n v="0"/>
    <n v="0"/>
    <n v="0"/>
    <n v="10784.02"/>
    <n v="10784.02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n v="721797.96"/>
    <n v="0"/>
    <d v="2021-04-05T00:00:00"/>
    <d v="2026-04-05T00:00:00"/>
    <n v="721797.96"/>
    <n v="1.3472222222222223"/>
    <n v="5"/>
    <n v="7.1300000000000002E-2"/>
    <n v="972422.25166666671"/>
    <n v="3608989.8"/>
    <n v="51464.194547999999"/>
    <n v="1.3472222222222223"/>
    <n v="5"/>
    <n v="7.1300000000000002E-2"/>
    <x v="1"/>
    <x v="1"/>
    <n v="0"/>
    <n v="0"/>
    <n v="0"/>
    <n v="0"/>
    <n v="25730.29"/>
    <n v="0"/>
    <n v="0"/>
    <n v="0"/>
    <n v="0"/>
    <n v="0"/>
    <n v="25730.29"/>
    <n v="0"/>
    <n v="0"/>
    <n v="0"/>
    <n v="51460.58"/>
    <n v="51460.58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n v="56207.43"/>
    <n v="0"/>
    <d v="2021-04-05T00:00:00"/>
    <d v="2026-04-05T00:00:00"/>
    <n v="56207.43"/>
    <n v="1.3472222222222223"/>
    <n v="5"/>
    <n v="7.1300000000000002E-2"/>
    <n v="75723.898750000008"/>
    <n v="281037.15000000002"/>
    <n v="4007.589759"/>
    <n v="1.3472222222222223"/>
    <n v="5"/>
    <n v="7.1300000000000002E-2"/>
    <x v="1"/>
    <x v="1"/>
    <n v="0"/>
    <n v="0"/>
    <n v="0"/>
    <n v="0"/>
    <n v="2003.65"/>
    <n v="0"/>
    <n v="0"/>
    <n v="0"/>
    <n v="0"/>
    <n v="0"/>
    <n v="2003.65"/>
    <n v="0"/>
    <n v="0"/>
    <n v="0"/>
    <n v="4007.3"/>
    <n v="4007.3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n v="724956.36"/>
    <n v="0"/>
    <d v="2021-04-05T00:00:00"/>
    <d v="2026-04-05T00:00:00"/>
    <n v="724956.36"/>
    <n v="1.3472222222222223"/>
    <n v="5"/>
    <n v="7.1300000000000002E-2"/>
    <n v="976677.31833333336"/>
    <n v="3624781.8"/>
    <n v="51689.388467999997"/>
    <n v="1.3472222222222223"/>
    <n v="5"/>
    <n v="7.1300000000000002E-2"/>
    <x v="1"/>
    <x v="1"/>
    <n v="0"/>
    <n v="0"/>
    <n v="0"/>
    <n v="0"/>
    <n v="25842.880000000001"/>
    <n v="0"/>
    <n v="0"/>
    <n v="0"/>
    <n v="0"/>
    <n v="0"/>
    <n v="25842.880000000001"/>
    <n v="0"/>
    <n v="0"/>
    <n v="0"/>
    <n v="51685.760000000002"/>
    <n v="51685.760000000002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n v="44222.59"/>
    <n v="0"/>
    <d v="2021-04-05T00:00:00"/>
    <d v="2026-04-05T00:00:00"/>
    <n v="44222.59"/>
    <n v="1.3472222222222223"/>
    <n v="5"/>
    <n v="7.1300000000000002E-2"/>
    <n v="59577.655972222223"/>
    <n v="221112.94999999998"/>
    <n v="3153.070667"/>
    <n v="1.3472222222222223"/>
    <n v="5"/>
    <n v="7.1300000000000002E-2"/>
    <x v="1"/>
    <x v="1"/>
    <n v="0"/>
    <n v="0"/>
    <n v="0"/>
    <n v="0"/>
    <n v="1576.42"/>
    <n v="0"/>
    <n v="0"/>
    <n v="0"/>
    <n v="0"/>
    <n v="0"/>
    <n v="1576.42"/>
    <n v="0"/>
    <n v="0"/>
    <n v="0"/>
    <n v="3152.84"/>
    <n v="3152.84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n v="111473.73"/>
    <n v="0"/>
    <d v="2021-04-05T00:00:00"/>
    <d v="2026-04-05T00:00:00"/>
    <n v="111473.73"/>
    <n v="1.3472222222222223"/>
    <n v="5"/>
    <n v="7.1300000000000002E-2"/>
    <n v="150179.88625000001"/>
    <n v="557368.65"/>
    <n v="7948.0769490000002"/>
    <n v="1.3472222222222223"/>
    <n v="5"/>
    <n v="7.1300000000000002E-2"/>
    <x v="1"/>
    <x v="1"/>
    <n v="0"/>
    <n v="0"/>
    <n v="0"/>
    <n v="0"/>
    <n v="3973.76"/>
    <n v="0"/>
    <n v="0"/>
    <n v="0"/>
    <n v="0"/>
    <n v="0"/>
    <n v="3973.76"/>
    <n v="0"/>
    <n v="0"/>
    <n v="0"/>
    <n v="7947.52"/>
    <n v="7947.52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n v="87206.83"/>
    <n v="0"/>
    <d v="2021-04-05T00:00:00"/>
    <d v="2026-04-05T00:00:00"/>
    <n v="87206.83"/>
    <n v="1.3472222222222223"/>
    <n v="5"/>
    <n v="7.1300000000000002E-2"/>
    <n v="117486.97930555556"/>
    <n v="436034.15"/>
    <n v="6217.8469789999999"/>
    <n v="1.3472222222222223"/>
    <n v="5"/>
    <n v="7.1300000000000002E-2"/>
    <x v="1"/>
    <x v="1"/>
    <n v="0"/>
    <n v="0"/>
    <n v="0"/>
    <n v="0"/>
    <n v="3108.71"/>
    <n v="0"/>
    <n v="0"/>
    <n v="0"/>
    <n v="0"/>
    <n v="0"/>
    <n v="3108.71"/>
    <n v="0"/>
    <n v="0"/>
    <n v="0"/>
    <n v="6217.42"/>
    <n v="6217.42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n v="149802.44"/>
    <n v="0"/>
    <d v="2021-04-05T00:00:00"/>
    <d v="2026-04-05T00:00:00"/>
    <n v="149802.44"/>
    <n v="1.3472222222222223"/>
    <n v="5"/>
    <n v="7.1300000000000002E-2"/>
    <n v="201817.17611111113"/>
    <n v="749012.2"/>
    <n v="10680.913972"/>
    <n v="1.3472222222222223"/>
    <n v="5"/>
    <n v="7.1300000000000002E-2"/>
    <x v="1"/>
    <x v="1"/>
    <n v="0"/>
    <n v="0"/>
    <n v="0"/>
    <n v="0"/>
    <n v="5340.08"/>
    <n v="0"/>
    <n v="0"/>
    <n v="0"/>
    <n v="0"/>
    <n v="0"/>
    <n v="5340.08"/>
    <n v="0"/>
    <n v="0"/>
    <n v="0"/>
    <n v="10680.16"/>
    <n v="10680.16"/>
  </r>
  <r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n v="2071588.69"/>
    <n v="0"/>
    <d v="2021-04-05T00:00:00"/>
    <d v="2026-04-05T00:00:00"/>
    <n v="2071588.69"/>
    <n v="1.3472222222222223"/>
    <n v="5"/>
    <n v="7.1300000000000002E-2"/>
    <n v="2790890.3184722224"/>
    <n v="10357943.449999999"/>
    <n v="147704.27359699999"/>
    <n v="1.3472222222222223"/>
    <n v="5"/>
    <n v="7.1300000000000002E-2"/>
    <x v="1"/>
    <x v="1"/>
    <n v="0"/>
    <n v="0"/>
    <n v="0"/>
    <n v="0"/>
    <n v="73846.960000000006"/>
    <n v="0"/>
    <n v="0"/>
    <n v="0"/>
    <n v="0"/>
    <n v="0"/>
    <n v="73846.960000000006"/>
    <n v="0"/>
    <n v="0"/>
    <n v="0"/>
    <n v="147693.92000000001"/>
    <n v="147693.92000000001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n v="8060.18"/>
    <n v="0"/>
    <d v="2021-04-05T00:00:00"/>
    <d v="2026-04-05T00:00:00"/>
    <n v="8060.18"/>
    <n v="1.3472222222222223"/>
    <n v="5"/>
    <n v="7.1300000000000002E-2"/>
    <n v="10858.853611111112"/>
    <n v="40300.9"/>
    <n v="574.690834"/>
    <n v="1.3472222222222223"/>
    <n v="5"/>
    <n v="7.1300000000000002E-2"/>
    <x v="1"/>
    <x v="1"/>
    <n v="0"/>
    <n v="0"/>
    <n v="0"/>
    <n v="0"/>
    <n v="287.33"/>
    <n v="0"/>
    <n v="0"/>
    <n v="0"/>
    <n v="0"/>
    <n v="0"/>
    <n v="287.33"/>
    <n v="0"/>
    <n v="0"/>
    <n v="0"/>
    <n v="574.66"/>
    <n v="574.66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n v="2090599"/>
    <n v="0"/>
    <d v="2021-04-05T00:00:00"/>
    <d v="2026-04-05T00:00:00"/>
    <n v="2090599"/>
    <n v="1.3472222222222223"/>
    <n v="5"/>
    <n v="7.1300000000000002E-2"/>
    <n v="2816501.430555556"/>
    <n v="10452995"/>
    <n v="149059.70870000002"/>
    <n v="1.3472222222222223"/>
    <n v="5"/>
    <n v="7.1300000000000002E-2"/>
    <x v="1"/>
    <x v="1"/>
    <n v="0"/>
    <n v="0"/>
    <n v="0"/>
    <n v="0"/>
    <n v="74524.63"/>
    <n v="0"/>
    <n v="0"/>
    <n v="0"/>
    <n v="0"/>
    <n v="0"/>
    <n v="74524.63"/>
    <n v="0"/>
    <n v="0"/>
    <n v="0"/>
    <n v="149049.26"/>
    <n v="149049.26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n v="992544.18"/>
    <n v="0"/>
    <d v="2021-04-05T00:00:00"/>
    <d v="2026-04-05T00:00:00"/>
    <n v="992544.18"/>
    <n v="1.3472222222222223"/>
    <n v="5"/>
    <n v="7.1300000000000002E-2"/>
    <n v="1337177.5758333334"/>
    <n v="4962720.9000000004"/>
    <n v="70768.400034000006"/>
    <n v="1.3472222222222223"/>
    <n v="5"/>
    <n v="7.1300000000000002E-2"/>
    <x v="1"/>
    <x v="1"/>
    <n v="0"/>
    <n v="0"/>
    <n v="0"/>
    <n v="0"/>
    <n v="35381.72"/>
    <n v="0"/>
    <n v="0"/>
    <n v="0"/>
    <n v="0"/>
    <n v="0"/>
    <n v="35381.72"/>
    <n v="0"/>
    <n v="0"/>
    <n v="0"/>
    <n v="70763.44"/>
    <n v="70763.44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n v="112785.86"/>
    <n v="0"/>
    <d v="2021-04-05T00:00:00"/>
    <d v="2026-04-05T00:00:00"/>
    <n v="112785.86"/>
    <n v="1.3472222222222223"/>
    <n v="5"/>
    <n v="7.1300000000000002E-2"/>
    <n v="151947.61694444445"/>
    <n v="563929.30000000005"/>
    <n v="8041.6318180000007"/>
    <n v="1.3472222222222223"/>
    <n v="5"/>
    <n v="7.1300000000000002E-2"/>
    <x v="1"/>
    <x v="1"/>
    <n v="0"/>
    <n v="0"/>
    <n v="0"/>
    <n v="0"/>
    <n v="4020.53"/>
    <n v="0"/>
    <n v="0"/>
    <n v="0"/>
    <n v="0"/>
    <n v="0"/>
    <n v="4020.53"/>
    <n v="0"/>
    <n v="0"/>
    <n v="0"/>
    <n v="8041.06"/>
    <n v="8041.06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n v="762726.56"/>
    <n v="0"/>
    <d v="2021-04-05T00:00:00"/>
    <d v="2026-04-05T00:00:00"/>
    <n v="762726.56"/>
    <n v="1.3472222222222223"/>
    <n v="5"/>
    <n v="7.1300000000000002E-2"/>
    <n v="1027562.1711111113"/>
    <n v="3813632.8000000003"/>
    <n v="54382.403728000005"/>
    <n v="1.3472222222222223"/>
    <n v="5"/>
    <n v="7.1300000000000002E-2"/>
    <x v="1"/>
    <x v="1"/>
    <n v="0"/>
    <n v="0"/>
    <n v="0"/>
    <n v="0"/>
    <n v="27189.3"/>
    <n v="0"/>
    <n v="0"/>
    <n v="0"/>
    <n v="0"/>
    <n v="0"/>
    <n v="27189.3"/>
    <n v="0"/>
    <n v="0"/>
    <n v="0"/>
    <n v="54378.6"/>
    <n v="54378.6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6-04-05T00:00:00"/>
    <n v="135003.15"/>
    <n v="1.3472222222222223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0"/>
    <n v="0"/>
    <n v="0"/>
    <n v="11195.83"/>
    <n v="0"/>
    <n v="0"/>
    <n v="0"/>
    <n v="0"/>
    <n v="0"/>
    <n v="11195.83"/>
    <n v="0"/>
    <n v="0"/>
    <n v="0"/>
    <n v="22391.66"/>
    <n v="22391.66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n v="21770402"/>
    <n v="0"/>
    <d v="2021-04-05T00:00:00"/>
    <d v="2026-04-05T00:00:00"/>
    <n v="21770402"/>
    <n v="1.3472222222222223"/>
    <n v="5"/>
    <n v="7.1300000000000002E-2"/>
    <n v="29329569.361111112"/>
    <n v="108852010"/>
    <n v="1552229.6626000002"/>
    <n v="1.3472222222222223"/>
    <n v="5"/>
    <n v="7.1300000000000002E-2"/>
    <x v="1"/>
    <x v="1"/>
    <n v="0"/>
    <n v="0"/>
    <n v="0"/>
    <n v="0"/>
    <n v="776060.41"/>
    <n v="0"/>
    <n v="0"/>
    <n v="0"/>
    <n v="0"/>
    <n v="0"/>
    <n v="776060.41"/>
    <n v="0"/>
    <n v="0"/>
    <n v="0"/>
    <n v="1552120.82"/>
    <n v="1552120.82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n v="8906.68"/>
    <n v="0"/>
    <d v="2021-04-05T00:00:00"/>
    <d v="2026-04-05T00:00:00"/>
    <n v="8906.68"/>
    <n v="1.3472222222222223"/>
    <n v="5"/>
    <n v="7.1300000000000002E-2"/>
    <n v="11999.277222222223"/>
    <n v="44533.4"/>
    <n v="635.04628400000001"/>
    <n v="1.3472222222222223"/>
    <n v="5"/>
    <n v="7.1300000000000002E-2"/>
    <x v="1"/>
    <x v="1"/>
    <n v="0"/>
    <n v="0"/>
    <n v="0"/>
    <n v="0"/>
    <n v="317.48"/>
    <n v="0"/>
    <n v="0"/>
    <n v="0"/>
    <n v="0"/>
    <n v="0"/>
    <n v="317.48"/>
    <n v="0"/>
    <n v="0"/>
    <n v="0"/>
    <n v="634.96"/>
    <n v="634.96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n v="1410648.09"/>
    <n v="0"/>
    <d v="2021-04-05T00:00:00"/>
    <d v="2026-04-05T00:00:00"/>
    <n v="1410648.09"/>
    <n v="1.3472222222222223"/>
    <n v="5"/>
    <n v="7.1300000000000002E-2"/>
    <n v="1900456.4545833336"/>
    <n v="7053240.4500000002"/>
    <n v="100579.20881700001"/>
    <n v="1.3472222222222223"/>
    <n v="5"/>
    <n v="7.1300000000000002E-2"/>
    <x v="1"/>
    <x v="1"/>
    <n v="0"/>
    <n v="0"/>
    <n v="0"/>
    <n v="0"/>
    <n v="50286.080000000002"/>
    <n v="0"/>
    <n v="0"/>
    <n v="0"/>
    <n v="0"/>
    <n v="0"/>
    <n v="50286.080000000002"/>
    <n v="0"/>
    <n v="0"/>
    <n v="0"/>
    <n v="100572.16"/>
    <n v="100572.16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n v="536242.06999999995"/>
    <n v="0"/>
    <d v="2021-04-05T00:00:00"/>
    <d v="2026-04-05T00:00:00"/>
    <n v="536242.06999999995"/>
    <n v="1.3472222222222223"/>
    <n v="5"/>
    <n v="7.1300000000000002E-2"/>
    <n v="722437.23319444444"/>
    <n v="2681210.3499999996"/>
    <n v="38234.059590999997"/>
    <n v="1.3472222222222223"/>
    <n v="5"/>
    <n v="7.1300000000000002E-2"/>
    <x v="1"/>
    <x v="1"/>
    <n v="0"/>
    <n v="0"/>
    <n v="0"/>
    <n v="0"/>
    <n v="19115.689999999999"/>
    <n v="0"/>
    <n v="0"/>
    <n v="0"/>
    <n v="0"/>
    <n v="0"/>
    <n v="19115.689999999999"/>
    <n v="0"/>
    <n v="0"/>
    <n v="0"/>
    <n v="38231.379999999997"/>
    <n v="38231.379999999997"/>
  </r>
  <r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n v="19710609.879999999"/>
    <n v="0"/>
    <d v="2021-04-05T00:00:00"/>
    <d v="2026-04-05T00:00:00"/>
    <n v="19710609.879999999"/>
    <n v="1.3472222222222223"/>
    <n v="5"/>
    <n v="6.1699999999999998E-2"/>
    <n v="26554571.643888891"/>
    <n v="98553049.399999991"/>
    <n v="1216144.6295959998"/>
    <n v="1.3472222222222223"/>
    <n v="5"/>
    <n v="6.1699999999999998E-2"/>
    <x v="1"/>
    <x v="1"/>
    <n v="0"/>
    <n v="0"/>
    <n v="0"/>
    <n v="0"/>
    <n v="702633.97"/>
    <n v="0"/>
    <n v="0"/>
    <n v="0"/>
    <n v="0"/>
    <n v="0"/>
    <n v="702633.97"/>
    <n v="0"/>
    <n v="0"/>
    <n v="0"/>
    <n v="1405267.94"/>
    <n v="1405267.94"/>
  </r>
  <r>
    <s v="DI001055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n v="125255.29"/>
    <n v="0"/>
    <d v="2021-04-05T00:00:00"/>
    <d v="2026-04-05T00:00:00"/>
    <n v="125255.29"/>
    <n v="1.3472222222222223"/>
    <n v="5"/>
    <n v="7.1300000000000002E-2"/>
    <n v="168746.71013888888"/>
    <n v="626276.44999999995"/>
    <n v="8930.7021769999992"/>
    <n v="1.3472222222222223"/>
    <n v="5"/>
    <n v="7.1300000000000002E-2"/>
    <x v="1"/>
    <x v="1"/>
    <n v="0"/>
    <n v="0"/>
    <n v="0"/>
    <n v="0"/>
    <n v="4465.04"/>
    <n v="0"/>
    <n v="0"/>
    <n v="0"/>
    <n v="0"/>
    <n v="0"/>
    <n v="4465.04"/>
    <n v="0"/>
    <n v="0"/>
    <n v="0"/>
    <n v="8930.08"/>
    <n v="8930.08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n v="761638.71"/>
    <n v="0"/>
    <d v="2021-04-05T00:00:00"/>
    <d v="2026-04-05T00:00:00"/>
    <n v="761638.71"/>
    <n v="1.3472222222222223"/>
    <n v="5"/>
    <n v="7.1300000000000002E-2"/>
    <n v="1026096.5954166667"/>
    <n v="3808193.55"/>
    <n v="54304.840022999997"/>
    <n v="1.3472222222222223"/>
    <n v="5"/>
    <n v="7.1300000000000002E-2"/>
    <x v="1"/>
    <x v="1"/>
    <n v="0"/>
    <n v="0"/>
    <n v="0"/>
    <n v="0"/>
    <n v="27150.52"/>
    <n v="0"/>
    <n v="0"/>
    <n v="0"/>
    <n v="0"/>
    <n v="0"/>
    <n v="27150.52"/>
    <n v="0"/>
    <n v="0"/>
    <n v="0"/>
    <n v="54301.04"/>
    <n v="54301.04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n v="41874.61"/>
    <n v="0"/>
    <d v="2021-04-05T00:00:00"/>
    <d v="2026-04-05T00:00:00"/>
    <n v="41874.61"/>
    <n v="1.3472222222222223"/>
    <n v="5"/>
    <n v="7.1300000000000002E-2"/>
    <n v="56414.405138888891"/>
    <n v="209373.05"/>
    <n v="2985.6596930000001"/>
    <n v="1.3472222222222223"/>
    <n v="5"/>
    <n v="7.1300000000000002E-2"/>
    <x v="1"/>
    <x v="1"/>
    <n v="0"/>
    <n v="0"/>
    <n v="0"/>
    <n v="0"/>
    <n v="1492.73"/>
    <n v="0"/>
    <n v="0"/>
    <n v="0"/>
    <n v="0"/>
    <n v="0"/>
    <n v="1492.73"/>
    <n v="0"/>
    <n v="0"/>
    <n v="0"/>
    <n v="2985.46"/>
    <n v="2985.46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n v="77561"/>
    <n v="0"/>
    <d v="2021-04-05T00:00:00"/>
    <d v="2026-04-05T00:00:00"/>
    <n v="77561"/>
    <n v="1.3472222222222223"/>
    <n v="5"/>
    <n v="7.1300000000000002E-2"/>
    <n v="104491.90277777778"/>
    <n v="387805"/>
    <n v="5530.0992999999999"/>
    <n v="1.3472222222222223"/>
    <n v="5"/>
    <n v="7.1300000000000002E-2"/>
    <x v="1"/>
    <x v="1"/>
    <n v="0"/>
    <n v="0"/>
    <n v="0"/>
    <n v="0"/>
    <n v="2764.86"/>
    <n v="0"/>
    <n v="0"/>
    <n v="0"/>
    <n v="0"/>
    <n v="0"/>
    <n v="2764.86"/>
    <n v="0"/>
    <n v="0"/>
    <n v="0"/>
    <n v="5529.72"/>
    <n v="5529.72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n v="222412.32"/>
    <n v="0"/>
    <d v="2021-04-05T00:00:00"/>
    <d v="2026-04-05T00:00:00"/>
    <n v="222412.32"/>
    <n v="1.3472222222222223"/>
    <n v="5"/>
    <n v="7.1300000000000002E-2"/>
    <n v="299638.82"/>
    <n v="1112061.6000000001"/>
    <n v="15857.998416"/>
    <n v="1.3472222222222223"/>
    <n v="5"/>
    <n v="7.1300000000000002E-2"/>
    <x v="1"/>
    <x v="1"/>
    <n v="0"/>
    <n v="0"/>
    <n v="0"/>
    <n v="0"/>
    <n v="7928.44"/>
    <n v="0"/>
    <n v="0"/>
    <n v="0"/>
    <n v="0"/>
    <n v="0"/>
    <n v="7928.44"/>
    <n v="0"/>
    <n v="0"/>
    <n v="0"/>
    <n v="15856.88"/>
    <n v="15856.88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n v="546305.76"/>
    <n v="0"/>
    <d v="2021-04-05T00:00:00"/>
    <d v="2026-04-05T00:00:00"/>
    <n v="546305.76"/>
    <n v="1.3472222222222223"/>
    <n v="5"/>
    <n v="7.1300000000000002E-2"/>
    <n v="735995.26"/>
    <n v="2731528.8"/>
    <n v="38951.600687999999"/>
    <n v="1.3472222222222223"/>
    <n v="5"/>
    <n v="7.1300000000000002E-2"/>
    <x v="1"/>
    <x v="1"/>
    <n v="0"/>
    <n v="0"/>
    <n v="0"/>
    <n v="0"/>
    <n v="19474.43"/>
    <n v="0"/>
    <n v="0"/>
    <n v="0"/>
    <n v="0"/>
    <n v="0"/>
    <n v="19474.43"/>
    <n v="0"/>
    <n v="0"/>
    <n v="0"/>
    <n v="38948.86"/>
    <n v="38948.86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n v="428350.51"/>
    <n v="0"/>
    <d v="2021-04-05T00:00:00"/>
    <d v="2026-04-05T00:00:00"/>
    <n v="428350.51"/>
    <n v="1.3472222222222223"/>
    <n v="5"/>
    <n v="7.1300000000000002E-2"/>
    <n v="577083.32597222226"/>
    <n v="2141752.5499999998"/>
    <n v="30541.391363000002"/>
    <n v="1.3472222222222223"/>
    <n v="4.9999999999999991"/>
    <n v="7.1300000000000002E-2"/>
    <x v="1"/>
    <x v="1"/>
    <n v="0"/>
    <n v="0"/>
    <n v="0"/>
    <n v="0"/>
    <n v="15269.62"/>
    <n v="0"/>
    <n v="0"/>
    <n v="0"/>
    <n v="0"/>
    <n v="0"/>
    <n v="15269.62"/>
    <n v="0"/>
    <n v="0"/>
    <n v="0"/>
    <n v="30539.24"/>
    <n v="30539.24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n v="390992.09"/>
    <n v="0"/>
    <d v="2021-04-05T00:00:00"/>
    <d v="2026-04-05T00:00:00"/>
    <n v="390992.09"/>
    <n v="1.3472222222222223"/>
    <n v="5"/>
    <n v="7.1300000000000002E-2"/>
    <n v="526753.23236111121"/>
    <n v="1954960.4500000002"/>
    <n v="27877.736017000003"/>
    <n v="1.3472222222222223"/>
    <n v="5"/>
    <n v="7.1300000000000002E-2"/>
    <x v="1"/>
    <x v="1"/>
    <n v="0"/>
    <n v="0"/>
    <n v="0"/>
    <n v="0"/>
    <n v="13937.89"/>
    <n v="0"/>
    <n v="0"/>
    <n v="0"/>
    <n v="0"/>
    <n v="0"/>
    <n v="13937.89"/>
    <n v="0"/>
    <n v="0"/>
    <n v="0"/>
    <n v="27875.78"/>
    <n v="27875.78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n v="2428426"/>
    <n v="0"/>
    <d v="2021-04-05T00:00:00"/>
    <d v="2026-04-05T00:00:00"/>
    <n v="2428426"/>
    <n v="1.3472222222222223"/>
    <n v="5"/>
    <n v="7.1300000000000002E-2"/>
    <n v="3271629.4722222225"/>
    <n v="12142130"/>
    <n v="173146.7738"/>
    <n v="1.3472222222222223"/>
    <n v="5"/>
    <n v="7.1300000000000002E-2"/>
    <x v="1"/>
    <x v="1"/>
    <n v="0"/>
    <n v="0"/>
    <n v="0"/>
    <n v="0"/>
    <n v="86567.32"/>
    <n v="0"/>
    <n v="0"/>
    <n v="0"/>
    <n v="0"/>
    <n v="0"/>
    <n v="86567.32"/>
    <n v="0"/>
    <n v="0"/>
    <n v="0"/>
    <n v="173134.64"/>
    <n v="173134.64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n v="239449.89"/>
    <n v="0"/>
    <d v="2021-04-05T00:00:00"/>
    <d v="2026-04-05T00:00:00"/>
    <n v="239449.89"/>
    <n v="1.3472222222222223"/>
    <n v="5"/>
    <n v="7.1300000000000002E-2"/>
    <n v="322592.2129166667"/>
    <n v="1197249.4500000002"/>
    <n v="17072.777157"/>
    <n v="1.3472222222222223"/>
    <n v="5.0000000000000009"/>
    <n v="7.1300000000000002E-2"/>
    <x v="1"/>
    <x v="1"/>
    <n v="0"/>
    <n v="0"/>
    <n v="0"/>
    <n v="0"/>
    <n v="8535.7900000000009"/>
    <n v="0"/>
    <n v="0"/>
    <n v="0"/>
    <n v="0"/>
    <n v="0"/>
    <n v="8535.7900000000009"/>
    <n v="0"/>
    <n v="0"/>
    <n v="0"/>
    <n v="17071.580000000002"/>
    <n v="17071.580000000002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n v="2277850"/>
    <n v="0"/>
    <d v="2021-04-05T00:00:00"/>
    <d v="2026-04-05T00:00:00"/>
    <n v="2277850"/>
    <n v="1.3472222222222223"/>
    <n v="5"/>
    <n v="7.1300000000000002E-2"/>
    <n v="3068770.138888889"/>
    <n v="11389250"/>
    <n v="162410.70500000002"/>
    <n v="1.3472222222222223"/>
    <n v="5"/>
    <n v="7.1300000000000002E-2"/>
    <x v="1"/>
    <x v="1"/>
    <n v="0"/>
    <n v="0"/>
    <n v="0"/>
    <n v="0"/>
    <n v="81199.66"/>
    <n v="0"/>
    <n v="0"/>
    <n v="0"/>
    <n v="0"/>
    <n v="0"/>
    <n v="81199.66"/>
    <n v="0"/>
    <n v="0"/>
    <n v="0"/>
    <n v="162399.32"/>
    <n v="162399.32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n v="1516409.26"/>
    <n v="0"/>
    <d v="2021-04-05T00:00:00"/>
    <d v="2026-04-05T00:00:00"/>
    <n v="1516409.26"/>
    <n v="1.3472222222222223"/>
    <n v="5"/>
    <n v="7.1300000000000002E-2"/>
    <n v="2042940.2530555557"/>
    <n v="7582046.2999999998"/>
    <n v="108119.980238"/>
    <n v="1.3472222222222223"/>
    <n v="5"/>
    <n v="7.1300000000000002E-2"/>
    <x v="1"/>
    <x v="1"/>
    <n v="0"/>
    <n v="0"/>
    <n v="0"/>
    <n v="0"/>
    <n v="54056.2"/>
    <n v="0"/>
    <n v="0"/>
    <n v="0"/>
    <n v="0"/>
    <n v="0"/>
    <n v="54056.2"/>
    <n v="0"/>
    <n v="0"/>
    <n v="0"/>
    <n v="108112.4"/>
    <n v="108112.4"/>
  </r>
  <r>
    <s v="DI00106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0"/>
    <n v="0"/>
    <n v="0"/>
    <n v="175910.81"/>
    <n v="0"/>
    <n v="0"/>
    <n v="0"/>
    <n v="0"/>
    <n v="0"/>
    <n v="175910.81"/>
    <n v="0"/>
    <n v="0"/>
    <n v="0"/>
    <n v="351821.62"/>
    <n v="351821.62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n v="8149311.8399999999"/>
    <n v="0"/>
    <d v="2021-04-05T00:00:00"/>
    <d v="2026-04-05T00:00:00"/>
    <n v="8149311.8399999999"/>
    <n v="1.3472222222222223"/>
    <n v="5"/>
    <n v="7.1300000000000002E-2"/>
    <n v="10978934.006666668"/>
    <n v="40746559.200000003"/>
    <n v="581045.93419199996"/>
    <n v="1.3472222222222223"/>
    <n v="5.0000000000000009"/>
    <n v="7.1300000000000002E-2"/>
    <x v="1"/>
    <x v="1"/>
    <n v="0"/>
    <n v="0"/>
    <n v="0"/>
    <n v="0"/>
    <n v="290502.59000000003"/>
    <n v="0"/>
    <n v="0"/>
    <n v="0"/>
    <n v="0"/>
    <n v="0"/>
    <n v="290502.59000000003"/>
    <n v="0"/>
    <n v="0"/>
    <n v="0"/>
    <n v="581005.18000000005"/>
    <n v="581005.18000000005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n v="1666646"/>
    <n v="0"/>
    <d v="2021-04-05T00:00:00"/>
    <d v="2026-04-05T00:00:00"/>
    <n v="1666646"/>
    <n v="1.3472222222222223"/>
    <n v="5"/>
    <n v="7.1300000000000002E-2"/>
    <n v="2245342.527777778"/>
    <n v="8333230"/>
    <n v="118831.85980000001"/>
    <n v="1.3472222222222223"/>
    <n v="5"/>
    <n v="7.1300000000000002E-2"/>
    <x v="1"/>
    <x v="1"/>
    <n v="0"/>
    <n v="0"/>
    <n v="0"/>
    <n v="0"/>
    <n v="59411.76"/>
    <n v="0"/>
    <n v="0"/>
    <n v="0"/>
    <n v="0"/>
    <n v="0"/>
    <n v="59411.76"/>
    <n v="0"/>
    <n v="0"/>
    <n v="0"/>
    <n v="118823.52"/>
    <n v="118823.52"/>
  </r>
  <r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n v="96810548.420000002"/>
    <n v="0"/>
    <d v="2021-04-28T00:00:00"/>
    <d v="2031-04-28T00:00:00"/>
    <n v="96810548.420000002"/>
    <n v="6.4111111111111114"/>
    <n v="10"/>
    <n v="7.8262999999999999E-2"/>
    <n v="620663182.64822221"/>
    <n v="968105484.20000005"/>
    <n v="7576683.9509944599"/>
    <n v="6.4111111111111105"/>
    <n v="10"/>
    <n v="7.8262999999999999E-2"/>
    <x v="1"/>
    <x v="1"/>
    <n v="0"/>
    <n v="0"/>
    <n v="0"/>
    <n v="0"/>
    <n v="3788341.98"/>
    <n v="0"/>
    <n v="0"/>
    <n v="0"/>
    <n v="0"/>
    <n v="0"/>
    <n v="3788341.98"/>
    <n v="0"/>
    <n v="0"/>
    <n v="0"/>
    <n v="7576683.96"/>
    <n v="7576683.96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0"/>
    <n v="968.29"/>
    <n v="0"/>
    <n v="0"/>
    <n v="0"/>
    <n v="270220"/>
    <n v="270220"/>
    <n v="0"/>
    <d v="2022-04-27T00:00:00"/>
    <d v="2025-04-27T00:00:00"/>
    <n v="540440"/>
    <n v="0.40833333333333333"/>
    <n v="3"/>
    <n v="4.2999999999999997E-2"/>
    <n v="110339.83333333333"/>
    <n v="810660"/>
    <n v="11619.46"/>
    <n v="0.40833333333333333"/>
    <n v="3"/>
    <n v="4.2999999999999997E-2"/>
    <x v="1"/>
    <x v="1"/>
    <n v="968.29"/>
    <n v="968.29"/>
    <n v="968.29"/>
    <n v="968.29"/>
    <n v="968.29"/>
    <n v="0"/>
    <n v="0"/>
    <n v="0"/>
    <n v="0"/>
    <n v="0"/>
    <n v="0"/>
    <n v="0"/>
    <n v="0"/>
    <n v="968.29"/>
    <n v="3873.16"/>
    <n v="4841.45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4083333333333334"/>
    <n v="4"/>
    <n v="4.7100000000000003E-2"/>
    <n v="732453.04166666674"/>
    <n v="2080340"/>
    <n v="24496.003500000003"/>
    <n v="1.4083333333333334"/>
    <n v="4"/>
    <n v="4.7100000000000003E-2"/>
    <x v="1"/>
    <x v="1"/>
    <n v="2041.33"/>
    <n v="2041.33"/>
    <n v="2041.33"/>
    <n v="2041.33"/>
    <n v="2041.33"/>
    <n v="2041.33"/>
    <n v="2041.33"/>
    <n v="2041.33"/>
    <n v="2041.33"/>
    <n v="2041.33"/>
    <n v="2041.33"/>
    <n v="1020.67"/>
    <n v="1020.67"/>
    <n v="2041.33"/>
    <n v="22454.639999999999"/>
    <n v="24495.97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4083333333333332"/>
    <n v="5"/>
    <n v="5.0700000000000002E-2"/>
    <n v="3465615.75"/>
    <n v="7195050"/>
    <n v="72957.807000000001"/>
    <n v="2.4083333333333332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72957.84"/>
    <n v="79037.66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4083333333333332"/>
    <n v="6"/>
    <n v="5.3600000000000002E-2"/>
    <n v="28059828.4375"/>
    <n v="49396275"/>
    <n v="441273.39"/>
    <n v="3.4083333333333332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441273.3600000001"/>
    <n v="478046.14000000013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4083333333333332"/>
    <n v="7"/>
    <n v="5.6399999999999999E-2"/>
    <n v="18375476.25"/>
    <n v="29178450"/>
    <n v="235094.94"/>
    <n v="4.4083333333333332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235094.87999999998"/>
    <n v="254686.11999999997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4083333333333332"/>
    <n v="8"/>
    <n v="5.9299999999999999E-2"/>
    <n v="2103611.8125"/>
    <n v="3111660"/>
    <n v="23065.179749999999"/>
    <n v="5.4083333333333332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23065.199999999997"/>
    <n v="24987.299999999996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4083333333333332"/>
    <n v="10"/>
    <n v="6.5000000000000002E-2"/>
    <n v="393382.5"/>
    <n v="531000"/>
    <n v="3451.5"/>
    <n v="7.4083333333333332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24004.639999999999"/>
    <n v="0"/>
    <n v="0"/>
    <n v="0"/>
    <n v="778701.59"/>
    <n v="778701.59"/>
    <n v="0"/>
    <d v="2022-05-04T00:00:00"/>
    <d v="2025-05-04T00:00:00"/>
    <n v="778701.59"/>
    <n v="0.42777777777777776"/>
    <n v="3"/>
    <n v="6.1652999999999999E-2"/>
    <n v="333111.23572222219"/>
    <n v="2336104.77"/>
    <n v="48009.28912827"/>
    <n v="0.42777777777777776"/>
    <n v="3"/>
    <n v="6.1652999999999999E-2"/>
    <x v="1"/>
    <x v="1"/>
    <n v="0"/>
    <n v="0"/>
    <n v="0"/>
    <n v="0"/>
    <n v="0"/>
    <n v="24004.639999999999"/>
    <n v="0"/>
    <n v="0"/>
    <n v="0"/>
    <n v="0"/>
    <n v="0"/>
    <n v="0"/>
    <n v="0"/>
    <n v="0"/>
    <n v="24004.639999999999"/>
    <n v="24004.639999999999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26142.58"/>
    <n v="0"/>
    <n v="0"/>
    <n v="0"/>
    <n v="848055.28"/>
    <n v="848055.28"/>
    <n v="0"/>
    <d v="2022-05-04T00:00:00"/>
    <d v="2025-05-04T00:00:00"/>
    <n v="848055.28"/>
    <n v="0.42777777777777776"/>
    <n v="3"/>
    <n v="6.1652999999999999E-2"/>
    <n v="362779.20311111113"/>
    <n v="2544165.84"/>
    <n v="52285.152177839998"/>
    <n v="0.42777777777777776"/>
    <n v="2.9999999999999996"/>
    <n v="6.1652999999999999E-2"/>
    <x v="1"/>
    <x v="1"/>
    <n v="0"/>
    <n v="0"/>
    <n v="0"/>
    <n v="0"/>
    <n v="0"/>
    <n v="26142.58"/>
    <n v="0"/>
    <n v="0"/>
    <n v="0"/>
    <n v="0"/>
    <n v="0"/>
    <n v="0"/>
    <n v="0"/>
    <n v="0"/>
    <n v="26142.58"/>
    <n v="26142.58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70539.12"/>
    <n v="0"/>
    <n v="0"/>
    <n v="0"/>
    <n v="1978795.64"/>
    <n v="1978795.64"/>
    <n v="0"/>
    <d v="2022-05-04T00:00:00"/>
    <d v="2027-05-04T00:00:00"/>
    <n v="1978795.64"/>
    <n v="2.4277777777777776"/>
    <n v="5"/>
    <n v="7.1294999999999997E-2"/>
    <n v="4804076.0815555546"/>
    <n v="9893978.1999999993"/>
    <n v="141078.23515379999"/>
    <n v="2.4277777777777776"/>
    <n v="5"/>
    <n v="7.1294999999999997E-2"/>
    <x v="1"/>
    <x v="1"/>
    <n v="0"/>
    <n v="0"/>
    <n v="0"/>
    <n v="0"/>
    <n v="0"/>
    <n v="70539.12"/>
    <n v="0"/>
    <n v="0"/>
    <n v="0"/>
    <n v="0"/>
    <n v="0"/>
    <n v="70539.12"/>
    <n v="0"/>
    <n v="0"/>
    <n v="141078.24"/>
    <n v="141078.24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40411.25"/>
    <n v="0"/>
    <n v="0"/>
    <n v="0"/>
    <n v="1310925.75"/>
    <n v="1310925.75"/>
    <n v="0"/>
    <d v="2022-05-04T00:00:00"/>
    <d v="2025-05-04T00:00:00"/>
    <n v="1310925.75"/>
    <n v="0.42777777777777776"/>
    <n v="3"/>
    <n v="6.1652999999999999E-2"/>
    <n v="560784.90416666667"/>
    <n v="3932777.25"/>
    <n v="80822.505264749998"/>
    <n v="0.42777777777777776"/>
    <n v="3"/>
    <n v="6.1652999999999999E-2"/>
    <x v="1"/>
    <x v="1"/>
    <n v="0"/>
    <n v="0"/>
    <n v="0"/>
    <n v="0"/>
    <n v="0"/>
    <n v="40411.25"/>
    <n v="0"/>
    <n v="0"/>
    <n v="0"/>
    <n v="0"/>
    <n v="0"/>
    <n v="0"/>
    <n v="0"/>
    <n v="0"/>
    <n v="40411.25"/>
    <n v="40411.2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109039.53"/>
    <n v="0"/>
    <n v="0"/>
    <n v="0"/>
    <n v="3058826.75"/>
    <n v="3058826.75"/>
    <n v="0"/>
    <d v="2022-05-04T00:00:00"/>
    <d v="2027-05-04T00:00:00"/>
    <n v="3058826.75"/>
    <n v="2.4277777777777776"/>
    <n v="5"/>
    <n v="7.1294999999999997E-2"/>
    <n v="7426151.6097222213"/>
    <n v="15294133.75"/>
    <n v="218079.05314124998"/>
    <n v="2.4277777777777776"/>
    <n v="5"/>
    <n v="7.1294999999999997E-2"/>
    <x v="1"/>
    <x v="1"/>
    <n v="0"/>
    <n v="0"/>
    <n v="0"/>
    <n v="0"/>
    <n v="0"/>
    <n v="109039.53"/>
    <n v="0"/>
    <n v="0"/>
    <n v="0"/>
    <n v="0"/>
    <n v="0"/>
    <n v="109039.53"/>
    <n v="0"/>
    <n v="0"/>
    <n v="218079.06"/>
    <n v="218079.06"/>
  </r>
  <r>
    <s v="DI00107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7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31970.38"/>
    <n v="0"/>
    <n v="0"/>
    <n v="0"/>
    <n v="1037107.1"/>
    <n v="1037107.1"/>
    <n v="0"/>
    <d v="2022-05-04T00:00:00"/>
    <d v="2025-05-04T00:00:00"/>
    <n v="1037107.1"/>
    <n v="0.42777777777777776"/>
    <n v="3"/>
    <n v="6.1652999999999999E-2"/>
    <n v="443651.37055555551"/>
    <n v="3111321.3"/>
    <n v="63940.764036299995"/>
    <n v="0.42777777777777776"/>
    <n v="3"/>
    <n v="6.1652999999999999E-2"/>
    <x v="1"/>
    <x v="1"/>
    <n v="0"/>
    <n v="0"/>
    <n v="0"/>
    <n v="0"/>
    <n v="0"/>
    <n v="31970.38"/>
    <n v="0"/>
    <n v="0"/>
    <n v="0"/>
    <n v="0"/>
    <n v="0"/>
    <n v="0"/>
    <n v="0"/>
    <n v="0"/>
    <n v="31970.38"/>
    <n v="31970.38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36389.620000000003"/>
    <n v="0"/>
    <n v="0"/>
    <n v="0"/>
    <n v="1020818.17"/>
    <n v="1020818.17"/>
    <n v="0"/>
    <d v="2022-05-04T00:00:00"/>
    <d v="2027-05-04T00:00:00"/>
    <n v="1020818.17"/>
    <n v="2.4277777777777776"/>
    <n v="5"/>
    <n v="7.1294999999999997E-2"/>
    <n v="2478319.6682777777"/>
    <n v="5104090.8500000006"/>
    <n v="72779.231430150001"/>
    <n v="2.4277777777777776"/>
    <n v="5"/>
    <n v="7.1294999999999997E-2"/>
    <x v="1"/>
    <x v="1"/>
    <n v="0"/>
    <n v="0"/>
    <n v="0"/>
    <n v="0"/>
    <n v="0"/>
    <n v="36389.620000000003"/>
    <n v="0"/>
    <n v="0"/>
    <n v="0"/>
    <n v="0"/>
    <n v="0"/>
    <n v="36389.620000000003"/>
    <n v="0"/>
    <n v="0"/>
    <n v="72779.240000000005"/>
    <n v="72779.240000000005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49874.36"/>
    <n v="0"/>
    <n v="0"/>
    <n v="0"/>
    <n v="1399098.41"/>
    <n v="1399098.41"/>
    <n v="0"/>
    <d v="2022-05-04T00:00:00"/>
    <d v="2027-05-04T00:00:00"/>
    <n v="1399098.41"/>
    <n v="2.4277777777777776"/>
    <n v="5"/>
    <n v="7.1294999999999997E-2"/>
    <n v="3396700.028722222"/>
    <n v="6995492.0499999998"/>
    <n v="99748.721140949987"/>
    <n v="2.4277777777777776"/>
    <n v="5"/>
    <n v="7.1294999999999997E-2"/>
    <x v="1"/>
    <x v="1"/>
    <n v="0"/>
    <n v="0"/>
    <n v="0"/>
    <n v="0"/>
    <n v="0"/>
    <n v="49874.36"/>
    <n v="0"/>
    <n v="0"/>
    <n v="0"/>
    <n v="0"/>
    <n v="0"/>
    <n v="49874.36"/>
    <n v="0"/>
    <n v="0"/>
    <n v="99748.72"/>
    <n v="99748.72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21195.25"/>
    <n v="0"/>
    <n v="0"/>
    <n v="0"/>
    <n v="687566"/>
    <n v="687566"/>
    <n v="0"/>
    <d v="2022-05-04T00:00:00"/>
    <d v="2025-05-04T00:00:00"/>
    <n v="687566"/>
    <n v="0.42777777777777776"/>
    <n v="3"/>
    <n v="6.1652999999999999E-2"/>
    <n v="294125.45555555553"/>
    <n v="2062698"/>
    <n v="42390.506598"/>
    <n v="0.42777777777777776"/>
    <n v="3"/>
    <n v="6.1652999999999999E-2"/>
    <x v="1"/>
    <x v="1"/>
    <n v="0"/>
    <n v="0"/>
    <n v="0"/>
    <n v="0"/>
    <n v="0"/>
    <n v="21195.25"/>
    <n v="0"/>
    <n v="0"/>
    <n v="0"/>
    <n v="0"/>
    <n v="0"/>
    <n v="0"/>
    <n v="0"/>
    <n v="0"/>
    <n v="21195.25"/>
    <n v="21195.25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57188.46"/>
    <n v="0"/>
    <n v="0"/>
    <n v="0"/>
    <n v="1604277"/>
    <n v="1604277"/>
    <n v="0"/>
    <d v="2022-05-04T00:00:00"/>
    <d v="2027-05-04T00:00:00"/>
    <n v="1604277"/>
    <n v="2.4277777777777776"/>
    <n v="5"/>
    <n v="7.1294999999999997E-2"/>
    <n v="3894828.05"/>
    <n v="8021385"/>
    <n v="114376.928715"/>
    <n v="2.4277777777777776"/>
    <n v="5"/>
    <n v="7.1294999999999997E-2"/>
    <x v="1"/>
    <x v="1"/>
    <n v="0"/>
    <n v="0"/>
    <n v="0"/>
    <n v="0"/>
    <n v="0"/>
    <n v="57188.46"/>
    <n v="0"/>
    <n v="0"/>
    <n v="0"/>
    <n v="0"/>
    <n v="0"/>
    <n v="57188.46"/>
    <n v="0"/>
    <n v="0"/>
    <n v="114376.92"/>
    <n v="114376.92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16842.060000000001"/>
    <n v="0"/>
    <n v="0"/>
    <n v="0"/>
    <n v="546349.94999999995"/>
    <n v="546349.94999999995"/>
    <n v="0"/>
    <d v="2022-05-04T00:00:00"/>
    <d v="2025-05-04T00:00:00"/>
    <n v="546349.94999999995"/>
    <n v="0.42777777777777776"/>
    <n v="3"/>
    <n v="6.1652999999999999E-2"/>
    <n v="233716.36749999996"/>
    <n v="1639049.8499999999"/>
    <n v="33684.113467349998"/>
    <n v="0.42777777777777776"/>
    <n v="3"/>
    <n v="6.1652999999999999E-2"/>
    <x v="1"/>
    <x v="1"/>
    <n v="0"/>
    <n v="0"/>
    <n v="0"/>
    <n v="0"/>
    <n v="0"/>
    <n v="16842.060000000001"/>
    <n v="0"/>
    <n v="0"/>
    <n v="0"/>
    <n v="0"/>
    <n v="0"/>
    <n v="0"/>
    <n v="0"/>
    <n v="0"/>
    <n v="16842.060000000001"/>
    <n v="16842.060000000001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19475.509999999998"/>
    <n v="0"/>
    <n v="0"/>
    <n v="0"/>
    <n v="546335.80000000005"/>
    <n v="546335.80000000005"/>
    <n v="0"/>
    <d v="2022-05-04T00:00:00"/>
    <d v="2027-05-04T00:00:00"/>
    <n v="546335.80000000005"/>
    <n v="2.4277777777777776"/>
    <n v="5"/>
    <n v="7.1294999999999997E-2"/>
    <n v="1326381.9144444445"/>
    <n v="2731679"/>
    <n v="38951.010861000002"/>
    <n v="2.4277777777777776"/>
    <n v="5"/>
    <n v="7.1294999999999997E-2"/>
    <x v="1"/>
    <x v="1"/>
    <n v="0"/>
    <n v="0"/>
    <n v="0"/>
    <n v="0"/>
    <n v="0"/>
    <n v="19475.509999999998"/>
    <n v="0"/>
    <n v="0"/>
    <n v="0"/>
    <n v="0"/>
    <n v="0"/>
    <n v="19475.509999999998"/>
    <n v="0"/>
    <n v="0"/>
    <n v="38951.019999999997"/>
    <n v="38951.019999999997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271374.73"/>
    <n v="0"/>
    <n v="0"/>
    <n v="0"/>
    <n v="8803293.5600000005"/>
    <n v="8803293.5600000005"/>
    <n v="0"/>
    <d v="2022-05-04T00:00:00"/>
    <d v="2025-05-04T00:00:00"/>
    <n v="8803293.5600000005"/>
    <n v="0.42777777777777776"/>
    <n v="3"/>
    <n v="6.1652999999999999E-2"/>
    <n v="3765853.3562222221"/>
    <n v="26409880.68"/>
    <n v="542749.45785468002"/>
    <n v="0.42777777777777776"/>
    <n v="3"/>
    <n v="6.1652999999999999E-2"/>
    <x v="1"/>
    <x v="1"/>
    <n v="0"/>
    <n v="0"/>
    <n v="0"/>
    <n v="0"/>
    <n v="0"/>
    <n v="271374.73"/>
    <n v="0"/>
    <n v="0"/>
    <n v="0"/>
    <n v="0"/>
    <n v="0"/>
    <n v="0"/>
    <n v="0"/>
    <n v="0"/>
    <n v="271374.73"/>
    <n v="271374.73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18134.46"/>
    <n v="0"/>
    <n v="0"/>
    <n v="0"/>
    <n v="588275.15"/>
    <n v="588275.15"/>
    <n v="0"/>
    <d v="2022-05-04T00:00:00"/>
    <d v="2025-05-04T00:00:00"/>
    <n v="588275.15"/>
    <n v="0.42777777777777776"/>
    <n v="3"/>
    <n v="6.1652999999999999E-2"/>
    <n v="251651.0363888889"/>
    <n v="1764825.4500000002"/>
    <n v="36268.927822949998"/>
    <n v="0.42777777777777776"/>
    <n v="3"/>
    <n v="6.1652999999999993E-2"/>
    <x v="1"/>
    <x v="1"/>
    <n v="0"/>
    <n v="0"/>
    <n v="0"/>
    <n v="0"/>
    <n v="0"/>
    <n v="18134.46"/>
    <n v="0"/>
    <n v="0"/>
    <n v="0"/>
    <n v="0"/>
    <n v="0"/>
    <n v="0"/>
    <n v="0"/>
    <n v="0"/>
    <n v="18134.46"/>
    <n v="18134.46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48929.95"/>
    <n v="0"/>
    <n v="0"/>
    <n v="0"/>
    <n v="1372605.32"/>
    <n v="1372605.32"/>
    <n v="0"/>
    <d v="2022-05-04T00:00:00"/>
    <d v="2027-05-04T00:00:00"/>
    <n v="1372605.32"/>
    <n v="2.4277777777777776"/>
    <n v="5"/>
    <n v="7.1294999999999997E-2"/>
    <n v="3332380.6935555553"/>
    <n v="6863026.6000000006"/>
    <n v="97859.8962894"/>
    <n v="2.4277777777777776"/>
    <n v="5"/>
    <n v="7.1294999999999997E-2"/>
    <x v="1"/>
    <x v="1"/>
    <n v="0"/>
    <n v="0"/>
    <n v="0"/>
    <n v="0"/>
    <n v="0"/>
    <n v="48929.95"/>
    <n v="0"/>
    <n v="0"/>
    <n v="0"/>
    <n v="0"/>
    <n v="0"/>
    <n v="48929.95"/>
    <n v="0"/>
    <n v="0"/>
    <n v="97859.9"/>
    <n v="97859.9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24293.77"/>
    <n v="0"/>
    <n v="0"/>
    <n v="0"/>
    <n v="788080.87"/>
    <n v="788080.87"/>
    <n v="0"/>
    <d v="2022-05-04T00:00:00"/>
    <d v="2025-05-04T00:00:00"/>
    <n v="788080.87"/>
    <n v="0.42777777777777776"/>
    <n v="3"/>
    <n v="6.1652999999999999E-2"/>
    <n v="337123.48327777773"/>
    <n v="2364242.61"/>
    <n v="48587.549878109996"/>
    <n v="0.4277777777777777"/>
    <n v="3"/>
    <n v="6.1652999999999993E-2"/>
    <x v="1"/>
    <x v="1"/>
    <n v="0"/>
    <n v="0"/>
    <n v="0"/>
    <n v="0"/>
    <n v="0"/>
    <n v="24293.77"/>
    <n v="0"/>
    <n v="0"/>
    <n v="0"/>
    <n v="0"/>
    <n v="0"/>
    <n v="0"/>
    <n v="0"/>
    <n v="0"/>
    <n v="24293.77"/>
    <n v="24293.77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65540.479999999996"/>
    <n v="0"/>
    <n v="0"/>
    <n v="0"/>
    <n v="1838571.49"/>
    <n v="1838571.49"/>
    <n v="0"/>
    <d v="2022-05-04T00:00:00"/>
    <d v="2027-05-04T00:00:00"/>
    <n v="1838571.49"/>
    <n v="2.4277777777777776"/>
    <n v="5"/>
    <n v="7.1294999999999997E-2"/>
    <n v="4463643.0062777773"/>
    <n v="9192857.4499999993"/>
    <n v="131080.95437955001"/>
    <n v="2.4277777777777776"/>
    <n v="5"/>
    <n v="7.1294999999999997E-2"/>
    <x v="1"/>
    <x v="1"/>
    <n v="0"/>
    <n v="0"/>
    <n v="0"/>
    <n v="0"/>
    <n v="0"/>
    <n v="65540.479999999996"/>
    <n v="0"/>
    <n v="0"/>
    <n v="0"/>
    <n v="0"/>
    <n v="0"/>
    <n v="65540.479999999996"/>
    <n v="0"/>
    <n v="0"/>
    <n v="131080.95999999999"/>
    <n v="131080.95999999999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20772.63"/>
    <n v="0"/>
    <n v="0"/>
    <n v="0"/>
    <n v="673856.34"/>
    <n v="673856.34"/>
    <n v="0"/>
    <d v="2022-05-04T00:00:00"/>
    <d v="2025-05-04T00:00:00"/>
    <n v="673856.34"/>
    <n v="0.42777777777777776"/>
    <n v="3"/>
    <n v="6.1652999999999999E-2"/>
    <n v="288260.76766666665"/>
    <n v="2021569.02"/>
    <n v="41545.264930019999"/>
    <n v="0.42777777777777776"/>
    <n v="3"/>
    <n v="6.1652999999999999E-2"/>
    <x v="1"/>
    <x v="1"/>
    <n v="0"/>
    <n v="0"/>
    <n v="0"/>
    <n v="0"/>
    <n v="0"/>
    <n v="20772.63"/>
    <n v="0"/>
    <n v="0"/>
    <n v="0"/>
    <n v="0"/>
    <n v="0"/>
    <n v="0"/>
    <n v="0"/>
    <n v="0"/>
    <n v="20772.63"/>
    <n v="20772.63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56049.69"/>
    <n v="0"/>
    <n v="0"/>
    <n v="0"/>
    <n v="1572331.46"/>
    <n v="1572331.46"/>
    <n v="0"/>
    <d v="2022-05-04T00:00:00"/>
    <d v="2027-05-04T00:00:00"/>
    <n v="1572331.46"/>
    <n v="2.4277777777777776"/>
    <n v="5"/>
    <n v="7.1294999999999997E-2"/>
    <n v="3817271.3778888886"/>
    <n v="7861657.2999999998"/>
    <n v="112099.37144069999"/>
    <n v="2.4277777777777776"/>
    <n v="5"/>
    <n v="7.1294999999999997E-2"/>
    <x v="1"/>
    <x v="1"/>
    <n v="0"/>
    <n v="0"/>
    <n v="0"/>
    <n v="0"/>
    <n v="0"/>
    <n v="56049.69"/>
    <n v="0"/>
    <n v="0"/>
    <n v="0"/>
    <n v="0"/>
    <n v="0"/>
    <n v="56049.69"/>
    <n v="0"/>
    <n v="0"/>
    <n v="112099.38"/>
    <n v="112099.38"/>
  </r>
  <r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1186767.42"/>
    <n v="0"/>
    <n v="0"/>
    <n v="0"/>
    <n v="38498286.240000002"/>
    <n v="38498286.240000002"/>
    <n v="0"/>
    <d v="2022-05-04T00:00:00"/>
    <d v="2025-05-04T00:00:00"/>
    <n v="38498286.240000002"/>
    <n v="0.42777777777777776"/>
    <n v="3"/>
    <n v="6.1652999999999999E-2"/>
    <n v="16468711.335999999"/>
    <n v="115494858.72"/>
    <n v="2373534.84155472"/>
    <n v="0.42777777777777776"/>
    <n v="3"/>
    <n v="6.1652999999999993E-2"/>
    <x v="1"/>
    <x v="1"/>
    <n v="0"/>
    <n v="0"/>
    <n v="0"/>
    <n v="0"/>
    <n v="0"/>
    <n v="1186767.42"/>
    <n v="0"/>
    <n v="0"/>
    <n v="0"/>
    <n v="0"/>
    <n v="0"/>
    <n v="0"/>
    <n v="0"/>
    <n v="0"/>
    <n v="1186767.42"/>
    <n v="1186767.42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822.5"/>
    <n v="0"/>
    <n v="260411.25"/>
    <n v="1866.28"/>
    <n v="0"/>
    <n v="0"/>
    <n v="0"/>
    <n v="260411.25"/>
    <n v="260411.25"/>
    <n v="0"/>
    <d v="2022-05-16T00:00:00"/>
    <d v="2025-05-16T00:00:00"/>
    <n v="520822.5"/>
    <n v="0.46111111111111114"/>
    <n v="3"/>
    <n v="4.2999999999999997E-2"/>
    <n v="120078.52083333334"/>
    <n v="781233.75"/>
    <n v="11197.683749999998"/>
    <n v="0.46111111111111114"/>
    <n v="3"/>
    <n v="4.2999999999999997E-2"/>
    <x v="1"/>
    <x v="1"/>
    <n v="933.14"/>
    <n v="933.14"/>
    <n v="933.14"/>
    <n v="933.14"/>
    <n v="933.14"/>
    <n v="933.14"/>
    <n v="0"/>
    <n v="0"/>
    <n v="0"/>
    <n v="0"/>
    <n v="0"/>
    <n v="0"/>
    <n v="0"/>
    <n v="933.14"/>
    <n v="4665.7"/>
    <n v="5598.84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1.461111111111111"/>
    <n v="4"/>
    <n v="4.7100000000000003E-2"/>
    <n v="277581.88888888888"/>
    <n v="759920"/>
    <n v="8948.0580000000009"/>
    <n v="1.461111111111111"/>
    <n v="4"/>
    <n v="4.7100000000000003E-2"/>
    <x v="1"/>
    <x v="1"/>
    <n v="745.67"/>
    <n v="745.67"/>
    <n v="745.67"/>
    <n v="745.67"/>
    <n v="745.67"/>
    <n v="745.67"/>
    <n v="745.67"/>
    <n v="745.67"/>
    <n v="745.67"/>
    <n v="745.67"/>
    <n v="745.67"/>
    <n v="745.67"/>
    <n v="372.84"/>
    <n v="745.67"/>
    <n v="8575.2099999999991"/>
    <n v="9320.8799999999992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2.4611111111111112"/>
    <n v="5"/>
    <n v="5.0700000000000002E-2"/>
    <n v="1421199.375"/>
    <n v="2887312.5"/>
    <n v="29277.348750000001"/>
    <n v="2.4611111111111112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9277.359999999997"/>
    <n v="31717.139999999996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3.4611111111111112"/>
    <n v="6"/>
    <n v="5.3600000000000002E-2"/>
    <n v="3418196.7944444446"/>
    <n v="5925606"/>
    <n v="52935.4136"/>
    <n v="3.4611111111111112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52935.359999999993"/>
    <n v="57346.639999999992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4.4611111111111112"/>
    <n v="7"/>
    <n v="5.6399999999999999E-2"/>
    <n v="5016697.888888889"/>
    <n v="7871780"/>
    <n v="63424.055999999997"/>
    <n v="4.4611111111111112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63424.079999999987"/>
    <n v="68709.419999999984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5.4611111111111112"/>
    <n v="8"/>
    <n v="5.9299999999999999E-2"/>
    <n v="5326057.833333333"/>
    <n v="7802160"/>
    <n v="57833.510999999999"/>
    <n v="5.4611111111111104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57833.52"/>
    <n v="62652.979999999996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6.4611111111111112"/>
    <n v="9"/>
    <n v="6.2100000000000002E-2"/>
    <n v="480319"/>
    <n v="669060"/>
    <n v="4616.5140000000001"/>
    <n v="6.461111111111111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4616.5199999999995"/>
    <n v="5001.2299999999996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15751.44"/>
    <n v="0"/>
    <n v="0"/>
    <n v="0"/>
    <n v="510970.65"/>
    <n v="510970.65"/>
    <n v="0"/>
    <d v="2022-05-04T00:00:00"/>
    <d v="2025-05-04T00:00:00"/>
    <n v="510970.65"/>
    <n v="0.42777777777777776"/>
    <n v="3"/>
    <n v="6.1652999999999999E-2"/>
    <n v="218581.88916666666"/>
    <n v="1532911.9500000002"/>
    <n v="31502.87348445"/>
    <n v="0.42777777777777776"/>
    <n v="3.0000000000000004"/>
    <n v="6.1652999999999999E-2"/>
    <x v="1"/>
    <x v="1"/>
    <n v="0"/>
    <n v="0"/>
    <n v="0"/>
    <n v="0"/>
    <n v="0"/>
    <n v="15751.44"/>
    <n v="0"/>
    <n v="0"/>
    <n v="0"/>
    <n v="0"/>
    <n v="0"/>
    <n v="0"/>
    <n v="0"/>
    <n v="0"/>
    <n v="15751.44"/>
    <n v="15751.44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42486.96"/>
    <n v="0"/>
    <n v="0"/>
    <n v="0"/>
    <n v="1191863.72"/>
    <n v="1191863.72"/>
    <n v="0"/>
    <d v="2022-05-04T00:00:00"/>
    <d v="2027-05-04T00:00:00"/>
    <n v="1191863.72"/>
    <n v="2.4277777777777776"/>
    <n v="5"/>
    <n v="7.1294999999999997E-2"/>
    <n v="2893580.2535555554"/>
    <n v="5959318.5999999996"/>
    <n v="84973.923917399996"/>
    <n v="2.4277777777777776"/>
    <n v="5"/>
    <n v="7.1294999999999997E-2"/>
    <x v="1"/>
    <x v="1"/>
    <n v="0"/>
    <n v="0"/>
    <n v="0"/>
    <n v="0"/>
    <n v="0"/>
    <n v="42486.96"/>
    <n v="0"/>
    <n v="0"/>
    <n v="0"/>
    <n v="0"/>
    <n v="0"/>
    <n v="42486.96"/>
    <n v="0"/>
    <n v="0"/>
    <n v="84973.92"/>
    <n v="84973.92"/>
  </r>
  <r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2-05-17T00:00:00"/>
    <d v="2032-05-17T00:00:00"/>
    <n v="200000000"/>
    <n v="7.4638888888888886"/>
    <n v="10"/>
    <n v="7.8262999999999999E-2"/>
    <n v="1492777777.7777777"/>
    <n v="2000000000"/>
    <n v="15652600"/>
    <n v="7.4638888888888886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15652600"/>
    <n v="15652600"/>
  </r>
  <r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7316843.8499999996"/>
    <n v="0"/>
    <n v="0"/>
    <n v="0"/>
    <n v="186980919.34"/>
    <n v="186980919.34"/>
    <n v="0"/>
    <d v="2022-05-17T00:00:00"/>
    <d v="2032-05-17T00:00:00"/>
    <n v="186980919.342462"/>
    <n v="7.4638888888888886"/>
    <n v="10"/>
    <n v="7.8262999999999999E-2"/>
    <n v="1395604806.2960556"/>
    <n v="1869809193.4000001"/>
    <n v="14633687.69030642"/>
    <n v="7.4638888888888886"/>
    <n v="10"/>
    <n v="7.8262999999999999E-2"/>
    <x v="1"/>
    <x v="1"/>
    <n v="0"/>
    <n v="0"/>
    <n v="0"/>
    <n v="0"/>
    <n v="0"/>
    <n v="7316843.8499999996"/>
    <n v="0"/>
    <n v="0"/>
    <n v="0"/>
    <n v="0"/>
    <n v="0"/>
    <n v="7316843.8499999996"/>
    <n v="0"/>
    <n v="0"/>
    <n v="14633687.699999999"/>
    <n v="14633687.699999999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52482.52"/>
    <n v="0"/>
    <n v="0"/>
    <n v="0"/>
    <n v="1702512.99"/>
    <n v="1702512.99"/>
    <n v="0"/>
    <d v="2022-05-04T00:00:00"/>
    <d v="2025-05-04T00:00:00"/>
    <n v="1702512.99"/>
    <n v="0.42777777777777776"/>
    <n v="3"/>
    <n v="6.1652999999999999E-2"/>
    <n v="728297.22349999996"/>
    <n v="5107538.97"/>
    <n v="104965.03337247"/>
    <n v="0.42777777777777776"/>
    <n v="3"/>
    <n v="6.1652999999999999E-2"/>
    <x v="1"/>
    <x v="1"/>
    <n v="0"/>
    <n v="0"/>
    <n v="0"/>
    <n v="0"/>
    <n v="0"/>
    <n v="52482.52"/>
    <n v="0"/>
    <n v="0"/>
    <n v="0"/>
    <n v="0"/>
    <n v="0"/>
    <n v="0"/>
    <n v="0"/>
    <n v="0"/>
    <n v="52482.52"/>
    <n v="52482.52"/>
  </r>
  <r>
    <s v="DI0010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187466.81"/>
    <n v="0"/>
    <n v="0"/>
    <n v="0"/>
    <n v="6081352.5199999996"/>
    <n v="6081352.5199999996"/>
    <n v="0"/>
    <d v="2022-05-04T00:00:00"/>
    <d v="2025-05-04T00:00:00"/>
    <n v="6081352.5199999996"/>
    <n v="0.42777777777777776"/>
    <n v="3"/>
    <n v="6.1652999999999999E-2"/>
    <n v="2601467.4668888887"/>
    <n v="18244057.559999999"/>
    <n v="374933.62691555999"/>
    <n v="0.42777777777777781"/>
    <n v="3"/>
    <n v="6.1652999999999999E-2"/>
    <x v="1"/>
    <x v="1"/>
    <n v="0"/>
    <n v="0"/>
    <n v="0"/>
    <n v="0"/>
    <n v="0"/>
    <n v="187466.81"/>
    <n v="0"/>
    <n v="0"/>
    <n v="0"/>
    <n v="0"/>
    <n v="0"/>
    <n v="0"/>
    <n v="0"/>
    <n v="0"/>
    <n v="187466.81"/>
    <n v="187466.81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41623.089999999997"/>
    <n v="0"/>
    <n v="0"/>
    <n v="0"/>
    <n v="1350237.19"/>
    <n v="1350237.19"/>
    <n v="0"/>
    <d v="2022-05-04T00:00:00"/>
    <d v="2025-05-04T00:00:00"/>
    <n v="1350237.19"/>
    <n v="0.42777777777777776"/>
    <n v="3"/>
    <n v="6.1652999999999999E-2"/>
    <n v="577601.46461111109"/>
    <n v="4050711.57"/>
    <n v="83246.173475069998"/>
    <n v="0.42777777777777776"/>
    <n v="3"/>
    <n v="6.1652999999999999E-2"/>
    <x v="1"/>
    <x v="1"/>
    <n v="0"/>
    <n v="0"/>
    <n v="0"/>
    <n v="0"/>
    <n v="0"/>
    <n v="41623.089999999997"/>
    <n v="0"/>
    <n v="0"/>
    <n v="0"/>
    <n v="0"/>
    <n v="0"/>
    <n v="0"/>
    <n v="0"/>
    <n v="0"/>
    <n v="41623.089999999997"/>
    <n v="41623.089999999997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3T00:00:00"/>
    <d v="2024-06-23T00:00:00"/>
    <n v="4616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0.56388888888888888"/>
    <n v="3"/>
    <n v="4.2999999999999997E-2"/>
    <n v="261165.13888888888"/>
    <n v="1389450"/>
    <n v="19915.449999999997"/>
    <n v="0.56388888888888888"/>
    <n v="3"/>
    <n v="4.2999999999999997E-2"/>
    <x v="1"/>
    <x v="1"/>
    <n v="1659.62"/>
    <n v="829.81"/>
    <n v="829.81"/>
    <n v="829.81"/>
    <n v="829.81"/>
    <n v="829.81"/>
    <n v="829.81"/>
    <n v="0"/>
    <n v="0"/>
    <n v="0"/>
    <n v="0"/>
    <n v="0"/>
    <n v="0"/>
    <n v="1659.62"/>
    <n v="4978.8599999999988"/>
    <n v="6638.4799999999987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1.5638888888888889"/>
    <n v="4"/>
    <n v="4.7100000000000003E-2"/>
    <n v="402986.79861111112"/>
    <n v="1030730"/>
    <n v="12136.84575"/>
    <n v="1.5638888888888889"/>
    <n v="4"/>
    <n v="4.7100000000000003E-2"/>
    <x v="1"/>
    <x v="1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2136.799999999997"/>
    <n v="13148.199999999997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2.5638888888888891"/>
    <n v="5"/>
    <n v="5.0700000000000002E-2"/>
    <n v="2183196.2569444445"/>
    <n v="4257587.5"/>
    <n v="43171.937250000003"/>
    <n v="2.5638888888888891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43171.92"/>
    <n v="46769.58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3.5638888888888891"/>
    <n v="6"/>
    <n v="5.3600000000000002E-2"/>
    <n v="180831.72222222222"/>
    <n v="304440"/>
    <n v="2719.6640000000002"/>
    <n v="3.5638888888888887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719.6799999999989"/>
    <n v="2946.3199999999988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4.5638888888888891"/>
    <n v="7"/>
    <n v="5.6399999999999999E-2"/>
    <n v="727027.5"/>
    <n v="1115100"/>
    <n v="8984.52"/>
    <n v="4.5638888888888891"/>
    <n v="7"/>
    <n v="5.6400000000000006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8984.52"/>
    <n v="9733.23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7T00:00:00"/>
    <d v="2024-06-27T00:00:00"/>
    <n v="6171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0.57499999999999996"/>
    <n v="3"/>
    <n v="4.2999999999999997E-2"/>
    <n v="495813.87499999994"/>
    <n v="2586855"/>
    <n v="37078.254999999997"/>
    <n v="0.57499999999999996"/>
    <n v="3"/>
    <n v="4.2999999999999997E-2"/>
    <x v="1"/>
    <x v="1"/>
    <n v="3089.85"/>
    <n v="1544.93"/>
    <n v="1544.93"/>
    <n v="1544.93"/>
    <n v="1544.93"/>
    <n v="1544.93"/>
    <n v="1544.93"/>
    <n v="0"/>
    <n v="0"/>
    <n v="0"/>
    <n v="0"/>
    <n v="0"/>
    <n v="0"/>
    <n v="3089.85"/>
    <n v="9269.58"/>
    <n v="12359.43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1.575"/>
    <n v="4"/>
    <n v="4.7100000000000003E-2"/>
    <n v="835628.0625"/>
    <n v="2122230"/>
    <n v="24989.258250000003"/>
    <n v="1.575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4989.279999999995"/>
    <n v="27071.719999999994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2.5750000000000002"/>
    <n v="5"/>
    <n v="5.0700000000000002E-2"/>
    <n v="5787203.0625"/>
    <n v="11237287.5"/>
    <n v="113946.09525"/>
    <n v="2.5750000000000002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113946.11999999998"/>
    <n v="123441.62999999998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3.5750000000000002"/>
    <n v="6"/>
    <n v="5.3600000000000002E-2"/>
    <n v="34974001.5625"/>
    <n v="58697625"/>
    <n v="524365.45000000007"/>
    <n v="3.5750000000000002"/>
    <n v="6"/>
    <n v="5.3600000000000009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524365.44000000006"/>
    <n v="568062.56000000006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4.5750000000000002"/>
    <n v="7"/>
    <n v="5.6399999999999999E-2"/>
    <n v="54605152.6875"/>
    <n v="83548867.5"/>
    <n v="673165.16099999996"/>
    <n v="4.5750000000000002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673165.19999999984"/>
    <n v="729262.29999999981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5.5750000000000002"/>
    <n v="8"/>
    <n v="5.9299999999999999E-2"/>
    <n v="2339479.0625"/>
    <n v="3357100"/>
    <n v="24884.50375"/>
    <n v="5.5750000000000002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4884.519999999993"/>
    <n v="26958.229999999992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6.5750000000000002"/>
    <n v="9"/>
    <n v="6.2100000000000002E-2"/>
    <n v="1236510.9375"/>
    <n v="1692562.5"/>
    <n v="11678.68125"/>
    <n v="6.5750000000000002"/>
    <n v="9"/>
    <n v="6.2099999999999995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11678.64"/>
    <n v="12651.859999999999"/>
  </r>
  <r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1357679.84"/>
    <n v="0"/>
    <n v="0"/>
    <n v="0"/>
    <n v="34695318.020000003"/>
    <n v="34695318.020000003"/>
    <n v="0"/>
    <d v="2022-05-17T00:00:00"/>
    <d v="2032-05-17T00:00:00"/>
    <n v="34695318.049999997"/>
    <n v="7.4638888888888886"/>
    <n v="10"/>
    <n v="7.8262999999999999E-2"/>
    <n v="258961998.66594446"/>
    <n v="346953180.20000005"/>
    <n v="2715359.6741992603"/>
    <n v="7.4638888888888886"/>
    <n v="10"/>
    <n v="7.8262999999999999E-2"/>
    <x v="1"/>
    <x v="1"/>
    <n v="0"/>
    <n v="0"/>
    <n v="0"/>
    <n v="0"/>
    <n v="0"/>
    <n v="1357679.84"/>
    <n v="0"/>
    <n v="0"/>
    <n v="0"/>
    <n v="0"/>
    <n v="0"/>
    <n v="1357679.84"/>
    <n v="0"/>
    <n v="0"/>
    <n v="2715359.68"/>
    <n v="2715359.68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16093.55"/>
    <n v="0"/>
    <n v="0"/>
    <n v="0"/>
    <n v="522068.81"/>
    <n v="522068.81"/>
    <n v="0"/>
    <d v="2022-05-04T00:00:00"/>
    <d v="2025-05-04T00:00:00"/>
    <n v="522068.81"/>
    <n v="0.42777777777777776"/>
    <n v="3"/>
    <n v="6.1652999999999999E-2"/>
    <n v="223329.43538888887"/>
    <n v="1566206.43"/>
    <n v="32187.108342929998"/>
    <n v="0.42777777777777776"/>
    <n v="3"/>
    <n v="6.1652999999999999E-2"/>
    <x v="1"/>
    <x v="1"/>
    <n v="0"/>
    <n v="0"/>
    <n v="0"/>
    <n v="0"/>
    <n v="0"/>
    <n v="16093.55"/>
    <n v="0"/>
    <n v="0"/>
    <n v="0"/>
    <n v="0"/>
    <n v="0"/>
    <n v="0"/>
    <n v="0"/>
    <n v="0"/>
    <n v="16093.55"/>
    <n v="16093.55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43362.57"/>
    <n v="0"/>
    <n v="0"/>
    <n v="0"/>
    <n v="1216426.58"/>
    <n v="1216426.58"/>
    <n v="0"/>
    <d v="2022-05-04T00:00:00"/>
    <d v="2027-05-04T00:00:00"/>
    <n v="1216426.58"/>
    <n v="2.4277777777777776"/>
    <n v="5"/>
    <n v="7.1294999999999997E-2"/>
    <n v="2953213.4192222222"/>
    <n v="6082132.9000000004"/>
    <n v="86725.133021100002"/>
    <n v="2.4277777777777776"/>
    <n v="5"/>
    <n v="7.1294999999999997E-2"/>
    <x v="1"/>
    <x v="1"/>
    <n v="0"/>
    <n v="0"/>
    <n v="0"/>
    <n v="0"/>
    <n v="0"/>
    <n v="43362.57"/>
    <n v="0"/>
    <n v="0"/>
    <n v="0"/>
    <n v="0"/>
    <n v="0"/>
    <n v="43362.57"/>
    <n v="0"/>
    <n v="0"/>
    <n v="86725.14"/>
    <n v="86725.14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49572.13"/>
    <n v="0"/>
    <n v="0"/>
    <n v="0"/>
    <n v="1608101.05"/>
    <n v="1608101.05"/>
    <n v="0"/>
    <d v="2022-05-04T00:00:00"/>
    <d v="2025-05-04T00:00:00"/>
    <n v="1608101.05"/>
    <n v="0.42777777777777776"/>
    <n v="3"/>
    <n v="6.2603000000000006E-2"/>
    <n v="687909.8936111111"/>
    <n v="4824303.1500000004"/>
    <n v="100671.95003315002"/>
    <n v="0.42777777777777776"/>
    <n v="3"/>
    <n v="6.2603000000000006E-2"/>
    <x v="1"/>
    <x v="1"/>
    <n v="0"/>
    <n v="0"/>
    <n v="0"/>
    <n v="0"/>
    <n v="0"/>
    <n v="49572.13"/>
    <n v="0"/>
    <n v="0"/>
    <n v="0"/>
    <n v="0"/>
    <n v="0"/>
    <n v="0"/>
    <n v="0"/>
    <n v="0"/>
    <n v="49572.13"/>
    <n v="49572.13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17064.560000000001"/>
    <n v="0"/>
    <n v="0"/>
    <n v="0"/>
    <n v="553567.93999999994"/>
    <n v="553567.93999999994"/>
    <n v="0"/>
    <d v="2022-05-04T00:00:00"/>
    <d v="2025-05-04T00:00:00"/>
    <n v="553567.93999999994"/>
    <n v="0.42777777777777776"/>
    <n v="3"/>
    <n v="6.2603000000000006E-2"/>
    <n v="236804.06322222218"/>
    <n v="1660703.8199999998"/>
    <n v="34655.013747819998"/>
    <n v="0.42777777777777776"/>
    <n v="3"/>
    <n v="6.2603000000000006E-2"/>
    <x v="1"/>
    <x v="1"/>
    <n v="0"/>
    <n v="0"/>
    <n v="0"/>
    <n v="0"/>
    <n v="0"/>
    <n v="17064.560000000001"/>
    <n v="0"/>
    <n v="0"/>
    <n v="0"/>
    <n v="0"/>
    <n v="0"/>
    <n v="0"/>
    <n v="0"/>
    <n v="0"/>
    <n v="17064.560000000001"/>
    <n v="17064.560000000001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45947.79"/>
    <n v="0"/>
    <n v="0"/>
    <n v="0"/>
    <n v="1288948.49"/>
    <n v="1288948.49"/>
    <n v="0"/>
    <d v="2022-05-04T00:00:00"/>
    <d v="2027-05-04T00:00:00"/>
    <n v="1288948.49"/>
    <n v="2.4277777777777776"/>
    <n v="5"/>
    <n v="7.2566000000000005E-2"/>
    <n v="3129280.500722222"/>
    <n v="6444742.4500000002"/>
    <n v="93533.836125340007"/>
    <n v="2.4277777777777776"/>
    <n v="5"/>
    <n v="7.2566000000000005E-2"/>
    <x v="1"/>
    <x v="1"/>
    <n v="0"/>
    <n v="0"/>
    <n v="0"/>
    <n v="0"/>
    <n v="0"/>
    <n v="45947.79"/>
    <n v="0"/>
    <n v="0"/>
    <n v="0"/>
    <n v="0"/>
    <n v="0"/>
    <n v="45947.79"/>
    <n v="0"/>
    <n v="0"/>
    <n v="91895.58"/>
    <n v="91895.58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14420.64"/>
    <n v="0"/>
    <n v="0"/>
    <n v="0"/>
    <n v="467800"/>
    <n v="467800"/>
    <n v="0"/>
    <d v="2022-05-04T00:00:00"/>
    <d v="2025-05-04T00:00:00"/>
    <n v="467800"/>
    <n v="0.42777777777777776"/>
    <n v="3"/>
    <n v="6.2603000000000006E-2"/>
    <n v="200114.44444444444"/>
    <n v="1403400"/>
    <n v="29285.683400000002"/>
    <n v="0.42777777777777776"/>
    <n v="3"/>
    <n v="6.2603000000000006E-2"/>
    <x v="1"/>
    <x v="1"/>
    <n v="0"/>
    <n v="0"/>
    <n v="0"/>
    <n v="0"/>
    <n v="0"/>
    <n v="14420.64"/>
    <n v="0"/>
    <n v="0"/>
    <n v="0"/>
    <n v="0"/>
    <n v="0"/>
    <n v="0"/>
    <n v="0"/>
    <n v="0"/>
    <n v="14420.64"/>
    <n v="14420.64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38828.79"/>
    <n v="0"/>
    <n v="0"/>
    <n v="0"/>
    <n v="1089243"/>
    <n v="1089243"/>
    <n v="0"/>
    <d v="2022-05-04T00:00:00"/>
    <d v="2027-05-04T00:00:00"/>
    <n v="1089243"/>
    <n v="2.4277777777777776"/>
    <n v="5"/>
    <n v="7.2566000000000005E-2"/>
    <n v="2644439.9499999997"/>
    <n v="5446215"/>
    <n v="79042.007538000005"/>
    <n v="2.4277777777777776"/>
    <n v="5"/>
    <n v="7.2566000000000005E-2"/>
    <x v="1"/>
    <x v="1"/>
    <n v="0"/>
    <n v="0"/>
    <n v="0"/>
    <n v="0"/>
    <n v="0"/>
    <n v="38828.79"/>
    <n v="0"/>
    <n v="0"/>
    <n v="0"/>
    <n v="0"/>
    <n v="0"/>
    <n v="38828.79"/>
    <n v="0"/>
    <n v="0"/>
    <n v="77657.58"/>
    <n v="77657.58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21043.57"/>
    <n v="0"/>
    <n v="0"/>
    <n v="0"/>
    <n v="682645.45"/>
    <n v="682645.45"/>
    <n v="0"/>
    <d v="2022-05-04T00:00:00"/>
    <d v="2025-05-04T00:00:00"/>
    <n v="682645.45"/>
    <n v="0.42777777777777776"/>
    <n v="3"/>
    <n v="6.2603000000000006E-2"/>
    <n v="292020.55361111107"/>
    <n v="2047936.3499999999"/>
    <n v="42735.653106350001"/>
    <n v="0.42777777777777776"/>
    <n v="3"/>
    <n v="6.2603000000000006E-2"/>
    <x v="1"/>
    <x v="1"/>
    <n v="0"/>
    <n v="0"/>
    <n v="0"/>
    <n v="0"/>
    <n v="0"/>
    <n v="21043.57"/>
    <n v="0"/>
    <n v="0"/>
    <n v="0"/>
    <n v="0"/>
    <n v="0"/>
    <n v="0"/>
    <n v="0"/>
    <n v="0"/>
    <n v="21043.57"/>
    <n v="21043.57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56661.72"/>
    <n v="0"/>
    <n v="0"/>
    <n v="0"/>
    <n v="1589500.53"/>
    <n v="1589500.53"/>
    <n v="0"/>
    <d v="2022-05-04T00:00:00"/>
    <d v="2027-05-04T00:00:00"/>
    <n v="1589500.53"/>
    <n v="2.4277777777777776"/>
    <n v="5"/>
    <n v="7.2566000000000005E-2"/>
    <n v="3858954.0644999999"/>
    <n v="7947502.6500000004"/>
    <n v="115343.69545998001"/>
    <n v="2.4277777777777776"/>
    <n v="5"/>
    <n v="7.2566000000000005E-2"/>
    <x v="1"/>
    <x v="1"/>
    <n v="0"/>
    <n v="0"/>
    <n v="0"/>
    <n v="0"/>
    <n v="0"/>
    <n v="56661.72"/>
    <n v="0"/>
    <n v="0"/>
    <n v="0"/>
    <n v="0"/>
    <n v="0"/>
    <n v="56661.72"/>
    <n v="0"/>
    <n v="0"/>
    <n v="113323.44"/>
    <n v="113323.44"/>
  </r>
  <r>
    <s v="DI00111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1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29576.73"/>
    <n v="0"/>
    <n v="0"/>
    <n v="0"/>
    <n v="959458.09"/>
    <n v="959458.09"/>
    <n v="0"/>
    <d v="2022-05-04T00:00:00"/>
    <d v="2025-05-04T00:00:00"/>
    <n v="959458.09"/>
    <n v="0.42777777777777776"/>
    <n v="3"/>
    <n v="6.2603000000000006E-2"/>
    <n v="410434.8496111111"/>
    <n v="2878374.27"/>
    <n v="60064.954808270006"/>
    <n v="0.42777777777777776"/>
    <n v="3"/>
    <n v="6.2603000000000006E-2"/>
    <x v="1"/>
    <x v="1"/>
    <n v="0"/>
    <n v="0"/>
    <n v="0"/>
    <n v="0"/>
    <n v="0"/>
    <n v="29576.73"/>
    <n v="0"/>
    <n v="0"/>
    <n v="0"/>
    <n v="0"/>
    <n v="0"/>
    <n v="0"/>
    <n v="0"/>
    <n v="0"/>
    <n v="29576.73"/>
    <n v="29576.73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79636.02"/>
    <n v="0"/>
    <n v="0"/>
    <n v="0"/>
    <n v="2233986.15"/>
    <n v="2233986.15"/>
    <n v="0"/>
    <d v="2022-05-04T00:00:00"/>
    <d v="2027-05-04T00:00:00"/>
    <n v="2233986.15"/>
    <n v="2.4277777777777776"/>
    <n v="5"/>
    <n v="7.2566000000000005E-2"/>
    <n v="5423621.9308333322"/>
    <n v="11169930.75"/>
    <n v="162111.43896090001"/>
    <n v="2.4277777777777776"/>
    <n v="5"/>
    <n v="7.2566000000000005E-2"/>
    <x v="1"/>
    <x v="1"/>
    <n v="0"/>
    <n v="0"/>
    <n v="0"/>
    <n v="0"/>
    <n v="0"/>
    <n v="79636.02"/>
    <n v="0"/>
    <n v="0"/>
    <n v="0"/>
    <n v="0"/>
    <n v="0"/>
    <n v="79636.02"/>
    <n v="0"/>
    <n v="0"/>
    <n v="159272.04"/>
    <n v="159272.04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213.47"/>
    <n v="0"/>
    <n v="0"/>
    <n v="0"/>
    <n v="6924.78"/>
    <n v="6924.78"/>
    <n v="0"/>
    <d v="2022-05-04T00:00:00"/>
    <d v="2025-05-04T00:00:00"/>
    <n v="6924.78"/>
    <n v="0.42777777777777776"/>
    <n v="3"/>
    <n v="6.2603000000000006E-2"/>
    <n v="2962.2669999999998"/>
    <n v="20774.34"/>
    <n v="433.51200234000004"/>
    <n v="0.42777777777777776"/>
    <n v="3"/>
    <n v="6.2603000000000006E-2"/>
    <x v="1"/>
    <x v="1"/>
    <n v="0"/>
    <n v="0"/>
    <n v="0"/>
    <n v="0"/>
    <n v="0"/>
    <n v="213.47"/>
    <n v="0"/>
    <n v="0"/>
    <n v="0"/>
    <n v="0"/>
    <n v="0"/>
    <n v="0"/>
    <n v="0"/>
    <n v="0"/>
    <n v="213.47"/>
    <n v="213.47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574.85"/>
    <n v="0"/>
    <n v="0"/>
    <n v="0"/>
    <n v="16125.88"/>
    <n v="16125.88"/>
    <n v="0"/>
    <d v="2022-05-04T00:00:00"/>
    <d v="2027-05-04T00:00:00"/>
    <n v="16125.88"/>
    <n v="2.4277777777777776"/>
    <n v="5"/>
    <n v="7.2566000000000005E-2"/>
    <n v="39150.053111111105"/>
    <n v="80629.399999999994"/>
    <n v="1170.1906080799999"/>
    <n v="2.4277777777777776"/>
    <n v="5"/>
    <n v="7.2566000000000005E-2"/>
    <x v="1"/>
    <x v="1"/>
    <n v="0"/>
    <n v="0"/>
    <n v="0"/>
    <n v="0"/>
    <n v="0"/>
    <n v="574.85"/>
    <n v="0"/>
    <n v="0"/>
    <n v="0"/>
    <n v="0"/>
    <n v="0"/>
    <n v="574.85"/>
    <n v="0"/>
    <n v="0"/>
    <n v="1149.7"/>
    <n v="1149.7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7-27T00:00:00"/>
    <d v="2024-07-27T00:00:00"/>
    <n v="33777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0.65833333333333333"/>
    <n v="3"/>
    <n v="4.2999999999999997E-2"/>
    <n v="467847.875"/>
    <n v="2131965"/>
    <n v="30558.164999999997"/>
    <n v="0.65833333333333333"/>
    <n v="3"/>
    <n v="4.2999999999999997E-2"/>
    <x v="1"/>
    <x v="1"/>
    <n v="2546.5100000000002"/>
    <n v="2546.5100000000002"/>
    <n v="1273.26"/>
    <n v="1273.26"/>
    <n v="1273.26"/>
    <n v="1273.26"/>
    <n v="1273.26"/>
    <n v="1273.26"/>
    <n v="0"/>
    <n v="0"/>
    <n v="0"/>
    <n v="0"/>
    <n v="0"/>
    <n v="2546.5100000000002"/>
    <n v="10186.070000000002"/>
    <n v="12732.580000000002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1.6583333333333334"/>
    <n v="4"/>
    <n v="4.7100000000000003E-2"/>
    <n v="648445.64583333337"/>
    <n v="1564090"/>
    <n v="18417.159750000003"/>
    <n v="1.6583333333333334"/>
    <n v="4"/>
    <n v="4.710000000000001E-2"/>
    <x v="1"/>
    <x v="1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8417.12"/>
    <n v="19951.879999999997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2.6583333333333332"/>
    <n v="5"/>
    <n v="5.0700000000000002E-2"/>
    <n v="2434810.0333333332"/>
    <n v="4579580"/>
    <n v="46436.941200000001"/>
    <n v="2.6583333333333332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46437"/>
    <n v="50306.75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3.6583333333333332"/>
    <n v="6"/>
    <n v="5.3600000000000002E-2"/>
    <n v="4361620.479166667"/>
    <n v="7153455"/>
    <n v="63904.198000000004"/>
    <n v="3.6583333333333337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63904.19999999999"/>
    <n v="69229.549999999988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4.6583333333333332"/>
    <n v="7"/>
    <n v="5.7881000000000002E-2"/>
    <n v="5633567.0625"/>
    <n v="8465467.5"/>
    <n v="69998.532052499999"/>
    <n v="4.6583333333333332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68207.520000000004"/>
    <n v="73891.48000000001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5.6583333333333332"/>
    <n v="8"/>
    <n v="5.9299999999999999E-2"/>
    <n v="300457.5"/>
    <n v="424800"/>
    <n v="3148.83"/>
    <n v="5.658333333333333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10386.32"/>
    <n v="0"/>
    <n v="0"/>
    <n v="0"/>
    <n v="336928.17"/>
    <n v="336928.17"/>
    <n v="0"/>
    <d v="2022-05-04T00:00:00"/>
    <d v="2025-05-04T00:00:00"/>
    <n v="336928.17"/>
    <n v="0.42777777777777776"/>
    <n v="3"/>
    <n v="6.2603000000000006E-2"/>
    <n v="144130.38383333333"/>
    <n v="1010784.51"/>
    <n v="21092.714226510001"/>
    <n v="0.42777777777777776"/>
    <n v="3"/>
    <n v="6.2603000000000006E-2"/>
    <x v="1"/>
    <x v="1"/>
    <n v="0"/>
    <n v="0"/>
    <n v="0"/>
    <n v="0"/>
    <n v="0"/>
    <n v="10386.32"/>
    <n v="0"/>
    <n v="0"/>
    <n v="0"/>
    <n v="0"/>
    <n v="0"/>
    <n v="0"/>
    <n v="0"/>
    <n v="0"/>
    <n v="10386.32"/>
    <n v="10386.32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28024.84"/>
    <n v="0"/>
    <n v="0"/>
    <n v="0"/>
    <n v="786165.73"/>
    <n v="786165.73"/>
    <n v="0"/>
    <d v="2022-05-04T00:00:00"/>
    <d v="2027-05-04T00:00:00"/>
    <n v="786165.73"/>
    <n v="2.4277777777777776"/>
    <n v="5"/>
    <n v="7.2566000000000005E-2"/>
    <n v="1908635.6889444443"/>
    <n v="3930828.65"/>
    <n v="57048.902363180001"/>
    <n v="2.4277777777777776"/>
    <n v="5"/>
    <n v="7.2566000000000005E-2"/>
    <x v="1"/>
    <x v="1"/>
    <n v="0"/>
    <n v="0"/>
    <n v="0"/>
    <n v="0"/>
    <n v="0"/>
    <n v="28024.84"/>
    <n v="0"/>
    <n v="0"/>
    <n v="0"/>
    <n v="0"/>
    <n v="0"/>
    <n v="28024.84"/>
    <n v="0"/>
    <n v="0"/>
    <n v="56049.68"/>
    <n v="56049.68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16723.439999999999"/>
    <n v="0"/>
    <n v="0"/>
    <n v="0"/>
    <n v="542501.94999999995"/>
    <n v="542501.94999999995"/>
    <n v="0"/>
    <d v="2022-05-04T00:00:00"/>
    <d v="2025-05-04T00:00:00"/>
    <n v="542501.94999999995"/>
    <n v="0.42777777777777776"/>
    <n v="3"/>
    <n v="6.2603000000000006E-2"/>
    <n v="232070.27861111108"/>
    <n v="1627505.8499999999"/>
    <n v="33962.249575850001"/>
    <n v="0.42777777777777776"/>
    <n v="3"/>
    <n v="6.2603000000000006E-2"/>
    <x v="1"/>
    <x v="1"/>
    <n v="0"/>
    <n v="0"/>
    <n v="0"/>
    <n v="0"/>
    <n v="0"/>
    <n v="16723.439999999999"/>
    <n v="0"/>
    <n v="0"/>
    <n v="0"/>
    <n v="0"/>
    <n v="0"/>
    <n v="0"/>
    <n v="0"/>
    <n v="0"/>
    <n v="16723.439999999999"/>
    <n v="16723.439999999999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45027.07"/>
    <n v="0"/>
    <n v="0"/>
    <n v="0"/>
    <n v="1263119.95"/>
    <n v="1263119.95"/>
    <n v="0"/>
    <d v="2022-05-04T00:00:00"/>
    <d v="2027-05-04T00:00:00"/>
    <n v="1263119.95"/>
    <n v="2.4277777777777776"/>
    <n v="5"/>
    <n v="7.2566000000000005E-2"/>
    <n v="3066574.5452777776"/>
    <n v="6315599.75"/>
    <n v="91659.5622917"/>
    <n v="2.4277777777777776"/>
    <n v="5"/>
    <n v="7.2566000000000005E-2"/>
    <x v="1"/>
    <x v="1"/>
    <n v="0"/>
    <n v="0"/>
    <n v="0"/>
    <n v="0"/>
    <n v="0"/>
    <n v="45027.07"/>
    <n v="0"/>
    <n v="0"/>
    <n v="0"/>
    <n v="0"/>
    <n v="0"/>
    <n v="45027.07"/>
    <n v="0"/>
    <n v="0"/>
    <n v="90054.14"/>
    <n v="90054.14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1366.76"/>
    <n v="0"/>
    <n v="0"/>
    <n v="0"/>
    <n v="44337.08"/>
    <n v="44337.08"/>
    <n v="0"/>
    <d v="2022-05-04T00:00:00"/>
    <d v="2025-05-04T00:00:00"/>
    <n v="44337.08"/>
    <n v="0.42777777777777776"/>
    <n v="3"/>
    <n v="6.2603000000000006E-2"/>
    <n v="18966.417555555556"/>
    <n v="133011.24"/>
    <n v="2775.6342192400002"/>
    <n v="0.42777777777777776"/>
    <n v="2.9999999999999996"/>
    <n v="6.2603000000000006E-2"/>
    <x v="1"/>
    <x v="1"/>
    <n v="0"/>
    <n v="0"/>
    <n v="0"/>
    <n v="0"/>
    <n v="0"/>
    <n v="1366.76"/>
    <n v="0"/>
    <n v="0"/>
    <n v="0"/>
    <n v="0"/>
    <n v="0"/>
    <n v="0"/>
    <n v="0"/>
    <n v="0"/>
    <n v="1366.76"/>
    <n v="1366.76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3679.95"/>
    <n v="0"/>
    <n v="0"/>
    <n v="0"/>
    <n v="103231.64"/>
    <n v="103231.64"/>
    <n v="0"/>
    <d v="2022-05-04T00:00:00"/>
    <d v="2027-05-04T00:00:00"/>
    <n v="103231.64"/>
    <n v="2.4277777777777776"/>
    <n v="5"/>
    <n v="7.2566000000000005E-2"/>
    <n v="250623.48155555554"/>
    <n v="516158.2"/>
    <n v="7491.1071882400001"/>
    <n v="2.4277777777777776"/>
    <n v="5"/>
    <n v="7.2566000000000005E-2"/>
    <x v="1"/>
    <x v="1"/>
    <n v="0"/>
    <n v="0"/>
    <n v="0"/>
    <n v="0"/>
    <n v="0"/>
    <n v="3679.95"/>
    <n v="0"/>
    <n v="0"/>
    <n v="0"/>
    <n v="0"/>
    <n v="0"/>
    <n v="3679.95"/>
    <n v="0"/>
    <n v="0"/>
    <n v="7359.9"/>
    <n v="7359.9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5217.0600000000004"/>
    <n v="0"/>
    <n v="0"/>
    <n v="0"/>
    <n v="169239.6"/>
    <n v="169239.6"/>
    <n v="0"/>
    <d v="2022-05-04T00:00:00"/>
    <d v="2025-05-04T00:00:00"/>
    <n v="169239.6"/>
    <n v="0.42777777777777776"/>
    <n v="3"/>
    <n v="6.2603000000000006E-2"/>
    <n v="72396.94"/>
    <n v="507718.80000000005"/>
    <n v="10594.906678800002"/>
    <n v="0.42777777777777776"/>
    <n v="3"/>
    <n v="6.2603000000000006E-2"/>
    <x v="1"/>
    <x v="1"/>
    <n v="0"/>
    <n v="0"/>
    <n v="0"/>
    <n v="0"/>
    <n v="0"/>
    <n v="5217.0600000000004"/>
    <n v="0"/>
    <n v="0"/>
    <n v="0"/>
    <n v="0"/>
    <n v="0"/>
    <n v="0"/>
    <n v="0"/>
    <n v="0"/>
    <n v="5217.0600000000004"/>
    <n v="5217.0600000000004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14046.78"/>
    <n v="0"/>
    <n v="0"/>
    <n v="0"/>
    <n v="394046.67"/>
    <n v="394046.67"/>
    <n v="0"/>
    <d v="2022-05-04T00:00:00"/>
    <d v="2027-05-04T00:00:00"/>
    <n v="394046.67"/>
    <n v="2.4277777777777776"/>
    <n v="5"/>
    <n v="7.2565999999999992E-2"/>
    <n v="956657.74883333326"/>
    <n v="1970233.3499999999"/>
    <n v="28594.390655219995"/>
    <n v="2.4277777777777776"/>
    <n v="5"/>
    <n v="7.2565999999999992E-2"/>
    <x v="1"/>
    <x v="1"/>
    <n v="0"/>
    <n v="0"/>
    <n v="0"/>
    <n v="0"/>
    <n v="0"/>
    <n v="14046.78"/>
    <n v="0"/>
    <n v="0"/>
    <n v="0"/>
    <n v="0"/>
    <n v="0"/>
    <n v="14046.78"/>
    <n v="0"/>
    <n v="0"/>
    <n v="28093.56"/>
    <n v="28093.56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176424.29"/>
    <n v="0"/>
    <n v="0"/>
    <n v="0"/>
    <n v="5723137.1399999997"/>
    <n v="5723137.1399999997"/>
    <n v="0"/>
    <d v="2022-05-04T00:00:00"/>
    <d v="2025-05-04T00:00:00"/>
    <n v="5723137.1399999997"/>
    <n v="0.42777777777777776"/>
    <n v="3"/>
    <n v="6.1652999999999999E-2"/>
    <n v="2448230.8876666664"/>
    <n v="17169411.419999998"/>
    <n v="352848.57409241999"/>
    <n v="0.42777777777777776"/>
    <n v="3"/>
    <n v="6.1652999999999999E-2"/>
    <x v="1"/>
    <x v="1"/>
    <n v="0"/>
    <n v="0"/>
    <n v="0"/>
    <n v="0"/>
    <n v="0"/>
    <n v="176424.29"/>
    <n v="0"/>
    <n v="0"/>
    <n v="0"/>
    <n v="0"/>
    <n v="0"/>
    <n v="0"/>
    <n v="0"/>
    <n v="0"/>
    <n v="176424.29"/>
    <n v="176424.29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10743.84"/>
    <n v="0"/>
    <n v="0"/>
    <n v="0"/>
    <n v="348526.06"/>
    <n v="348526.06"/>
    <n v="0"/>
    <d v="2022-05-04T00:00:00"/>
    <d v="2025-05-04T00:00:00"/>
    <n v="348526.06"/>
    <n v="0.42777777777777776"/>
    <n v="3"/>
    <n v="6.1652999999999999E-2"/>
    <n v="149091.70344444443"/>
    <n v="1045578.1799999999"/>
    <n v="21487.677177180001"/>
    <n v="0.42777777777777776"/>
    <n v="3"/>
    <n v="6.1653000000000006E-2"/>
    <x v="1"/>
    <x v="1"/>
    <n v="0"/>
    <n v="0"/>
    <n v="0"/>
    <n v="0"/>
    <n v="0"/>
    <n v="10743.84"/>
    <n v="0"/>
    <n v="0"/>
    <n v="0"/>
    <n v="0"/>
    <n v="0"/>
    <n v="0"/>
    <n v="0"/>
    <n v="0"/>
    <n v="10743.84"/>
    <n v="10743.84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28927.31"/>
    <n v="0"/>
    <n v="0"/>
    <n v="0"/>
    <n v="811482.02"/>
    <n v="811482.02"/>
    <n v="0"/>
    <d v="2022-05-04T00:00:00"/>
    <d v="2027-05-04T00:00:00"/>
    <n v="811482.02"/>
    <n v="2.4277777777777776"/>
    <n v="5"/>
    <n v="7.1294999999999997E-2"/>
    <n v="1970098.0152222221"/>
    <n v="4057410.1"/>
    <n v="57854.610615899997"/>
    <n v="2.4277777777777776"/>
    <n v="5"/>
    <n v="7.1294999999999997E-2"/>
    <x v="1"/>
    <x v="1"/>
    <n v="0"/>
    <n v="0"/>
    <n v="0"/>
    <n v="0"/>
    <n v="0"/>
    <n v="28927.31"/>
    <n v="0"/>
    <n v="0"/>
    <n v="0"/>
    <n v="0"/>
    <n v="0"/>
    <n v="28927.31"/>
    <n v="0"/>
    <n v="0"/>
    <n v="57854.62"/>
    <n v="57854.62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9353"/>
    <n v="0"/>
    <n v="0"/>
    <n v="0"/>
    <n v="303407.64"/>
    <n v="303407.64"/>
    <n v="0"/>
    <d v="2022-05-04T00:00:00"/>
    <d v="2025-05-04T00:00:00"/>
    <n v="303407.64"/>
    <n v="0.42777777777777776"/>
    <n v="3"/>
    <n v="6.1652999999999999E-2"/>
    <n v="129791.046"/>
    <n v="910222.92"/>
    <n v="18705.99122892"/>
    <n v="0.42777777777777776"/>
    <n v="3"/>
    <n v="6.1652999999999999E-2"/>
    <x v="1"/>
    <x v="1"/>
    <n v="0"/>
    <n v="0"/>
    <n v="0"/>
    <n v="0"/>
    <n v="0"/>
    <n v="9353"/>
    <n v="0"/>
    <n v="0"/>
    <n v="0"/>
    <n v="0"/>
    <n v="0"/>
    <n v="0"/>
    <n v="0"/>
    <n v="0"/>
    <n v="9353"/>
    <n v="9353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25181.87"/>
    <n v="0"/>
    <n v="0"/>
    <n v="0"/>
    <n v="706413.36"/>
    <n v="706413.36"/>
    <n v="0"/>
    <d v="2022-05-04T00:00:00"/>
    <d v="2027-05-04T00:00:00"/>
    <n v="706413.36"/>
    <n v="2.4277777777777776"/>
    <n v="5"/>
    <n v="7.1294999999999997E-2"/>
    <n v="1715014.6573333333"/>
    <n v="3532066.8"/>
    <n v="50363.740501199994"/>
    <n v="2.4277777777777776"/>
    <n v="5"/>
    <n v="7.1294999999999997E-2"/>
    <x v="1"/>
    <x v="1"/>
    <n v="0"/>
    <n v="0"/>
    <n v="0"/>
    <n v="0"/>
    <n v="0"/>
    <n v="25181.87"/>
    <n v="0"/>
    <n v="0"/>
    <n v="0"/>
    <n v="0"/>
    <n v="0"/>
    <n v="25181.87"/>
    <n v="0"/>
    <n v="0"/>
    <n v="50363.74"/>
    <n v="50363.74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3277.53"/>
    <n v="0"/>
    <n v="0"/>
    <n v="0"/>
    <n v="106321.71"/>
    <n v="106321.71"/>
    <n v="0"/>
    <d v="2022-05-04T00:00:00"/>
    <d v="2025-05-04T00:00:00"/>
    <n v="106321.71"/>
    <n v="0.42777777777777776"/>
    <n v="3"/>
    <n v="6.1652999999999999E-2"/>
    <n v="45482.064833333337"/>
    <n v="318965.13"/>
    <n v="6555.05238663"/>
    <n v="0.42777777777777781"/>
    <n v="3"/>
    <n v="6.1652999999999999E-2"/>
    <x v="1"/>
    <x v="1"/>
    <n v="0"/>
    <n v="0"/>
    <n v="0"/>
    <n v="0"/>
    <n v="0"/>
    <n v="3277.53"/>
    <n v="0"/>
    <n v="0"/>
    <n v="0"/>
    <n v="0"/>
    <n v="0"/>
    <n v="0"/>
    <n v="0"/>
    <n v="0"/>
    <n v="3277.53"/>
    <n v="3277.53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8824"/>
    <n v="0"/>
    <n v="0"/>
    <n v="0"/>
    <n v="247534.93"/>
    <n v="247534.93"/>
    <n v="0"/>
    <d v="2022-05-04T00:00:00"/>
    <d v="2027-05-04T00:00:00"/>
    <n v="247534.93"/>
    <n v="2.4277777777777776"/>
    <n v="5"/>
    <n v="7.1294999999999997E-2"/>
    <n v="600959.80227777769"/>
    <n v="1237674.6499999999"/>
    <n v="17648.002834349998"/>
    <n v="2.4277777777777776"/>
    <n v="5"/>
    <n v="7.1294999999999997E-2"/>
    <x v="1"/>
    <x v="1"/>
    <n v="0"/>
    <n v="0"/>
    <n v="0"/>
    <n v="0"/>
    <n v="0"/>
    <n v="8824"/>
    <n v="0"/>
    <n v="0"/>
    <n v="0"/>
    <n v="0"/>
    <n v="0"/>
    <n v="8824"/>
    <n v="0"/>
    <n v="0"/>
    <n v="17648"/>
    <n v="17648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1415.25"/>
    <n v="0"/>
    <n v="0"/>
    <n v="0"/>
    <n v="45910.239999999998"/>
    <n v="45910.239999999998"/>
    <n v="0"/>
    <d v="2022-05-04T00:00:00"/>
    <d v="2025-05-04T00:00:00"/>
    <n v="45910.239999999998"/>
    <n v="0.42777777777777776"/>
    <n v="3"/>
    <n v="6.1652999999999999E-2"/>
    <n v="19639.380444444443"/>
    <n v="137730.72"/>
    <n v="2830.5040267199997"/>
    <n v="0.42777777777777776"/>
    <n v="3"/>
    <n v="6.1652999999999999E-2"/>
    <x v="1"/>
    <x v="1"/>
    <n v="0"/>
    <n v="0"/>
    <n v="0"/>
    <n v="0"/>
    <n v="0"/>
    <n v="1415.25"/>
    <n v="0"/>
    <n v="0"/>
    <n v="0"/>
    <n v="0"/>
    <n v="0"/>
    <n v="0"/>
    <n v="0"/>
    <n v="0"/>
    <n v="1415.25"/>
    <n v="1415.25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3809.93"/>
    <n v="0"/>
    <n v="0"/>
    <n v="0"/>
    <n v="106877.92"/>
    <n v="106877.92"/>
    <n v="0"/>
    <d v="2022-05-04T00:00:00"/>
    <d v="2027-05-04T00:00:00"/>
    <n v="106877.92"/>
    <n v="2.4277777777777776"/>
    <n v="5"/>
    <n v="7.1294999999999997E-2"/>
    <n v="259475.8391111111"/>
    <n v="534389.6"/>
    <n v="7619.8613063999992"/>
    <n v="2.4277777777777776"/>
    <n v="5"/>
    <n v="7.1294999999999997E-2"/>
    <x v="1"/>
    <x v="1"/>
    <n v="0"/>
    <n v="0"/>
    <n v="0"/>
    <n v="0"/>
    <n v="0"/>
    <n v="3809.93"/>
    <n v="0"/>
    <n v="0"/>
    <n v="0"/>
    <n v="0"/>
    <n v="0"/>
    <n v="3809.93"/>
    <n v="0"/>
    <n v="0"/>
    <n v="7619.86"/>
    <n v="7619.86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7.6888888888888891"/>
    <n v="10"/>
    <n v="6.5000000000000002E-2"/>
    <n v="816560"/>
    <n v="1062000"/>
    <n v="6903"/>
    <n v="7.6888888888888891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6903"/>
    <n v="7478.25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08T00:00:00"/>
    <d v="2024-08-08T00:00:00"/>
    <n v="40429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0.68888888888888888"/>
    <n v="3"/>
    <n v="4.2999999999999997E-2"/>
    <n v="456538.72222222219"/>
    <n v="1988152.5"/>
    <n v="28496.852499999997"/>
    <n v="0.68888888888888888"/>
    <n v="3"/>
    <n v="4.2999999999999997E-2"/>
    <x v="1"/>
    <x v="1"/>
    <n v="2374.7399999999998"/>
    <n v="2374.7399999999998"/>
    <n v="2374.7399999999998"/>
    <n v="1187.3699999999999"/>
    <n v="1187.3699999999999"/>
    <n v="1187.3699999999999"/>
    <n v="1187.3699999999999"/>
    <n v="1187.3699999999999"/>
    <n v="1187.3699999999999"/>
    <n v="0"/>
    <n v="0"/>
    <n v="0"/>
    <n v="0"/>
    <n v="2374.7399999999998"/>
    <n v="11873.699999999997"/>
    <n v="14248.439999999997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1.6888888888888889"/>
    <n v="4"/>
    <n v="4.7100000000000003E-2"/>
    <n v="808365.5555555555"/>
    <n v="1914550"/>
    <n v="22543.826250000002"/>
    <n v="1.6888888888888889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22543.800000000003"/>
    <n v="24422.450000000004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2.6888888888888891"/>
    <n v="5"/>
    <n v="5.0700000000000002E-2"/>
    <n v="3451706.5000000005"/>
    <n v="6418462.5"/>
    <n v="65083.209750000002"/>
    <n v="2.6888888888888891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65083.19999999999"/>
    <n v="70506.799999999988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3.6888888888888891"/>
    <n v="6"/>
    <n v="5.3600000000000002E-2"/>
    <n v="11286496.777777778"/>
    <n v="18357555"/>
    <n v="163994.158"/>
    <n v="3.6888888888888891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63994.15999999995"/>
    <n v="177660.33999999994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4.6888888888888891"/>
    <n v="7"/>
    <n v="5.6399999999999999E-2"/>
    <n v="15250716.611111112"/>
    <n v="22767657.5"/>
    <n v="183442.269"/>
    <n v="4.6888888888888891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83442.31999999995"/>
    <n v="198729.17999999993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5.6888888888888891"/>
    <n v="8"/>
    <n v="5.9299999999999999E-2"/>
    <n v="3925361.777777778"/>
    <n v="5520040"/>
    <n v="40917.296499999997"/>
    <n v="5.6888888888888891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40917.239999999991"/>
    <n v="44327.009999999987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6.6888888888888891"/>
    <n v="9"/>
    <n v="6.2100000000000002E-2"/>
    <n v="710360"/>
    <n v="955800"/>
    <n v="6595.02"/>
    <n v="6.688888888888889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7.6916666666666664"/>
    <n v="10"/>
    <n v="6.5000000000000002E-2"/>
    <n v="408427.5"/>
    <n v="531000"/>
    <n v="3451.5"/>
    <n v="7.6916666666666664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3451.5600000000009"/>
    <n v="3739.190000000001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09T00:00:00"/>
    <d v="2024-08-09T00:00:00"/>
    <n v="63159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0.69166666666666665"/>
    <n v="3"/>
    <n v="4.2999999999999997E-2"/>
    <n v="239442.89583333331"/>
    <n v="1038547.5"/>
    <n v="14885.847499999998"/>
    <n v="0.69166666666666665"/>
    <n v="3"/>
    <n v="4.2999999999999997E-2"/>
    <x v="1"/>
    <x v="1"/>
    <n v="1240.49"/>
    <n v="1240.49"/>
    <n v="1240.49"/>
    <n v="620.24"/>
    <n v="620.24"/>
    <n v="620.24"/>
    <n v="620.24"/>
    <n v="620.24"/>
    <n v="620.24"/>
    <n v="0"/>
    <n v="0"/>
    <n v="0"/>
    <n v="0"/>
    <n v="1240.49"/>
    <n v="6202.4199999999992"/>
    <n v="7442.9099999999989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1.6916666666666667"/>
    <n v="4"/>
    <n v="4.7100000000000003E-2"/>
    <n v="1642346.125"/>
    <n v="3883380"/>
    <n v="45726.799500000001"/>
    <n v="1.6916666666666667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45726.840000000004"/>
    <n v="49537.41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2.6916666666666669"/>
    <n v="5"/>
    <n v="5.0700000000000002E-2"/>
    <n v="2610014.9583333335"/>
    <n v="4848325"/>
    <n v="49162.015500000001"/>
    <n v="2.6916666666666669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9161.960000000014"/>
    <n v="53258.790000000015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3.6916666666666669"/>
    <n v="6"/>
    <n v="5.3600000000000002E-2"/>
    <n v="4976375.895833334"/>
    <n v="8088015"/>
    <n v="72252.934000000008"/>
    <n v="3.6916666666666673"/>
    <n v="6"/>
    <n v="5.3600000000000009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72252.960000000006"/>
    <n v="78274.040000000008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4.6916666666666664"/>
    <n v="7"/>
    <n v="5.6399999999999999E-2"/>
    <n v="5150711.0625"/>
    <n v="7684897.5"/>
    <n v="61918.316999999995"/>
    <n v="4.691666666666666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61918.32"/>
    <n v="67078.179999999993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5.6916666666666664"/>
    <n v="8"/>
    <n v="5.9299999999999999E-2"/>
    <n v="2650367.270833333"/>
    <n v="3725260"/>
    <n v="27613.489750000001"/>
    <n v="5.691666666666666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7613.439999999991"/>
    <n v="29914.55999999999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6.6916666666666664"/>
    <n v="9"/>
    <n v="6.2100000000000002E-2"/>
    <n v="318807.72916666663"/>
    <n v="428782.5"/>
    <n v="2958.5992500000002"/>
    <n v="6.6916666666666655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958.6000000000004"/>
    <n v="3205.1500000000005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10T00:00:00"/>
    <d v="2024-08-10T00:00:00"/>
    <n v="6150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0.69444444444444442"/>
    <n v="3"/>
    <n v="4.2999999999999997E-2"/>
    <n v="347854.16666666663"/>
    <n v="1502730"/>
    <n v="21539.129999999997"/>
    <n v="0.69444444444444442"/>
    <n v="3"/>
    <n v="4.2999999999999997E-2"/>
    <x v="1"/>
    <x v="1"/>
    <n v="1794.93"/>
    <n v="1794.93"/>
    <n v="1794.93"/>
    <n v="897.46"/>
    <n v="897.46"/>
    <n v="897.46"/>
    <n v="897.46"/>
    <n v="897.46"/>
    <n v="897.46"/>
    <n v="0"/>
    <n v="0"/>
    <n v="0"/>
    <n v="0"/>
    <n v="1794.93"/>
    <n v="8974.619999999999"/>
    <n v="10769.55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1.6944444444444444"/>
    <n v="4"/>
    <n v="4.7100000000000003E-2"/>
    <n v="667564.51388888888"/>
    <n v="1575890"/>
    <n v="18556.104750000002"/>
    <n v="1.6944444444444444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8556.079999999998"/>
    <n v="20102.419999999998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2.6944444444444446"/>
    <n v="5"/>
    <n v="5.0700000000000002E-2"/>
    <n v="2304699.791666667"/>
    <n v="4276762.5"/>
    <n v="43366.371749999998"/>
    <n v="2.6944444444444446"/>
    <n v="5"/>
    <n v="5.0699999999999995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43366.32"/>
    <n v="46980.18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3.6944444444444446"/>
    <n v="6"/>
    <n v="5.3600000000000002E-2"/>
    <n v="3281026.875"/>
    <n v="5328585"/>
    <n v="47602.025999999998"/>
    <n v="3.6944444444444446"/>
    <n v="6"/>
    <n v="5.3599999999999995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47602.079999999987"/>
    <n v="51568.919999999984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4.6944444444444446"/>
    <n v="7"/>
    <n v="5.6399999999999999E-2"/>
    <n v="2665165.2083333335"/>
    <n v="3974092.5"/>
    <n v="32019.830999999998"/>
    <n v="4.6944444444444446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32019.84"/>
    <n v="34688.160000000003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5.6944444444444446"/>
    <n v="8"/>
    <n v="5.9299999999999999E-2"/>
    <n v="604750"/>
    <n v="849600"/>
    <n v="6297.66"/>
    <n v="5.6944444444444446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69262.86"/>
    <n v="0"/>
    <n v="0"/>
    <n v="0"/>
    <n v="2246860.98"/>
    <n v="2246860.98"/>
    <n v="0"/>
    <d v="2022-08-04T00:00:00"/>
    <d v="2025-08-04T00:00:00"/>
    <n v="2246860.98"/>
    <n v="0.67777777777777781"/>
    <n v="3"/>
    <n v="6.1652999999999999E-2"/>
    <n v="1522872.442"/>
    <n v="6740582.9399999995"/>
    <n v="138525.71999993999"/>
    <n v="0.67777777777777781"/>
    <n v="3"/>
    <n v="6.1652999999999993E-2"/>
    <x v="1"/>
    <x v="1"/>
    <n v="0"/>
    <n v="0"/>
    <n v="0"/>
    <n v="0"/>
    <n v="0"/>
    <n v="69262.86"/>
    <n v="0"/>
    <n v="0"/>
    <n v="0"/>
    <n v="0"/>
    <n v="0"/>
    <n v="0"/>
    <n v="0"/>
    <n v="0"/>
    <n v="69262.86"/>
    <n v="69262.86"/>
  </r>
  <r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72822.78"/>
    <n v="0"/>
    <n v="0"/>
    <n v="0"/>
    <n v="1860975.88"/>
    <n v="1860975.88"/>
    <n v="0"/>
    <d v="2022-08-17T00:00:00"/>
    <d v="2032-08-17T00:00:00"/>
    <n v="1860975.88"/>
    <n v="7.7138888888888886"/>
    <n v="10"/>
    <n v="7.8262999999999999E-2"/>
    <n v="14355361.163222222"/>
    <n v="18609758.799999997"/>
    <n v="145645.55529644"/>
    <n v="7.7138888888888895"/>
    <n v="9.9999999999999982"/>
    <n v="7.8262999999999999E-2"/>
    <x v="1"/>
    <x v="1"/>
    <n v="0"/>
    <n v="0"/>
    <n v="0"/>
    <n v="0"/>
    <n v="0"/>
    <n v="72822.78"/>
    <n v="0"/>
    <n v="0"/>
    <n v="0"/>
    <n v="0"/>
    <n v="0"/>
    <n v="72822.78"/>
    <n v="0"/>
    <n v="0"/>
    <n v="145645.56"/>
    <n v="145645.56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232489.41"/>
    <n v="0"/>
    <n v="0"/>
    <n v="0"/>
    <n v="7541868.6699999999"/>
    <n v="7541868.6699999999"/>
    <n v="0"/>
    <d v="2022-08-04T00:00:00"/>
    <d v="2025-08-04T00:00:00"/>
    <n v="7541868.6699999999"/>
    <n v="0.67777777777777781"/>
    <n v="3"/>
    <n v="6.1652999999999999E-2"/>
    <n v="5111710.9874444446"/>
    <n v="22625606.009999998"/>
    <n v="464978.82911151001"/>
    <n v="0.67777777777777781"/>
    <n v="2.9999999999999996"/>
    <n v="6.1652999999999999E-2"/>
    <x v="1"/>
    <x v="1"/>
    <n v="0"/>
    <n v="0"/>
    <n v="0"/>
    <n v="0"/>
    <n v="0"/>
    <n v="232489.41"/>
    <n v="0"/>
    <n v="0"/>
    <n v="0"/>
    <n v="0"/>
    <n v="0"/>
    <n v="0"/>
    <n v="0"/>
    <n v="0"/>
    <n v="232489.41"/>
    <n v="232489.41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1292932.74"/>
    <n v="0"/>
    <n v="0"/>
    <n v="0"/>
    <n v="36269941.420000002"/>
    <n v="36269941.420000002"/>
    <n v="0"/>
    <d v="2022-08-04T00:00:00"/>
    <d v="2027-08-04T00:00:00"/>
    <n v="36269941.420000002"/>
    <n v="2.6777777777777776"/>
    <n v="5"/>
    <n v="7.1294999999999997E-2"/>
    <n v="97122843.135777771"/>
    <n v="181349707.10000002"/>
    <n v="2585865.4735389003"/>
    <n v="2.6777777777777776"/>
    <n v="5"/>
    <n v="7.1294999999999997E-2"/>
    <x v="1"/>
    <x v="1"/>
    <n v="0"/>
    <n v="0"/>
    <n v="0"/>
    <n v="0"/>
    <n v="0"/>
    <n v="1292932.74"/>
    <n v="0"/>
    <n v="0"/>
    <n v="0"/>
    <n v="0"/>
    <n v="0"/>
    <n v="1292932.74"/>
    <n v="0"/>
    <n v="0"/>
    <n v="2585865.48"/>
    <n v="2585865.48"/>
  </r>
  <r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n v="200000000"/>
    <n v="0"/>
    <d v="2022-08-04T00:00:00"/>
    <d v="2027-08-04T00:00:00"/>
    <n v="200000000"/>
    <n v="2.6777777777777776"/>
    <n v="5"/>
    <n v="7.1294999999999997E-2"/>
    <n v="535555555.55555552"/>
    <n v="1000000000"/>
    <n v="14259000"/>
    <n v="2.6777777777777776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14259000"/>
    <n v="1425900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27185.200000000001"/>
    <n v="0"/>
    <n v="0"/>
    <n v="0"/>
    <n v="881877.52"/>
    <n v="881877.52"/>
    <n v="0"/>
    <d v="2022-05-04T00:00:00"/>
    <d v="2025-05-04T00:00:00"/>
    <n v="881877.52"/>
    <n v="0.42777777777777776"/>
    <n v="3"/>
    <n v="6.1652999999999999E-2"/>
    <n v="377247.60577777779"/>
    <n v="2645632.56"/>
    <n v="54370.394740559997"/>
    <n v="0.42777777777777776"/>
    <n v="3"/>
    <n v="6.1652999999999993E-2"/>
    <x v="1"/>
    <x v="1"/>
    <n v="0"/>
    <n v="0"/>
    <n v="0"/>
    <n v="0"/>
    <n v="0"/>
    <n v="27185.200000000001"/>
    <n v="0"/>
    <n v="0"/>
    <n v="0"/>
    <n v="0"/>
    <n v="0"/>
    <n v="0"/>
    <n v="0"/>
    <n v="0"/>
    <n v="27185.200000000001"/>
    <n v="27185.200000000001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73122.97"/>
    <n v="0"/>
    <n v="0"/>
    <n v="0"/>
    <n v="2051279.19"/>
    <n v="2051279.19"/>
    <n v="0"/>
    <d v="2022-05-04T00:00:00"/>
    <d v="2027-05-04T00:00:00"/>
    <n v="2051279.19"/>
    <n v="2.4277777777777776"/>
    <n v="5"/>
    <n v="7.1294999999999997E-2"/>
    <n v="4980050.0334999999"/>
    <n v="10256395.949999999"/>
    <n v="146245.94985104998"/>
    <n v="2.4277777777777776"/>
    <n v="5"/>
    <n v="7.1294999999999997E-2"/>
    <x v="1"/>
    <x v="1"/>
    <n v="0"/>
    <n v="0"/>
    <n v="0"/>
    <n v="0"/>
    <n v="0"/>
    <n v="73122.97"/>
    <n v="0"/>
    <n v="0"/>
    <n v="0"/>
    <n v="0"/>
    <n v="0"/>
    <n v="73122.97"/>
    <n v="0"/>
    <n v="0"/>
    <n v="146245.94"/>
    <n v="146245.94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101135.92"/>
    <n v="0"/>
    <n v="0"/>
    <n v="0"/>
    <n v="2837111.24"/>
    <n v="2837111.24"/>
    <n v="0"/>
    <d v="2022-05-04T00:00:00"/>
    <d v="2027-05-04T00:00:00"/>
    <n v="2837111.24"/>
    <n v="2.4277777777777776"/>
    <n v="5"/>
    <n v="7.1294999999999997E-2"/>
    <n v="6887875.6215555556"/>
    <n v="14185556.200000001"/>
    <n v="202271.8458558"/>
    <n v="2.4277777777777776"/>
    <n v="5"/>
    <n v="7.1294999999999997E-2"/>
    <x v="1"/>
    <x v="1"/>
    <n v="0"/>
    <n v="0"/>
    <n v="0"/>
    <n v="0"/>
    <n v="0"/>
    <n v="101135.92"/>
    <n v="0"/>
    <n v="0"/>
    <n v="0"/>
    <n v="0"/>
    <n v="0"/>
    <n v="101135.92"/>
    <n v="0"/>
    <n v="0"/>
    <n v="202271.84"/>
    <n v="202271.84"/>
  </r>
  <r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23478900"/>
    <n v="0"/>
    <n v="0"/>
    <n v="0"/>
    <n v="600000000"/>
    <n v="600000000"/>
    <n v="0"/>
    <d v="2022-05-17T00:00:00"/>
    <d v="2032-05-17T00:00:00"/>
    <n v="600000000"/>
    <n v="7.4638888888888886"/>
    <n v="10"/>
    <n v="7.8262999999999999E-2"/>
    <n v="4478333333.333333"/>
    <n v="6000000000"/>
    <n v="46957800"/>
    <n v="7.4638888888888886"/>
    <n v="10"/>
    <n v="7.8262999999999999E-2"/>
    <x v="1"/>
    <x v="1"/>
    <n v="0"/>
    <n v="0"/>
    <n v="0"/>
    <n v="0"/>
    <n v="0"/>
    <n v="23478900"/>
    <n v="0"/>
    <n v="0"/>
    <n v="0"/>
    <n v="0"/>
    <n v="0"/>
    <n v="23478900"/>
    <n v="0"/>
    <n v="0"/>
    <n v="46957800"/>
    <n v="4695780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9-28T00:00:00"/>
    <d v="2024-09-28T00:00:00"/>
    <n v="8982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0.82777777777777772"/>
    <n v="3"/>
    <n v="4.2999999999999997E-2"/>
    <n v="393275.15277777775"/>
    <n v="1425292.5"/>
    <n v="20429.192499999997"/>
    <n v="0.82777777777777772"/>
    <n v="3"/>
    <n v="4.2999999999999997E-2"/>
    <x v="1"/>
    <x v="1"/>
    <n v="1702.43"/>
    <n v="1702.43"/>
    <n v="1702.43"/>
    <n v="1702.43"/>
    <n v="851.22"/>
    <n v="851.22"/>
    <n v="851.22"/>
    <n v="851.22"/>
    <n v="851.22"/>
    <n v="851.22"/>
    <n v="0"/>
    <n v="0"/>
    <n v="0"/>
    <n v="1702.43"/>
    <n v="10214.609999999999"/>
    <n v="11917.039999999999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1.8277777777777777"/>
    <n v="4"/>
    <n v="4.7100000000000003E-2"/>
    <n v="1055742.7222222222"/>
    <n v="2310440"/>
    <n v="27205.431"/>
    <n v="1.8277777777777777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7205.439999999991"/>
    <n v="29472.55999999999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2.8277777777777779"/>
    <n v="5"/>
    <n v="5.0700000000000002E-2"/>
    <n v="3570769.3194444445"/>
    <n v="6313737.5"/>
    <n v="64021.29825"/>
    <n v="2.8277777777777779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64021.32"/>
    <n v="69356.429999999993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3.8277777777777779"/>
    <n v="6"/>
    <n v="5.3600000000000002E-2"/>
    <n v="21714973.763888888"/>
    <n v="34037985"/>
    <n v="304072.66600000003"/>
    <n v="3.8277777777777775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304072.68000000005"/>
    <n v="329412.07000000007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4.8277777777777775"/>
    <n v="7"/>
    <n v="5.6399999999999999E-2"/>
    <n v="53559680.472222216"/>
    <n v="77658455"/>
    <n v="625705.26599999995"/>
    <n v="4.8277777777777775"/>
    <n v="7"/>
    <n v="5.6399999999999992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625705.31999999995"/>
    <n v="677847.42999999993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5.8277777777777775"/>
    <n v="8"/>
    <n v="5.9299999999999999E-2"/>
    <n v="12057570.23611111"/>
    <n v="16551860"/>
    <n v="122690.66224999999"/>
    <n v="5.8277777777777775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22690.64"/>
    <n v="132914.85999999999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6.8277777777777775"/>
    <n v="9"/>
    <n v="6.2100000000000002E-2"/>
    <n v="725110"/>
    <n v="955800"/>
    <n v="6595.02"/>
    <n v="6.82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7.8277777777777775"/>
    <n v="10"/>
    <n v="6.5000000000000002E-2"/>
    <n v="778198.52777777775"/>
    <n v="994150"/>
    <n v="6461.9750000000004"/>
    <n v="7.8277777777777775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6462"/>
    <n v="7000.5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10-25T00:00:00"/>
    <d v="2024-10-25T00:00:00"/>
    <n v="11578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0.90277777777777779"/>
    <n v="3"/>
    <n v="4.2999999999999997E-2"/>
    <n v="315189.0625"/>
    <n v="1047397.5"/>
    <n v="15012.697499999998"/>
    <n v="0.90277777777777779"/>
    <n v="3"/>
    <n v="4.2999999999999997E-2"/>
    <x v="1"/>
    <x v="1"/>
    <n v="1251.06"/>
    <n v="1251.06"/>
    <n v="1251.06"/>
    <n v="1251.06"/>
    <n v="1251.06"/>
    <n v="625.53"/>
    <n v="625.53"/>
    <n v="625.53"/>
    <n v="625.53"/>
    <n v="625.53"/>
    <n v="625.53"/>
    <n v="0"/>
    <n v="0"/>
    <n v="1251.06"/>
    <n v="8757.4199999999983"/>
    <n v="10008.479999999998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1.9027777777777777"/>
    <n v="4"/>
    <n v="4.7100000000000003E-2"/>
    <n v="46308.854166666664"/>
    <n v="97350"/>
    <n v="1146.2962500000001"/>
    <n v="1.9027777777777777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1146.24"/>
    <n v="1241.76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2.9027777777777777"/>
    <n v="5"/>
    <n v="5.0700000000000002E-2"/>
    <n v="2414392.6445833333"/>
    <n v="4158762.45"/>
    <n v="42169.851243000005"/>
    <n v="2.9027777777777777"/>
    <n v="5"/>
    <n v="5.0700000000000009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42169.80000000001"/>
    <n v="45683.950000000012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3.9027777777777777"/>
    <n v="6"/>
    <n v="5.3600000000000002E-2"/>
    <n v="1585942.5347222222"/>
    <n v="2438175"/>
    <n v="21781.030000000002"/>
    <n v="3.9027777777777777"/>
    <n v="6"/>
    <n v="5.3600000000000009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21781.079999999998"/>
    <n v="23596.17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4.9027777777777777"/>
    <n v="7"/>
    <n v="6.5000000000000002E-2"/>
    <n v="869961.14583333337"/>
    <n v="1242097.5"/>
    <n v="11533.762500000001"/>
    <n v="4.9027777777777777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10007.759999999997"/>
    <n v="10841.739999999996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.75"/>
    <n v="0"/>
    <n v="20723.75"/>
    <n v="65.97"/>
    <n v="0"/>
    <n v="0"/>
    <n v="0"/>
    <n v="0"/>
    <n v="0"/>
    <n v="0"/>
    <d v="2022-11-01T00:00:00"/>
    <d v="2024-11-01T00:00:00"/>
    <n v="4144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0.9194444444444444"/>
    <n v="3"/>
    <n v="4.2999999999999997E-2"/>
    <n v="135889.29166666666"/>
    <n v="443385"/>
    <n v="6355.1849999999995"/>
    <n v="0.9194444444444444"/>
    <n v="3"/>
    <n v="4.2999999999999997E-2"/>
    <x v="1"/>
    <x v="1"/>
    <n v="529.6"/>
    <n v="529.6"/>
    <n v="529.6"/>
    <n v="529.6"/>
    <n v="529.6"/>
    <n v="529.6"/>
    <n v="264.8"/>
    <n v="264.8"/>
    <n v="264.8"/>
    <n v="264.8"/>
    <n v="264.8"/>
    <n v="264.8"/>
    <n v="0"/>
    <n v="529.6"/>
    <n v="4236.8000000000011"/>
    <n v="4766.4000000000015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1.9194444444444445"/>
    <n v="4"/>
    <n v="4.7100000000000003E-2"/>
    <n v="146938.27083333334"/>
    <n v="306210"/>
    <n v="3605.6227500000005"/>
    <n v="1.9194444444444445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605.6400000000012"/>
    <n v="3906.1100000000015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2.9194444444444443"/>
    <n v="5"/>
    <n v="5.0700000000000002E-2"/>
    <n v="1783619.986111111"/>
    <n v="3054725"/>
    <n v="30974.911500000002"/>
    <n v="2.9194444444444443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30974.87999999999"/>
    <n v="33556.119999999988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3.9194444444444443"/>
    <n v="6"/>
    <n v="5.3600000000000002E-2"/>
    <n v="1322734.111111111"/>
    <n v="2024880"/>
    <n v="18088.928"/>
    <n v="3.9194444444444443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8088.920000000002"/>
    <n v="19596.330000000002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4.9194444444444443"/>
    <n v="7"/>
    <n v="5.7881000000000002E-2"/>
    <n v="4762231.298611111"/>
    <n v="6776297.5"/>
    <n v="56031.267942500002"/>
    <n v="4.9194444444444443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54597.600000000013"/>
    <n v="59147.400000000016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5.9194444444444443"/>
    <n v="8"/>
    <n v="5.9299999999999999E-2"/>
    <n v="16361359.243055556"/>
    <n v="22112020"/>
    <n v="163905.34825000001"/>
    <n v="5.9194444444444443"/>
    <n v="8"/>
    <n v="5.9300000000000005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63905.36000000002"/>
    <n v="177564.14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17823.75"/>
    <n v="0"/>
    <n v="0"/>
    <n v="0"/>
    <n v="500000"/>
    <n v="500000"/>
    <n v="0"/>
    <d v="2022-05-04T00:00:00"/>
    <d v="2027-05-04T00:00:00"/>
    <n v="500000"/>
    <n v="2.4277777777777776"/>
    <n v="5"/>
    <n v="7.1294999999999997E-2"/>
    <n v="1213888.8888888888"/>
    <n v="2500000"/>
    <n v="35647.5"/>
    <n v="2.4277777777777776"/>
    <n v="5"/>
    <n v="7.1294999999999997E-2"/>
    <x v="1"/>
    <x v="1"/>
    <n v="0"/>
    <n v="0"/>
    <n v="0"/>
    <n v="0"/>
    <n v="0"/>
    <n v="17823.75"/>
    <n v="0"/>
    <n v="0"/>
    <n v="0"/>
    <n v="0"/>
    <n v="0"/>
    <n v="17823.75"/>
    <n v="0"/>
    <n v="0"/>
    <n v="35647.5"/>
    <n v="35647.5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820"/>
    <n v="0"/>
    <n v="234820"/>
    <n v="747.51"/>
    <n v="0"/>
    <n v="0"/>
    <n v="0"/>
    <n v="0"/>
    <n v="0"/>
    <n v="0"/>
    <d v="2022-11-18T00:00:00"/>
    <d v="2024-11-18T00:00:00"/>
    <n v="4696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0.96666666666666667"/>
    <n v="3"/>
    <n v="4.2999999999999997E-2"/>
    <n v="419195"/>
    <n v="1300950"/>
    <n v="18646.949999999997"/>
    <n v="0.96666666666666667"/>
    <n v="3"/>
    <n v="4.2999999999999997E-2"/>
    <x v="1"/>
    <x v="1"/>
    <n v="1553.91"/>
    <n v="1553.91"/>
    <n v="1553.91"/>
    <n v="1553.91"/>
    <n v="1553.91"/>
    <n v="1553.91"/>
    <n v="776.96"/>
    <n v="776.96"/>
    <n v="776.96"/>
    <n v="776.96"/>
    <n v="776.96"/>
    <n v="776.96"/>
    <n v="0"/>
    <n v="1553.91"/>
    <n v="12431.309999999998"/>
    <n v="13985.219999999998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1.9666666666666666"/>
    <n v="4"/>
    <n v="4.7100000000000003E-2"/>
    <n v="1971986.5"/>
    <n v="4010820"/>
    <n v="47227.405500000001"/>
    <n v="1.9666666666666666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47227.44"/>
    <n v="51163.060000000005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2.9666666666666668"/>
    <n v="5"/>
    <n v="5.0700000000000002E-2"/>
    <n v="6103849.916666667"/>
    <n v="10287387.5"/>
    <n v="104314.10925000001"/>
    <n v="2.9666666666666668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104314.07999999997"/>
    <n v="113006.91999999997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3.9666666666666668"/>
    <n v="6"/>
    <n v="5.3600000000000002E-2"/>
    <n v="21619999.333333336"/>
    <n v="32702520"/>
    <n v="292142.51199999999"/>
    <n v="3.9666666666666672"/>
    <n v="6"/>
    <n v="5.3599999999999995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92142.51999999996"/>
    <n v="316487.73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4.9666666666666668"/>
    <n v="7"/>
    <n v="5.6399999999999999E-2"/>
    <n v="47254555.333333336"/>
    <n v="66600380"/>
    <n v="536608.77599999995"/>
    <n v="4.9666666666666668"/>
    <n v="7"/>
    <n v="5.6399999999999992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536608.80000000016"/>
    <n v="581326.20000000019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5.9666666666666668"/>
    <n v="8"/>
    <n v="5.9299999999999999E-2"/>
    <n v="14859327"/>
    <n v="19923120"/>
    <n v="147680.12700000001"/>
    <n v="5.9666666666666668"/>
    <n v="8"/>
    <n v="5.9300000000000005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47680.15999999997"/>
    <n v="159986.83999999997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6.9666666666666668"/>
    <n v="9"/>
    <n v="6.2100000000000002E-2"/>
    <n v="739860"/>
    <n v="955800"/>
    <n v="6595.02"/>
    <n v="6.966666666666666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n v="200000000"/>
    <n v="0"/>
    <d v="2022-05-04T00:00:00"/>
    <d v="2027-05-04T00:00:00"/>
    <n v="200000000"/>
    <n v="2.4277777777777776"/>
    <n v="5"/>
    <n v="7.1294999999999997E-2"/>
    <n v="485555555.55555552"/>
    <n v="1000000000"/>
    <n v="14259000"/>
    <n v="2.4277777777777776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14259000"/>
    <n v="14259000"/>
  </r>
  <r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17609175"/>
    <n v="0"/>
    <n v="0"/>
    <n v="0"/>
    <n v="450000000"/>
    <n v="450000000"/>
    <n v="0"/>
    <d v="2022-05-17T00:00:00"/>
    <d v="2032-05-17T00:00:00"/>
    <n v="450000000"/>
    <n v="7.4638888888888886"/>
    <n v="10"/>
    <n v="7.8262999999999999E-2"/>
    <n v="3358750000"/>
    <n v="4500000000"/>
    <n v="35218350"/>
    <n v="7.4638888888888886"/>
    <n v="10"/>
    <n v="7.8262999999999999E-2"/>
    <x v="1"/>
    <x v="1"/>
    <n v="0"/>
    <n v="0"/>
    <n v="0"/>
    <n v="0"/>
    <n v="0"/>
    <n v="17609175"/>
    <n v="0"/>
    <n v="0"/>
    <n v="0"/>
    <n v="0"/>
    <n v="0"/>
    <n v="17609175"/>
    <n v="0"/>
    <n v="0"/>
    <n v="35218350"/>
    <n v="35218350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n v="3970530.87"/>
    <n v="0"/>
    <d v="2022-05-04T00:00:00"/>
    <d v="2027-05-04T00:00:00"/>
    <n v="3970530.87"/>
    <n v="2.4277777777777776"/>
    <n v="5"/>
    <n v="7.1294999999999997E-2"/>
    <n v="9639566.6121666655"/>
    <n v="19852654.350000001"/>
    <n v="283078.99837664998"/>
    <n v="2.4277777777777776"/>
    <n v="5"/>
    <n v="7.1294999999999997E-2"/>
    <x v="1"/>
    <x v="1"/>
    <n v="0"/>
    <n v="0"/>
    <n v="0"/>
    <n v="0"/>
    <n v="0"/>
    <n v="141539.5"/>
    <n v="0"/>
    <n v="0"/>
    <n v="0"/>
    <n v="0"/>
    <n v="0"/>
    <n v="141539.5"/>
    <n v="0"/>
    <n v="0"/>
    <n v="283079"/>
    <n v="283079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n v="3970530.87"/>
    <n v="0"/>
    <d v="2022-05-04T00:00:00"/>
    <d v="2027-05-04T00:00:00"/>
    <n v="3970530.87"/>
    <n v="2.4277777777777776"/>
    <n v="5"/>
    <n v="7.1294999999999997E-2"/>
    <n v="9639566.6121666655"/>
    <n v="19852654.350000001"/>
    <n v="283078.99837664998"/>
    <n v="2.4277777777777776"/>
    <n v="5"/>
    <n v="7.1294999999999997E-2"/>
    <x v="1"/>
    <x v="1"/>
    <n v="0"/>
    <n v="0"/>
    <n v="0"/>
    <n v="0"/>
    <n v="0"/>
    <n v="141539.5"/>
    <n v="0"/>
    <n v="0"/>
    <n v="0"/>
    <n v="0"/>
    <n v="0"/>
    <n v="141539.5"/>
    <n v="0"/>
    <n v="0"/>
    <n v="283079"/>
    <n v="283079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n v="3970530.87"/>
    <n v="0"/>
    <d v="2022-05-04T00:00:00"/>
    <d v="2027-05-04T00:00:00"/>
    <n v="3970530.87"/>
    <n v="2.4277777777777776"/>
    <n v="5"/>
    <n v="7.1294999999999997E-2"/>
    <n v="9639566.6121666655"/>
    <n v="19852654.350000001"/>
    <n v="283078.99837664998"/>
    <n v="2.4277777777777776"/>
    <n v="5"/>
    <n v="7.1294999999999997E-2"/>
    <x v="1"/>
    <x v="1"/>
    <n v="0"/>
    <n v="0"/>
    <n v="0"/>
    <n v="0"/>
    <n v="0"/>
    <n v="141539.5"/>
    <n v="0"/>
    <n v="0"/>
    <n v="0"/>
    <n v="0"/>
    <n v="0"/>
    <n v="141539.5"/>
    <n v="0"/>
    <n v="0"/>
    <n v="283079"/>
    <n v="283079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n v="3970530.87"/>
    <n v="0"/>
    <d v="2022-05-04T00:00:00"/>
    <d v="2027-05-04T00:00:00"/>
    <n v="3970530.87"/>
    <n v="2.4277777777777776"/>
    <n v="5"/>
    <n v="7.1294999999999997E-2"/>
    <n v="9639566.6121666655"/>
    <n v="19852654.350000001"/>
    <n v="283078.99837664998"/>
    <n v="2.4277777777777776"/>
    <n v="5"/>
    <n v="7.1294999999999997E-2"/>
    <x v="1"/>
    <x v="1"/>
    <n v="0"/>
    <n v="0"/>
    <n v="0"/>
    <n v="0"/>
    <n v="0"/>
    <n v="141539.5"/>
    <n v="0"/>
    <n v="0"/>
    <n v="0"/>
    <n v="0"/>
    <n v="0"/>
    <n v="141539.5"/>
    <n v="0"/>
    <n v="0"/>
    <n v="283079"/>
    <n v="283079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70769.75"/>
    <n v="0"/>
    <n v="0"/>
    <n v="0"/>
    <n v="1985265.44"/>
    <n v="1985265.44"/>
    <n v="0"/>
    <d v="2022-05-04T00:00:00"/>
    <d v="2027-05-04T00:00:00"/>
    <n v="1985265.44"/>
    <n v="2.4277777777777776"/>
    <n v="5"/>
    <n v="7.1294999999999997E-2"/>
    <n v="4819783.3182222219"/>
    <n v="9926327.1999999993"/>
    <n v="141539.4995448"/>
    <n v="2.4277777777777776"/>
    <n v="5"/>
    <n v="7.1294999999999997E-2"/>
    <x v="1"/>
    <x v="1"/>
    <n v="0"/>
    <n v="0"/>
    <n v="0"/>
    <n v="0"/>
    <n v="0"/>
    <n v="70769.75"/>
    <n v="0"/>
    <n v="0"/>
    <n v="0"/>
    <n v="0"/>
    <n v="0"/>
    <n v="70769.75"/>
    <n v="0"/>
    <n v="0"/>
    <n v="141539.5"/>
    <n v="141539.5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70769.75"/>
    <n v="0"/>
    <n v="0"/>
    <n v="0"/>
    <n v="1985265.44"/>
    <n v="1985265.44"/>
    <n v="0"/>
    <d v="2022-05-04T00:00:00"/>
    <d v="2027-05-04T00:00:00"/>
    <n v="1985265.44"/>
    <n v="2.4277777777777776"/>
    <n v="5"/>
    <n v="7.1294999999999997E-2"/>
    <n v="4819783.3182222219"/>
    <n v="9926327.1999999993"/>
    <n v="141539.4995448"/>
    <n v="2.4277777777777776"/>
    <n v="5"/>
    <n v="7.1294999999999997E-2"/>
    <x v="1"/>
    <x v="1"/>
    <n v="0"/>
    <n v="0"/>
    <n v="0"/>
    <n v="0"/>
    <n v="0"/>
    <n v="70769.75"/>
    <n v="0"/>
    <n v="0"/>
    <n v="0"/>
    <n v="0"/>
    <n v="0"/>
    <n v="70769.75"/>
    <n v="0"/>
    <n v="0"/>
    <n v="141539.5"/>
    <n v="141539.5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n v="26550"/>
    <n v="0"/>
    <d v="2022-12-15T00:00:00"/>
    <d v="2024-12-15T00:00:00"/>
    <n v="53100"/>
    <n v="4.1666666666666664E-2"/>
    <n v="2"/>
    <n v="3.8199999999999998E-2"/>
    <n v="1106.25"/>
    <n v="53100"/>
    <n v="1014.2099999999999"/>
    <n v="4.1666666666666664E-2"/>
    <n v="2"/>
    <n v="3.8199999999999998E-2"/>
    <x v="1"/>
    <x v="1"/>
    <n v="84.52"/>
    <n v="0"/>
    <n v="0"/>
    <n v="0"/>
    <n v="0"/>
    <n v="0"/>
    <n v="0"/>
    <n v="0"/>
    <n v="0"/>
    <n v="0"/>
    <n v="0"/>
    <n v="0"/>
    <n v="0"/>
    <n v="84.52"/>
    <n v="0"/>
    <n v="84.52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0416666666666667"/>
    <n v="3"/>
    <n v="4.2999999999999997E-2"/>
    <n v="298687.5"/>
    <n v="860220"/>
    <n v="12329.82"/>
    <n v="1.0416666666666667"/>
    <n v="3"/>
    <n v="4.2999999999999997E-2"/>
    <x v="1"/>
    <x v="1"/>
    <n v="1027.48"/>
    <n v="1027.48"/>
    <n v="1027.48"/>
    <n v="1027.48"/>
    <n v="1027.48"/>
    <n v="1027.48"/>
    <n v="1027.48"/>
    <n v="513.74"/>
    <n v="513.74"/>
    <n v="513.74"/>
    <n v="513.74"/>
    <n v="513.74"/>
    <n v="513.74"/>
    <n v="1027.48"/>
    <n v="9247.3199999999979"/>
    <n v="10274.799999999997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0416666666666665"/>
    <n v="4"/>
    <n v="4.7100000000000003E-2"/>
    <n v="942586.45833333326"/>
    <n v="1846700"/>
    <n v="21744.892500000002"/>
    <n v="2.0416666666666665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21744.84"/>
    <n v="23556.91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0416666666666665"/>
    <n v="5"/>
    <n v="5.0700000000000002E-2"/>
    <n v="1365229.2708333333"/>
    <n v="2244212.5"/>
    <n v="22756.314750000001"/>
    <n v="3.041666666666666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22756.320000000003"/>
    <n v="24652.680000000004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041666666666667"/>
    <n v="6"/>
    <n v="5.3600000000000002E-2"/>
    <n v="1656093.1250000002"/>
    <n v="2458530"/>
    <n v="21962.868000000002"/>
    <n v="4.041666666666667"/>
    <n v="6"/>
    <n v="5.3600000000000009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21962.880000000005"/>
    <n v="23793.120000000006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041666666666667"/>
    <n v="7"/>
    <n v="5.6399999999999999E-2"/>
    <n v="3550908.854166667"/>
    <n v="4930187.5"/>
    <n v="39723.224999999999"/>
    <n v="5.041666666666667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9723.239999999991"/>
    <n v="43033.509999999987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041666666666667"/>
    <n v="8"/>
    <n v="5.9299999999999999E-2"/>
    <n v="15182451.5625"/>
    <n v="20103660"/>
    <n v="149018.37974999999"/>
    <n v="6.041666666666667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49018.4"/>
    <n v="161436.6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041666666666667"/>
    <n v="9"/>
    <n v="6.2100000000000002E-2"/>
    <n v="373912.5"/>
    <n v="477900"/>
    <n v="3297.51"/>
    <n v="7.04166666666666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72.079999999998"/>
    <n v="0"/>
    <n v="0"/>
    <n v="56.89"/>
    <n v="0"/>
    <n v="0"/>
    <n v="0"/>
    <n v="17872.079999999998"/>
    <n v="17872.080000000002"/>
    <n v="0"/>
    <d v="2022-12-27T00:00:00"/>
    <d v="2024-12-27T00:00:00"/>
    <n v="35744.17"/>
    <n v="7.4999999999999997E-2"/>
    <n v="2"/>
    <n v="3.8199999999999998E-2"/>
    <n v="1340.4059999999997"/>
    <n v="35744.159999999996"/>
    <n v="682.71345599999984"/>
    <n v="7.4999999999999997E-2"/>
    <n v="2"/>
    <n v="3.8199999999999998E-2"/>
    <x v="1"/>
    <x v="1"/>
    <n v="56.89"/>
    <n v="0"/>
    <n v="0"/>
    <n v="0"/>
    <n v="0"/>
    <n v="0"/>
    <n v="0"/>
    <n v="0"/>
    <n v="0"/>
    <n v="0"/>
    <n v="0"/>
    <n v="0"/>
    <n v="0"/>
    <n v="56.89"/>
    <n v="0"/>
    <n v="56.89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075"/>
    <n v="3"/>
    <n v="4.2999999999999997E-2"/>
    <n v="57082.5"/>
    <n v="159300"/>
    <n v="2283.2999999999997"/>
    <n v="1.075"/>
    <n v="3"/>
    <n v="4.2999999999999997E-2"/>
    <x v="1"/>
    <x v="1"/>
    <n v="190.27"/>
    <n v="190.27"/>
    <n v="190.27"/>
    <n v="190.27"/>
    <n v="190.27"/>
    <n v="190.27"/>
    <n v="190.27"/>
    <n v="95.14"/>
    <n v="95.14"/>
    <n v="95.14"/>
    <n v="95.14"/>
    <n v="95.14"/>
    <n v="95.14"/>
    <n v="190.27"/>
    <n v="1712.4600000000007"/>
    <n v="1902.7300000000007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0750000000000002"/>
    <n v="4"/>
    <n v="4.7100000000000003E-2"/>
    <n v="525215.49250000005"/>
    <n v="1012463.6"/>
    <n v="11921.758890000001"/>
    <n v="2.0750000000000002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11921.759999999997"/>
    <n v="12915.239999999996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0750000000000002"/>
    <n v="5"/>
    <n v="5.0700000000000002E-2"/>
    <n v="301165.5"/>
    <n v="489700"/>
    <n v="4965.558"/>
    <n v="3.0750000000000002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965.6000000000013"/>
    <n v="5379.4000000000015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0750000000000002"/>
    <n v="6"/>
    <n v="5.3600000000000002E-2"/>
    <n v="775971.6875"/>
    <n v="1142535"/>
    <n v="10206.646000000001"/>
    <n v="4.0750000000000002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10206.599999999999"/>
    <n v="11057.149999999998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0750000000000002"/>
    <n v="7"/>
    <n v="6.2100000000000002E-2"/>
    <n v="1124340.875"/>
    <n v="1550815"/>
    <n v="13757.944500000001"/>
    <n v="5.0750000000000002"/>
    <n v="7"/>
    <n v="6.2100000000000009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2495.12"/>
    <n v="13536.380000000001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0750000000000002"/>
    <n v="8"/>
    <n v="5.9299999999999999E-2"/>
    <n v="1273543.7422499999"/>
    <n v="1677094.64"/>
    <n v="12431.464018999999"/>
    <n v="6.0750000000000002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2431.519999999997"/>
    <n v="13467.479999999996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0750000000000002"/>
    <n v="9"/>
    <n v="6.2100000000000002E-2"/>
    <n v="375682.5"/>
    <n v="477900"/>
    <n v="3297.51"/>
    <n v="7.07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10"/>
    <n v="0"/>
    <n v="0"/>
    <n v="73.25"/>
    <n v="0"/>
    <n v="0"/>
    <n v="0"/>
    <n v="23010"/>
    <n v="23010"/>
    <n v="0"/>
    <d v="2022-12-27T00:00:00"/>
    <d v="2024-12-27T00:00:00"/>
    <n v="46020"/>
    <n v="7.4999999999999997E-2"/>
    <n v="2"/>
    <n v="3.8199999999999998E-2"/>
    <n v="1725.75"/>
    <n v="46020"/>
    <n v="878.98199999999997"/>
    <n v="7.4999999999999997E-2"/>
    <n v="2"/>
    <n v="3.8199999999999998E-2"/>
    <x v="1"/>
    <x v="1"/>
    <n v="73.25"/>
    <n v="0"/>
    <n v="0"/>
    <n v="0"/>
    <n v="0"/>
    <n v="0"/>
    <n v="0"/>
    <n v="0"/>
    <n v="0"/>
    <n v="0"/>
    <n v="0"/>
    <n v="0"/>
    <n v="0"/>
    <n v="73.25"/>
    <n v="0"/>
    <n v="73.25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0750000000000002"/>
    <n v="4"/>
    <n v="4.7100000000000003E-2"/>
    <n v="110182.50000000001"/>
    <n v="212400"/>
    <n v="2501.0100000000002"/>
    <n v="2.0750000000000002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501.0400000000004"/>
    <n v="2709.4600000000005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0750000000000002"/>
    <n v="5"/>
    <n v="5.0700000000000002E-2"/>
    <n v="1122567.1875"/>
    <n v="1825312.5"/>
    <n v="18508.668750000001"/>
    <n v="3.0750000000000002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8508.679999999997"/>
    <n v="20051.069999999996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0750000000000002"/>
    <n v="6"/>
    <n v="5.3600000000000002E-2"/>
    <n v="1041040.25"/>
    <n v="1532820"/>
    <n v="13693.192000000001"/>
    <n v="4.0750000000000002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3693.200000000003"/>
    <n v="14834.300000000003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0750000000000002"/>
    <n v="7"/>
    <n v="5.6399999999999999E-2"/>
    <n v="7605395"/>
    <n v="10490200"/>
    <n v="84521.04"/>
    <n v="5.0750000000000002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84521.04"/>
    <n v="91564.459999999992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0750000000000002"/>
    <n v="8"/>
    <n v="5.9299999999999999E-2"/>
    <n v="4172067"/>
    <n v="5494080"/>
    <n v="40724.868000000002"/>
    <n v="6.0750000000000002"/>
    <n v="8"/>
    <n v="5.9300000000000005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40724.879999999983"/>
    <n v="44118.619999999981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0750000000000002"/>
    <n v="9"/>
    <n v="6.2100000000000002E-2"/>
    <n v="375682.5"/>
    <n v="477900"/>
    <n v="3297.51"/>
    <n v="7.07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787.5"/>
    <n v="0"/>
    <n v="0"/>
    <n v="556.41"/>
    <n v="0"/>
    <n v="0"/>
    <n v="0"/>
    <n v="174787.5"/>
    <n v="174787.5"/>
    <n v="0"/>
    <d v="2022-12-28T00:00:00"/>
    <d v="2024-12-28T00:00:00"/>
    <n v="349575"/>
    <n v="7.7777777777777779E-2"/>
    <n v="2"/>
    <n v="3.8199999999999998E-2"/>
    <n v="13594.583333333334"/>
    <n v="349575"/>
    <n v="6676.8824999999997"/>
    <n v="7.7777777777777779E-2"/>
    <n v="2"/>
    <n v="3.8199999999999998E-2"/>
    <x v="1"/>
    <x v="1"/>
    <n v="556.41"/>
    <n v="0"/>
    <n v="0"/>
    <n v="0"/>
    <n v="0"/>
    <n v="0"/>
    <n v="0"/>
    <n v="0"/>
    <n v="0"/>
    <n v="0"/>
    <n v="0"/>
    <n v="0"/>
    <n v="0"/>
    <n v="556.41"/>
    <n v="0"/>
    <n v="556.41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0777777777777777"/>
    <n v="3"/>
    <n v="4.2999999999999997E-2"/>
    <n v="1052873.0277777778"/>
    <n v="2930677.5"/>
    <n v="42006.377499999995"/>
    <n v="1.0777777777777777"/>
    <n v="3"/>
    <n v="4.2999999999999997E-2"/>
    <x v="1"/>
    <x v="1"/>
    <n v="3500.53"/>
    <n v="3500.53"/>
    <n v="3500.53"/>
    <n v="3500.53"/>
    <n v="3500.53"/>
    <n v="3500.53"/>
    <n v="3500.53"/>
    <n v="1750.27"/>
    <n v="1750.27"/>
    <n v="1750.27"/>
    <n v="1750.27"/>
    <n v="1750.27"/>
    <n v="1750.27"/>
    <n v="3500.53"/>
    <n v="31504.800000000003"/>
    <n v="35005.33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0777777777777779"/>
    <n v="4"/>
    <n v="4.7100000000000003E-2"/>
    <n v="3274962.166666667"/>
    <n v="6304740"/>
    <n v="74238.313500000004"/>
    <n v="2.0777777777777779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74238.36"/>
    <n v="80424.89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0777777777777779"/>
    <n v="5"/>
    <n v="5.0700000000000002E-2"/>
    <n v="6044640.138888889"/>
    <n v="9819812.5"/>
    <n v="99572.898750000008"/>
    <n v="3.0777777777777779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99572.880000000019"/>
    <n v="107870.62000000002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0777777777777775"/>
    <n v="6"/>
    <n v="5.3600000000000002E-2"/>
    <n v="30207739.416666664"/>
    <n v="44447355"/>
    <n v="397063.038"/>
    <n v="4.0777777777777775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97063.07999999984"/>
    <n v="430151.66999999981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0777777777777775"/>
    <n v="7"/>
    <n v="5.6399999999999999E-2"/>
    <n v="49880801.027777776"/>
    <n v="68763467.5"/>
    <n v="554037.08100000001"/>
    <n v="5.0777777777777775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554037.12"/>
    <n v="600206.88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0777777777777775"/>
    <n v="8"/>
    <n v="5.9299999999999999E-2"/>
    <n v="16565013.722222222"/>
    <n v="21804040"/>
    <n v="161622.44649999999"/>
    <n v="6.077777777777777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61622.48000000007"/>
    <n v="175091.02000000008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0777777777777775"/>
    <n v="9"/>
    <n v="6.2100000000000002E-2"/>
    <n v="577316.63888888888"/>
    <n v="734107.5"/>
    <n v="5065.3417500000005"/>
    <n v="7.0777777777777775"/>
    <n v="9"/>
    <n v="6.2100000000000009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5065.32"/>
    <n v="5487.4299999999994"/>
  </r>
  <r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2-05-17T00:00:00"/>
    <d v="2032-05-17T00:00:00"/>
    <n v="200000000"/>
    <n v="7.4638888888888886"/>
    <n v="10"/>
    <n v="7.8262999999999999E-2"/>
    <n v="1492777777.7777777"/>
    <n v="2000000000"/>
    <n v="15652600"/>
    <n v="7.4638888888888886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15652600"/>
    <n v="15652600"/>
  </r>
  <r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2555555555555555"/>
    <n v="3"/>
    <n v="6.1652999999999999E-2"/>
    <n v="200888888.8888889"/>
    <n v="480000000"/>
    <n v="9864480"/>
    <n v="1.2555555555555555"/>
    <n v="3"/>
    <n v="6.1652999999999999E-2"/>
    <x v="1"/>
    <x v="1"/>
    <n v="0"/>
    <n v="0"/>
    <n v="0"/>
    <n v="4932240"/>
    <n v="0"/>
    <n v="0"/>
    <n v="0"/>
    <n v="0"/>
    <n v="0"/>
    <n v="4932240"/>
    <n v="0"/>
    <n v="0"/>
    <n v="0"/>
    <n v="0"/>
    <n v="9864480"/>
    <n v="9864480"/>
  </r>
  <r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2555555555555555"/>
    <n v="3"/>
    <n v="6.1652999999999999E-2"/>
    <n v="50222222.222222224"/>
    <n v="120000000"/>
    <n v="2466120"/>
    <n v="1.2555555555555555"/>
    <n v="3"/>
    <n v="6.1652999999999999E-2"/>
    <x v="1"/>
    <x v="1"/>
    <n v="0"/>
    <n v="0"/>
    <n v="0"/>
    <n v="1233060"/>
    <n v="0"/>
    <n v="0"/>
    <n v="0"/>
    <n v="0"/>
    <n v="0"/>
    <n v="1233060"/>
    <n v="0"/>
    <n v="0"/>
    <n v="0"/>
    <n v="0"/>
    <n v="2466120"/>
    <n v="2466120"/>
  </r>
  <r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2777777777777777"/>
    <n v="5"/>
    <n v="7.1294999999999997E-2"/>
    <n v="655555555.55555558"/>
    <n v="1000000000"/>
    <n v="14259000"/>
    <n v="3.2777777777777781"/>
    <n v="5"/>
    <n v="7.1294999999999997E-2"/>
    <x v="1"/>
    <x v="1"/>
    <n v="0"/>
    <n v="0"/>
    <n v="0"/>
    <n v="7129500"/>
    <n v="0"/>
    <n v="0"/>
    <n v="0"/>
    <n v="0"/>
    <n v="0"/>
    <n v="7129500"/>
    <n v="0"/>
    <n v="0"/>
    <n v="0"/>
    <n v="0"/>
    <n v="14259000"/>
    <n v="14259000"/>
  </r>
  <r>
    <s v="DI0011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291666666666667"/>
    <n v="6"/>
    <n v="7.3772000000000004E-2"/>
    <n v="7541689.6983333332"/>
    <n v="10543721.52"/>
    <n v="129638.57066224"/>
    <n v="4.291666666666667"/>
    <n v="6"/>
    <n v="7.3772000000000004E-2"/>
    <x v="1"/>
    <x v="1"/>
    <n v="0"/>
    <n v="0"/>
    <n v="0"/>
    <n v="64819.29"/>
    <n v="0"/>
    <n v="0"/>
    <n v="0"/>
    <n v="0"/>
    <n v="0"/>
    <n v="64819.29"/>
    <n v="0"/>
    <n v="0"/>
    <n v="0"/>
    <n v="0"/>
    <n v="129638.58"/>
    <n v="129638.58"/>
  </r>
  <r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2555555555555555"/>
    <n v="3"/>
    <n v="6.1652999999999999E-2"/>
    <n v="69055555.555555552"/>
    <n v="165000000"/>
    <n v="3390915"/>
    <n v="1.2555555555555555"/>
    <n v="3"/>
    <n v="6.1652999999999999E-2"/>
    <x v="1"/>
    <x v="1"/>
    <n v="0"/>
    <n v="0"/>
    <n v="0"/>
    <n v="1695457.5"/>
    <n v="0"/>
    <n v="0"/>
    <n v="0"/>
    <n v="0"/>
    <n v="0"/>
    <n v="1695457.5"/>
    <n v="0"/>
    <n v="0"/>
    <n v="0"/>
    <n v="0"/>
    <n v="3390915"/>
    <n v="3390915"/>
  </r>
  <r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2555555555555555"/>
    <n v="3"/>
    <n v="6.1652999999999999E-2"/>
    <n v="37666666.666666664"/>
    <n v="90000000"/>
    <n v="1849590"/>
    <n v="1.2555555555555555"/>
    <n v="3"/>
    <n v="6.1652999999999999E-2"/>
    <x v="1"/>
    <x v="1"/>
    <n v="0"/>
    <n v="0"/>
    <n v="0"/>
    <n v="924795"/>
    <n v="0"/>
    <n v="0"/>
    <n v="0"/>
    <n v="0"/>
    <n v="0"/>
    <n v="924795"/>
    <n v="0"/>
    <n v="0"/>
    <n v="0"/>
    <n v="0"/>
    <n v="1849590"/>
    <n v="1849590"/>
  </r>
  <r>
    <s v="DI0011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291666666666667"/>
    <n v="6"/>
    <n v="7.3772000000000004E-2"/>
    <n v="6506039.1612500008"/>
    <n v="9095821.7400000002"/>
    <n v="111836.16023388001"/>
    <n v="4.291666666666667"/>
    <n v="6"/>
    <n v="7.3772000000000004E-2"/>
    <x v="1"/>
    <x v="1"/>
    <n v="0"/>
    <n v="0"/>
    <n v="0"/>
    <n v="55918.080000000002"/>
    <n v="0"/>
    <n v="0"/>
    <n v="0"/>
    <n v="0"/>
    <n v="0"/>
    <n v="55918.080000000002"/>
    <n v="0"/>
    <n v="0"/>
    <n v="0"/>
    <n v="0"/>
    <n v="111836.16"/>
    <n v="111836.16"/>
  </r>
  <r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2777777777777777"/>
    <n v="5"/>
    <n v="7.1294999999999997E-2"/>
    <n v="655555555.55555558"/>
    <n v="1000000000"/>
    <n v="14259000"/>
    <n v="3.2777777777777781"/>
    <n v="5"/>
    <n v="7.1294999999999997E-2"/>
    <x v="1"/>
    <x v="1"/>
    <n v="0"/>
    <n v="0"/>
    <n v="0"/>
    <n v="7129500"/>
    <n v="0"/>
    <n v="0"/>
    <n v="0"/>
    <n v="0"/>
    <n v="0"/>
    <n v="7129500"/>
    <n v="0"/>
    <n v="0"/>
    <n v="0"/>
    <n v="0"/>
    <n v="14259000"/>
    <n v="14259000"/>
  </r>
  <r>
    <s v="DI0011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291666666666667"/>
    <n v="6"/>
    <n v="7.3772000000000004E-2"/>
    <n v="4894014.6579166669"/>
    <n v="6842117.5800000001"/>
    <n v="84126.116351959994"/>
    <n v="4.291666666666667"/>
    <n v="6"/>
    <n v="7.3772000000000004E-2"/>
    <x v="1"/>
    <x v="1"/>
    <n v="0"/>
    <n v="0"/>
    <n v="0"/>
    <n v="42063.06"/>
    <n v="0"/>
    <n v="0"/>
    <n v="0"/>
    <n v="0"/>
    <n v="0"/>
    <n v="42063.06"/>
    <n v="0"/>
    <n v="0"/>
    <n v="0"/>
    <n v="0"/>
    <n v="84126.12"/>
    <n v="84126.12"/>
  </r>
  <r>
    <s v="DI0011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291666666666667"/>
    <n v="6"/>
    <n v="7.3772000000000004E-2"/>
    <n v="9691159.1033333354"/>
    <n v="13548804.960000001"/>
    <n v="166587.07325152002"/>
    <n v="4.291666666666667"/>
    <n v="6"/>
    <n v="7.3772000000000004E-2"/>
    <x v="1"/>
    <x v="1"/>
    <n v="0"/>
    <n v="0"/>
    <n v="0"/>
    <n v="83293.539999999994"/>
    <n v="0"/>
    <n v="0"/>
    <n v="0"/>
    <n v="0"/>
    <n v="0"/>
    <n v="83293.539999999994"/>
    <n v="0"/>
    <n v="0"/>
    <n v="0"/>
    <n v="0"/>
    <n v="166587.07999999999"/>
    <n v="166587.07999999999"/>
  </r>
  <r>
    <s v="DI0011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291666666666667"/>
    <n v="6"/>
    <n v="7.3772000000000004E-2"/>
    <n v="3530841.8883333332"/>
    <n v="4936322.6399999997"/>
    <n v="60693.732299679999"/>
    <n v="4.291666666666667"/>
    <n v="6"/>
    <n v="7.3772000000000004E-2"/>
    <x v="1"/>
    <x v="1"/>
    <n v="0"/>
    <n v="0"/>
    <n v="0"/>
    <n v="30346.87"/>
    <n v="0"/>
    <n v="0"/>
    <n v="0"/>
    <n v="0"/>
    <n v="0"/>
    <n v="30346.87"/>
    <n v="0"/>
    <n v="0"/>
    <n v="0"/>
    <n v="0"/>
    <n v="60693.74"/>
    <n v="60693.74"/>
  </r>
  <r>
    <s v="DI0011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291666666666667"/>
    <n v="6"/>
    <n v="7.3772000000000004E-2"/>
    <n v="8637763.3829166666"/>
    <n v="12076096.379999999"/>
    <n v="148479.63035756"/>
    <n v="4.291666666666667"/>
    <n v="5.9999999999999991"/>
    <n v="7.3772000000000004E-2"/>
    <x v="1"/>
    <x v="1"/>
    <n v="0"/>
    <n v="0"/>
    <n v="0"/>
    <n v="74239.820000000007"/>
    <n v="0"/>
    <n v="0"/>
    <n v="0"/>
    <n v="0"/>
    <n v="0"/>
    <n v="74239.820000000007"/>
    <n v="0"/>
    <n v="0"/>
    <n v="0"/>
    <n v="0"/>
    <n v="148479.64000000001"/>
    <n v="148479.64000000001"/>
  </r>
  <r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2555555555555555"/>
    <n v="3"/>
    <n v="6.1652999999999999E-2"/>
    <n v="50222222.222222224"/>
    <n v="120000000"/>
    <n v="2466120"/>
    <n v="1.2555555555555555"/>
    <n v="3"/>
    <n v="6.1652999999999999E-2"/>
    <x v="1"/>
    <x v="1"/>
    <n v="0"/>
    <n v="0"/>
    <n v="0"/>
    <n v="1233060"/>
    <n v="0"/>
    <n v="0"/>
    <n v="0"/>
    <n v="0"/>
    <n v="0"/>
    <n v="1233060"/>
    <n v="0"/>
    <n v="0"/>
    <n v="0"/>
    <n v="0"/>
    <n v="2466120"/>
    <n v="2466120"/>
  </r>
  <r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3916666666666666"/>
    <n v="4"/>
    <n v="4.7100000000000003E-2"/>
    <n v="379934.1875"/>
    <n v="635430"/>
    <n v="7482.1882500000002"/>
    <n v="2.3916666666666666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7482.2400000000016"/>
    <n v="8105.760000000002"/>
  </r>
  <r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3916666666666666"/>
    <n v="5"/>
    <n v="5.0700000000000002E-2"/>
    <n v="339683.89583333331"/>
    <n v="500762.5"/>
    <n v="5077.7317499999999"/>
    <n v="3.3916666666666666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5077.68"/>
    <n v="5500.8200000000006"/>
  </r>
  <r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3916666666666666"/>
    <n v="6"/>
    <n v="5.3600000000000002E-2"/>
    <n v="45621204.25"/>
    <n v="62328780"/>
    <n v="556803.76800000004"/>
    <n v="4.391666666666666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556803.72"/>
    <n v="603204.03"/>
  </r>
  <r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n v="3438387.66"/>
    <n v="0"/>
    <d v="2023-04-25T00:00:00"/>
    <d v="2027-04-25T00:00:00"/>
    <n v="3438387.66"/>
    <n v="2.4027777777777777"/>
    <n v="4"/>
    <n v="6.7556000000000005E-2"/>
    <n v="8261681.4608333334"/>
    <n v="13753550.640000001"/>
    <n v="232283.71675896001"/>
    <n v="2.4027777777777777"/>
    <n v="4"/>
    <n v="6.7556000000000005E-2"/>
    <x v="1"/>
    <x v="1"/>
    <n v="0"/>
    <n v="0"/>
    <n v="0"/>
    <n v="0"/>
    <n v="116141.86"/>
    <n v="0"/>
    <n v="0"/>
    <n v="0"/>
    <n v="0"/>
    <n v="0"/>
    <n v="116141.86"/>
    <n v="0"/>
    <n v="0"/>
    <n v="0"/>
    <n v="232283.72"/>
    <n v="232283.72"/>
  </r>
  <r>
    <s v="DI001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0"/>
    <n v="4718.66"/>
    <n v="0"/>
    <n v="0"/>
    <n v="0"/>
    <n v="1482301.25"/>
    <n v="1482301.25"/>
    <n v="0"/>
    <d v="2023-04-26T00:00:00"/>
    <d v="2025-04-26T00:00:00"/>
    <n v="2964602.5"/>
    <n v="0.40555555555555556"/>
    <n v="2"/>
    <n v="3.8199999999999998E-2"/>
    <n v="601155.5069444445"/>
    <n v="2964602.5"/>
    <n v="56623.907749999998"/>
    <n v="0.40555555555555561"/>
    <n v="2"/>
    <n v="3.8199999999999998E-2"/>
    <x v="1"/>
    <x v="1"/>
    <n v="4718.66"/>
    <n v="4718.66"/>
    <n v="4718.66"/>
    <n v="4718.66"/>
    <n v="4718.66"/>
    <n v="0"/>
    <n v="0"/>
    <n v="0"/>
    <n v="0"/>
    <n v="0"/>
    <n v="0"/>
    <n v="0"/>
    <n v="0"/>
    <n v="4718.66"/>
    <n v="18874.64"/>
    <n v="23593.3"/>
  </r>
  <r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4055555555555554"/>
    <n v="3"/>
    <n v="4.2999999999999997E-2"/>
    <n v="5012154.8888888881"/>
    <n v="10697880"/>
    <n v="153336.28"/>
    <n v="1.4055555555555552"/>
    <n v="3"/>
    <n v="4.2999999999999997E-2"/>
    <x v="1"/>
    <x v="1"/>
    <n v="12778.02"/>
    <n v="12778.02"/>
    <n v="12778.02"/>
    <n v="12778.02"/>
    <n v="12778.02"/>
    <n v="12778.02"/>
    <n v="12778.02"/>
    <n v="12778.02"/>
    <n v="12778.02"/>
    <n v="12778.02"/>
    <n v="12778.02"/>
    <n v="6389.01"/>
    <n v="6389.01"/>
    <n v="12778.02"/>
    <n v="140558.22000000003"/>
    <n v="153336.24000000002"/>
  </r>
  <r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4055555555555554"/>
    <n v="4"/>
    <n v="4.7100000000000003E-2"/>
    <n v="14841032.902777778"/>
    <n v="24677930"/>
    <n v="290582.62575000001"/>
    <n v="2.4055555555555554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90582.64"/>
    <n v="314797.86"/>
  </r>
  <r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4055555555555554"/>
    <n v="5"/>
    <n v="5.0700000000000002E-2"/>
    <n v="54088250.81944444"/>
    <n v="79411787.5"/>
    <n v="805235.52525000006"/>
    <n v="3.4055555555555554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805235.5199999999"/>
    <n v="872338.47999999986"/>
  </r>
  <r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4055555555555559"/>
    <n v="6"/>
    <n v="5.3600000000000002E-2"/>
    <n v="13205630.750000002"/>
    <n v="17984970"/>
    <n v="160665.73200000002"/>
    <n v="4.4055555555555559"/>
    <n v="6"/>
    <n v="5.3600000000000009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60665.72"/>
    <n v="174054.53"/>
  </r>
  <r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4055555555555559"/>
    <n v="7"/>
    <n v="5.6399999999999999E-2"/>
    <n v="3188480.4583333335"/>
    <n v="4128967.5"/>
    <n v="33267.680999999997"/>
    <n v="5.4055555555555559"/>
    <n v="7"/>
    <n v="5.6399999999999992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33267.720000000008"/>
    <n v="36040.030000000006"/>
  </r>
  <r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4055555555555559"/>
    <n v="8"/>
    <n v="5.9299999999999999E-2"/>
    <n v="1020405"/>
    <n v="1274400"/>
    <n v="9446.49"/>
    <n v="6.4055555555555559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9446.52"/>
    <n v="10233.73"/>
  </r>
  <r>
    <s v="DI001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210"/>
    <n v="0"/>
    <n v="182605"/>
    <n v="1162.5899999999999"/>
    <n v="0"/>
    <n v="0"/>
    <n v="0"/>
    <n v="182605"/>
    <n v="182605"/>
    <n v="0"/>
    <d v="2023-05-17T00:00:00"/>
    <d v="2025-05-17T00:00:00"/>
    <n v="365210"/>
    <n v="0.46388888888888891"/>
    <n v="2"/>
    <n v="3.8199999999999998E-2"/>
    <n v="84708.430555555562"/>
    <n v="365210"/>
    <n v="6975.5109999999995"/>
    <n v="0.46388888888888891"/>
    <n v="2"/>
    <n v="3.8199999999999998E-2"/>
    <x v="1"/>
    <x v="1"/>
    <n v="581.29"/>
    <n v="581.29"/>
    <n v="581.29"/>
    <n v="581.29"/>
    <n v="581.29"/>
    <n v="581.29"/>
    <n v="0"/>
    <n v="0"/>
    <n v="0"/>
    <n v="0"/>
    <n v="0"/>
    <n v="0"/>
    <n v="0"/>
    <n v="581.29"/>
    <n v="2906.45"/>
    <n v="3487.74"/>
  </r>
  <r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1.4638888888888888"/>
    <n v="3"/>
    <n v="4.2999999999999997E-2"/>
    <n v="1444097.111111111"/>
    <n v="2959440"/>
    <n v="42418.64"/>
    <n v="1.4638888888888888"/>
    <n v="3"/>
    <n v="4.2999999999999997E-2"/>
    <x v="1"/>
    <x v="1"/>
    <n v="3534.89"/>
    <n v="3534.89"/>
    <n v="3534.89"/>
    <n v="3534.89"/>
    <n v="3534.89"/>
    <n v="3534.89"/>
    <n v="3534.89"/>
    <n v="3534.89"/>
    <n v="3534.89"/>
    <n v="3534.89"/>
    <n v="3534.89"/>
    <n v="3534.89"/>
    <n v="1767.44"/>
    <n v="3534.89"/>
    <n v="40651.230000000003"/>
    <n v="44186.12"/>
  </r>
  <r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2.463888888888889"/>
    <n v="4"/>
    <n v="4.7100000000000003E-2"/>
    <n v="2102769.013888889"/>
    <n v="3413740"/>
    <n v="40196.788500000002"/>
    <n v="2.463888888888889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40196.760000000009"/>
    <n v="43546.490000000013"/>
  </r>
  <r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3.463888888888889"/>
    <n v="5"/>
    <n v="5.0700000000000002E-2"/>
    <n v="3313850.541666667"/>
    <n v="4783425"/>
    <n v="48503.929499999998"/>
    <n v="3.463888888888889"/>
    <n v="5"/>
    <n v="5.0699999999999995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8503.879999999983"/>
    <n v="52545.869999999981"/>
  </r>
  <r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4.4638888888888886"/>
    <n v="6"/>
    <n v="5.3600000000000002E-2"/>
    <n v="3010971.173611111"/>
    <n v="4047105"/>
    <n v="36154.137999999999"/>
    <n v="4.4638888888888886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6154.080000000002"/>
    <n v="39166.92"/>
  </r>
  <r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5.4638888888888886"/>
    <n v="7"/>
    <n v="5.6399999999999999E-2"/>
    <n v="7413691.298611111"/>
    <n v="9497967.5"/>
    <n v="76526.481"/>
    <n v="5.4638888888888886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76526.52"/>
    <n v="82903.73000000001"/>
  </r>
  <r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6.4638888888888886"/>
    <n v="8"/>
    <n v="5.9299999999999999E-2"/>
    <n v="31849115.729166664"/>
    <n v="39417900"/>
    <n v="292185.18374999997"/>
    <n v="6.4638888888888886"/>
    <n v="8"/>
    <n v="5.9299999999999992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92185.24"/>
    <n v="316534.01"/>
  </r>
  <r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7.4638888888888886"/>
    <n v="9"/>
    <n v="6.2100000000000002E-2"/>
    <n v="30385711.851388887"/>
    <n v="36639265.5"/>
    <n v="252810.93195"/>
    <n v="7.4638888888888886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52810.96000000008"/>
    <n v="273878.5400000001"/>
  </r>
  <r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8.4638888888888886"/>
    <n v="10"/>
    <n v="6.5000000000000002E-2"/>
    <n v="5532264.3902777778"/>
    <n v="6536315"/>
    <n v="42486.047500000001"/>
    <n v="8.4638888888888886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42486"/>
    <n v="46026.5"/>
  </r>
  <r>
    <s v="DI001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885"/>
    <n v="0"/>
    <n v="442942.5"/>
    <n v="2820.07"/>
    <n v="0"/>
    <n v="0"/>
    <n v="0"/>
    <n v="442942.5"/>
    <n v="442942.5"/>
    <n v="0"/>
    <d v="2023-05-24T00:00:00"/>
    <d v="2025-05-24T00:00:00"/>
    <n v="885885"/>
    <n v="0.48333333333333334"/>
    <n v="2"/>
    <n v="3.8199999999999998E-2"/>
    <n v="214088.875"/>
    <n v="885885"/>
    <n v="16920.4035"/>
    <n v="0.48333333333333334"/>
    <n v="2"/>
    <n v="3.8199999999999998E-2"/>
    <x v="1"/>
    <x v="1"/>
    <n v="1410.03"/>
    <n v="1410.03"/>
    <n v="1410.03"/>
    <n v="1410.03"/>
    <n v="1410.03"/>
    <n v="1410.03"/>
    <n v="0"/>
    <n v="0"/>
    <n v="0"/>
    <n v="0"/>
    <n v="0"/>
    <n v="0"/>
    <n v="0"/>
    <n v="1410.03"/>
    <n v="7050.15"/>
    <n v="8460.18"/>
  </r>
  <r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1.4833333333333334"/>
    <n v="3"/>
    <n v="4.2999999999999997E-2"/>
    <n v="1185632.0416666667"/>
    <n v="2397907.5"/>
    <n v="34370.0075"/>
    <n v="1.4833333333333334"/>
    <n v="3"/>
    <n v="4.2999999999999997E-2"/>
    <x v="1"/>
    <x v="1"/>
    <n v="2864.17"/>
    <n v="2864.17"/>
    <n v="2864.17"/>
    <n v="2864.17"/>
    <n v="2864.17"/>
    <n v="2864.17"/>
    <n v="2864.17"/>
    <n v="2864.17"/>
    <n v="2864.17"/>
    <n v="2864.17"/>
    <n v="2864.17"/>
    <n v="2864.17"/>
    <n v="1432.08"/>
    <n v="2864.17"/>
    <n v="32937.949999999997"/>
    <n v="35802.119999999995"/>
  </r>
  <r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2.4833333333333334"/>
    <n v="4"/>
    <n v="4.7100000000000003E-2"/>
    <n v="3805404.125"/>
    <n v="6129510"/>
    <n v="72174.980250000008"/>
    <n v="2.4833333333333334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72174.960000000006"/>
    <n v="78189.540000000008"/>
  </r>
  <r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3.4833333333333334"/>
    <n v="5"/>
    <n v="5.0700000000000002E-2"/>
    <n v="8260742.416666667"/>
    <n v="11857525"/>
    <n v="120235.30350000001"/>
    <n v="3.4833333333333334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20235.32"/>
    <n v="130254.93000000001"/>
  </r>
  <r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4.4833333333333334"/>
    <n v="6"/>
    <n v="5.3600000000000002E-2"/>
    <n v="20020605.208333332"/>
    <n v="26793375"/>
    <n v="239354.15"/>
    <n v="4.4833333333333334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239354.15999999995"/>
    <n v="259300.33999999994"/>
  </r>
  <r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5.4833333333333334"/>
    <n v="7"/>
    <n v="5.6399999999999999E-2"/>
    <n v="41977905.083333336"/>
    <n v="53588815"/>
    <n v="431772.73800000001"/>
    <n v="5.4833333333333334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431772.72"/>
    <n v="467753.77999999997"/>
  </r>
  <r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6.4833333333333334"/>
    <n v="8"/>
    <n v="5.9299999999999999E-2"/>
    <n v="7224783.541666667"/>
    <n v="8914900"/>
    <n v="66081.696249999994"/>
    <n v="6.4833333333333334"/>
    <n v="8"/>
    <n v="5.9299999999999992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66081.719999999987"/>
    <n v="71588.529999999984"/>
  </r>
  <r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7.4833333333333334"/>
    <n v="9"/>
    <n v="6.2100000000000002E-2"/>
    <n v="1986825"/>
    <n v="2389500"/>
    <n v="16487.55"/>
    <n v="7.4833333333333334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8.4833333333333325"/>
    <n v="10"/>
    <n v="6.5000000000000002E-2"/>
    <n v="3064413.2916666665"/>
    <n v="3612275"/>
    <n v="23479.787500000002"/>
    <n v="8.4833333333333325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23479.800000000003"/>
    <n v="25436.450000000004"/>
  </r>
  <r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2777777777777777"/>
    <n v="5"/>
    <n v="7.1294999999999997E-2"/>
    <n v="46458634.516666666"/>
    <n v="70869103.5"/>
    <n v="1010522.5468064999"/>
    <n v="3.2777777777777777"/>
    <n v="5"/>
    <n v="7.1294999999999997E-2"/>
    <x v="1"/>
    <x v="1"/>
    <n v="0"/>
    <n v="0"/>
    <n v="0"/>
    <n v="505261.27"/>
    <n v="0"/>
    <n v="0"/>
    <n v="0"/>
    <n v="0"/>
    <n v="0"/>
    <n v="505261.27"/>
    <n v="0"/>
    <n v="0"/>
    <n v="0"/>
    <n v="0"/>
    <n v="1010522.54"/>
    <n v="1010522.54"/>
  </r>
  <r>
    <s v="DI00119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03T00:00:00"/>
    <d v="2024-07-03T00:00:00"/>
    <n v="14233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0.59166666666666667"/>
    <n v="2"/>
    <n v="3.8199999999999998E-2"/>
    <n v="31417.5"/>
    <n v="106200"/>
    <n v="2028.4199999999998"/>
    <n v="0.59166666666666667"/>
    <n v="2"/>
    <n v="3.8199999999999998E-2"/>
    <x v="1"/>
    <x v="1"/>
    <n v="169.03"/>
    <n v="169.03"/>
    <n v="84.52"/>
    <n v="84.52"/>
    <n v="84.52"/>
    <n v="84.52"/>
    <n v="84.52"/>
    <n v="84.52"/>
    <n v="0"/>
    <n v="0"/>
    <n v="0"/>
    <n v="0"/>
    <n v="0"/>
    <n v="169.03"/>
    <n v="676.15"/>
    <n v="845.18"/>
  </r>
  <r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1.5916666666666666"/>
    <n v="3"/>
    <n v="4.2999999999999997E-2"/>
    <n v="231953.58333333331"/>
    <n v="437190"/>
    <n v="6266.3899999999994"/>
    <n v="1.5916666666666666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6266.3999999999987"/>
    <n v="6788.5999999999985"/>
  </r>
  <r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2.5916666666666668"/>
    <n v="4"/>
    <n v="4.7100000000000003E-2"/>
    <n v="513772"/>
    <n v="792960"/>
    <n v="9337.1040000000012"/>
    <n v="2.5916666666666668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9337.08"/>
    <n v="10115.17"/>
  </r>
  <r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3.5916666666666668"/>
    <n v="5"/>
    <n v="5.0700000000000002E-2"/>
    <n v="10390395.354166668"/>
    <n v="14464587.5"/>
    <n v="146670.91725"/>
    <n v="3.5916666666666672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46670.96"/>
    <n v="158893.53999999998"/>
  </r>
  <r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4.5916666666666668"/>
    <n v="6"/>
    <n v="5.3600000000000002E-2"/>
    <n v="52798002.354166672"/>
    <n v="68991945"/>
    <n v="616328.04200000002"/>
    <n v="4.5916666666666668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616328.03999999992"/>
    <n v="667688.71"/>
  </r>
  <r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2777777777777777"/>
    <n v="5"/>
    <n v="7.1294999999999997E-2"/>
    <n v="7528138.9905555556"/>
    <n v="11483601.850000001"/>
    <n v="163744.67877915001"/>
    <n v="3.2777777777777777"/>
    <n v="5"/>
    <n v="7.1294999999999997E-2"/>
    <x v="1"/>
    <x v="1"/>
    <n v="0"/>
    <n v="0"/>
    <n v="0"/>
    <n v="81872.34"/>
    <n v="0"/>
    <n v="0"/>
    <n v="0"/>
    <n v="0"/>
    <n v="0"/>
    <n v="81872.34"/>
    <n v="0"/>
    <n v="0"/>
    <n v="0"/>
    <n v="0"/>
    <n v="163744.68"/>
    <n v="163744.68"/>
  </r>
  <r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2777777777777777"/>
    <n v="5"/>
    <n v="7.1294999999999997E-2"/>
    <n v="12095719.472222222"/>
    <n v="18451097.5"/>
    <n v="263094.19925249997"/>
    <n v="3.2777777777777777"/>
    <n v="5"/>
    <n v="7.1294999999999997E-2"/>
    <x v="1"/>
    <x v="1"/>
    <n v="0"/>
    <n v="0"/>
    <n v="0"/>
    <n v="131547.1"/>
    <n v="0"/>
    <n v="0"/>
    <n v="0"/>
    <n v="0"/>
    <n v="0"/>
    <n v="131547.1"/>
    <n v="0"/>
    <n v="0"/>
    <n v="0"/>
    <n v="0"/>
    <n v="263094.2"/>
    <n v="263094.2"/>
  </r>
  <r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291666666666667"/>
    <n v="6"/>
    <n v="7.3772000000000004E-2"/>
    <n v="12294266.215416668"/>
    <n v="17188100.34"/>
    <n v="211333.42304708002"/>
    <n v="4.291666666666667"/>
    <n v="6"/>
    <n v="7.3772000000000004E-2"/>
    <x v="1"/>
    <x v="1"/>
    <n v="0"/>
    <n v="0"/>
    <n v="0"/>
    <n v="105666.71"/>
    <n v="0"/>
    <n v="0"/>
    <n v="0"/>
    <n v="0"/>
    <n v="0"/>
    <n v="105666.71"/>
    <n v="0"/>
    <n v="0"/>
    <n v="0"/>
    <n v="0"/>
    <n v="211333.42"/>
    <n v="211333.42"/>
  </r>
  <r>
    <s v="DI001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11T00:00:00"/>
    <d v="2024-07-11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0.61388888888888893"/>
    <n v="2"/>
    <n v="3.8199999999999998E-2"/>
    <n v="110831.5"/>
    <n v="361080"/>
    <n v="6896.6279999999997"/>
    <n v="0.61388888888888893"/>
    <n v="2"/>
    <n v="3.8199999999999998E-2"/>
    <x v="1"/>
    <x v="1"/>
    <n v="574.72"/>
    <n v="574.72"/>
    <n v="287.36"/>
    <n v="287.36"/>
    <n v="287.36"/>
    <n v="287.36"/>
    <n v="287.36"/>
    <n v="287.36"/>
    <n v="0"/>
    <n v="0"/>
    <n v="0"/>
    <n v="0"/>
    <n v="0"/>
    <n v="574.72"/>
    <n v="2298.8800000000006"/>
    <n v="2873.6000000000004"/>
  </r>
  <r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1.6138888888888889"/>
    <n v="3"/>
    <n v="4.2999999999999997E-2"/>
    <n v="267328.59027777781"/>
    <n v="496927.5"/>
    <n v="7122.6274999999996"/>
    <n v="1.6138888888888892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7122.6000000000013"/>
    <n v="7716.1500000000015"/>
  </r>
  <r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2.6138888888888889"/>
    <n v="4"/>
    <n v="4.7100000000000003E-2"/>
    <n v="234799.10416666666"/>
    <n v="359310"/>
    <n v="4230.8752500000001"/>
    <n v="2.6138888888888889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4230.8400000000011"/>
    <n v="4583.4100000000008"/>
  </r>
  <r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3.6138888888888889"/>
    <n v="5"/>
    <n v="5.0700000000000002E-2"/>
    <n v="588485.66666666663"/>
    <n v="814200"/>
    <n v="8255.9880000000012"/>
    <n v="3.6138888888888885"/>
    <n v="5"/>
    <n v="5.0700000000000009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8256"/>
    <n v="8944"/>
  </r>
  <r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4.6138888888888889"/>
    <n v="6"/>
    <n v="5.3600000000000002E-2"/>
    <n v="430787.27083333331"/>
    <n v="560205"/>
    <n v="5004.4980000000005"/>
    <n v="4.6138888888888889"/>
    <n v="6"/>
    <n v="5.3600000000000009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5004.4800000000005"/>
    <n v="5421.52"/>
  </r>
  <r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5.6138888888888889"/>
    <n v="7"/>
    <n v="5.6399999999999999E-2"/>
    <n v="559760.86111111112"/>
    <n v="697970"/>
    <n v="5623.6440000000002"/>
    <n v="5.6138888888888889"/>
    <n v="7"/>
    <n v="5.6400000000000006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5623.68"/>
    <n v="6092.3200000000006"/>
  </r>
  <r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6.6138888888888889"/>
    <n v="8"/>
    <n v="5.9299999999999999E-2"/>
    <n v="2988105.3958333335"/>
    <n v="3614340"/>
    <n v="26791.295249999999"/>
    <n v="6.6138888888888889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6791.320000000003"/>
    <n v="29023.930000000004"/>
  </r>
  <r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7.6138888888888889"/>
    <n v="9"/>
    <n v="6.2100000000000002E-2"/>
    <n v="16372925.701388888"/>
    <n v="19353622.5"/>
    <n v="133539.99525000001"/>
    <n v="7.6138888888888889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33539.96"/>
    <n v="144668.28999999998"/>
  </r>
  <r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8.6138888888888889"/>
    <n v="10"/>
    <n v="6.5000000000000002E-2"/>
    <n v="11995249.4375"/>
    <n v="13925475"/>
    <n v="90515.587500000009"/>
    <n v="8.6138888888888889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90515.64"/>
    <n v="98058.61"/>
  </r>
  <r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291666666666667"/>
    <n v="6"/>
    <n v="7.3772000000000004E-2"/>
    <n v="24323883.844583333"/>
    <n v="34006206.539999999"/>
    <n v="418117.64481148002"/>
    <n v="4.291666666666667"/>
    <n v="6"/>
    <n v="7.3772000000000004E-2"/>
    <x v="1"/>
    <x v="1"/>
    <n v="0"/>
    <n v="0"/>
    <n v="0"/>
    <n v="209058.82"/>
    <n v="0"/>
    <n v="0"/>
    <n v="0"/>
    <n v="0"/>
    <n v="0"/>
    <n v="209058.82"/>
    <n v="0"/>
    <n v="0"/>
    <n v="0"/>
    <n v="0"/>
    <n v="418117.64"/>
    <n v="418117.64"/>
  </r>
  <r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291666666666667"/>
    <n v="6"/>
    <n v="7.3772000000000004E-2"/>
    <n v="9987919.184166668"/>
    <n v="13963692.84"/>
    <n v="171688.25803208002"/>
    <n v="4.291666666666667"/>
    <n v="6"/>
    <n v="7.3772000000000004E-2"/>
    <x v="1"/>
    <x v="1"/>
    <n v="0"/>
    <n v="0"/>
    <n v="0"/>
    <n v="85844.13"/>
    <n v="0"/>
    <n v="0"/>
    <n v="0"/>
    <n v="0"/>
    <n v="0"/>
    <n v="85844.13"/>
    <n v="0"/>
    <n v="0"/>
    <n v="0"/>
    <n v="0"/>
    <n v="171688.26"/>
    <n v="171688.26"/>
  </r>
  <r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291666666666667"/>
    <n v="6"/>
    <n v="7.3772000000000004E-2"/>
    <n v="15776431.33375"/>
    <n v="22056370.02"/>
    <n v="271190.42151924002"/>
    <n v="4.291666666666667"/>
    <n v="6"/>
    <n v="7.3772000000000004E-2"/>
    <x v="1"/>
    <x v="1"/>
    <n v="0"/>
    <n v="0"/>
    <n v="0"/>
    <n v="135595.21"/>
    <n v="0"/>
    <n v="0"/>
    <n v="0"/>
    <n v="0"/>
    <n v="0"/>
    <n v="135595.21"/>
    <n v="0"/>
    <n v="0"/>
    <n v="0"/>
    <n v="0"/>
    <n v="271190.42"/>
    <n v="271190.42"/>
  </r>
  <r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291666666666667"/>
    <n v="6"/>
    <n v="7.3772000000000004E-2"/>
    <n v="14397321.631666668"/>
    <n v="20128294.32"/>
    <n v="247484.08809584004"/>
    <n v="4.291666666666667"/>
    <n v="6"/>
    <n v="7.3772000000000004E-2"/>
    <x v="1"/>
    <x v="1"/>
    <n v="0"/>
    <n v="0"/>
    <n v="0"/>
    <n v="123742.04"/>
    <n v="0"/>
    <n v="0"/>
    <n v="0"/>
    <n v="0"/>
    <n v="0"/>
    <n v="123742.04"/>
    <n v="0"/>
    <n v="0"/>
    <n v="0"/>
    <n v="0"/>
    <n v="247484.08"/>
    <n v="247484.08"/>
  </r>
  <r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2555555555555555"/>
    <n v="3"/>
    <n v="6.1652999999999999E-2"/>
    <n v="9029622.5822222214"/>
    <n v="21575204.399999999"/>
    <n v="443392.0256244"/>
    <n v="1.2555555555555555"/>
    <n v="3"/>
    <n v="6.1652999999999999E-2"/>
    <x v="1"/>
    <x v="1"/>
    <n v="0"/>
    <n v="0"/>
    <n v="0"/>
    <n v="221696.01"/>
    <n v="0"/>
    <n v="0"/>
    <n v="0"/>
    <n v="0"/>
    <n v="0"/>
    <n v="221696.01"/>
    <n v="0"/>
    <n v="0"/>
    <n v="0"/>
    <n v="0"/>
    <n v="443392.02"/>
    <n v="443392.02"/>
  </r>
  <r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2777777777777777"/>
    <n v="5"/>
    <n v="7.1294999999999997E-2"/>
    <n v="23510734.475000001"/>
    <n v="35863832.25"/>
    <n v="511382.38405275001"/>
    <n v="3.2777777777777777"/>
    <n v="5"/>
    <n v="7.1294999999999997E-2"/>
    <x v="1"/>
    <x v="1"/>
    <n v="0"/>
    <n v="0"/>
    <n v="0"/>
    <n v="255691.19"/>
    <n v="0"/>
    <n v="0"/>
    <n v="0"/>
    <n v="0"/>
    <n v="0"/>
    <n v="255691.19"/>
    <n v="0"/>
    <n v="0"/>
    <n v="0"/>
    <n v="0"/>
    <n v="511382.38"/>
    <n v="511382.38"/>
  </r>
  <r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2555555555555555"/>
    <n v="3"/>
    <n v="6.1652999999999999E-2"/>
    <n v="2737424.5103333332"/>
    <n v="6540748.8300000001"/>
    <n v="134418.92920533"/>
    <n v="1.2555555555555555"/>
    <n v="3"/>
    <n v="6.1653000000000006E-2"/>
    <x v="1"/>
    <x v="1"/>
    <n v="0"/>
    <n v="0"/>
    <n v="0"/>
    <n v="67209.460000000006"/>
    <n v="0"/>
    <n v="0"/>
    <n v="0"/>
    <n v="0"/>
    <n v="0"/>
    <n v="67209.460000000006"/>
    <n v="0"/>
    <n v="0"/>
    <n v="0"/>
    <n v="0"/>
    <n v="134418.92000000001"/>
    <n v="134418.92000000001"/>
  </r>
  <r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2777777777777777"/>
    <n v="5"/>
    <n v="7.1294999999999997E-2"/>
    <n v="546405.09666666656"/>
    <n v="833499.29999999993"/>
    <n v="11884.866518699999"/>
    <n v="3.2777777777777772"/>
    <n v="5"/>
    <n v="7.1294999999999997E-2"/>
    <x v="1"/>
    <x v="1"/>
    <n v="0"/>
    <n v="0"/>
    <n v="0"/>
    <n v="5942.43"/>
    <n v="0"/>
    <n v="0"/>
    <n v="0"/>
    <n v="0"/>
    <n v="0"/>
    <n v="5942.43"/>
    <n v="0"/>
    <n v="0"/>
    <n v="0"/>
    <n v="0"/>
    <n v="11884.86"/>
    <n v="11884.86"/>
  </r>
  <r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2777777777777777"/>
    <n v="5"/>
    <n v="7.1294999999999997E-2"/>
    <n v="317542.71999999997"/>
    <n v="484387.2"/>
    <n v="6906.8770847999995"/>
    <n v="3.2777777777777772"/>
    <n v="5"/>
    <n v="7.1294999999999997E-2"/>
    <x v="1"/>
    <x v="1"/>
    <n v="0"/>
    <n v="0"/>
    <n v="0"/>
    <n v="3453.44"/>
    <n v="0"/>
    <n v="0"/>
    <n v="0"/>
    <n v="0"/>
    <n v="0"/>
    <n v="3453.44"/>
    <n v="0"/>
    <n v="0"/>
    <n v="0"/>
    <n v="0"/>
    <n v="6906.88"/>
    <n v="6906.88"/>
  </r>
  <r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2777777777777777"/>
    <n v="5"/>
    <n v="7.1294999999999997E-2"/>
    <n v="625824.47222222225"/>
    <n v="954647.5"/>
    <n v="13612.318702499999"/>
    <n v="3.2777777777777781"/>
    <n v="5"/>
    <n v="7.1294999999999997E-2"/>
    <x v="1"/>
    <x v="1"/>
    <n v="0"/>
    <n v="0"/>
    <n v="0"/>
    <n v="6806.16"/>
    <n v="0"/>
    <n v="0"/>
    <n v="0"/>
    <n v="0"/>
    <n v="0"/>
    <n v="6806.16"/>
    <n v="0"/>
    <n v="0"/>
    <n v="0"/>
    <n v="0"/>
    <n v="13612.32"/>
    <n v="13612.32"/>
  </r>
  <r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2777777777777777"/>
    <n v="5"/>
    <n v="7.1294999999999997E-2"/>
    <n v="158614.51833333334"/>
    <n v="241954.35"/>
    <n v="3450.0270766500003"/>
    <n v="3.2777777777777777"/>
    <n v="5"/>
    <n v="7.1294999999999997E-2"/>
    <x v="1"/>
    <x v="1"/>
    <n v="0"/>
    <n v="0"/>
    <n v="0"/>
    <n v="1725.01"/>
    <n v="0"/>
    <n v="0"/>
    <n v="0"/>
    <n v="0"/>
    <n v="0"/>
    <n v="1725.01"/>
    <n v="0"/>
    <n v="0"/>
    <n v="0"/>
    <n v="0"/>
    <n v="3450.02"/>
    <n v="3450.02"/>
  </r>
  <r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2777777777777777"/>
    <n v="5"/>
    <n v="7.1294999999999997E-2"/>
    <n v="190619.78944444444"/>
    <n v="290775.95"/>
    <n v="4146.1742710500002"/>
    <n v="3.2777777777777777"/>
    <n v="5"/>
    <n v="7.1294999999999997E-2"/>
    <x v="1"/>
    <x v="1"/>
    <n v="0"/>
    <n v="0"/>
    <n v="0"/>
    <n v="2073.09"/>
    <n v="0"/>
    <n v="0"/>
    <n v="0"/>
    <n v="0"/>
    <n v="0"/>
    <n v="2073.09"/>
    <n v="0"/>
    <n v="0"/>
    <n v="0"/>
    <n v="0"/>
    <n v="4146.18"/>
    <n v="4146.18"/>
  </r>
  <r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2777777777777777"/>
    <n v="5"/>
    <n v="7.1294999999999997E-2"/>
    <n v="520974.72"/>
    <n v="794707.2"/>
    <n v="11331.729964799999"/>
    <n v="3.2777777777777777"/>
    <n v="5"/>
    <n v="7.1294999999999997E-2"/>
    <x v="1"/>
    <x v="1"/>
    <n v="0"/>
    <n v="0"/>
    <n v="0"/>
    <n v="5665.86"/>
    <n v="0"/>
    <n v="0"/>
    <n v="0"/>
    <n v="0"/>
    <n v="0"/>
    <n v="5665.86"/>
    <n v="0"/>
    <n v="0"/>
    <n v="0"/>
    <n v="0"/>
    <n v="11331.72"/>
    <n v="11331.72"/>
  </r>
  <r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2777777777777777"/>
    <n v="5"/>
    <n v="7.1294999999999997E-2"/>
    <n v="317542.71999999997"/>
    <n v="484387.2"/>
    <n v="6906.8770847999995"/>
    <n v="3.2777777777777772"/>
    <n v="5"/>
    <n v="7.1294999999999997E-2"/>
    <x v="1"/>
    <x v="1"/>
    <n v="0"/>
    <n v="0"/>
    <n v="0"/>
    <n v="3453.44"/>
    <n v="0"/>
    <n v="0"/>
    <n v="0"/>
    <n v="0"/>
    <n v="0"/>
    <n v="3453.44"/>
    <n v="0"/>
    <n v="0"/>
    <n v="0"/>
    <n v="0"/>
    <n v="6906.88"/>
    <n v="6906.88"/>
  </r>
  <r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2777777777777777"/>
    <n v="5"/>
    <n v="7.1294999999999997E-2"/>
    <n v="317644.29833333328"/>
    <n v="484542.14999999997"/>
    <n v="6909.0865168499995"/>
    <n v="3.2777777777777777"/>
    <n v="5"/>
    <n v="7.1294999999999997E-2"/>
    <x v="1"/>
    <x v="1"/>
    <n v="0"/>
    <n v="0"/>
    <n v="0"/>
    <n v="3454.54"/>
    <n v="0"/>
    <n v="0"/>
    <n v="0"/>
    <n v="0"/>
    <n v="0"/>
    <n v="3454.54"/>
    <n v="0"/>
    <n v="0"/>
    <n v="0"/>
    <n v="0"/>
    <n v="6909.08"/>
    <n v="6909.08"/>
  </r>
  <r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2777777777777777"/>
    <n v="5"/>
    <n v="7.1294999999999997E-2"/>
    <n v="158818.98611111109"/>
    <n v="242266.25"/>
    <n v="3454.4744587499999"/>
    <n v="3.2777777777777772"/>
    <n v="5"/>
    <n v="7.1294999999999997E-2"/>
    <x v="1"/>
    <x v="1"/>
    <n v="0"/>
    <n v="0"/>
    <n v="0"/>
    <n v="1727.24"/>
    <n v="0"/>
    <n v="0"/>
    <n v="0"/>
    <n v="0"/>
    <n v="0"/>
    <n v="1727.24"/>
    <n v="0"/>
    <n v="0"/>
    <n v="0"/>
    <n v="0"/>
    <n v="3454.48"/>
    <n v="3454.48"/>
  </r>
  <r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2777777777777777"/>
    <n v="5"/>
    <n v="7.1294999999999997E-2"/>
    <n v="362115.94166666665"/>
    <n v="552380.25"/>
    <n v="7876.3899847499997"/>
    <n v="3.2777777777777777"/>
    <n v="5"/>
    <n v="7.1294999999999997E-2"/>
    <x v="1"/>
    <x v="1"/>
    <n v="0"/>
    <n v="0"/>
    <n v="0"/>
    <n v="3938.19"/>
    <n v="0"/>
    <n v="0"/>
    <n v="0"/>
    <n v="0"/>
    <n v="0"/>
    <n v="3938.19"/>
    <n v="0"/>
    <n v="0"/>
    <n v="0"/>
    <n v="0"/>
    <n v="7876.38"/>
    <n v="7876.38"/>
  </r>
  <r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2777777777777777"/>
    <n v="5"/>
    <n v="7.1294999999999997E-2"/>
    <n v="254110.345"/>
    <n v="387625.95"/>
    <n v="5527.1584210499996"/>
    <n v="3.2777777777777777"/>
    <n v="5"/>
    <n v="7.1294999999999997E-2"/>
    <x v="1"/>
    <x v="1"/>
    <n v="0"/>
    <n v="0"/>
    <n v="0"/>
    <n v="2763.58"/>
    <n v="0"/>
    <n v="0"/>
    <n v="0"/>
    <n v="0"/>
    <n v="0"/>
    <n v="2763.58"/>
    <n v="0"/>
    <n v="0"/>
    <n v="0"/>
    <n v="0"/>
    <n v="5527.16"/>
    <n v="5527.16"/>
  </r>
  <r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2777777777777777"/>
    <n v="5"/>
    <n v="7.1294999999999997E-2"/>
    <n v="183980.51944444445"/>
    <n v="280648.25"/>
    <n v="4001.7633967500001"/>
    <n v="3.2777777777777777"/>
    <n v="5"/>
    <n v="7.1294999999999997E-2"/>
    <x v="1"/>
    <x v="1"/>
    <n v="0"/>
    <n v="0"/>
    <n v="0"/>
    <n v="2000.88"/>
    <n v="0"/>
    <n v="0"/>
    <n v="0"/>
    <n v="0"/>
    <n v="0"/>
    <n v="2000.88"/>
    <n v="0"/>
    <n v="0"/>
    <n v="0"/>
    <n v="0"/>
    <n v="4001.76"/>
    <n v="4001.76"/>
  </r>
  <r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2777777777777777"/>
    <n v="5"/>
    <n v="7.1294999999999997E-2"/>
    <n v="174470.14555555556"/>
    <n v="266140.90000000002"/>
    <n v="3794.9030930999998"/>
    <n v="3.2777777777777777"/>
    <n v="5"/>
    <n v="7.1294999999999997E-2"/>
    <x v="1"/>
    <x v="1"/>
    <n v="0"/>
    <n v="0"/>
    <n v="0"/>
    <n v="1897.45"/>
    <n v="0"/>
    <n v="0"/>
    <n v="0"/>
    <n v="0"/>
    <n v="0"/>
    <n v="1897.45"/>
    <n v="0"/>
    <n v="0"/>
    <n v="0"/>
    <n v="0"/>
    <n v="3794.9"/>
    <n v="3794.9"/>
  </r>
  <r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2777777777777777"/>
    <n v="5"/>
    <n v="7.1294999999999997E-2"/>
    <n v="635291.02222222218"/>
    <n v="969088"/>
    <n v="13818.225791999999"/>
    <n v="3.2777777777777772"/>
    <n v="5"/>
    <n v="7.1294999999999997E-2"/>
    <x v="1"/>
    <x v="1"/>
    <n v="0"/>
    <n v="0"/>
    <n v="0"/>
    <n v="6909.11"/>
    <n v="0"/>
    <n v="0"/>
    <n v="0"/>
    <n v="0"/>
    <n v="0"/>
    <n v="6909.11"/>
    <n v="0"/>
    <n v="0"/>
    <n v="0"/>
    <n v="0"/>
    <n v="13818.22"/>
    <n v="13818.22"/>
  </r>
  <r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2555555555555555"/>
    <n v="3"/>
    <n v="6.1652999999999999E-2"/>
    <n v="5022222.222222222"/>
    <n v="12000000"/>
    <n v="246612"/>
    <n v="1.2555555555555555"/>
    <n v="3"/>
    <n v="6.1652999999999999E-2"/>
    <x v="1"/>
    <x v="1"/>
    <n v="0"/>
    <n v="0"/>
    <n v="0"/>
    <n v="123306"/>
    <n v="0"/>
    <n v="0"/>
    <n v="0"/>
    <n v="0"/>
    <n v="0"/>
    <n v="123306"/>
    <n v="0"/>
    <n v="0"/>
    <n v="0"/>
    <n v="0"/>
    <n v="246612"/>
    <n v="246612"/>
  </r>
  <r>
    <s v="DI0012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8-24T00:00:00"/>
    <d v="2024-08-24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0.73333333333333328"/>
    <n v="2"/>
    <n v="3.8199999999999998E-2"/>
    <n v="67173.66333333333"/>
    <n v="183200.9"/>
    <n v="3499.1371899999999"/>
    <n v="0.73333333333333328"/>
    <n v="2"/>
    <n v="3.8199999999999998E-2"/>
    <x v="1"/>
    <x v="1"/>
    <n v="291.58999999999997"/>
    <n v="291.58999999999997"/>
    <n v="291.58999999999997"/>
    <n v="145.80000000000001"/>
    <n v="145.80000000000001"/>
    <n v="145.80000000000001"/>
    <n v="145.80000000000001"/>
    <n v="145.80000000000001"/>
    <n v="145.80000000000001"/>
    <n v="0"/>
    <n v="0"/>
    <n v="0"/>
    <n v="0"/>
    <n v="291.58999999999997"/>
    <n v="1457.9799999999998"/>
    <n v="1749.5699999999997"/>
  </r>
  <r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1.7333333333333334"/>
    <n v="3"/>
    <n v="4.2999999999999997E-2"/>
    <n v="105334.66666666667"/>
    <n v="182310"/>
    <n v="2613.1099999999997"/>
    <n v="1.7333333333333334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613.12"/>
    <n v="2830.88"/>
  </r>
  <r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4.7333333333333334"/>
    <n v="6"/>
    <n v="5.3600000000000002E-2"/>
    <n v="104725"/>
    <n v="132750"/>
    <n v="1185.9000000000001"/>
    <n v="4.733333333333333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1185.8399999999997"/>
    <n v="1284.6599999999996"/>
  </r>
  <r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5.7333333333333334"/>
    <n v="7"/>
    <n v="5.6399999999999999E-2"/>
    <n v="406032.77466666664"/>
    <n v="495737.69"/>
    <n v="3994.2293879999997"/>
    <n v="5.7333333333333334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994.1999999999994"/>
    <n v="4327.0499999999993"/>
  </r>
  <r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6.7333333333333334"/>
    <n v="8"/>
    <n v="5.9299999999999999E-2"/>
    <n v="1284164.5"/>
    <n v="1525740"/>
    <n v="11309.54775"/>
    <n v="6.7333333333333334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11309.519999999997"/>
    <n v="12251.979999999996"/>
  </r>
  <r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7.7333333333333334"/>
    <n v="9"/>
    <n v="6.2100000000000002E-2"/>
    <n v="782991.57066666672"/>
    <n v="911240.19000000006"/>
    <n v="6287.5573110000005"/>
    <n v="7.7333333333333334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6287.52"/>
    <n v="6811.4800000000005"/>
  </r>
  <r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8.7333333333333325"/>
    <n v="10"/>
    <n v="6.5000000000000002E-2"/>
    <n v="463739.99999999994"/>
    <n v="531000"/>
    <n v="3451.5"/>
    <n v="8.733333333333332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2555555555555555"/>
    <n v="3"/>
    <n v="6.1652999999999999E-2"/>
    <n v="6261841.2747777775"/>
    <n v="14961921.629999999"/>
    <n v="307482.45141813002"/>
    <n v="1.2555555555555555"/>
    <n v="3"/>
    <n v="6.1653000000000006E-2"/>
    <x v="1"/>
    <x v="1"/>
    <n v="0"/>
    <n v="0"/>
    <n v="0"/>
    <n v="153741.23000000001"/>
    <n v="0"/>
    <n v="0"/>
    <n v="0"/>
    <n v="0"/>
    <n v="0"/>
    <n v="153741.23000000001"/>
    <n v="0"/>
    <n v="0"/>
    <n v="0"/>
    <n v="0"/>
    <n v="307482.46000000002"/>
    <n v="307482.46000000002"/>
  </r>
  <r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2777777777777777"/>
    <n v="5"/>
    <n v="7.1294999999999997E-2"/>
    <n v="16296986.916111112"/>
    <n v="24859810.550000001"/>
    <n v="354476.03863244999"/>
    <n v="3.2777777777777777"/>
    <n v="5"/>
    <n v="7.1294999999999997E-2"/>
    <x v="1"/>
    <x v="1"/>
    <n v="0"/>
    <n v="0"/>
    <n v="0"/>
    <n v="177238.02"/>
    <n v="0"/>
    <n v="0"/>
    <n v="0"/>
    <n v="0"/>
    <n v="0"/>
    <n v="177238.02"/>
    <n v="0"/>
    <n v="0"/>
    <n v="0"/>
    <n v="0"/>
    <n v="354476.04"/>
    <n v="354476.04"/>
  </r>
  <r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291666666666667"/>
    <n v="6"/>
    <n v="7.3772000000000004E-2"/>
    <n v="8807438.3729166668"/>
    <n v="12313311.899999999"/>
    <n v="151396.2742478"/>
    <n v="4.291666666666667"/>
    <n v="5.9999999999999991"/>
    <n v="7.3772000000000004E-2"/>
    <x v="1"/>
    <x v="1"/>
    <n v="0"/>
    <n v="0"/>
    <n v="0"/>
    <n v="75698.14"/>
    <n v="0"/>
    <n v="0"/>
    <n v="0"/>
    <n v="0"/>
    <n v="0"/>
    <n v="75698.14"/>
    <n v="0"/>
    <n v="0"/>
    <n v="0"/>
    <n v="0"/>
    <n v="151396.28"/>
    <n v="151396.28"/>
  </r>
  <r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2777777777777777"/>
    <n v="5"/>
    <n v="7.1294999999999997E-2"/>
    <n v="164340.96"/>
    <n v="250689.59999999998"/>
    <n v="3574.5830063999997"/>
    <n v="3.2777777777777777"/>
    <n v="5"/>
    <n v="7.1294999999999997E-2"/>
    <x v="1"/>
    <x v="1"/>
    <n v="0"/>
    <n v="0"/>
    <n v="0"/>
    <n v="1787.29"/>
    <n v="0"/>
    <n v="0"/>
    <n v="0"/>
    <n v="0"/>
    <n v="0"/>
    <n v="1787.29"/>
    <n v="0"/>
    <n v="0"/>
    <n v="0"/>
    <n v="0"/>
    <n v="3574.58"/>
    <n v="3574.58"/>
  </r>
  <r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2777777777777777"/>
    <n v="5"/>
    <n v="7.1294999999999997E-2"/>
    <n v="270512.14833333332"/>
    <n v="412645.65"/>
    <n v="5883.9143233499999"/>
    <n v="3.2777777777777772"/>
    <n v="5"/>
    <n v="7.1294999999999997E-2"/>
    <x v="1"/>
    <x v="1"/>
    <n v="0"/>
    <n v="0"/>
    <n v="0"/>
    <n v="2941.96"/>
    <n v="0"/>
    <n v="0"/>
    <n v="0"/>
    <n v="0"/>
    <n v="0"/>
    <n v="2941.96"/>
    <n v="0"/>
    <n v="0"/>
    <n v="0"/>
    <n v="0"/>
    <n v="5883.92"/>
    <n v="5883.92"/>
  </r>
  <r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2777777777777777"/>
    <n v="5"/>
    <n v="7.1294999999999997E-2"/>
    <n v="61362.327222222215"/>
    <n v="93603.549999999988"/>
    <n v="1334.6930194499998"/>
    <n v="3.2777777777777777"/>
    <n v="5"/>
    <n v="7.1294999999999997E-2"/>
    <x v="1"/>
    <x v="1"/>
    <n v="0"/>
    <n v="0"/>
    <n v="0"/>
    <n v="667.35"/>
    <n v="0"/>
    <n v="0"/>
    <n v="0"/>
    <n v="0"/>
    <n v="0"/>
    <n v="667.35"/>
    <n v="0"/>
    <n v="0"/>
    <n v="0"/>
    <n v="0"/>
    <n v="1334.7"/>
    <n v="1334.7"/>
  </r>
  <r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2777777777777777"/>
    <n v="5"/>
    <n v="7.1294999999999997E-2"/>
    <n v="214921.43055555556"/>
    <n v="327846.25"/>
    <n v="4674.7596787499997"/>
    <n v="3.2777777777777777"/>
    <n v="5"/>
    <n v="7.1294999999999997E-2"/>
    <x v="1"/>
    <x v="1"/>
    <n v="0"/>
    <n v="0"/>
    <n v="0"/>
    <n v="2337.38"/>
    <n v="0"/>
    <n v="0"/>
    <n v="0"/>
    <n v="0"/>
    <n v="0"/>
    <n v="2337.38"/>
    <n v="0"/>
    <n v="0"/>
    <n v="0"/>
    <n v="0"/>
    <n v="4674.76"/>
    <n v="4674.76"/>
  </r>
  <r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2777777777777777"/>
    <n v="5"/>
    <n v="7.1294999999999997E-2"/>
    <n v="142193.40888888889"/>
    <n v="216905.2"/>
    <n v="3092.8512467999999"/>
    <n v="3.2777777777777777"/>
    <n v="5"/>
    <n v="7.1294999999999997E-2"/>
    <x v="1"/>
    <x v="1"/>
    <n v="0"/>
    <n v="0"/>
    <n v="0"/>
    <n v="1546.43"/>
    <n v="0"/>
    <n v="0"/>
    <n v="0"/>
    <n v="0"/>
    <n v="0"/>
    <n v="1546.43"/>
    <n v="0"/>
    <n v="0"/>
    <n v="0"/>
    <n v="0"/>
    <n v="3092.86"/>
    <n v="3092.86"/>
  </r>
  <r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2777777777777777"/>
    <n v="5"/>
    <n v="7.1294999999999997E-2"/>
    <n v="715231.89222222217"/>
    <n v="1091031.7"/>
    <n v="15557.021010299999"/>
    <n v="3.2777777777777777"/>
    <n v="5"/>
    <n v="7.1294999999999997E-2"/>
    <x v="1"/>
    <x v="1"/>
    <n v="0"/>
    <n v="0"/>
    <n v="0"/>
    <n v="7778.51"/>
    <n v="0"/>
    <n v="0"/>
    <n v="0"/>
    <n v="0"/>
    <n v="0"/>
    <n v="7778.51"/>
    <n v="0"/>
    <n v="0"/>
    <n v="0"/>
    <n v="0"/>
    <n v="15557.02"/>
    <n v="15557.02"/>
  </r>
  <r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2777777777777777"/>
    <n v="5"/>
    <n v="7.1294999999999997E-2"/>
    <n v="474711.4433333333"/>
    <n v="724136.1"/>
    <n v="10325.456649899999"/>
    <n v="3.2777777777777777"/>
    <n v="5"/>
    <n v="7.1294999999999997E-2"/>
    <x v="1"/>
    <x v="1"/>
    <n v="0"/>
    <n v="0"/>
    <n v="0"/>
    <n v="5162.7299999999996"/>
    <n v="0"/>
    <n v="0"/>
    <n v="0"/>
    <n v="0"/>
    <n v="0"/>
    <n v="5162.7299999999996"/>
    <n v="0"/>
    <n v="0"/>
    <n v="0"/>
    <n v="0"/>
    <n v="10325.459999999999"/>
    <n v="10325.459999999999"/>
  </r>
  <r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2777777777777777"/>
    <n v="5"/>
    <n v="7.1294999999999997E-2"/>
    <n v="224691.37166666667"/>
    <n v="342749.55000000005"/>
    <n v="4887.2658334500002"/>
    <n v="3.2777777777777777"/>
    <n v="5"/>
    <n v="7.1294999999999997E-2"/>
    <x v="1"/>
    <x v="1"/>
    <n v="0"/>
    <n v="0"/>
    <n v="0"/>
    <n v="2443.63"/>
    <n v="0"/>
    <n v="0"/>
    <n v="0"/>
    <n v="0"/>
    <n v="0"/>
    <n v="2443.63"/>
    <n v="0"/>
    <n v="0"/>
    <n v="0"/>
    <n v="0"/>
    <n v="4887.26"/>
    <n v="4887.26"/>
  </r>
  <r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2777777777777777"/>
    <n v="5"/>
    <n v="7.1294999999999997E-2"/>
    <n v="259502.68277777775"/>
    <n v="395851.55"/>
    <n v="5644.4472514499994"/>
    <n v="3.2777777777777777"/>
    <n v="5"/>
    <n v="7.1294999999999997E-2"/>
    <x v="1"/>
    <x v="1"/>
    <n v="0"/>
    <n v="0"/>
    <n v="0"/>
    <n v="2822.22"/>
    <n v="0"/>
    <n v="0"/>
    <n v="0"/>
    <n v="0"/>
    <n v="0"/>
    <n v="2822.22"/>
    <n v="0"/>
    <n v="0"/>
    <n v="0"/>
    <n v="0"/>
    <n v="5644.44"/>
    <n v="5644.44"/>
  </r>
  <r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2777777777777777"/>
    <n v="5"/>
    <n v="7.1294999999999997E-2"/>
    <n v="205212.78388888889"/>
    <n v="313036.45"/>
    <n v="4463.5867405500003"/>
    <n v="3.2777777777777777"/>
    <n v="5"/>
    <n v="7.1294999999999997E-2"/>
    <x v="1"/>
    <x v="1"/>
    <n v="0"/>
    <n v="0"/>
    <n v="0"/>
    <n v="2231.79"/>
    <n v="0"/>
    <n v="0"/>
    <n v="0"/>
    <n v="0"/>
    <n v="0"/>
    <n v="2231.79"/>
    <n v="0"/>
    <n v="0"/>
    <n v="0"/>
    <n v="0"/>
    <n v="4463.58"/>
    <n v="4463.58"/>
  </r>
  <r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2777777777777777"/>
    <n v="5"/>
    <n v="7.1294999999999997E-2"/>
    <n v="174056.75222222222"/>
    <n v="265510.3"/>
    <n v="3785.9113676999996"/>
    <n v="3.2777777777777777"/>
    <n v="5"/>
    <n v="7.1294999999999997E-2"/>
    <x v="1"/>
    <x v="1"/>
    <n v="0"/>
    <n v="0"/>
    <n v="0"/>
    <n v="1892.96"/>
    <n v="0"/>
    <n v="0"/>
    <n v="0"/>
    <n v="0"/>
    <n v="0"/>
    <n v="1892.96"/>
    <n v="0"/>
    <n v="0"/>
    <n v="0"/>
    <n v="0"/>
    <n v="3785.92"/>
    <n v="3785.92"/>
  </r>
  <r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2777777777777777"/>
    <n v="5"/>
    <n v="7.1294999999999997E-2"/>
    <n v="224527.77777777778"/>
    <n v="342500"/>
    <n v="4883.7074999999995"/>
    <n v="3.2777777777777777"/>
    <n v="5"/>
    <n v="7.1294999999999997E-2"/>
    <x v="1"/>
    <x v="1"/>
    <n v="0"/>
    <n v="0"/>
    <n v="0"/>
    <n v="2441.85"/>
    <n v="0"/>
    <n v="0"/>
    <n v="0"/>
    <n v="0"/>
    <n v="0"/>
    <n v="2441.85"/>
    <n v="0"/>
    <n v="0"/>
    <n v="0"/>
    <n v="0"/>
    <n v="4883.7"/>
    <n v="4883.7"/>
  </r>
  <r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2777777777777777"/>
    <n v="5"/>
    <n v="7.1294999999999997E-2"/>
    <n v="379632.25499999995"/>
    <n v="579100.04999999993"/>
    <n v="8257.3876129499986"/>
    <n v="3.2777777777777777"/>
    <n v="5"/>
    <n v="7.1294999999999997E-2"/>
    <x v="1"/>
    <x v="1"/>
    <n v="0"/>
    <n v="0"/>
    <n v="0"/>
    <n v="4128.6899999999996"/>
    <n v="0"/>
    <n v="0"/>
    <n v="0"/>
    <n v="0"/>
    <n v="0"/>
    <n v="4128.6899999999996"/>
    <n v="0"/>
    <n v="0"/>
    <n v="0"/>
    <n v="0"/>
    <n v="8257.3799999999992"/>
    <n v="8257.3799999999992"/>
  </r>
  <r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2777777777777777"/>
    <n v="5"/>
    <n v="7.1294999999999997E-2"/>
    <n v="791339.56499999994"/>
    <n v="1207128.1499999999"/>
    <n v="17212.440290850001"/>
    <n v="3.2777777777777777"/>
    <n v="4.9999999999999991"/>
    <n v="7.1295000000000011E-2"/>
    <x v="1"/>
    <x v="1"/>
    <n v="0"/>
    <n v="0"/>
    <n v="0"/>
    <n v="8606.2199999999993"/>
    <n v="0"/>
    <n v="0"/>
    <n v="0"/>
    <n v="0"/>
    <n v="0"/>
    <n v="8606.2199999999993"/>
    <n v="0"/>
    <n v="0"/>
    <n v="0"/>
    <n v="0"/>
    <n v="17212.439999999999"/>
    <n v="17212.439999999999"/>
  </r>
  <r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2777777777777777"/>
    <n v="5"/>
    <n v="7.1294999999999997E-2"/>
    <n v="126359.87388888889"/>
    <n v="192752.35"/>
    <n v="2748.45575865"/>
    <n v="3.2777777777777777"/>
    <n v="5"/>
    <n v="7.1294999999999997E-2"/>
    <x v="1"/>
    <x v="1"/>
    <n v="0"/>
    <n v="0"/>
    <n v="0"/>
    <n v="1374.23"/>
    <n v="0"/>
    <n v="0"/>
    <n v="0"/>
    <n v="0"/>
    <n v="0"/>
    <n v="1374.23"/>
    <n v="0"/>
    <n v="0"/>
    <n v="0"/>
    <n v="0"/>
    <n v="2748.46"/>
    <n v="2748.46"/>
  </r>
  <r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2777777777777777"/>
    <n v="5"/>
    <n v="7.1294999999999997E-2"/>
    <n v="316420.44166666665"/>
    <n v="482675.25"/>
    <n v="6882.4663897499995"/>
    <n v="3.2777777777777777"/>
    <n v="5"/>
    <n v="7.1294999999999997E-2"/>
    <x v="1"/>
    <x v="1"/>
    <n v="0"/>
    <n v="0"/>
    <n v="0"/>
    <n v="3441.23"/>
    <n v="0"/>
    <n v="0"/>
    <n v="0"/>
    <n v="0"/>
    <n v="0"/>
    <n v="3441.23"/>
    <n v="0"/>
    <n v="0"/>
    <n v="0"/>
    <n v="0"/>
    <n v="6882.46"/>
    <n v="6882.46"/>
  </r>
  <r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2555555555555555"/>
    <n v="3"/>
    <n v="6.1652999999999999E-2"/>
    <n v="3942575.6751111113"/>
    <n v="9420313.5600000005"/>
    <n v="193596.86397156"/>
    <n v="1.2555555555555555"/>
    <n v="3"/>
    <n v="6.1652999999999999E-2"/>
    <x v="1"/>
    <x v="1"/>
    <n v="0"/>
    <n v="0"/>
    <n v="0"/>
    <n v="96798.43"/>
    <n v="0"/>
    <n v="0"/>
    <n v="0"/>
    <n v="0"/>
    <n v="0"/>
    <n v="96798.43"/>
    <n v="0"/>
    <n v="0"/>
    <n v="0"/>
    <n v="0"/>
    <n v="193596.86"/>
    <n v="193596.86"/>
  </r>
  <r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2777777777777777"/>
    <n v="5"/>
    <n v="7.1294999999999997E-2"/>
    <n v="3851849.547777778"/>
    <n v="5875702.7000000002"/>
    <n v="83781.644799300004"/>
    <n v="3.2777777777777777"/>
    <n v="5"/>
    <n v="7.1294999999999997E-2"/>
    <x v="1"/>
    <x v="1"/>
    <n v="0"/>
    <n v="0"/>
    <n v="0"/>
    <n v="41890.82"/>
    <n v="0"/>
    <n v="0"/>
    <n v="0"/>
    <n v="0"/>
    <n v="0"/>
    <n v="41890.82"/>
    <n v="0"/>
    <n v="0"/>
    <n v="0"/>
    <n v="0"/>
    <n v="83781.64"/>
    <n v="83781.64"/>
  </r>
  <r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2555555555555555"/>
    <n v="3"/>
    <n v="6.1652999999999999E-2"/>
    <n v="1504628.8372222222"/>
    <n v="3595130.8499999996"/>
    <n v="73883.534098349992"/>
    <n v="1.2555555555555555"/>
    <n v="3"/>
    <n v="6.1652999999999993E-2"/>
    <x v="1"/>
    <x v="1"/>
    <n v="0"/>
    <n v="0"/>
    <n v="0"/>
    <n v="36941.769999999997"/>
    <n v="0"/>
    <n v="0"/>
    <n v="0"/>
    <n v="0"/>
    <n v="0"/>
    <n v="36941.769999999997"/>
    <n v="0"/>
    <n v="0"/>
    <n v="0"/>
    <n v="0"/>
    <n v="73883.539999999994"/>
    <n v="73883.539999999994"/>
  </r>
  <r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2555555555555555"/>
    <n v="3"/>
    <n v="6.1652999999999999E-2"/>
    <n v="50347003.803111114"/>
    <n v="120298150.68000001"/>
    <n v="2472247.2946246802"/>
    <n v="1.2555555555555555"/>
    <n v="3"/>
    <n v="6.1652999999999999E-2"/>
    <x v="1"/>
    <x v="1"/>
    <n v="0"/>
    <n v="0"/>
    <n v="0"/>
    <n v="1236123.6499999999"/>
    <n v="0"/>
    <n v="0"/>
    <n v="0"/>
    <n v="0"/>
    <n v="0"/>
    <n v="1236123.6499999999"/>
    <n v="0"/>
    <n v="0"/>
    <n v="0"/>
    <n v="0"/>
    <n v="2472247.2999999998"/>
    <n v="2472247.2999999998"/>
  </r>
  <r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2777777777777777"/>
    <n v="5"/>
    <n v="7.1294999999999997E-2"/>
    <n v="131556359.62611111"/>
    <n v="200679192.65000001"/>
    <n v="2861484.6079963502"/>
    <n v="3.2777777777777777"/>
    <n v="5"/>
    <n v="7.1294999999999997E-2"/>
    <x v="1"/>
    <x v="1"/>
    <n v="0"/>
    <n v="0"/>
    <n v="0"/>
    <n v="1430742.3"/>
    <n v="0"/>
    <n v="0"/>
    <n v="0"/>
    <n v="0"/>
    <n v="0"/>
    <n v="1430742.3"/>
    <n v="0"/>
    <n v="0"/>
    <n v="0"/>
    <n v="0"/>
    <n v="2861484.6"/>
    <n v="2861484.6"/>
  </r>
  <r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2416666666666671"/>
    <n v="10"/>
    <n v="7.8262999999999999E-2"/>
    <n v="256484534.89291668"/>
    <n v="311204693.5"/>
    <n v="2435581.29273905"/>
    <n v="8.2416666666666671"/>
    <n v="10"/>
    <n v="7.8262999999999999E-2"/>
    <x v="1"/>
    <x v="1"/>
    <n v="0"/>
    <n v="0"/>
    <n v="1217790.6499999999"/>
    <n v="0"/>
    <n v="0"/>
    <n v="0"/>
    <n v="0"/>
    <n v="0"/>
    <n v="1217790.6499999999"/>
    <n v="0"/>
    <n v="0"/>
    <n v="0"/>
    <n v="0"/>
    <n v="0"/>
    <n v="2435581.2999999998"/>
    <n v="2435581.2999999998"/>
  </r>
  <r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2555555555555555"/>
    <n v="3"/>
    <n v="6.1652999999999999E-2"/>
    <n v="14818883.556222221"/>
    <n v="35407951.859999999"/>
    <n v="727668.81867485994"/>
    <n v="1.2555555555555555"/>
    <n v="3"/>
    <n v="6.1652999999999999E-2"/>
    <x v="1"/>
    <x v="1"/>
    <n v="0"/>
    <n v="0"/>
    <n v="0"/>
    <n v="363834.41"/>
    <n v="0"/>
    <n v="0"/>
    <n v="0"/>
    <n v="0"/>
    <n v="0"/>
    <n v="363834.41"/>
    <n v="0"/>
    <n v="0"/>
    <n v="0"/>
    <n v="0"/>
    <n v="727668.82"/>
    <n v="727668.82"/>
  </r>
  <r>
    <s v="DI0012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10-18T00:00:00"/>
    <d v="2024-10-18T00:00:00"/>
    <n v="126215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0.8833333333333333"/>
    <n v="2"/>
    <n v="3.8199999999999998E-2"/>
    <n v="456542"/>
    <n v="1033680"/>
    <n v="19743.288"/>
    <n v="0.8833333333333333"/>
    <n v="2"/>
    <n v="3.8199999999999998E-2"/>
    <x v="1"/>
    <x v="1"/>
    <n v="1645.27"/>
    <n v="1645.27"/>
    <n v="1645.27"/>
    <n v="1645.27"/>
    <n v="1645.27"/>
    <n v="822.64"/>
    <n v="822.64"/>
    <n v="822.64"/>
    <n v="822.64"/>
    <n v="822.64"/>
    <n v="822.64"/>
    <n v="0"/>
    <n v="0"/>
    <n v="1645.27"/>
    <n v="11516.919999999998"/>
    <n v="13162.189999999999"/>
  </r>
  <r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1.8833333333333333"/>
    <n v="3"/>
    <n v="4.2999999999999997E-2"/>
    <n v="2806251.4166666665"/>
    <n v="4470135"/>
    <n v="64071.934999999998"/>
    <n v="1.8833333333333333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64071.960000000014"/>
    <n v="69411.290000000008"/>
  </r>
  <r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2.8833333333333333"/>
    <n v="4"/>
    <n v="4.7100000000000003E-2"/>
    <n v="10264414.375"/>
    <n v="14239650"/>
    <n v="167671.87875"/>
    <n v="2.8833333333333333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67671.92000000001"/>
    <n v="181644.58000000002"/>
  </r>
  <r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3.8833333333333333"/>
    <n v="5"/>
    <n v="5.0700000000000002E-2"/>
    <n v="11382516"/>
    <n v="14655600"/>
    <n v="148607.78400000001"/>
    <n v="3.8833333333333333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48607.75999999998"/>
    <n v="160991.74"/>
  </r>
  <r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4.8833333333333337"/>
    <n v="6"/>
    <n v="5.3600000000000002E-2"/>
    <n v="94685220.750000015"/>
    <n v="116336790"/>
    <n v="1039275.324"/>
    <n v="4.8833333333333337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1039275.3600000002"/>
    <n v="1125881.6400000001"/>
  </r>
  <r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5.8833333333333337"/>
    <n v="7"/>
    <n v="5.6399999999999999E-2"/>
    <n v="3743653.2500000005"/>
    <n v="4454205"/>
    <n v="35888.165999999997"/>
    <n v="5.8833333333333337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35888.159999999996"/>
    <n v="38878.839999999997"/>
  </r>
  <r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6.8833333333333337"/>
    <n v="8"/>
    <n v="5.9299999999999999E-2"/>
    <n v="695474.79166666674"/>
    <n v="808300"/>
    <n v="5991.5237500000003"/>
    <n v="6.8833333333333337"/>
    <n v="8"/>
    <n v="5.9300000000000005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5991.4800000000005"/>
    <n v="6490.77"/>
  </r>
  <r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7.8833333333333337"/>
    <n v="9"/>
    <n v="6.2100000000000002E-2"/>
    <n v="418605"/>
    <n v="477900"/>
    <n v="3297.51"/>
    <n v="7.883333333333333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8.8833333333333329"/>
    <n v="10"/>
    <n v="6.5000000000000002E-2"/>
    <n v="461222.66666666663"/>
    <n v="519200"/>
    <n v="3374.8"/>
    <n v="8.883333333333332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3374.76"/>
    <n v="3655.9900000000002"/>
  </r>
  <r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2555555555555555"/>
    <n v="3"/>
    <n v="6.1652999999999999E-2"/>
    <n v="6728200.4610000001"/>
    <n v="16076231.190000001"/>
    <n v="330382.62718569004"/>
    <n v="1.2555555555555555"/>
    <n v="3"/>
    <n v="6.1652999999999999E-2"/>
    <x v="1"/>
    <x v="1"/>
    <n v="0"/>
    <n v="0"/>
    <n v="0"/>
    <n v="165191.31"/>
    <n v="0"/>
    <n v="0"/>
    <n v="0"/>
    <n v="0"/>
    <n v="0"/>
    <n v="165191.31"/>
    <n v="0"/>
    <n v="0"/>
    <n v="0"/>
    <n v="0"/>
    <n v="330382.62"/>
    <n v="330382.62"/>
  </r>
  <r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2777777777777777"/>
    <n v="5"/>
    <n v="7.1294999999999997E-2"/>
    <n v="17564998.592777777"/>
    <n v="26794065.649999999"/>
    <n v="382056.58210334997"/>
    <n v="3.2777777777777777"/>
    <n v="5"/>
    <n v="7.1294999999999997E-2"/>
    <x v="1"/>
    <x v="1"/>
    <n v="0"/>
    <n v="0"/>
    <n v="0"/>
    <n v="191028.29"/>
    <n v="0"/>
    <n v="0"/>
    <n v="0"/>
    <n v="0"/>
    <n v="0"/>
    <n v="191028.29"/>
    <n v="0"/>
    <n v="0"/>
    <n v="0"/>
    <n v="0"/>
    <n v="382056.58"/>
    <n v="382056.58"/>
  </r>
  <r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n v="2677557.38"/>
    <n v="0"/>
    <d v="2023-04-25T00:00:00"/>
    <d v="2027-04-25T00:00:00"/>
    <n v="2677557.38"/>
    <n v="2.4027777777777777"/>
    <n v="4"/>
    <n v="6.7556000000000005E-2"/>
    <n v="6433575.371388888"/>
    <n v="10710229.52"/>
    <n v="180885.06636328"/>
    <n v="2.4027777777777777"/>
    <n v="4"/>
    <n v="6.7556000000000005E-2"/>
    <x v="1"/>
    <x v="1"/>
    <n v="0"/>
    <n v="0"/>
    <n v="0"/>
    <n v="0"/>
    <n v="90442.53"/>
    <n v="0"/>
    <n v="0"/>
    <n v="0"/>
    <n v="0"/>
    <n v="0"/>
    <n v="90442.53"/>
    <n v="0"/>
    <n v="0"/>
    <n v="0"/>
    <n v="180885.06"/>
    <n v="180885.06"/>
  </r>
  <r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2777777777777777"/>
    <n v="5"/>
    <n v="7.1294999999999997E-2"/>
    <n v="1868333333.3333333"/>
    <n v="2850000000"/>
    <n v="40638150"/>
    <n v="3.2777777777777777"/>
    <n v="5"/>
    <n v="7.1294999999999997E-2"/>
    <x v="1"/>
    <x v="1"/>
    <n v="0"/>
    <n v="0"/>
    <n v="0"/>
    <n v="20319075"/>
    <n v="0"/>
    <n v="0"/>
    <n v="0"/>
    <n v="0"/>
    <n v="0"/>
    <n v="20319075"/>
    <n v="0"/>
    <n v="0"/>
    <n v="0"/>
    <n v="0"/>
    <n v="40638150"/>
    <n v="40638150"/>
  </r>
  <r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2555555555555555"/>
    <n v="3"/>
    <n v="6.1652999999999999E-2"/>
    <n v="1924802.6383333332"/>
    <n v="4599085.9499999993"/>
    <n v="94515.815358449996"/>
    <n v="1.2555555555555555"/>
    <n v="2.9999999999999996"/>
    <n v="6.1652999999999999E-2"/>
    <x v="1"/>
    <x v="1"/>
    <n v="0"/>
    <n v="0"/>
    <n v="0"/>
    <n v="47257.91"/>
    <n v="0"/>
    <n v="0"/>
    <n v="0"/>
    <n v="0"/>
    <n v="0"/>
    <n v="47257.91"/>
    <n v="0"/>
    <n v="0"/>
    <n v="0"/>
    <n v="0"/>
    <n v="94515.82"/>
    <n v="94515.82"/>
  </r>
  <r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2777777777777777"/>
    <n v="5"/>
    <n v="7.1294999999999997E-2"/>
    <n v="5024413.8105555559"/>
    <n v="7664360.0499999998"/>
    <n v="109286.10995294999"/>
    <n v="3.2777777777777781"/>
    <n v="5"/>
    <n v="7.1294999999999997E-2"/>
    <x v="1"/>
    <x v="1"/>
    <n v="0"/>
    <n v="0"/>
    <n v="0"/>
    <n v="54643.05"/>
    <n v="0"/>
    <n v="0"/>
    <n v="0"/>
    <n v="0"/>
    <n v="0"/>
    <n v="54643.05"/>
    <n v="0"/>
    <n v="0"/>
    <n v="0"/>
    <n v="0"/>
    <n v="109286.1"/>
    <n v="109286.1"/>
  </r>
  <r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2555555555555555"/>
    <n v="3"/>
    <n v="6.1652999999999999E-2"/>
    <n v="1807018.3689999999"/>
    <n v="4317654.51"/>
    <n v="88732.117835009994"/>
    <n v="1.2555555555555555"/>
    <n v="3"/>
    <n v="6.1652999999999999E-2"/>
    <x v="1"/>
    <x v="1"/>
    <n v="0"/>
    <n v="0"/>
    <n v="0"/>
    <n v="44366.06"/>
    <n v="0"/>
    <n v="0"/>
    <n v="0"/>
    <n v="0"/>
    <n v="0"/>
    <n v="44366.06"/>
    <n v="0"/>
    <n v="0"/>
    <n v="0"/>
    <n v="0"/>
    <n v="88732.12"/>
    <n v="88732.12"/>
  </r>
  <r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2777777777777777"/>
    <n v="5"/>
    <n v="7.1294999999999997E-2"/>
    <n v="6810891.166666666"/>
    <n v="10389495"/>
    <n v="148143.809205"/>
    <n v="3.2777777777777777"/>
    <n v="5"/>
    <n v="7.1294999999999997E-2"/>
    <x v="1"/>
    <x v="1"/>
    <n v="0"/>
    <n v="0"/>
    <n v="0"/>
    <n v="74071.899999999994"/>
    <n v="0"/>
    <n v="0"/>
    <n v="0"/>
    <n v="0"/>
    <n v="0"/>
    <n v="74071.899999999994"/>
    <n v="0"/>
    <n v="0"/>
    <n v="0"/>
    <n v="0"/>
    <n v="148143.79999999999"/>
    <n v="148143.79999999999"/>
  </r>
  <r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2777777777777777"/>
    <n v="5"/>
    <n v="7.1294999999999997E-2"/>
    <n v="23740365.129999999"/>
    <n v="36214116.299999997"/>
    <n v="516377.08432169998"/>
    <n v="3.2777777777777777"/>
    <n v="5"/>
    <n v="7.1294999999999997E-2"/>
    <x v="1"/>
    <x v="1"/>
    <n v="0"/>
    <n v="0"/>
    <n v="0"/>
    <n v="258188.54"/>
    <n v="0"/>
    <n v="0"/>
    <n v="0"/>
    <n v="0"/>
    <n v="0"/>
    <n v="258188.54"/>
    <n v="0"/>
    <n v="0"/>
    <n v="0"/>
    <n v="0"/>
    <n v="516377.08"/>
    <n v="516377.08"/>
  </r>
  <r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2555555555555555"/>
    <n v="3"/>
    <n v="6.1652999999999999E-2"/>
    <n v="6288963.1832222231"/>
    <n v="15026726.190000001"/>
    <n v="308814.24993069004"/>
    <n v="1.2555555555555555"/>
    <n v="3"/>
    <n v="6.1653000000000006E-2"/>
    <x v="1"/>
    <x v="1"/>
    <n v="0"/>
    <n v="0"/>
    <n v="0"/>
    <n v="154407.12"/>
    <n v="0"/>
    <n v="0"/>
    <n v="0"/>
    <n v="0"/>
    <n v="0"/>
    <n v="154407.12"/>
    <n v="0"/>
    <n v="0"/>
    <n v="0"/>
    <n v="0"/>
    <n v="308814.24"/>
    <n v="308814.24"/>
  </r>
  <r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2777777777777777"/>
    <n v="5"/>
    <n v="7.1294999999999997E-2"/>
    <n v="16415136.35"/>
    <n v="25040038.5"/>
    <n v="357045.9089715"/>
    <n v="3.2777777777777777"/>
    <n v="5"/>
    <n v="7.1294999999999997E-2"/>
    <x v="1"/>
    <x v="1"/>
    <n v="0"/>
    <n v="0"/>
    <n v="0"/>
    <n v="178522.95"/>
    <n v="0"/>
    <n v="0"/>
    <n v="0"/>
    <n v="0"/>
    <n v="0"/>
    <n v="178522.95"/>
    <n v="0"/>
    <n v="0"/>
    <n v="0"/>
    <n v="0"/>
    <n v="357045.9"/>
    <n v="357045.9"/>
  </r>
  <r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2777777777777777"/>
    <n v="5"/>
    <n v="7.1294999999999997E-2"/>
    <n v="9487773.1850000005"/>
    <n v="14472874.350000001"/>
    <n v="206368.71535665001"/>
    <n v="3.2777777777777777"/>
    <n v="5"/>
    <n v="7.1294999999999997E-2"/>
    <x v="1"/>
    <x v="1"/>
    <n v="0"/>
    <n v="0"/>
    <n v="0"/>
    <n v="103184.36"/>
    <n v="0"/>
    <n v="0"/>
    <n v="0"/>
    <n v="0"/>
    <n v="0"/>
    <n v="103184.36"/>
    <n v="0"/>
    <n v="0"/>
    <n v="0"/>
    <n v="0"/>
    <n v="206368.72"/>
    <n v="206368.72"/>
  </r>
  <r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2777777777777777"/>
    <n v="5"/>
    <n v="7.1294999999999997E-2"/>
    <n v="4639195.2388888886"/>
    <n v="7076738.5"/>
    <n v="100907.21427149999"/>
    <n v="3.2777777777777777"/>
    <n v="5"/>
    <n v="7.1294999999999997E-2"/>
    <x v="1"/>
    <x v="1"/>
    <n v="0"/>
    <n v="0"/>
    <n v="0"/>
    <n v="50453.61"/>
    <n v="0"/>
    <n v="0"/>
    <n v="0"/>
    <n v="0"/>
    <n v="0"/>
    <n v="50453.61"/>
    <n v="0"/>
    <n v="0"/>
    <n v="0"/>
    <n v="0"/>
    <n v="100907.22"/>
    <n v="100907.22"/>
  </r>
  <r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2555555555555555"/>
    <n v="3"/>
    <n v="6.1652999999999999E-2"/>
    <n v="5601335.9473333331"/>
    <n v="13383723.059999999"/>
    <n v="275048.89260605996"/>
    <n v="1.2555555555555555"/>
    <n v="3"/>
    <n v="6.1652999999999999E-2"/>
    <x v="1"/>
    <x v="1"/>
    <n v="0"/>
    <n v="0"/>
    <n v="0"/>
    <n v="137524.45000000001"/>
    <n v="0"/>
    <n v="0"/>
    <n v="0"/>
    <n v="0"/>
    <n v="0"/>
    <n v="137524.45000000001"/>
    <n v="0"/>
    <n v="0"/>
    <n v="0"/>
    <n v="0"/>
    <n v="275048.90000000002"/>
    <n v="275048.90000000002"/>
  </r>
  <r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2555555555555555"/>
    <n v="3"/>
    <n v="6.1652999999999999E-2"/>
    <n v="1159773.1395555555"/>
    <n v="2771139.36"/>
    <n v="56949.68498736"/>
    <n v="1.2555555555555555"/>
    <n v="3"/>
    <n v="6.1652999999999999E-2"/>
    <x v="1"/>
    <x v="1"/>
    <n v="0"/>
    <n v="0"/>
    <n v="0"/>
    <n v="28474.84"/>
    <n v="0"/>
    <n v="0"/>
    <n v="0"/>
    <n v="0"/>
    <n v="0"/>
    <n v="28474.84"/>
    <n v="0"/>
    <n v="0"/>
    <n v="0"/>
    <n v="0"/>
    <n v="56949.68"/>
    <n v="56949.68"/>
  </r>
  <r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2777777777777777"/>
    <n v="5"/>
    <n v="7.1294999999999997E-2"/>
    <n v="10839476.197777776"/>
    <n v="16534794.199999999"/>
    <n v="235769.63049779998"/>
    <n v="3.2777777777777772"/>
    <n v="5"/>
    <n v="7.1294999999999997E-2"/>
    <x v="1"/>
    <x v="1"/>
    <n v="0"/>
    <n v="0"/>
    <n v="0"/>
    <n v="117884.82"/>
    <n v="0"/>
    <n v="0"/>
    <n v="0"/>
    <n v="0"/>
    <n v="0"/>
    <n v="117884.82"/>
    <n v="0"/>
    <n v="0"/>
    <n v="0"/>
    <n v="0"/>
    <n v="235769.64"/>
    <n v="235769.64"/>
  </r>
  <r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2555555555555555"/>
    <n v="3"/>
    <n v="6.1652999999999999E-2"/>
    <n v="5307465.7366666663"/>
    <n v="12681555.299999999"/>
    <n v="260618.64297029999"/>
    <n v="1.2555555555555555"/>
    <n v="3"/>
    <n v="6.1652999999999999E-2"/>
    <x v="1"/>
    <x v="1"/>
    <n v="0"/>
    <n v="0"/>
    <n v="0"/>
    <n v="130309.32"/>
    <n v="0"/>
    <n v="0"/>
    <n v="0"/>
    <n v="0"/>
    <n v="0"/>
    <n v="130309.32"/>
    <n v="0"/>
    <n v="0"/>
    <n v="0"/>
    <n v="0"/>
    <n v="260618.64"/>
    <n v="260618.64"/>
  </r>
  <r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2777777777777777"/>
    <n v="5"/>
    <n v="7.1294999999999997E-2"/>
    <n v="13846822.395"/>
    <n v="21122271.449999999"/>
    <n v="301182.46860555001"/>
    <n v="3.2777777777777777"/>
    <n v="5"/>
    <n v="7.1294999999999997E-2"/>
    <x v="1"/>
    <x v="1"/>
    <n v="0"/>
    <n v="0"/>
    <n v="0"/>
    <n v="150591.23000000001"/>
    <n v="0"/>
    <n v="0"/>
    <n v="0"/>
    <n v="0"/>
    <n v="0"/>
    <n v="150591.23000000001"/>
    <n v="0"/>
    <n v="0"/>
    <n v="0"/>
    <n v="0"/>
    <n v="301182.46000000002"/>
    <n v="301182.46000000002"/>
  </r>
  <r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2555555555555555"/>
    <n v="3"/>
    <n v="6.1652999999999999E-2"/>
    <n v="1211573.6202222223"/>
    <n v="2894910.42"/>
    <n v="59493.30404142"/>
    <n v="1.2555555555555555"/>
    <n v="3"/>
    <n v="6.1652999999999999E-2"/>
    <x v="1"/>
    <x v="1"/>
    <n v="0"/>
    <n v="0"/>
    <n v="0"/>
    <n v="29746.65"/>
    <n v="0"/>
    <n v="0"/>
    <n v="0"/>
    <n v="0"/>
    <n v="0"/>
    <n v="29746.65"/>
    <n v="0"/>
    <n v="0"/>
    <n v="0"/>
    <n v="0"/>
    <n v="59493.3"/>
    <n v="59493.3"/>
  </r>
  <r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2555555555555555"/>
    <n v="3"/>
    <n v="6.1652999999999999E-2"/>
    <n v="57501610.781111114"/>
    <n v="137393229.30000001"/>
    <n v="2823568.2553443001"/>
    <n v="1.2555555555555555"/>
    <n v="3"/>
    <n v="6.1652999999999999E-2"/>
    <x v="1"/>
    <x v="1"/>
    <n v="0"/>
    <n v="0"/>
    <n v="0"/>
    <n v="1411784.13"/>
    <n v="0"/>
    <n v="0"/>
    <n v="0"/>
    <n v="0"/>
    <n v="0"/>
    <n v="1411784.13"/>
    <n v="0"/>
    <n v="0"/>
    <n v="0"/>
    <n v="0"/>
    <n v="2823568.26"/>
    <n v="2823568.26"/>
  </r>
  <r>
    <s v="DI001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2555555555555555"/>
    <n v="3"/>
    <n v="6.1652999999999999E-2"/>
    <n v="1361350.4369999999"/>
    <n v="3252784.2299999995"/>
    <n v="66847.968710729998"/>
    <n v="1.2555555555555555"/>
    <n v="3"/>
    <n v="6.1652999999999999E-2"/>
    <x v="1"/>
    <x v="1"/>
    <n v="0"/>
    <n v="0"/>
    <n v="0"/>
    <n v="33423.980000000003"/>
    <n v="0"/>
    <n v="0"/>
    <n v="0"/>
    <n v="0"/>
    <n v="0"/>
    <n v="33423.980000000003"/>
    <n v="0"/>
    <n v="0"/>
    <n v="0"/>
    <n v="0"/>
    <n v="66847.960000000006"/>
    <n v="66847.960000000006"/>
  </r>
  <r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2777777777777777"/>
    <n v="5"/>
    <n v="7.1294999999999997E-2"/>
    <n v="7097819.5733333332"/>
    <n v="10827182.4"/>
    <n v="154384.79384159998"/>
    <n v="3.2777777777777777"/>
    <n v="5"/>
    <n v="7.1294999999999997E-2"/>
    <x v="1"/>
    <x v="1"/>
    <n v="0"/>
    <n v="0"/>
    <n v="0"/>
    <n v="77192.399999999994"/>
    <n v="0"/>
    <n v="0"/>
    <n v="0"/>
    <n v="0"/>
    <n v="0"/>
    <n v="77192.399999999994"/>
    <n v="0"/>
    <n v="0"/>
    <n v="0"/>
    <n v="0"/>
    <n v="154384.79999999999"/>
    <n v="154384.79999999999"/>
  </r>
  <r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291666666666667"/>
    <n v="6"/>
    <n v="7.3772000000000004E-2"/>
    <n v="50721370.470000006"/>
    <n v="70911430.560000002"/>
    <n v="871879.67587872001"/>
    <n v="4.291666666666667"/>
    <n v="6"/>
    <n v="7.3772000000000004E-2"/>
    <x v="1"/>
    <x v="1"/>
    <n v="0"/>
    <n v="0"/>
    <n v="0"/>
    <n v="435939.84000000003"/>
    <n v="0"/>
    <n v="0"/>
    <n v="0"/>
    <n v="0"/>
    <n v="0"/>
    <n v="435939.84000000003"/>
    <n v="0"/>
    <n v="0"/>
    <n v="0"/>
    <n v="0"/>
    <n v="871879.68000000005"/>
    <n v="871879.68000000005"/>
  </r>
  <r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2416666666666671"/>
    <n v="10"/>
    <n v="7.8262999999999999E-2"/>
    <n v="14350877.164916668"/>
    <n v="17412591.100000001"/>
    <n v="136276.16172593"/>
    <n v="8.2416666666666671"/>
    <n v="10"/>
    <n v="7.8262999999999999E-2"/>
    <x v="1"/>
    <x v="1"/>
    <n v="0"/>
    <n v="0"/>
    <n v="68138.080000000002"/>
    <n v="0"/>
    <n v="0"/>
    <n v="0"/>
    <n v="0"/>
    <n v="0"/>
    <n v="68138.080000000002"/>
    <n v="0"/>
    <n v="0"/>
    <n v="0"/>
    <n v="0"/>
    <n v="0"/>
    <n v="136276.16"/>
    <n v="136276.16"/>
  </r>
  <r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291666666666667"/>
    <n v="6"/>
    <n v="7.3772000000000004E-2"/>
    <n v="53124586.38333334"/>
    <n v="74271266.400000006"/>
    <n v="913189.97747680009"/>
    <n v="4.291666666666667"/>
    <n v="6"/>
    <n v="7.3772000000000004E-2"/>
    <x v="1"/>
    <x v="1"/>
    <n v="0"/>
    <n v="0"/>
    <n v="0"/>
    <n v="456594.99"/>
    <n v="0"/>
    <n v="0"/>
    <n v="0"/>
    <n v="0"/>
    <n v="0"/>
    <n v="456594.99"/>
    <n v="0"/>
    <n v="0"/>
    <n v="0"/>
    <n v="0"/>
    <n v="913189.98"/>
    <n v="913189.98"/>
  </r>
  <r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2555555555555555"/>
    <n v="3"/>
    <n v="6.1652999999999999E-2"/>
    <n v="5893736.5930000003"/>
    <n v="14082379.470000001"/>
    <n v="289406.98048797"/>
    <n v="1.2555555555555555"/>
    <n v="3"/>
    <n v="6.1652999999999999E-2"/>
    <x v="1"/>
    <x v="1"/>
    <n v="0"/>
    <n v="0"/>
    <n v="0"/>
    <n v="144703.49"/>
    <n v="0"/>
    <n v="0"/>
    <n v="0"/>
    <n v="0"/>
    <n v="0"/>
    <n v="144703.49"/>
    <n v="0"/>
    <n v="0"/>
    <n v="0"/>
    <n v="0"/>
    <n v="289406.98"/>
    <n v="289406.98"/>
  </r>
  <r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n v="4943113.7699999996"/>
    <n v="0"/>
    <d v="2023-04-25T00:00:00"/>
    <d v="2027-04-25T00:00:00"/>
    <n v="4943113.7699999996"/>
    <n v="2.4027777777777777"/>
    <n v="4"/>
    <n v="6.7556000000000005E-2"/>
    <n v="11877203.919583332"/>
    <n v="19772455.079999998"/>
    <n v="333936.99384612002"/>
    <n v="2.4027777777777777"/>
    <n v="4"/>
    <n v="6.7556000000000005E-2"/>
    <x v="1"/>
    <x v="1"/>
    <n v="0"/>
    <n v="0"/>
    <n v="0"/>
    <n v="0"/>
    <n v="166968.5"/>
    <n v="0"/>
    <n v="0"/>
    <n v="0"/>
    <n v="0"/>
    <n v="0"/>
    <n v="166968.5"/>
    <n v="0"/>
    <n v="0"/>
    <n v="0"/>
    <n v="333937"/>
    <n v="333937"/>
  </r>
  <r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2777777777777777"/>
    <n v="5"/>
    <n v="7.1294999999999997E-2"/>
    <n v="16051175.576666668"/>
    <n v="24484844.100000001"/>
    <n v="349129.39202189998"/>
    <n v="3.2777777777777777"/>
    <n v="5"/>
    <n v="7.1294999999999997E-2"/>
    <x v="1"/>
    <x v="1"/>
    <n v="0"/>
    <n v="0"/>
    <n v="0"/>
    <n v="174564.7"/>
    <n v="0"/>
    <n v="0"/>
    <n v="0"/>
    <n v="0"/>
    <n v="0"/>
    <n v="174564.7"/>
    <n v="0"/>
    <n v="0"/>
    <n v="0"/>
    <n v="0"/>
    <n v="349129.4"/>
    <n v="349129.4"/>
  </r>
  <r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2555555555555555"/>
    <n v="3"/>
    <n v="6.1652999999999999E-2"/>
    <n v="8216972.1086666659"/>
    <n v="19633473.18"/>
    <n v="403487.50732217997"/>
    <n v="1.2555555555555555"/>
    <n v="3"/>
    <n v="6.1652999999999999E-2"/>
    <x v="1"/>
    <x v="1"/>
    <n v="0"/>
    <n v="0"/>
    <n v="0"/>
    <n v="201743.75"/>
    <n v="0"/>
    <n v="0"/>
    <n v="0"/>
    <n v="0"/>
    <n v="0"/>
    <n v="201743.75"/>
    <n v="0"/>
    <n v="0"/>
    <n v="0"/>
    <n v="0"/>
    <n v="403487.5"/>
    <n v="403487.5"/>
  </r>
  <r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2777777777777777"/>
    <n v="5"/>
    <n v="7.1294999999999997E-2"/>
    <n v="49981999.07333333"/>
    <n v="76243727.400000006"/>
    <n v="1087159.3089966001"/>
    <n v="3.2777777777777777"/>
    <n v="5"/>
    <n v="7.1295000000000011E-2"/>
    <x v="1"/>
    <x v="1"/>
    <n v="0"/>
    <n v="0"/>
    <n v="0"/>
    <n v="543579.65"/>
    <n v="0"/>
    <n v="0"/>
    <n v="0"/>
    <n v="0"/>
    <n v="0"/>
    <n v="543579.65"/>
    <n v="0"/>
    <n v="0"/>
    <n v="0"/>
    <n v="0"/>
    <n v="1087159.3"/>
    <n v="1087159.3"/>
  </r>
  <r>
    <s v="DI001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83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876435411.224"/>
    <n v="0"/>
    <n v="0"/>
    <n v="0"/>
    <n v="0"/>
    <n v="0"/>
    <n v="0"/>
    <n v="2876435411.224"/>
    <n v="2876435411.224"/>
    <n v="0"/>
    <d v="2024-01-05T00:00:00"/>
    <d v="2040-07-05T00:00:00"/>
    <n v="2957066124.1100001"/>
    <n v="15.597222222222221"/>
    <n v="16.5"/>
    <n v="1.2999999999999999E-2"/>
    <n v="44864402316.729889"/>
    <n v="47461184285.195999"/>
    <n v="37393660.345911995"/>
    <n v="15.597222222222223"/>
    <n v="16.5"/>
    <n v="1.2999999999999998E-2"/>
    <x v="0"/>
    <x v="2"/>
    <n v="0"/>
    <n v="18696830.170000002"/>
    <n v="0"/>
    <n v="0"/>
    <n v="0"/>
    <n v="0"/>
    <n v="0"/>
    <n v="18169323.890000001"/>
    <n v="0"/>
    <n v="0"/>
    <n v="0"/>
    <n v="0"/>
    <n v="0"/>
    <n v="0"/>
    <n v="36866154.060000002"/>
    <n v="36866154.060000002"/>
  </r>
  <r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7818629.430000007"/>
    <n v="0"/>
    <n v="0"/>
    <n v="0"/>
    <n v="0"/>
    <n v="0"/>
    <n v="0"/>
    <n v="77818629.430000007"/>
    <n v="77818629.430000007"/>
    <n v="0"/>
    <d v="2024-01-05T00:00:00"/>
    <d v="2040-07-05T00:00:00"/>
    <n v="80000000"/>
    <n v="15.597222222222221"/>
    <n v="16.5"/>
    <n v="1.2999999999999999E-2"/>
    <n v="1213754456.2484722"/>
    <n v="1284007385.595"/>
    <n v="1011642.1825900001"/>
    <n v="15.597222222222221"/>
    <n v="16.5"/>
    <n v="1.2999999999999999E-2"/>
    <x v="0"/>
    <x v="3"/>
    <n v="0"/>
    <n v="505821.09"/>
    <n v="0"/>
    <n v="0"/>
    <n v="0"/>
    <n v="0"/>
    <n v="0"/>
    <n v="491550.02"/>
    <n v="0"/>
    <n v="0"/>
    <n v="0"/>
    <n v="0"/>
    <n v="0"/>
    <n v="0"/>
    <n v="997371.1100000001"/>
    <n v="997371.1100000001"/>
  </r>
  <r>
    <s v="DI001285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2903697.745000001"/>
    <n v="0"/>
    <n v="0"/>
    <n v="0"/>
    <n v="0"/>
    <n v="0"/>
    <n v="0"/>
    <n v="22903697.745000001"/>
    <n v="22903697.745000001"/>
    <n v="0"/>
    <d v="2024-01-05T00:00:00"/>
    <d v="2026-01-05T00:00:00"/>
    <n v="30538263.660551053"/>
    <n v="1.0972222222222223"/>
    <n v="2"/>
    <n v="0"/>
    <n v="25130446.136875004"/>
    <n v="45807395.490000002"/>
    <n v="0"/>
    <n v="1.0972222222222223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</r>
  <r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041300"/>
    <n v="0"/>
    <n v="0"/>
    <n v="0"/>
    <n v="0"/>
    <n v="0"/>
    <n v="0"/>
    <n v="1041300"/>
    <n v="1041300"/>
    <n v="0"/>
    <d v="2024-01-05T00:00:00"/>
    <d v="2026-01-05T00:00:00"/>
    <n v="1388400"/>
    <n v="1.0972222222222223"/>
    <n v="2"/>
    <n v="0"/>
    <n v="1142537.5"/>
    <n v="2082600"/>
    <n v="0"/>
    <n v="1.0972222222222223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2555555555555555"/>
    <n v="3"/>
    <n v="6.1652999999999999E-2"/>
    <n v="18434189.070777778"/>
    <n v="44046292.469999999"/>
    <n v="905195.35655097"/>
    <n v="1.2555555555555555"/>
    <n v="3"/>
    <n v="6.1652999999999999E-2"/>
    <x v="1"/>
    <x v="1"/>
    <n v="0"/>
    <n v="0"/>
    <n v="0"/>
    <n v="452597.68"/>
    <n v="0"/>
    <n v="0"/>
    <n v="0"/>
    <n v="0"/>
    <n v="0"/>
    <n v="452597.68"/>
    <n v="0"/>
    <n v="0"/>
    <n v="0"/>
    <n v="0"/>
    <n v="905195.36"/>
    <n v="905195.36"/>
  </r>
  <r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2555555555555555"/>
    <n v="3"/>
    <n v="6.1652999999999999E-2"/>
    <n v="19171556.63411111"/>
    <n v="45808144.170000002"/>
    <n v="941403.17083766998"/>
    <n v="1.2555555555555555"/>
    <n v="3"/>
    <n v="6.1652999999999999E-2"/>
    <x v="1"/>
    <x v="1"/>
    <n v="0"/>
    <n v="0"/>
    <n v="0"/>
    <n v="470701.59"/>
    <n v="0"/>
    <n v="0"/>
    <n v="0"/>
    <n v="0"/>
    <n v="0"/>
    <n v="470701.59"/>
    <n v="0"/>
    <n v="0"/>
    <n v="0"/>
    <n v="0"/>
    <n v="941403.18"/>
    <n v="941403.18"/>
  </r>
  <r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2555555555555555"/>
    <n v="3"/>
    <n v="6.1652999999999999E-2"/>
    <n v="17696821.507444445"/>
    <n v="42284440.769999996"/>
    <n v="868987.54226427001"/>
    <n v="1.2555555555555555"/>
    <n v="2.9999999999999996"/>
    <n v="6.1652999999999999E-2"/>
    <x v="1"/>
    <x v="1"/>
    <n v="0"/>
    <n v="0"/>
    <n v="0"/>
    <n v="434493.77"/>
    <n v="0"/>
    <n v="0"/>
    <n v="0"/>
    <n v="0"/>
    <n v="0"/>
    <n v="434493.77"/>
    <n v="0"/>
    <n v="0"/>
    <n v="0"/>
    <n v="0"/>
    <n v="868987.54"/>
    <n v="868987.54"/>
  </r>
  <r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2555555555555555"/>
    <n v="3"/>
    <n v="6.1652999999999999E-2"/>
    <n v="18431080.013888888"/>
    <n v="44038863.75"/>
    <n v="905042.68892624998"/>
    <n v="1.2555555555555555"/>
    <n v="3"/>
    <n v="6.1652999999999999E-2"/>
    <x v="1"/>
    <x v="1"/>
    <n v="0"/>
    <n v="0"/>
    <n v="0"/>
    <n v="452521.34"/>
    <n v="0"/>
    <n v="0"/>
    <n v="0"/>
    <n v="0"/>
    <n v="0"/>
    <n v="452521.34"/>
    <n v="0"/>
    <n v="0"/>
    <n v="0"/>
    <n v="0"/>
    <n v="905042.68"/>
    <n v="905042.68"/>
  </r>
  <r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2555555555555555"/>
    <n v="3"/>
    <n v="6.1652999999999999E-2"/>
    <n v="12287386.68011111"/>
    <n v="29359242.509999998"/>
    <n v="603361.79282301001"/>
    <n v="1.2555555555555555"/>
    <n v="3"/>
    <n v="6.1652999999999999E-2"/>
    <x v="1"/>
    <x v="1"/>
    <n v="0"/>
    <n v="0"/>
    <n v="0"/>
    <n v="301680.90000000002"/>
    <n v="0"/>
    <n v="0"/>
    <n v="0"/>
    <n v="0"/>
    <n v="0"/>
    <n v="301680.90000000002"/>
    <n v="0"/>
    <n v="0"/>
    <n v="0"/>
    <n v="0"/>
    <n v="603361.80000000005"/>
    <n v="603361.80000000005"/>
  </r>
  <r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2555555555555555"/>
    <n v="3"/>
    <n v="6.1652999999999999E-2"/>
    <n v="13516125.339333333"/>
    <n v="32295166.740000002"/>
    <n v="663697.97167373996"/>
    <n v="1.2555555555555555"/>
    <n v="3"/>
    <n v="6.1652999999999993E-2"/>
    <x v="1"/>
    <x v="1"/>
    <n v="0"/>
    <n v="0"/>
    <n v="0"/>
    <n v="331848.99"/>
    <n v="0"/>
    <n v="0"/>
    <n v="0"/>
    <n v="0"/>
    <n v="0"/>
    <n v="331848.99"/>
    <n v="0"/>
    <n v="0"/>
    <n v="0"/>
    <n v="0"/>
    <n v="663697.98"/>
    <n v="663697.98"/>
  </r>
  <r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4348985.0599999996"/>
    <n v="0"/>
    <n v="36958.879999999997"/>
    <n v="30942.66"/>
    <n v="0"/>
    <n v="0"/>
    <n v="0"/>
    <n v="4312026.18"/>
    <n v="4312026.18"/>
    <n v="0"/>
    <d v="2024-01-31T00:00:00"/>
    <d v="2033-08-11T00:00:00"/>
    <n v="4677691.78"/>
    <n v="8.8222222222222229"/>
    <n v="9.6666666666666661"/>
    <n v="8.5398000000000002E-2"/>
    <n v="38041653.188000001"/>
    <n v="41682919.739999995"/>
    <n v="368238.41171963996"/>
    <n v="8.8222222222222229"/>
    <n v="9.6666666666666661"/>
    <n v="8.5398000000000002E-2"/>
    <x v="1"/>
    <x v="1"/>
    <n v="30679.58"/>
    <n v="30414.63"/>
    <n v="30147.79"/>
    <n v="29879.06"/>
    <n v="29608.41"/>
    <n v="29335.84"/>
    <n v="29061.31"/>
    <n v="28784.85"/>
    <n v="28506.400000000001"/>
    <n v="28225.98"/>
    <n v="27943.57"/>
    <n v="27659.14"/>
    <n v="27372.69"/>
    <n v="30679.58"/>
    <n v="346939.67000000004"/>
    <n v="377619.25000000006"/>
  </r>
  <r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329534.3999999994"/>
    <n v="0"/>
    <n v="99726.16"/>
    <n v="30583.63"/>
    <n v="0"/>
    <n v="0"/>
    <n v="0"/>
    <n v="4229808.2399999993"/>
    <n v="4229808.24"/>
    <n v="0"/>
    <d v="2024-01-31T00:00:00"/>
    <d v="2027-11-22T00:00:00"/>
    <n v="5219359.879999999"/>
    <n v="3.0194444444444444"/>
    <n v="3.8638888888888889"/>
    <n v="8.4766999999999995E-2"/>
    <n v="12771670.99133333"/>
    <n v="16343509.060666664"/>
    <n v="358548.15508007992"/>
    <n v="3.0194444444444444"/>
    <n v="3.8638888888888889"/>
    <n v="8.4766999999999995E-2"/>
    <x v="1"/>
    <x v="1"/>
    <n v="29879.17"/>
    <n v="29169.73"/>
    <n v="28455.279999999999"/>
    <n v="27735.79"/>
    <n v="27011.21"/>
    <n v="26281.51"/>
    <n v="25546.66"/>
    <n v="24806.62"/>
    <n v="24061.35"/>
    <n v="23310.82"/>
    <n v="22554.98"/>
    <n v="21793.81"/>
    <n v="21027.25"/>
    <n v="29879.17"/>
    <n v="301755.01"/>
    <n v="331634.18"/>
  </r>
  <r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1200589.77"/>
    <n v="0"/>
    <n v="15891.12"/>
    <n v="8296.35"/>
    <n v="0"/>
    <n v="0"/>
    <n v="0"/>
    <n v="1184698.6499999999"/>
    <n v="1184698.6499999999"/>
    <n v="0"/>
    <d v="2024-01-31T00:00:00"/>
    <d v="2029-10-26T00:00:00"/>
    <n v="1340324.05"/>
    <n v="4.9749999999999996"/>
    <n v="5.8194444444444446"/>
    <n v="8.2922999999999997E-2"/>
    <n v="5893875.7837499995"/>
    <n v="6894287.9770833328"/>
    <n v="98238.766153949982"/>
    <n v="4.9749999999999996"/>
    <n v="5.8194444444444446"/>
    <n v="8.2922999999999997E-2"/>
    <x v="1"/>
    <x v="1"/>
    <n v="8186.54"/>
    <n v="8075.97"/>
    <n v="7964.64"/>
    <n v="7852.54"/>
    <n v="7739.66"/>
    <n v="7626"/>
    <n v="7511.56"/>
    <n v="7396.32"/>
    <n v="7280.29"/>
    <n v="7163.46"/>
    <n v="7045.82"/>
    <n v="6927.36"/>
    <n v="6808.09"/>
    <n v="8186.54"/>
    <n v="89391.71"/>
    <n v="97578.25"/>
  </r>
  <r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2555555555555555"/>
    <n v="3"/>
    <n v="6.1652999999999999E-2"/>
    <n v="9172798.9685555547"/>
    <n v="21917307.27"/>
    <n v="450422.58170576999"/>
    <n v="1.2555555555555555"/>
    <n v="3"/>
    <n v="6.1652999999999999E-2"/>
    <x v="1"/>
    <x v="1"/>
    <n v="0"/>
    <n v="0"/>
    <n v="0"/>
    <n v="225211.29"/>
    <n v="0"/>
    <n v="0"/>
    <n v="0"/>
    <n v="0"/>
    <n v="0"/>
    <n v="225211.29"/>
    <n v="0"/>
    <n v="0"/>
    <n v="0"/>
    <n v="0"/>
    <n v="450422.58"/>
    <n v="450422.58"/>
  </r>
  <r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s v="TENEDORES DE BONOS Y PAGARÉS"/>
    <x v="0"/>
    <x v="0"/>
    <x v="0"/>
    <x v="0"/>
    <x v="1"/>
    <x v="0"/>
    <n v="1"/>
    <n v="1"/>
    <n v="0"/>
    <n v="1678012.8199999998"/>
    <n v="0"/>
    <n v="83022.66"/>
    <n v="10338.52"/>
    <n v="0"/>
    <n v="0"/>
    <n v="0"/>
    <n v="1594990.16"/>
    <n v="1594990.16"/>
    <n v="0"/>
    <d v="2024-01-31T00:00:00"/>
    <d v="2026-04-28T00:00:00"/>
    <n v="2412354.9600000009"/>
    <n v="1.4277777777777778"/>
    <n v="2.2722222222222221"/>
    <n v="7.3934E-2"/>
    <n v="2277291.506222222"/>
    <n v="3624172.0857777772"/>
    <n v="117924.00248944"/>
    <n v="1.4277777777777778"/>
    <n v="2.2722222222222221"/>
    <n v="7.3934E-2"/>
    <x v="1"/>
    <x v="1"/>
    <n v="9827"/>
    <n v="9312"/>
    <n v="8793.49"/>
    <n v="8271.44"/>
    <n v="7745.84"/>
    <n v="7216.66"/>
    <n v="6683.87"/>
    <n v="6147.45"/>
    <n v="10670.98"/>
    <n v="4516.1499999999996"/>
    <n v="3964.96"/>
    <n v="3410.01"/>
    <n v="2851.28"/>
    <n v="9827"/>
    <n v="79584.13"/>
    <n v="89411.13"/>
  </r>
  <r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9183021.4700000025"/>
    <n v="0"/>
    <n v="54263.45"/>
    <n v="65651.11"/>
    <n v="0"/>
    <n v="0"/>
    <n v="0"/>
    <n v="9128758.0200000033"/>
    <n v="9139937.5199999996"/>
    <n v="-11179.499999996275"/>
    <d v="2024-01-31T00:00:00"/>
    <d v="2033-12-08T00:00:00"/>
    <n v="9652458.2400000002"/>
    <n v="9.1527777777777786"/>
    <n v="9.9972222222222218"/>
    <n v="8.5975999999999997E-2"/>
    <n v="83553493.544166699"/>
    <n v="91262222.538833365"/>
    <n v="784854.09952752024"/>
    <n v="9.1527777777777786"/>
    <n v="9.9972222222222218"/>
    <n v="8.5975999999999997E-2"/>
    <x v="1"/>
    <x v="1"/>
    <n v="65262.33"/>
    <n v="64869.94"/>
    <n v="64473.919999999998"/>
    <n v="64074.23"/>
    <n v="63670.83"/>
    <n v="63263.69"/>
    <n v="62852.78"/>
    <n v="62438.05"/>
    <n v="62019.49"/>
    <n v="61597.04"/>
    <n v="61170.67"/>
    <n v="60740.35"/>
    <n v="60306.05"/>
    <n v="65262.33"/>
    <n v="751477.04"/>
    <n v="816739.37"/>
  </r>
  <r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3867542.71"/>
    <n v="0"/>
    <n v="112155.73"/>
    <n v="26741.33"/>
    <n v="0"/>
    <n v="0"/>
    <n v="0"/>
    <n v="3755386.98"/>
    <n v="3755386.98"/>
    <n v="0"/>
    <d v="2024-01-31T00:00:00"/>
    <d v="2031-08-14T00:00:00"/>
    <n v="5073977.74"/>
    <n v="6.8"/>
    <n v="7.6444444444444448"/>
    <n v="8.4176000000000001E-2"/>
    <n v="25536631.463999998"/>
    <n v="28707847.136"/>
    <n v="316113.45442848001"/>
    <n v="6.8"/>
    <n v="7.6444444444444448"/>
    <n v="8.4176000000000001E-2"/>
    <x v="1"/>
    <x v="1"/>
    <n v="25952.58"/>
    <n v="27633.53"/>
    <n v="21883.119999999999"/>
    <n v="23552.86"/>
    <n v="22741.68"/>
    <n v="24075.26"/>
    <n v="21019.54"/>
    <n v="20190.54"/>
    <n v="19355.71"/>
    <n v="18515.02"/>
    <n v="17668.41"/>
    <n v="17033.150000000001"/>
    <n v="16459.810000000001"/>
    <n v="25952.58"/>
    <n v="250128.62999999998"/>
    <n v="276081.20999999996"/>
  </r>
  <r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2844008.0399999996"/>
    <n v="0"/>
    <n v="269050.59000000003"/>
    <n v="19052.580000000002"/>
    <n v="0"/>
    <n v="0"/>
    <n v="0"/>
    <n v="2574957.4499999997"/>
    <n v="2574957.4500000002"/>
    <n v="0"/>
    <d v="2024-01-31T00:00:00"/>
    <d v="2030-01-06T00:00:00"/>
    <n v="5384699.0099999998"/>
    <n v="5.1749999999999998"/>
    <n v="6.0194444444444448"/>
    <n v="8.2498000000000002E-2"/>
    <n v="13325404.803749997"/>
    <n v="15499813.317083333"/>
    <n v="212428.83971009997"/>
    <n v="5.1749999999999998"/>
    <n v="6.0194444444444448"/>
    <n v="8.2498000000000002E-2"/>
    <x v="1"/>
    <x v="1"/>
    <n v="2360.31"/>
    <n v="17373.45"/>
    <n v="17147.77"/>
    <n v="16920.54"/>
    <n v="16691.759999999998"/>
    <n v="16461.39"/>
    <n v="16229.45"/>
    <n v="31756.68"/>
    <n v="15524"/>
    <n v="15285.61"/>
    <n v="15045.59"/>
    <n v="14803.91"/>
    <n v="14560.57"/>
    <n v="2360.31"/>
    <n v="207800.72000000003"/>
    <n v="210161.03000000003"/>
  </r>
  <r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2555555555555555"/>
    <n v="3"/>
    <n v="6.1652999999999999E-2"/>
    <n v="13521742.971111111"/>
    <n v="32308589.400000002"/>
    <n v="663973.82075940003"/>
    <n v="1.2555555555555555"/>
    <n v="3"/>
    <n v="6.1652999999999999E-2"/>
    <x v="1"/>
    <x v="1"/>
    <n v="0"/>
    <n v="0"/>
    <n v="0"/>
    <n v="331986.90999999997"/>
    <n v="0"/>
    <n v="0"/>
    <n v="0"/>
    <n v="0"/>
    <n v="0"/>
    <n v="331986.90999999997"/>
    <n v="0"/>
    <n v="0"/>
    <n v="0"/>
    <n v="0"/>
    <n v="663973.81999999995"/>
    <n v="663973.81999999995"/>
  </r>
  <r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94985.7000000002"/>
    <n v="0"/>
    <n v="232949.97"/>
    <n v="43419.65"/>
    <n v="0"/>
    <n v="0"/>
    <n v="0"/>
    <n v="6062035.7300000004"/>
    <n v="6062035.7300000004"/>
    <n v="0"/>
    <d v="2024-01-31T00:00:00"/>
    <d v="2029-10-26T00:00:00"/>
    <n v="9093830.6699999999"/>
    <n v="4.9749999999999996"/>
    <n v="5.8194444444444446"/>
    <n v="8.0518000000000006E-2"/>
    <n v="30158627.756749999"/>
    <n v="35277680.150972225"/>
    <n v="488102.99290814006"/>
    <n v="4.9749999999999996"/>
    <n v="5.8194444444444446"/>
    <n v="8.0518000000000006E-2"/>
    <x v="1"/>
    <x v="1"/>
    <n v="40519.870000000003"/>
    <n v="40210.15"/>
    <n v="38538.5"/>
    <n v="33348.410000000003"/>
    <n v="35228.239999999998"/>
    <n v="32461.52"/>
    <n v="31926.080000000002"/>
    <n v="29620.87"/>
    <n v="29268.87"/>
    <n v="27919.15"/>
    <n v="25714.05"/>
    <n v="25204.63"/>
    <n v="23067.8"/>
    <n v="40519.870000000003"/>
    <n v="372508.26999999996"/>
    <n v="413028.13999999996"/>
  </r>
  <r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2555555555555555"/>
    <n v="3"/>
    <n v="6.1652999999999999E-2"/>
    <n v="6876067.2387777781"/>
    <n v="16429541.190000001"/>
    <n v="337643.50099569"/>
    <n v="1.2555555555555555"/>
    <n v="3"/>
    <n v="6.1652999999999993E-2"/>
    <x v="1"/>
    <x v="1"/>
    <n v="0"/>
    <n v="0"/>
    <n v="0"/>
    <n v="168821.75"/>
    <n v="0"/>
    <n v="0"/>
    <n v="0"/>
    <n v="0"/>
    <n v="0"/>
    <n v="168821.75"/>
    <n v="0"/>
    <n v="0"/>
    <n v="0"/>
    <n v="0"/>
    <n v="337643.5"/>
    <n v="337643.5"/>
  </r>
  <r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2555555555555555"/>
    <n v="3"/>
    <n v="6.1652999999999999E-2"/>
    <n v="6891622.8187777773"/>
    <n v="16466709.390000001"/>
    <n v="338407.34467388998"/>
    <n v="1.2555555555555555"/>
    <n v="3"/>
    <n v="6.1652999999999999E-2"/>
    <x v="1"/>
    <x v="1"/>
    <n v="0"/>
    <n v="0"/>
    <n v="0"/>
    <n v="169203.67"/>
    <n v="0"/>
    <n v="0"/>
    <n v="0"/>
    <n v="0"/>
    <n v="0"/>
    <n v="169203.67"/>
    <n v="0"/>
    <n v="0"/>
    <n v="0"/>
    <n v="0"/>
    <n v="338407.34"/>
    <n v="338407.34"/>
  </r>
  <r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2094896.33"/>
    <n v="0"/>
    <n v="6302.49"/>
    <n v="6504"/>
    <n v="0"/>
    <n v="0"/>
    <n v="0"/>
    <n v="2088593.84"/>
    <n v="2088593.84"/>
    <n v="0"/>
    <d v="2024-01-31T00:00:00"/>
    <d v="2032-12-31T00:00:00"/>
    <n v="2571949.0900000003"/>
    <n v="8.2027777777777775"/>
    <n v="9.0472222222222225"/>
    <n v="8.5975999999999997E-2"/>
    <n v="17132271.137555555"/>
    <n v="18895972.602444448"/>
    <n v="179568.94398784"/>
    <n v="8.2027777777777775"/>
    <n v="9.0472222222222225"/>
    <n v="8.5975999999999997E-2"/>
    <x v="1"/>
    <x v="1"/>
    <n v="14629.78"/>
    <n v="14273.33"/>
    <n v="13914.26"/>
    <n v="13552.57"/>
    <n v="13188.23"/>
    <n v="12821.23"/>
    <n v="12451.55"/>
    <n v="12079.16"/>
    <n v="11704.04"/>
    <n v="11326.19"/>
    <n v="10945.57"/>
    <n v="10562.15"/>
    <n v="10175.94"/>
    <n v="14629.78"/>
    <n v="146994.22"/>
    <n v="161624"/>
  </r>
  <r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2555555555555555"/>
    <n v="3"/>
    <n v="6.1652999999999999E-2"/>
    <n v="6542868.6462222226"/>
    <n v="15633402.960000001"/>
    <n v="321282.06423096004"/>
    <n v="1.2555555555555555"/>
    <n v="3"/>
    <n v="6.1653000000000006E-2"/>
    <x v="1"/>
    <x v="1"/>
    <n v="0"/>
    <n v="0"/>
    <n v="0"/>
    <n v="160641.03"/>
    <n v="0"/>
    <n v="0"/>
    <n v="0"/>
    <n v="0"/>
    <n v="0"/>
    <n v="160641.03"/>
    <n v="0"/>
    <n v="0"/>
    <n v="0"/>
    <n v="0"/>
    <n v="321282.06"/>
    <n v="321282.06"/>
  </r>
  <r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062366.1499999997"/>
    <n v="0"/>
    <n v="57134.39"/>
    <n v="7080.46"/>
    <n v="0"/>
    <n v="0"/>
    <n v="0"/>
    <n v="1005231.7599999997"/>
    <n v="1005231.76"/>
    <n v="0"/>
    <d v="2024-01-31T00:00:00"/>
    <d v="2026-12-24T00:00:00"/>
    <n v="1599497.38"/>
    <n v="2.0944444444444446"/>
    <n v="2.9388888888888891"/>
    <n v="8.1262000000000001E-2"/>
    <n v="2105402.0751111107"/>
    <n v="2954264.4502222217"/>
    <n v="81687.143281119977"/>
    <n v="2.0944444444444446"/>
    <n v="2.9388888888888896"/>
    <n v="8.1262000000000001E-2"/>
    <x v="1"/>
    <x v="1"/>
    <n v="6693.05"/>
    <n v="6303.03"/>
    <n v="5910.34"/>
    <n v="5515.01"/>
    <n v="5116.99"/>
    <n v="4716.2700000000004"/>
    <n v="4312.84"/>
    <n v="3906.67"/>
    <n v="4031.9"/>
    <n v="3017.05"/>
    <n v="2602.1"/>
    <n v="2184.33"/>
    <n v="1863.45"/>
    <n v="6693.05"/>
    <n v="49479.979999999996"/>
    <n v="56173.03"/>
  </r>
  <r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2934725.370000001"/>
    <n v="0"/>
    <n v="314396.33"/>
    <n v="164790.32"/>
    <n v="0"/>
    <n v="0"/>
    <n v="0"/>
    <n v="22620329.040000003"/>
    <n v="22702846.039999999"/>
    <n v="-82516.999999996275"/>
    <d v="2024-01-31T00:00:00"/>
    <d v="2029-11-03T00:00:00"/>
    <n v="26043160.600000001"/>
    <n v="4.9972222222222218"/>
    <n v="5.8416666666666668"/>
    <n v="8.6263999999999993E-2"/>
    <n v="113038810.95266667"/>
    <n v="132140422.14200002"/>
    <n v="1951320.0643065602"/>
    <n v="4.9972222222222218"/>
    <n v="5.8416666666666668"/>
    <n v="8.6263999999999993E-2"/>
    <x v="1"/>
    <x v="1"/>
    <n v="162530.23999999999"/>
    <n v="160253.92000000001"/>
    <n v="157961.22"/>
    <n v="155652.04999999999"/>
    <n v="153326.28"/>
    <n v="150983.79"/>
    <n v="148624.46"/>
    <n v="146248.16"/>
    <n v="143854.79"/>
    <n v="141444.21"/>
    <n v="139016.29999999999"/>
    <n v="136570.94"/>
    <n v="134108"/>
    <n v="162530.23999999999"/>
    <n v="1768044.1199999999"/>
    <n v="1930574.3599999999"/>
  </r>
  <r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2555555555555555"/>
    <n v="3"/>
    <n v="6.1652999999999999E-2"/>
    <n v="17095709.683111113"/>
    <n v="40848155.880000003"/>
    <n v="839470.4514898801"/>
    <n v="1.2555555555555555"/>
    <n v="3"/>
    <n v="6.1653000000000006E-2"/>
    <x v="1"/>
    <x v="1"/>
    <n v="0"/>
    <n v="0"/>
    <n v="0"/>
    <n v="419735.23"/>
    <n v="0"/>
    <n v="0"/>
    <n v="0"/>
    <n v="0"/>
    <n v="0"/>
    <n v="419735.23"/>
    <n v="0"/>
    <n v="0"/>
    <n v="0"/>
    <n v="0"/>
    <n v="839470.46"/>
    <n v="839470.46"/>
  </r>
  <r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1779821.41"/>
    <n v="0"/>
    <n v="177135.94"/>
    <n v="82321.509999999995"/>
    <n v="0"/>
    <n v="0"/>
    <n v="0"/>
    <n v="11602685.470000001"/>
    <n v="11602685.76"/>
    <n v="-0.28999999910593033"/>
    <d v="2024-01-31T00:00:00"/>
    <d v="2033-03-05T00:00:00"/>
    <n v="13409459.25"/>
    <n v="8.3805555555555564"/>
    <n v="9.2249999999999996"/>
    <n v="8.3875000000000005E-2"/>
    <n v="97236950.174972236"/>
    <n v="107034773.46075"/>
    <n v="973175.24379625008"/>
    <n v="8.3805555555555564"/>
    <n v="9.2249999999999996"/>
    <n v="8.3875000000000005E-2"/>
    <x v="1"/>
    <x v="1"/>
    <n v="81083.399999999994"/>
    <n v="79836.639999999999"/>
    <n v="78581.17"/>
    <n v="77316.92"/>
    <n v="76043.83"/>
    <n v="74761.850000000006"/>
    <n v="73470.899999999994"/>
    <n v="72170.929999999993"/>
    <n v="70861.88"/>
    <n v="69543.679999999993"/>
    <n v="68216.259999999995"/>
    <n v="66879.56"/>
    <n v="65533.52"/>
    <n v="81083.399999999994"/>
    <n v="873217.14000000013"/>
    <n v="954300.54000000015"/>
  </r>
  <r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2555555555555555"/>
    <n v="3"/>
    <n v="6.1652999999999999E-2"/>
    <n v="1863798.7471111109"/>
    <n v="4453324.4399999995"/>
    <n v="91520.270566439998"/>
    <n v="1.2555555555555555"/>
    <n v="2.9999999999999996"/>
    <n v="6.1652999999999999E-2"/>
    <x v="1"/>
    <x v="1"/>
    <n v="0"/>
    <n v="0"/>
    <n v="0"/>
    <n v="45760.14"/>
    <n v="0"/>
    <n v="0"/>
    <n v="0"/>
    <n v="0"/>
    <n v="0"/>
    <n v="45760.14"/>
    <n v="0"/>
    <n v="0"/>
    <n v="0"/>
    <n v="0"/>
    <n v="91520.28"/>
    <n v="91520.28"/>
  </r>
  <r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7417819.6800000016"/>
    <n v="0"/>
    <n v="152472.94"/>
    <n v="43946.98"/>
    <n v="0"/>
    <n v="0"/>
    <n v="0"/>
    <n v="7265346.7400000012"/>
    <n v="7265346.7400000002"/>
    <n v="0"/>
    <d v="2024-01-31T00:00:00"/>
    <d v="2032-08-14T00:00:00"/>
    <n v="8844291.1799999978"/>
    <n v="7.8166666666666664"/>
    <n v="8.6611111111111114"/>
    <n v="8.2136000000000001E-2"/>
    <n v="56790793.684333339"/>
    <n v="62925975.375888899"/>
    <n v="596746.5198366401"/>
    <n v="7.8166666666666664"/>
    <n v="8.6611111111111114"/>
    <n v="8.2136000000000001E-2"/>
    <x v="1"/>
    <x v="1"/>
    <n v="49459.69"/>
    <n v="48334.25"/>
    <n v="47201.1"/>
    <n v="46060.160000000003"/>
    <n v="44911.39"/>
    <n v="43754.75"/>
    <n v="42590.18"/>
    <n v="41417.599999999999"/>
    <n v="40236.99"/>
    <n v="39048.29"/>
    <n v="37851.43"/>
    <n v="36646.36"/>
    <n v="35433.03"/>
    <n v="49459.69"/>
    <n v="503485.52999999991"/>
    <n v="552945.22"/>
  </r>
  <r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058619.6600000001"/>
    <n v="0"/>
    <n v="65077.21"/>
    <n v="42505.39"/>
    <n v="0"/>
    <n v="0"/>
    <n v="0"/>
    <n v="5993542.4500000002"/>
    <n v="5993542.4500000002"/>
    <n v="0"/>
    <d v="2024-01-31T00:00:00"/>
    <d v="2032-08-06T00:00:00"/>
    <n v="7166559.2999999998"/>
    <n v="7.7944444444444443"/>
    <n v="8.6388888888888893"/>
    <n v="8.4209999999999993E-2"/>
    <n v="46716333.651944444"/>
    <n v="51777547.276388891"/>
    <n v="504716.2097145"/>
    <n v="7.7944444444444443"/>
    <n v="8.6388888888888893"/>
    <n v="8.4209999999999993E-2"/>
    <x v="1"/>
    <x v="1"/>
    <n v="42048.43"/>
    <n v="41588.26"/>
    <n v="41124.839999999997"/>
    <n v="40658.18"/>
    <n v="40188.25"/>
    <n v="39715.01"/>
    <n v="39238.449999999997"/>
    <n v="38758.54"/>
    <n v="38275.269999999997"/>
    <n v="37788.589999999997"/>
    <n v="37298.51"/>
    <n v="36804.97"/>
    <n v="36307.980000000003"/>
    <n v="42048.43"/>
    <n v="467746.85"/>
    <n v="509795.27999999997"/>
  </r>
  <r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2244802.5899999994"/>
    <n v="0"/>
    <n v="33462.93"/>
    <n v="16038.62"/>
    <n v="0"/>
    <n v="0"/>
    <n v="0"/>
    <n v="2211339.6599999992"/>
    <n v="2211339.66"/>
    <n v="0"/>
    <d v="2024-01-31T00:00:00"/>
    <d v="2029-05-05T00:00:00"/>
    <n v="3357828.0299999993"/>
    <n v="4.4916666666666663"/>
    <n v="5.3361111111111112"/>
    <n v="8.5736999999999994E-2"/>
    <n v="9932600.6394999959"/>
    <n v="11799954.130166663"/>
    <n v="189593.62842941991"/>
    <n v="4.4916666666666663"/>
    <n v="5.3361111111111112"/>
    <n v="8.5736999999999994E-2"/>
    <x v="1"/>
    <x v="1"/>
    <n v="15799.54"/>
    <n v="15558.75"/>
    <n v="15316.23"/>
    <n v="15071.98"/>
    <n v="14825.99"/>
    <n v="14578.24"/>
    <n v="14328.72"/>
    <n v="14077.42"/>
    <n v="13824.32"/>
    <n v="13569.42"/>
    <n v="13312.69"/>
    <n v="13054.13"/>
    <n v="12793.72"/>
    <n v="15799.54"/>
    <n v="170311.61000000002"/>
    <n v="186111.15000000002"/>
  </r>
  <r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2555555555555555"/>
    <n v="3"/>
    <n v="6.1652999999999999E-2"/>
    <n v="2563911.8803333333"/>
    <n v="6126161.1299999999"/>
    <n v="125898.73738263"/>
    <n v="1.2555555555555555"/>
    <n v="3"/>
    <n v="6.1652999999999999E-2"/>
    <x v="1"/>
    <x v="1"/>
    <n v="0"/>
    <n v="0"/>
    <n v="0"/>
    <n v="62949.37"/>
    <n v="0"/>
    <n v="0"/>
    <n v="0"/>
    <n v="0"/>
    <n v="0"/>
    <n v="62949.37"/>
    <n v="0"/>
    <n v="0"/>
    <n v="0"/>
    <n v="0"/>
    <n v="125898.74"/>
    <n v="125898.74"/>
  </r>
  <r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2555555555555555"/>
    <n v="3"/>
    <n v="6.1652999999999999E-2"/>
    <n v="48768.163333333338"/>
    <n v="116525.70000000001"/>
    <n v="2394.7196607000001"/>
    <n v="1.2555555555555555"/>
    <n v="3"/>
    <n v="6.1652999999999999E-2"/>
    <x v="1"/>
    <x v="1"/>
    <n v="0"/>
    <n v="0"/>
    <n v="0"/>
    <n v="1197.3599999999999"/>
    <n v="0"/>
    <n v="0"/>
    <n v="0"/>
    <n v="0"/>
    <n v="0"/>
    <n v="1197.3599999999999"/>
    <n v="0"/>
    <n v="0"/>
    <n v="0"/>
    <n v="0"/>
    <n v="2394.7199999999998"/>
    <n v="2394.7199999999998"/>
  </r>
  <r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2555555555555555"/>
    <n v="3"/>
    <n v="6.1652999999999999E-2"/>
    <n v="48768.163333333338"/>
    <n v="116525.70000000001"/>
    <n v="2394.7196607000001"/>
    <n v="1.2555555555555555"/>
    <n v="3"/>
    <n v="6.1652999999999999E-2"/>
    <x v="1"/>
    <x v="1"/>
    <n v="0"/>
    <n v="0"/>
    <n v="0"/>
    <n v="1197.3599999999999"/>
    <n v="0"/>
    <n v="0"/>
    <n v="0"/>
    <n v="0"/>
    <n v="0"/>
    <n v="1197.3599999999999"/>
    <n v="0"/>
    <n v="0"/>
    <n v="0"/>
    <n v="0"/>
    <n v="2394.7199999999998"/>
    <n v="2394.7199999999998"/>
  </r>
  <r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2555555555555555"/>
    <n v="3"/>
    <n v="6.1652999999999999E-2"/>
    <n v="48721.695222222217"/>
    <n v="116414.67"/>
    <n v="2392.4378831700001"/>
    <n v="1.2555555555555555"/>
    <n v="3"/>
    <n v="6.1652999999999999E-2"/>
    <x v="1"/>
    <x v="1"/>
    <n v="0"/>
    <n v="0"/>
    <n v="0"/>
    <n v="1196.22"/>
    <n v="0"/>
    <n v="0"/>
    <n v="0"/>
    <n v="0"/>
    <n v="0"/>
    <n v="1196.22"/>
    <n v="0"/>
    <n v="0"/>
    <n v="0"/>
    <n v="0"/>
    <n v="2392.44"/>
    <n v="2392.44"/>
  </r>
  <r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2555555555555555"/>
    <n v="3"/>
    <n v="6.1652999999999999E-2"/>
    <n v="48721.695222222217"/>
    <n v="116414.67"/>
    <n v="2392.4378831700001"/>
    <n v="1.2555555555555555"/>
    <n v="3"/>
    <n v="6.1652999999999999E-2"/>
    <x v="1"/>
    <x v="1"/>
    <n v="0"/>
    <n v="0"/>
    <n v="0"/>
    <n v="1196.22"/>
    <n v="0"/>
    <n v="0"/>
    <n v="0"/>
    <n v="0"/>
    <n v="0"/>
    <n v="1196.22"/>
    <n v="0"/>
    <n v="0"/>
    <n v="0"/>
    <n v="0"/>
    <n v="2392.44"/>
    <n v="2392.44"/>
  </r>
  <r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2555555555555555"/>
    <n v="3"/>
    <n v="6.1652999999999999E-2"/>
    <n v="48721.695222222217"/>
    <n v="116414.67"/>
    <n v="2392.4378831700001"/>
    <n v="1.2555555555555555"/>
    <n v="3"/>
    <n v="6.1652999999999999E-2"/>
    <x v="1"/>
    <x v="1"/>
    <n v="0"/>
    <n v="0"/>
    <n v="0"/>
    <n v="1196.22"/>
    <n v="0"/>
    <n v="0"/>
    <n v="0"/>
    <n v="0"/>
    <n v="0"/>
    <n v="1196.22"/>
    <n v="0"/>
    <n v="0"/>
    <n v="0"/>
    <n v="0"/>
    <n v="2392.44"/>
    <n v="2392.44"/>
  </r>
  <r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2555555555555555"/>
    <n v="3"/>
    <n v="6.1652999999999999E-2"/>
    <n v="34099.771444444443"/>
    <n v="81477.33"/>
    <n v="1674.44060883"/>
    <n v="1.2555555555555555"/>
    <n v="3"/>
    <n v="6.1652999999999999E-2"/>
    <x v="1"/>
    <x v="1"/>
    <n v="0"/>
    <n v="0"/>
    <n v="0"/>
    <n v="837.22"/>
    <n v="0"/>
    <n v="0"/>
    <n v="0"/>
    <n v="0"/>
    <n v="0"/>
    <n v="837.22"/>
    <n v="0"/>
    <n v="0"/>
    <n v="0"/>
    <n v="0"/>
    <n v="1674.44"/>
    <n v="1674.44"/>
  </r>
  <r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2555555555555555"/>
    <n v="3"/>
    <n v="6.1652999999999999E-2"/>
    <n v="36540.684444444443"/>
    <n v="87309.6"/>
    <n v="1794.2995896"/>
    <n v="1.2555555555555555"/>
    <n v="3"/>
    <n v="6.1652999999999999E-2"/>
    <x v="1"/>
    <x v="1"/>
    <n v="0"/>
    <n v="0"/>
    <n v="0"/>
    <n v="897.15"/>
    <n v="0"/>
    <n v="0"/>
    <n v="0"/>
    <n v="0"/>
    <n v="0"/>
    <n v="897.15"/>
    <n v="0"/>
    <n v="0"/>
    <n v="0"/>
    <n v="0"/>
    <n v="1794.3"/>
    <n v="1794.3"/>
  </r>
  <r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2555555555555555"/>
    <n v="3"/>
    <n v="6.1652999999999999E-2"/>
    <n v="48761.119666666666"/>
    <n v="116508.87"/>
    <n v="2394.3737873700002"/>
    <n v="1.2555555555555555"/>
    <n v="3"/>
    <n v="6.1653000000000006E-2"/>
    <x v="1"/>
    <x v="1"/>
    <n v="0"/>
    <n v="0"/>
    <n v="0"/>
    <n v="1197.19"/>
    <n v="0"/>
    <n v="0"/>
    <n v="0"/>
    <n v="0"/>
    <n v="0"/>
    <n v="1197.19"/>
    <n v="0"/>
    <n v="0"/>
    <n v="0"/>
    <n v="0"/>
    <n v="2394.38"/>
    <n v="2394.38"/>
  </r>
  <r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2555555555555555"/>
    <n v="3"/>
    <n v="6.1652999999999999E-2"/>
    <n v="48759.951999999997"/>
    <n v="116506.08"/>
    <n v="2394.3164500799999"/>
    <n v="1.2555555555555555"/>
    <n v="3"/>
    <n v="6.1652999999999993E-2"/>
    <x v="1"/>
    <x v="1"/>
    <n v="0"/>
    <n v="0"/>
    <n v="0"/>
    <n v="1197.1600000000001"/>
    <n v="0"/>
    <n v="0"/>
    <n v="0"/>
    <n v="0"/>
    <n v="0"/>
    <n v="1197.1600000000001"/>
    <n v="0"/>
    <n v="0"/>
    <n v="0"/>
    <n v="0"/>
    <n v="2394.3200000000002"/>
    <n v="2394.3200000000002"/>
  </r>
  <r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2555555555555555"/>
    <n v="3"/>
    <n v="6.1652999999999999E-2"/>
    <n v="48759.951999999997"/>
    <n v="116506.08"/>
    <n v="2394.3164500799999"/>
    <n v="1.2555555555555555"/>
    <n v="3"/>
    <n v="6.1652999999999993E-2"/>
    <x v="1"/>
    <x v="1"/>
    <n v="0"/>
    <n v="0"/>
    <n v="0"/>
    <n v="1197.1600000000001"/>
    <n v="0"/>
    <n v="0"/>
    <n v="0"/>
    <n v="0"/>
    <n v="0"/>
    <n v="1197.1600000000001"/>
    <n v="0"/>
    <n v="0"/>
    <n v="0"/>
    <n v="0"/>
    <n v="2394.3200000000002"/>
    <n v="2394.3200000000002"/>
  </r>
  <r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2555555555555555"/>
    <n v="3"/>
    <n v="6.1652999999999999E-2"/>
    <n v="48759.951999999997"/>
    <n v="116506.08"/>
    <n v="2394.3164500799999"/>
    <n v="1.2555555555555555"/>
    <n v="3"/>
    <n v="6.1652999999999993E-2"/>
    <x v="1"/>
    <x v="1"/>
    <n v="0"/>
    <n v="0"/>
    <n v="0"/>
    <n v="1197.1600000000001"/>
    <n v="0"/>
    <n v="0"/>
    <n v="0"/>
    <n v="0"/>
    <n v="0"/>
    <n v="1197.1600000000001"/>
    <n v="0"/>
    <n v="0"/>
    <n v="0"/>
    <n v="0"/>
    <n v="2394.3200000000002"/>
    <n v="2394.3200000000002"/>
  </r>
  <r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2555555555555555"/>
    <n v="3"/>
    <n v="6.1652999999999999E-2"/>
    <n v="48671.460444444441"/>
    <n v="116294.63999999998"/>
    <n v="2389.9711466399999"/>
    <n v="1.2555555555555555"/>
    <n v="3"/>
    <n v="6.1652999999999999E-2"/>
    <x v="1"/>
    <x v="1"/>
    <n v="0"/>
    <n v="0"/>
    <n v="0"/>
    <n v="1194.99"/>
    <n v="0"/>
    <n v="0"/>
    <n v="0"/>
    <n v="0"/>
    <n v="0"/>
    <n v="1194.99"/>
    <n v="0"/>
    <n v="0"/>
    <n v="0"/>
    <n v="0"/>
    <n v="2389.98"/>
    <n v="2389.98"/>
  </r>
  <r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2555555555555555"/>
    <n v="3"/>
    <n v="6.1652999999999999E-2"/>
    <n v="34126.213444444438"/>
    <n v="81540.509999999995"/>
    <n v="1675.73902101"/>
    <n v="1.2555555555555553"/>
    <n v="3"/>
    <n v="6.1653000000000006E-2"/>
    <x v="1"/>
    <x v="1"/>
    <n v="0"/>
    <n v="0"/>
    <n v="0"/>
    <n v="837.87"/>
    <n v="0"/>
    <n v="0"/>
    <n v="0"/>
    <n v="0"/>
    <n v="0"/>
    <n v="837.87"/>
    <n v="0"/>
    <n v="0"/>
    <n v="0"/>
    <n v="0"/>
    <n v="1675.74"/>
    <n v="1675.74"/>
  </r>
  <r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2555555555555555"/>
    <n v="3"/>
    <n v="6.1652999999999999E-2"/>
    <n v="34020.847222222219"/>
    <n v="81288.75"/>
    <n v="1670.56510125"/>
    <n v="1.2555555555555555"/>
    <n v="3"/>
    <n v="6.1652999999999999E-2"/>
    <x v="1"/>
    <x v="1"/>
    <n v="0"/>
    <n v="0"/>
    <n v="0"/>
    <n v="835.28"/>
    <n v="0"/>
    <n v="0"/>
    <n v="0"/>
    <n v="0"/>
    <n v="0"/>
    <n v="835.28"/>
    <n v="0"/>
    <n v="0"/>
    <n v="0"/>
    <n v="0"/>
    <n v="1670.56"/>
    <n v="1670.56"/>
  </r>
  <r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2555555555555555"/>
    <n v="3"/>
    <n v="6.1652999999999999E-2"/>
    <n v="34024.563666666661"/>
    <n v="81297.63"/>
    <n v="1670.7475941299999"/>
    <n v="1.2555555555555553"/>
    <n v="3.0000000000000004"/>
    <n v="6.1652999999999999E-2"/>
    <x v="1"/>
    <x v="1"/>
    <n v="0"/>
    <n v="0"/>
    <n v="0"/>
    <n v="835.37"/>
    <n v="0"/>
    <n v="0"/>
    <n v="0"/>
    <n v="0"/>
    <n v="0"/>
    <n v="835.37"/>
    <n v="0"/>
    <n v="0"/>
    <n v="0"/>
    <n v="0"/>
    <n v="1670.74"/>
    <n v="1670.74"/>
  </r>
  <r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2555555555555555"/>
    <n v="3"/>
    <n v="6.1652999999999999E-2"/>
    <n v="30362.698222222221"/>
    <n v="72548.040000000008"/>
    <n v="1490.9347700400001"/>
    <n v="1.2555555555555555"/>
    <n v="3.0000000000000004"/>
    <n v="6.1653000000000006E-2"/>
    <x v="1"/>
    <x v="1"/>
    <n v="0"/>
    <n v="0"/>
    <n v="0"/>
    <n v="745.47"/>
    <n v="0"/>
    <n v="0"/>
    <n v="0"/>
    <n v="0"/>
    <n v="0"/>
    <n v="745.47"/>
    <n v="0"/>
    <n v="0"/>
    <n v="0"/>
    <n v="0"/>
    <n v="1490.94"/>
    <n v="1490.94"/>
  </r>
  <r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2555555555555555"/>
    <n v="3"/>
    <n v="6.1652999999999999E-2"/>
    <n v="36463.354777777779"/>
    <n v="87124.83"/>
    <n v="1790.5023813299999"/>
    <n v="1.2555555555555555"/>
    <n v="3"/>
    <n v="6.1652999999999999E-2"/>
    <x v="1"/>
    <x v="1"/>
    <n v="0"/>
    <n v="0"/>
    <n v="0"/>
    <n v="895.25"/>
    <n v="0"/>
    <n v="0"/>
    <n v="0"/>
    <n v="0"/>
    <n v="0"/>
    <n v="895.25"/>
    <n v="0"/>
    <n v="0"/>
    <n v="0"/>
    <n v="0"/>
    <n v="1790.5"/>
    <n v="1790.5"/>
  </r>
  <r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2555555555555555"/>
    <n v="3"/>
    <n v="6.1652999999999999E-2"/>
    <n v="34024.563666666661"/>
    <n v="81297.63"/>
    <n v="1670.7475941299999"/>
    <n v="1.2555555555555553"/>
    <n v="3.0000000000000004"/>
    <n v="6.1652999999999999E-2"/>
    <x v="1"/>
    <x v="1"/>
    <n v="0"/>
    <n v="0"/>
    <n v="0"/>
    <n v="835.37"/>
    <n v="0"/>
    <n v="0"/>
    <n v="0"/>
    <n v="0"/>
    <n v="0"/>
    <n v="835.37"/>
    <n v="0"/>
    <n v="0"/>
    <n v="0"/>
    <n v="0"/>
    <n v="1670.74"/>
    <n v="1670.74"/>
  </r>
  <r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2555555555555555"/>
    <n v="3"/>
    <n v="6.1652999999999999E-2"/>
    <n v="24375.870333333332"/>
    <n v="58243.229999999996"/>
    <n v="1196.9566197300001"/>
    <n v="1.2555555555555555"/>
    <n v="3"/>
    <n v="6.1653000000000006E-2"/>
    <x v="1"/>
    <x v="1"/>
    <n v="0"/>
    <n v="0"/>
    <n v="0"/>
    <n v="598.48"/>
    <n v="0"/>
    <n v="0"/>
    <n v="0"/>
    <n v="0"/>
    <n v="0"/>
    <n v="598.48"/>
    <n v="0"/>
    <n v="0"/>
    <n v="0"/>
    <n v="0"/>
    <n v="1196.96"/>
    <n v="1196.96"/>
  </r>
  <r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2555555555555555"/>
    <n v="3"/>
    <n v="6.1652999999999999E-2"/>
    <n v="36563.799222222224"/>
    <n v="87364.83"/>
    <n v="1795.43462133"/>
    <n v="1.2555555555555555"/>
    <n v="3"/>
    <n v="6.1652999999999999E-2"/>
    <x v="1"/>
    <x v="1"/>
    <n v="0"/>
    <n v="0"/>
    <n v="0"/>
    <n v="897.72"/>
    <n v="0"/>
    <n v="0"/>
    <n v="0"/>
    <n v="0"/>
    <n v="0"/>
    <n v="897.72"/>
    <n v="0"/>
    <n v="0"/>
    <n v="0"/>
    <n v="0"/>
    <n v="1795.44"/>
    <n v="1795.44"/>
  </r>
  <r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2555555555555555"/>
    <n v="3"/>
    <n v="6.1652999999999999E-2"/>
    <n v="36563.799222222224"/>
    <n v="87364.83"/>
    <n v="1795.43462133"/>
    <n v="1.2555555555555555"/>
    <n v="3"/>
    <n v="6.1652999999999999E-2"/>
    <x v="1"/>
    <x v="1"/>
    <n v="0"/>
    <n v="0"/>
    <n v="0"/>
    <n v="897.72"/>
    <n v="0"/>
    <n v="0"/>
    <n v="0"/>
    <n v="0"/>
    <n v="0"/>
    <n v="897.72"/>
    <n v="0"/>
    <n v="0"/>
    <n v="0"/>
    <n v="0"/>
    <n v="1795.44"/>
    <n v="1795.44"/>
  </r>
  <r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2555555555555555"/>
    <n v="3"/>
    <n v="6.1652999999999999E-2"/>
    <n v="42657.763666666666"/>
    <n v="101925.63"/>
    <n v="2094.6736221299998"/>
    <n v="1.2555555555555555"/>
    <n v="3"/>
    <n v="6.1652999999999993E-2"/>
    <x v="1"/>
    <x v="1"/>
    <n v="0"/>
    <n v="0"/>
    <n v="0"/>
    <n v="1047.3399999999999"/>
    <n v="0"/>
    <n v="0"/>
    <n v="0"/>
    <n v="0"/>
    <n v="0"/>
    <n v="1047.3399999999999"/>
    <n v="0"/>
    <n v="0"/>
    <n v="0"/>
    <n v="0"/>
    <n v="2094.6799999999998"/>
    <n v="2094.6799999999998"/>
  </r>
  <r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2555555555555555"/>
    <n v="3"/>
    <n v="6.1652999999999999E-2"/>
    <n v="30469.834777777774"/>
    <n v="72804.03"/>
    <n v="1496.1956205299998"/>
    <n v="1.2555555555555555"/>
    <n v="3"/>
    <n v="6.1652999999999999E-2"/>
    <x v="1"/>
    <x v="1"/>
    <n v="0"/>
    <n v="0"/>
    <n v="0"/>
    <n v="748.1"/>
    <n v="0"/>
    <n v="0"/>
    <n v="0"/>
    <n v="0"/>
    <n v="0"/>
    <n v="748.1"/>
    <n v="0"/>
    <n v="0"/>
    <n v="0"/>
    <n v="0"/>
    <n v="1496.2"/>
    <n v="1496.2"/>
  </r>
  <r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2555555555555555"/>
    <n v="3"/>
    <n v="6.1652999999999999E-2"/>
    <n v="36564.678111111112"/>
    <n v="87366.930000000008"/>
    <n v="1795.4777784300002"/>
    <n v="1.2555555555555555"/>
    <n v="3"/>
    <n v="6.1653000000000006E-2"/>
    <x v="1"/>
    <x v="1"/>
    <n v="0"/>
    <n v="0"/>
    <n v="0"/>
    <n v="897.74"/>
    <n v="0"/>
    <n v="0"/>
    <n v="0"/>
    <n v="0"/>
    <n v="0"/>
    <n v="897.74"/>
    <n v="0"/>
    <n v="0"/>
    <n v="0"/>
    <n v="0"/>
    <n v="1795.48"/>
    <n v="1795.48"/>
  </r>
  <r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2555555555555555"/>
    <n v="3"/>
    <n v="6.1652999999999999E-2"/>
    <n v="48751.728111111108"/>
    <n v="116486.43"/>
    <n v="2393.91262293"/>
    <n v="1.2555555555555555"/>
    <n v="3"/>
    <n v="6.1653000000000006E-2"/>
    <x v="1"/>
    <x v="1"/>
    <n v="0"/>
    <n v="0"/>
    <n v="0"/>
    <n v="1196.96"/>
    <n v="0"/>
    <n v="0"/>
    <n v="0"/>
    <n v="0"/>
    <n v="0"/>
    <n v="1196.96"/>
    <n v="0"/>
    <n v="0"/>
    <n v="0"/>
    <n v="0"/>
    <n v="2393.92"/>
    <n v="2393.92"/>
  </r>
  <r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2555555555555555"/>
    <n v="3"/>
    <n v="6.1652999999999999E-2"/>
    <n v="42538.824888888892"/>
    <n v="101641.44"/>
    <n v="2088.8332334400002"/>
    <n v="1.2555555555555555"/>
    <n v="3"/>
    <n v="6.1652999999999999E-2"/>
    <x v="1"/>
    <x v="1"/>
    <n v="0"/>
    <n v="0"/>
    <n v="0"/>
    <n v="1044.42"/>
    <n v="0"/>
    <n v="0"/>
    <n v="0"/>
    <n v="0"/>
    <n v="0"/>
    <n v="1044.42"/>
    <n v="0"/>
    <n v="0"/>
    <n v="0"/>
    <n v="0"/>
    <n v="2088.84"/>
    <n v="2088.84"/>
  </r>
  <r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2555555555555555"/>
    <n v="3"/>
    <n v="6.1652999999999999E-2"/>
    <n v="36441.181666666664"/>
    <n v="87071.85"/>
    <n v="1789.4135893499999"/>
    <n v="1.2555555555555553"/>
    <n v="3"/>
    <n v="6.1652999999999999E-2"/>
    <x v="1"/>
    <x v="1"/>
    <n v="0"/>
    <n v="0"/>
    <n v="0"/>
    <n v="894.71"/>
    <n v="0"/>
    <n v="0"/>
    <n v="0"/>
    <n v="0"/>
    <n v="0"/>
    <n v="894.71"/>
    <n v="0"/>
    <n v="0"/>
    <n v="0"/>
    <n v="0"/>
    <n v="1789.42"/>
    <n v="1789.42"/>
  </r>
  <r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2555555555555555"/>
    <n v="3"/>
    <n v="6.1652999999999999E-2"/>
    <n v="36441.181666666664"/>
    <n v="87071.85"/>
    <n v="1789.4135893499999"/>
    <n v="1.2555555555555553"/>
    <n v="3"/>
    <n v="6.1652999999999999E-2"/>
    <x v="1"/>
    <x v="1"/>
    <n v="0"/>
    <n v="0"/>
    <n v="0"/>
    <n v="894.71"/>
    <n v="0"/>
    <n v="0"/>
    <n v="0"/>
    <n v="0"/>
    <n v="0"/>
    <n v="894.71"/>
    <n v="0"/>
    <n v="0"/>
    <n v="0"/>
    <n v="0"/>
    <n v="1789.42"/>
    <n v="1789.42"/>
  </r>
  <r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2555555555555555"/>
    <n v="3"/>
    <n v="6.1652999999999999E-2"/>
    <n v="36468.113333333335"/>
    <n v="87136.200000000012"/>
    <n v="1790.7360462000001"/>
    <n v="1.2555555555555555"/>
    <n v="3.0000000000000004"/>
    <n v="6.1652999999999999E-2"/>
    <x v="1"/>
    <x v="1"/>
    <n v="0"/>
    <n v="0"/>
    <n v="0"/>
    <n v="895.37"/>
    <n v="0"/>
    <n v="0"/>
    <n v="0"/>
    <n v="0"/>
    <n v="0"/>
    <n v="895.37"/>
    <n v="0"/>
    <n v="0"/>
    <n v="0"/>
    <n v="0"/>
    <n v="1790.74"/>
    <n v="1790.74"/>
  </r>
  <r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2555555555555555"/>
    <n v="3"/>
    <n v="6.1652999999999999E-2"/>
    <n v="48632.751666666671"/>
    <n v="116202.15000000001"/>
    <n v="2388.0703846500001"/>
    <n v="1.2555555555555555"/>
    <n v="3"/>
    <n v="6.1652999999999999E-2"/>
    <x v="1"/>
    <x v="1"/>
    <n v="0"/>
    <n v="0"/>
    <n v="0"/>
    <n v="1194.04"/>
    <n v="0"/>
    <n v="0"/>
    <n v="0"/>
    <n v="0"/>
    <n v="0"/>
    <n v="1194.04"/>
    <n v="0"/>
    <n v="0"/>
    <n v="0"/>
    <n v="0"/>
    <n v="2388.08"/>
    <n v="2388.08"/>
  </r>
  <r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7550236.9400000032"/>
    <n v="0"/>
    <n v="73303.27"/>
    <n v="55073.95"/>
    <n v="0"/>
    <n v="0"/>
    <n v="0"/>
    <n v="7476933.6700000037"/>
    <n v="7476933.6699999999"/>
    <n v="0"/>
    <d v="2024-02-29T00:00:00"/>
    <d v="2033-05-21T00:00:00"/>
    <n v="8136663.0999999996"/>
    <n v="8.594444444444445"/>
    <n v="9.3583333333333325"/>
    <n v="8.4708000000000006E-2"/>
    <n v="64260091.04161115"/>
    <n v="69971637.595083356"/>
    <n v="633356.09731836035"/>
    <n v="8.594444444444445"/>
    <n v="9.3583333333333325"/>
    <n v="8.4708000000000006E-2"/>
    <x v="1"/>
    <x v="1"/>
    <n v="52779.92"/>
    <n v="54004.56"/>
    <n v="53469.86"/>
    <n v="47812.4"/>
    <n v="52400.46"/>
    <n v="50192.67"/>
    <n v="51331.06"/>
    <n v="49157.77"/>
    <n v="50261.67"/>
    <n v="49726.97"/>
    <n v="47605.42"/>
    <n v="48657.57"/>
    <n v="46570.52"/>
    <n v="52779.92"/>
    <n v="601190.93000000005"/>
    <n v="653970.85000000009"/>
  </r>
  <r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2555555555555555"/>
    <n v="3"/>
    <n v="6.1652999999999999E-2"/>
    <n v="8024542.6132222218"/>
    <n v="19173685.890000001"/>
    <n v="394038.41872538999"/>
    <n v="1.2555555555555555"/>
    <n v="3"/>
    <n v="6.1652999999999999E-2"/>
    <x v="1"/>
    <x v="1"/>
    <n v="0"/>
    <n v="0"/>
    <n v="0"/>
    <n v="197019.21"/>
    <n v="0"/>
    <n v="0"/>
    <n v="0"/>
    <n v="0"/>
    <n v="0"/>
    <n v="197019.21"/>
    <n v="0"/>
    <n v="0"/>
    <n v="0"/>
    <n v="0"/>
    <n v="394038.42"/>
    <n v="394038.42"/>
  </r>
  <r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2555555555555555"/>
    <n v="3"/>
    <n v="6.1652999999999999E-2"/>
    <n v="5833381.8491111109"/>
    <n v="13938169.02"/>
    <n v="286443.31153001997"/>
    <n v="1.2555555555555555"/>
    <n v="3"/>
    <n v="6.1652999999999993E-2"/>
    <x v="1"/>
    <x v="1"/>
    <n v="0"/>
    <n v="0"/>
    <n v="0"/>
    <n v="143221.66"/>
    <n v="0"/>
    <n v="0"/>
    <n v="0"/>
    <n v="0"/>
    <n v="0"/>
    <n v="143221.66"/>
    <n v="0"/>
    <n v="0"/>
    <n v="0"/>
    <n v="0"/>
    <n v="286443.32"/>
    <n v="286443.32"/>
  </r>
  <r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2555555555555555"/>
    <n v="3"/>
    <n v="6.1652999999999999E-2"/>
    <n v="7742570.3985555554"/>
    <n v="18499946.969999999"/>
    <n v="380192.41018047003"/>
    <n v="1.2555555555555555"/>
    <n v="2.9999999999999996"/>
    <n v="6.1653000000000006E-2"/>
    <x v="1"/>
    <x v="1"/>
    <n v="0"/>
    <n v="0"/>
    <n v="0"/>
    <n v="190096.21"/>
    <n v="0"/>
    <n v="0"/>
    <n v="0"/>
    <n v="0"/>
    <n v="0"/>
    <n v="190096.21"/>
    <n v="0"/>
    <n v="0"/>
    <n v="0"/>
    <n v="0"/>
    <n v="380192.42"/>
    <n v="380192.42"/>
  </r>
  <r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2555555555555555"/>
    <n v="3"/>
    <n v="6.1652999999999999E-2"/>
    <n v="8435055.9941111114"/>
    <n v="20154558.57"/>
    <n v="414196.33317207004"/>
    <n v="1.2555555555555555"/>
    <n v="3"/>
    <n v="6.1652999999999999E-2"/>
    <x v="1"/>
    <x v="1"/>
    <n v="0"/>
    <n v="0"/>
    <n v="0"/>
    <n v="207098.17"/>
    <n v="0"/>
    <n v="0"/>
    <n v="0"/>
    <n v="0"/>
    <n v="0"/>
    <n v="207098.17"/>
    <n v="0"/>
    <n v="0"/>
    <n v="0"/>
    <n v="0"/>
    <n v="414196.34"/>
    <n v="414196.34"/>
  </r>
  <r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2555555555555555"/>
    <n v="3"/>
    <n v="6.1652999999999999E-2"/>
    <n v="10507530.547999999"/>
    <n v="25106488.919999998"/>
    <n v="515963.45379492"/>
    <n v="1.2555555555555555"/>
    <n v="3"/>
    <n v="6.1652999999999999E-2"/>
    <x v="1"/>
    <x v="1"/>
    <n v="0"/>
    <n v="0"/>
    <n v="0"/>
    <n v="257981.73"/>
    <n v="0"/>
    <n v="0"/>
    <n v="0"/>
    <n v="0"/>
    <n v="0"/>
    <n v="257981.73"/>
    <n v="0"/>
    <n v="0"/>
    <n v="0"/>
    <n v="0"/>
    <n v="515963.46"/>
    <n v="515963.46"/>
  </r>
  <r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2555555555555555"/>
    <n v="3"/>
    <n v="6.1652999999999999E-2"/>
    <n v="28370240.19877778"/>
    <n v="67787299.590000004"/>
    <n v="1393096.7938740901"/>
    <n v="1.2555555555555555"/>
    <n v="3"/>
    <n v="6.1652999999999999E-2"/>
    <x v="1"/>
    <x v="1"/>
    <n v="0"/>
    <n v="0"/>
    <n v="0"/>
    <n v="696548.4"/>
    <n v="0"/>
    <n v="0"/>
    <n v="0"/>
    <n v="0"/>
    <n v="0"/>
    <n v="696548.4"/>
    <n v="0"/>
    <n v="0"/>
    <n v="0"/>
    <n v="0"/>
    <n v="1393096.8"/>
    <n v="1393096.8"/>
  </r>
  <r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2555555555555555"/>
    <n v="3"/>
    <n v="6.1652999999999999E-2"/>
    <n v="4879913.5628888886"/>
    <n v="11659970.459999999"/>
    <n v="239624.05292346"/>
    <n v="1.2555555555555555"/>
    <n v="3"/>
    <n v="6.1652999999999999E-2"/>
    <x v="1"/>
    <x v="1"/>
    <n v="0"/>
    <n v="0"/>
    <n v="0"/>
    <n v="119812.03"/>
    <n v="0"/>
    <n v="0"/>
    <n v="0"/>
    <n v="0"/>
    <n v="0"/>
    <n v="119812.03"/>
    <n v="0"/>
    <n v="0"/>
    <n v="0"/>
    <n v="0"/>
    <n v="239624.06"/>
    <n v="239624.06"/>
  </r>
  <r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2555555555555555"/>
    <n v="3"/>
    <n v="6.1652999999999999E-2"/>
    <n v="1398450.9485555554"/>
    <n v="3341431.4699999997"/>
    <n v="68669.758139969999"/>
    <n v="1.2555555555555555"/>
    <n v="3"/>
    <n v="6.1652999999999999E-2"/>
    <x v="1"/>
    <x v="1"/>
    <n v="0"/>
    <n v="0"/>
    <n v="0"/>
    <n v="34334.879999999997"/>
    <n v="0"/>
    <n v="0"/>
    <n v="0"/>
    <n v="0"/>
    <n v="0"/>
    <n v="34334.879999999997"/>
    <n v="0"/>
    <n v="0"/>
    <n v="0"/>
    <n v="0"/>
    <n v="68669.759999999995"/>
    <n v="68669.759999999995"/>
  </r>
  <r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302777777777778"/>
    <n v="5"/>
    <n v="9.2499999999999999E-2"/>
    <n v="430277777.77777779"/>
    <n v="500000000"/>
    <n v="9250000"/>
    <n v="4.302777777777778"/>
    <n v="5"/>
    <n v="9.2499999999999999E-2"/>
    <x v="1"/>
    <x v="1"/>
    <n v="0"/>
    <n v="0"/>
    <n v="0"/>
    <n v="4625000"/>
    <n v="0"/>
    <n v="0"/>
    <n v="0"/>
    <n v="0"/>
    <n v="0"/>
    <n v="4625000"/>
    <n v="0"/>
    <n v="0"/>
    <n v="0"/>
    <n v="0"/>
    <n v="9250000"/>
    <n v="9250000"/>
  </r>
  <r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30833333333333335"/>
    <n v="1"/>
    <n v="4.9000000000000002E-2"/>
    <n v="1541666.6666666667"/>
    <n v="5000000"/>
    <n v="245000"/>
    <n v="0.30833333333333335"/>
    <n v="1"/>
    <n v="4.9000000000000002E-2"/>
    <x v="1"/>
    <x v="1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3194444444444446"/>
    <n v="3"/>
    <n v="8.7499999999999994E-2"/>
    <n v="243171473.68444449"/>
    <n v="314521187.51999998"/>
    <n v="9173534.6359999999"/>
    <n v="2.3194444444444446"/>
    <n v="2.9999999999999996"/>
    <n v="8.7499999999999994E-2"/>
    <x v="1"/>
    <x v="1"/>
    <n v="0"/>
    <n v="0"/>
    <n v="0"/>
    <n v="4586767.32"/>
    <n v="0"/>
    <n v="0"/>
    <n v="0"/>
    <n v="0"/>
    <n v="0"/>
    <n v="4586767.32"/>
    <n v="0"/>
    <n v="0"/>
    <n v="0"/>
    <n v="0"/>
    <n v="9173534.6400000006"/>
    <n v="9173534.6400000006"/>
  </r>
  <r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3194444444444446"/>
    <n v="3"/>
    <n v="8.7499999999999994E-2"/>
    <n v="54007008.466388889"/>
    <n v="69853376.219999999"/>
    <n v="2037390.1397499996"/>
    <n v="2.3194444444444446"/>
    <n v="3"/>
    <n v="8.7499999999999994E-2"/>
    <x v="1"/>
    <x v="1"/>
    <n v="0"/>
    <n v="0"/>
    <n v="0"/>
    <n v="1018695.07"/>
    <n v="0"/>
    <n v="0"/>
    <n v="0"/>
    <n v="0"/>
    <n v="0"/>
    <n v="1018695.07"/>
    <n v="0"/>
    <n v="0"/>
    <n v="0"/>
    <n v="0"/>
    <n v="2037390.14"/>
    <n v="2037390.14"/>
  </r>
  <r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30833333333333335"/>
    <n v="1"/>
    <n v="4.9000000000000002E-2"/>
    <n v="1541666.6666666667"/>
    <n v="5000000"/>
    <n v="245000"/>
    <n v="0.30833333333333335"/>
    <n v="1"/>
    <n v="4.9000000000000002E-2"/>
    <x v="1"/>
    <x v="1"/>
    <n v="0"/>
    <n v="0"/>
    <n v="0"/>
    <n v="122500"/>
    <n v="0"/>
    <n v="0"/>
    <n v="0"/>
    <n v="0"/>
    <n v="0"/>
    <n v="0"/>
    <n v="0"/>
    <n v="0"/>
    <n v="0"/>
    <n v="0"/>
    <n v="122500"/>
    <n v="122500"/>
  </r>
  <r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5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3194444444444446"/>
    <n v="3"/>
    <n v="8.7499999999999994E-2"/>
    <n v="2852901.7526388895"/>
    <n v="3689980.71"/>
    <n v="107624.43737499999"/>
    <n v="2.3194444444444446"/>
    <n v="3"/>
    <n v="8.7499999999999994E-2"/>
    <x v="1"/>
    <x v="1"/>
    <n v="0"/>
    <n v="0"/>
    <n v="0"/>
    <n v="53812.22"/>
    <n v="0"/>
    <n v="0"/>
    <n v="0"/>
    <n v="0"/>
    <n v="0"/>
    <n v="53812.22"/>
    <n v="0"/>
    <n v="0"/>
    <n v="0"/>
    <n v="0"/>
    <n v="107624.44"/>
    <n v="107624.44"/>
  </r>
  <r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79908.5199999996"/>
    <n v="0"/>
    <n v="55889.16"/>
    <n v="28734.880000000001"/>
    <n v="0"/>
    <n v="0"/>
    <n v="0"/>
    <n v="4024019.3599999994"/>
    <n v="4024019.36"/>
    <n v="0"/>
    <d v="2024-04-03T00:00:00"/>
    <d v="2030-11-03T00:00:00"/>
    <n v="4415243.4800000004"/>
    <n v="6.0111111111111111"/>
    <n v="6.6805555555555554"/>
    <n v="8.4515999999999994E-2"/>
    <n v="24188827.486222219"/>
    <n v="26882684.891111106"/>
    <n v="340094.02022975992"/>
    <n v="6.0111111111111111"/>
    <n v="6.6805555555555554"/>
    <n v="8.4515999999999994E-2"/>
    <x v="1"/>
    <x v="1"/>
    <n v="28341.25"/>
    <n v="27947.62"/>
    <n v="27553.99"/>
    <n v="27160.37"/>
    <n v="26766.74"/>
    <n v="26373.11"/>
    <n v="25979.48"/>
    <n v="25585.85"/>
    <n v="25192.22"/>
    <n v="24798.59"/>
    <n v="24404.97"/>
    <n v="24011.34"/>
    <n v="23617.71"/>
    <n v="28341.25"/>
    <n v="309391.99000000005"/>
    <n v="337733.24000000005"/>
  </r>
  <r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n v="2604817.7799999998"/>
    <n v="0"/>
    <d v="2024-03-25T00:00:00"/>
    <d v="2027-03-25T00:00:00"/>
    <n v="2604817.7799999998"/>
    <n v="2.3194444444444446"/>
    <n v="3"/>
    <n v="8.7499999999999994E-2"/>
    <n v="6041730.1286111111"/>
    <n v="7814453.3399999999"/>
    <n v="227921.55574999997"/>
    <n v="2.3194444444444446"/>
    <n v="3"/>
    <n v="8.7499999999999994E-2"/>
    <x v="1"/>
    <x v="1"/>
    <n v="0"/>
    <n v="0"/>
    <n v="0"/>
    <n v="113960.78"/>
    <n v="0"/>
    <n v="0"/>
    <n v="0"/>
    <n v="0"/>
    <n v="0"/>
    <n v="113960.78"/>
    <n v="0"/>
    <n v="0"/>
    <n v="0"/>
    <n v="0"/>
    <n v="227921.56"/>
    <n v="227921.56"/>
  </r>
  <r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812500"/>
    <n v="0"/>
    <n v="31250"/>
    <n v="5416.67"/>
    <n v="0"/>
    <n v="0"/>
    <n v="0"/>
    <n v="781250"/>
    <n v="781250"/>
    <n v="0"/>
    <d v="2024-04-03T00:00:00"/>
    <d v="2026-12-03T00:00:00"/>
    <n v="1000000"/>
    <n v="2.036111111111111"/>
    <n v="2.7055555555555557"/>
    <n v="0.08"/>
    <n v="1590711.8055555555"/>
    <n v="2113715.277777778"/>
    <n v="62500"/>
    <n v="2.036111111111111"/>
    <n v="2.7055555555555557"/>
    <n v="0.08"/>
    <x v="1"/>
    <x v="1"/>
    <n v="5208.33"/>
    <n v="5000"/>
    <n v="4791.67"/>
    <n v="4583.33"/>
    <n v="4375"/>
    <n v="4166.67"/>
    <n v="3958.33"/>
    <n v="3750"/>
    <n v="3541.67"/>
    <n v="3333.33"/>
    <n v="3125"/>
    <n v="2916.67"/>
    <n v="2708.33"/>
    <n v="5208.33"/>
    <n v="46250"/>
    <n v="51458.33"/>
  </r>
  <r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n v="3036401.39"/>
    <n v="0"/>
    <d v="2024-03-25T00:00:00"/>
    <d v="2027-03-25T00:00:00"/>
    <n v="3036401.39"/>
    <n v="2.3194444444444446"/>
    <n v="3"/>
    <n v="8.7499999999999994E-2"/>
    <n v="7042764.33513889"/>
    <n v="9109204.1699999999"/>
    <n v="265685.12162499997"/>
    <n v="2.3194444444444446"/>
    <n v="3"/>
    <n v="8.7499999999999981E-2"/>
    <x v="1"/>
    <x v="1"/>
    <n v="0"/>
    <n v="0"/>
    <n v="0"/>
    <n v="132842.56"/>
    <n v="0"/>
    <n v="0"/>
    <n v="0"/>
    <n v="0"/>
    <n v="0"/>
    <n v="132842.56"/>
    <n v="0"/>
    <n v="0"/>
    <n v="0"/>
    <n v="0"/>
    <n v="265685.12"/>
    <n v="265685.12"/>
  </r>
  <r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n v="405180.51"/>
    <n v="0"/>
    <d v="2024-03-25T00:00:00"/>
    <d v="2027-03-25T00:00:00"/>
    <n v="405180.51"/>
    <n v="2.3194444444444446"/>
    <n v="3"/>
    <n v="8.7499999999999994E-2"/>
    <n v="939793.68291666673"/>
    <n v="1215541.53"/>
    <n v="35453.294624999995"/>
    <n v="2.3194444444444446"/>
    <n v="3"/>
    <n v="8.7499999999999981E-2"/>
    <x v="1"/>
    <x v="1"/>
    <n v="0"/>
    <n v="0"/>
    <n v="0"/>
    <n v="17726.650000000001"/>
    <n v="0"/>
    <n v="0"/>
    <n v="0"/>
    <n v="0"/>
    <n v="0"/>
    <n v="17726.650000000001"/>
    <n v="0"/>
    <n v="0"/>
    <n v="0"/>
    <n v="0"/>
    <n v="35453.300000000003"/>
    <n v="35453.300000000003"/>
  </r>
  <r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492177.0900000017"/>
    <n v="0"/>
    <n v="94837.68"/>
    <n v="50958.91"/>
    <n v="0"/>
    <n v="0"/>
    <n v="0"/>
    <n v="7397339.410000002"/>
    <n v="7397339.4100000001"/>
    <n v="0"/>
    <d v="2024-04-03T00:00:00"/>
    <d v="2031-05-03T00:00:00"/>
    <n v="8061203.1699999999"/>
    <n v="6.5138888888888893"/>
    <n v="7.1833333333333336"/>
    <n v="8.1618999999999997E-2"/>
    <n v="48185446.990138903"/>
    <n v="53137554.761833347"/>
    <n v="603763.44530479016"/>
    <n v="6.5138888888888893"/>
    <n v="7.1833333333333336"/>
    <n v="8.1618999999999997E-2"/>
    <x v="1"/>
    <x v="1"/>
    <n v="50313.86"/>
    <n v="49668.81"/>
    <n v="49023.76"/>
    <n v="48378.71"/>
    <n v="47733.66"/>
    <n v="47088.61"/>
    <n v="46443.56"/>
    <n v="45798.51"/>
    <n v="45153.46"/>
    <n v="44508.42"/>
    <n v="43863.37"/>
    <n v="43218.32"/>
    <n v="42573.27"/>
    <n v="50313.86"/>
    <n v="553452.46"/>
    <n v="603766.31999999995"/>
  </r>
  <r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n v="1465335.39"/>
    <n v="0"/>
    <d v="2024-03-25T00:00:00"/>
    <d v="2027-03-25T00:00:00"/>
    <n v="1465335.39"/>
    <n v="2.3194444444444446"/>
    <n v="3"/>
    <n v="8.7499999999999994E-2"/>
    <n v="3398764.0295833335"/>
    <n v="4396006.17"/>
    <n v="128216.84662499998"/>
    <n v="2.3194444444444446"/>
    <n v="3"/>
    <n v="8.7499999999999994E-2"/>
    <x v="1"/>
    <x v="1"/>
    <n v="0"/>
    <n v="0"/>
    <n v="0"/>
    <n v="64108.42"/>
    <n v="0"/>
    <n v="0"/>
    <n v="0"/>
    <n v="0"/>
    <n v="0"/>
    <n v="64108.42"/>
    <n v="0"/>
    <n v="0"/>
    <n v="0"/>
    <n v="0"/>
    <n v="128216.84"/>
    <n v="128216.84"/>
  </r>
  <r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n v="1348490.09"/>
    <n v="0"/>
    <d v="2024-03-25T00:00:00"/>
    <d v="2027-03-25T00:00:00"/>
    <n v="1348490.09"/>
    <n v="2.3194444444444446"/>
    <n v="3"/>
    <n v="8.7499999999999994E-2"/>
    <n v="3127747.8476388892"/>
    <n v="4045470.2700000005"/>
    <n v="117992.882875"/>
    <n v="2.3194444444444446"/>
    <n v="3"/>
    <n v="8.7499999999999994E-2"/>
    <x v="1"/>
    <x v="1"/>
    <n v="0"/>
    <n v="0"/>
    <n v="0"/>
    <n v="58996.44"/>
    <n v="0"/>
    <n v="0"/>
    <n v="0"/>
    <n v="0"/>
    <n v="0"/>
    <n v="58996.44"/>
    <n v="0"/>
    <n v="0"/>
    <n v="0"/>
    <n v="0"/>
    <n v="117992.88"/>
    <n v="117992.88"/>
  </r>
  <r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n v="1525758.55"/>
    <n v="0"/>
    <d v="2024-03-25T00:00:00"/>
    <d v="2027-03-25T00:00:00"/>
    <n v="1525758.55"/>
    <n v="2.3194444444444446"/>
    <n v="3"/>
    <n v="8.7499999999999994E-2"/>
    <n v="3538912.1923611118"/>
    <n v="4577275.6500000004"/>
    <n v="133503.87312499998"/>
    <n v="2.3194444444444446"/>
    <n v="3"/>
    <n v="8.7499999999999981E-2"/>
    <x v="1"/>
    <x v="1"/>
    <n v="0"/>
    <n v="0"/>
    <n v="0"/>
    <n v="66751.94"/>
    <n v="0"/>
    <n v="0"/>
    <n v="0"/>
    <n v="0"/>
    <n v="0"/>
    <n v="66751.94"/>
    <n v="0"/>
    <n v="0"/>
    <n v="0"/>
    <n v="0"/>
    <n v="133503.88"/>
    <n v="133503.88"/>
  </r>
  <r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4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n v="1531193.9"/>
    <n v="0"/>
    <d v="2024-03-25T00:00:00"/>
    <d v="2027-03-25T00:00:00"/>
    <n v="1531193.9"/>
    <n v="2.3194444444444446"/>
    <n v="3"/>
    <n v="8.7499999999999994E-2"/>
    <n v="3551519.1847222224"/>
    <n v="4593581.6999999993"/>
    <n v="133979.46625"/>
    <n v="2.3194444444444446"/>
    <n v="2.9999999999999996"/>
    <n v="8.7500000000000008E-2"/>
    <x v="1"/>
    <x v="1"/>
    <n v="0"/>
    <n v="0"/>
    <n v="0"/>
    <n v="66989.73"/>
    <n v="0"/>
    <n v="0"/>
    <n v="0"/>
    <n v="0"/>
    <n v="0"/>
    <n v="66989.73"/>
    <n v="0"/>
    <n v="0"/>
    <n v="0"/>
    <n v="0"/>
    <n v="133979.46"/>
    <n v="133979.46"/>
  </r>
  <r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3-19T00:00:00"/>
    <d v="2029-03-19T00:00:00"/>
    <n v="150000000"/>
    <n v="4.302777777777778"/>
    <n v="5"/>
    <n v="9.2499999999999999E-2"/>
    <n v="645416666.66666675"/>
    <n v="750000000"/>
    <n v="13875000"/>
    <n v="4.302777777777778"/>
    <n v="5"/>
    <n v="9.2499999999999999E-2"/>
    <x v="1"/>
    <x v="1"/>
    <n v="0"/>
    <n v="0"/>
    <n v="0"/>
    <n v="6937500"/>
    <n v="0"/>
    <n v="0"/>
    <n v="0"/>
    <n v="0"/>
    <n v="0"/>
    <n v="6937500"/>
    <n v="0"/>
    <n v="0"/>
    <n v="0"/>
    <n v="0"/>
    <n v="13875000"/>
    <n v="13875000"/>
  </r>
  <r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3-21T00:00:00"/>
    <d v="2025-03-21T00:00:00"/>
    <n v="2000000"/>
    <n v="0.30833333333333335"/>
    <n v="1"/>
    <n v="4.9000000000000002E-2"/>
    <n v="616666.66666666674"/>
    <n v="2000000"/>
    <n v="98000"/>
    <n v="0.30833333333333335"/>
    <n v="1"/>
    <n v="4.9000000000000002E-2"/>
    <x v="1"/>
    <x v="1"/>
    <n v="0"/>
    <n v="0"/>
    <n v="0"/>
    <n v="49000"/>
    <n v="0"/>
    <n v="0"/>
    <n v="0"/>
    <n v="0"/>
    <n v="0"/>
    <n v="0"/>
    <n v="0"/>
    <n v="0"/>
    <n v="0"/>
    <n v="0"/>
    <n v="49000"/>
    <n v="49000"/>
  </r>
  <r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5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n v="4868934.91"/>
    <n v="0"/>
    <d v="2024-03-25T00:00:00"/>
    <d v="2027-03-25T00:00:00"/>
    <n v="4868934.91"/>
    <n v="2.3194444444444446"/>
    <n v="3"/>
    <n v="8.7499999999999994E-2"/>
    <n v="11293224.027361112"/>
    <n v="14606804.73"/>
    <n v="426031.80462499999"/>
    <n v="2.3194444444444446"/>
    <n v="3"/>
    <n v="8.7499999999999994E-2"/>
    <x v="1"/>
    <x v="1"/>
    <n v="0"/>
    <n v="0"/>
    <n v="0"/>
    <n v="213015.9"/>
    <n v="0"/>
    <n v="0"/>
    <n v="0"/>
    <n v="0"/>
    <n v="0"/>
    <n v="213015.9"/>
    <n v="0"/>
    <n v="0"/>
    <n v="0"/>
    <n v="0"/>
    <n v="426031.8"/>
    <n v="426031.8"/>
  </r>
  <r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4-03-25T00:00:00"/>
    <d v="2027-03-25T00:00:00"/>
    <n v="150000000"/>
    <n v="2.3194444444444446"/>
    <n v="3"/>
    <n v="8.7499999999999994E-2"/>
    <n v="347916666.66666669"/>
    <n v="450000000"/>
    <n v="13125000"/>
    <n v="2.3194444444444446"/>
    <n v="3"/>
    <n v="8.7499999999999994E-2"/>
    <x v="1"/>
    <x v="1"/>
    <n v="0"/>
    <n v="0"/>
    <n v="0"/>
    <n v="6562500"/>
    <n v="0"/>
    <n v="0"/>
    <n v="0"/>
    <n v="0"/>
    <n v="0"/>
    <n v="6562500"/>
    <n v="0"/>
    <n v="0"/>
    <n v="0"/>
    <n v="0"/>
    <n v="13125000"/>
    <n v="13125000"/>
  </r>
  <r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4-03-19T00:00:00"/>
    <d v="2029-03-19T00:00:00"/>
    <n v="200000000"/>
    <n v="4.302777777777778"/>
    <n v="5"/>
    <n v="9.2499999999999999E-2"/>
    <n v="860555555.55555558"/>
    <n v="1000000000"/>
    <n v="18500000"/>
    <n v="4.302777777777778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18500000"/>
    <n v="18500000"/>
  </r>
  <r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3472222222222223"/>
    <n v="3"/>
    <n v="8.7499999999999994E-2"/>
    <n v="199606071.44111115"/>
    <n v="255117819.12"/>
    <n v="7440936.3909999998"/>
    <n v="2.3472222222222223"/>
    <n v="3"/>
    <n v="8.7499999999999994E-2"/>
    <x v="1"/>
    <x v="1"/>
    <n v="0"/>
    <n v="0"/>
    <n v="0"/>
    <n v="0"/>
    <n v="3720468.2"/>
    <n v="0"/>
    <n v="0"/>
    <n v="0"/>
    <n v="0"/>
    <n v="0"/>
    <n v="3720468.2"/>
    <n v="0"/>
    <n v="0"/>
    <n v="0"/>
    <n v="7440936.4000000004"/>
    <n v="7440936.4000000004"/>
  </r>
  <r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3472222222222223"/>
    <n v="3"/>
    <n v="8.7499999999999994E-2"/>
    <n v="199606071.44111115"/>
    <n v="255117819.12"/>
    <n v="7440936.3909999998"/>
    <n v="2.3472222222222223"/>
    <n v="3"/>
    <n v="8.7499999999999994E-2"/>
    <x v="1"/>
    <x v="1"/>
    <n v="0"/>
    <n v="0"/>
    <n v="0"/>
    <n v="0"/>
    <n v="3720468.2"/>
    <n v="0"/>
    <n v="0"/>
    <n v="0"/>
    <n v="0"/>
    <n v="0"/>
    <n v="3720468.2"/>
    <n v="0"/>
    <n v="0"/>
    <n v="0"/>
    <n v="7440936.4000000004"/>
    <n v="7440936.4000000004"/>
  </r>
  <r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4-04-05T00:00:00"/>
    <d v="2027-04-05T00:00:00"/>
    <n v="40000000.000000007"/>
    <n v="2.3472222222222223"/>
    <n v="3"/>
    <n v="8.7499999999999994E-2"/>
    <n v="93888888.888888896"/>
    <n v="120000000"/>
    <n v="3500000"/>
    <n v="2.3472222222222223"/>
    <n v="3"/>
    <n v="8.7499999999999994E-2"/>
    <x v="1"/>
    <x v="1"/>
    <n v="0"/>
    <n v="0"/>
    <n v="0"/>
    <n v="0"/>
    <n v="1750000"/>
    <n v="0"/>
    <n v="0"/>
    <n v="0"/>
    <n v="0"/>
    <n v="0"/>
    <n v="1750000"/>
    <n v="0"/>
    <n v="0"/>
    <n v="0"/>
    <n v="3500000"/>
    <n v="3500000"/>
  </r>
  <r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n v="19445990.18"/>
    <n v="0"/>
    <d v="2024-04-05T00:00:00"/>
    <d v="2027-04-05T00:00:00"/>
    <n v="19445990.18"/>
    <n v="2.3472222222222223"/>
    <n v="3"/>
    <n v="8.7499999999999994E-2"/>
    <n v="45644060.283611111"/>
    <n v="58337970.539999999"/>
    <n v="1701524.1407499998"/>
    <n v="2.3472222222222223"/>
    <n v="3"/>
    <n v="8.7499999999999994E-2"/>
    <x v="1"/>
    <x v="1"/>
    <n v="0"/>
    <n v="0"/>
    <n v="0"/>
    <n v="0"/>
    <n v="850762.07"/>
    <n v="0"/>
    <n v="0"/>
    <n v="0"/>
    <n v="0"/>
    <n v="0"/>
    <n v="850762.07"/>
    <n v="0"/>
    <n v="0"/>
    <n v="0"/>
    <n v="1701524.14"/>
    <n v="1701524.14"/>
  </r>
  <r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n v="23344400.16"/>
    <n v="0"/>
    <d v="2024-03-25T00:00:00"/>
    <d v="2027-03-25T00:00:00"/>
    <n v="23344400.16"/>
    <n v="2.3194444444444446"/>
    <n v="3"/>
    <n v="8.7499999999999994E-2"/>
    <n v="54146039.260000005"/>
    <n v="70033200.480000004"/>
    <n v="2042635.014"/>
    <n v="2.3194444444444446"/>
    <n v="3"/>
    <n v="8.7499999999999994E-2"/>
    <x v="1"/>
    <x v="1"/>
    <n v="0"/>
    <n v="0"/>
    <n v="0"/>
    <n v="1021317.51"/>
    <n v="0"/>
    <n v="0"/>
    <n v="0"/>
    <n v="0"/>
    <n v="0"/>
    <n v="1021317.51"/>
    <n v="0"/>
    <n v="0"/>
    <n v="0"/>
    <n v="0"/>
    <n v="2042635.02"/>
    <n v="2042635.02"/>
  </r>
  <r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n v="100000"/>
    <n v="0"/>
    <d v="2024-03-21T00:00:00"/>
    <d v="2025-03-21T00:00:00"/>
    <n v="100000"/>
    <n v="0.30833333333333335"/>
    <n v="1"/>
    <n v="4.9000000000000002E-2"/>
    <n v="30833.333333333336"/>
    <n v="100000"/>
    <n v="4900"/>
    <n v="0.30833333333333335"/>
    <n v="1"/>
    <n v="4.9000000000000002E-2"/>
    <x v="1"/>
    <x v="1"/>
    <n v="0"/>
    <n v="0"/>
    <n v="0"/>
    <n v="2450"/>
    <n v="0"/>
    <n v="0"/>
    <n v="0"/>
    <n v="0"/>
    <n v="0"/>
    <n v="0"/>
    <n v="0"/>
    <n v="0"/>
    <n v="0"/>
    <n v="0"/>
    <n v="2450"/>
    <n v="2450"/>
  </r>
  <r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n v="14800000"/>
    <n v="0"/>
    <d v="2024-03-21T00:00:00"/>
    <d v="2025-03-21T00:00:00"/>
    <n v="14800000"/>
    <n v="0.30833333333333335"/>
    <n v="1"/>
    <n v="4.9000000000000002E-2"/>
    <n v="4563333.333333334"/>
    <n v="14800000"/>
    <n v="725200"/>
    <n v="0.30833333333333335"/>
    <n v="1"/>
    <n v="4.9000000000000002E-2"/>
    <x v="1"/>
    <x v="1"/>
    <n v="0"/>
    <n v="0"/>
    <n v="0"/>
    <n v="362600"/>
    <n v="0"/>
    <n v="0"/>
    <n v="0"/>
    <n v="0"/>
    <n v="0"/>
    <n v="0"/>
    <n v="0"/>
    <n v="0"/>
    <n v="0"/>
    <n v="0"/>
    <n v="362600"/>
    <n v="362600"/>
  </r>
  <r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n v="39000000"/>
    <n v="0"/>
    <d v="2024-03-21T00:00:00"/>
    <d v="2025-03-21T00:00:00"/>
    <n v="39000000"/>
    <n v="0.30833333333333335"/>
    <n v="1"/>
    <n v="4.9000000000000002E-2"/>
    <n v="12025000"/>
    <n v="39000000"/>
    <n v="1911000"/>
    <n v="0.30833333333333335"/>
    <n v="1"/>
    <n v="4.9000000000000002E-2"/>
    <x v="1"/>
    <x v="1"/>
    <n v="0"/>
    <n v="0"/>
    <n v="0"/>
    <n v="955500"/>
    <n v="0"/>
    <n v="0"/>
    <n v="0"/>
    <n v="0"/>
    <n v="0"/>
    <n v="0"/>
    <n v="0"/>
    <n v="0"/>
    <n v="0"/>
    <n v="0"/>
    <n v="955500"/>
    <n v="955500"/>
  </r>
  <r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n v="2500000"/>
    <n v="0"/>
    <d v="2024-03-21T00:00:00"/>
    <d v="2025-03-21T00:00:00"/>
    <n v="2500000"/>
    <n v="0.30833333333333335"/>
    <n v="1"/>
    <n v="4.9000000000000002E-2"/>
    <n v="770833.33333333337"/>
    <n v="2500000"/>
    <n v="122500"/>
    <n v="0.30833333333333335"/>
    <n v="1"/>
    <n v="4.9000000000000002E-2"/>
    <x v="1"/>
    <x v="1"/>
    <n v="0"/>
    <n v="0"/>
    <n v="0"/>
    <n v="61250"/>
    <n v="0"/>
    <n v="0"/>
    <n v="0"/>
    <n v="0"/>
    <n v="0"/>
    <n v="0"/>
    <n v="0"/>
    <n v="0"/>
    <n v="0"/>
    <n v="0"/>
    <n v="61250"/>
    <n v="61250"/>
  </r>
  <r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n v="3594977.23"/>
    <n v="0"/>
    <d v="2024-04-05T00:00:00"/>
    <d v="2027-04-05T00:00:00"/>
    <n v="3594977.23"/>
    <n v="2.3472222222222223"/>
    <n v="3"/>
    <n v="8.7499999999999994E-2"/>
    <n v="8438210.442638889"/>
    <n v="10784931.689999999"/>
    <n v="314560.50762499997"/>
    <n v="2.3472222222222223"/>
    <n v="3"/>
    <n v="8.7499999999999994E-2"/>
    <x v="1"/>
    <x v="1"/>
    <n v="0"/>
    <n v="0"/>
    <n v="0"/>
    <n v="0"/>
    <n v="157280.25"/>
    <n v="0"/>
    <n v="0"/>
    <n v="0"/>
    <n v="0"/>
    <n v="0"/>
    <n v="157280.25"/>
    <n v="0"/>
    <n v="0"/>
    <n v="0"/>
    <n v="314560.5"/>
    <n v="314560.5"/>
  </r>
  <r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472973"/>
    <n v="0"/>
    <n v="4504.5"/>
    <n v="3497.52"/>
    <n v="0"/>
    <n v="0"/>
    <n v="0"/>
    <n v="468468.5"/>
    <n v="468468.5"/>
    <n v="0"/>
    <d v="2024-04-15T00:00:00"/>
    <d v="2033-07-01T00:00:00"/>
    <n v="500000"/>
    <n v="8.7083333333333339"/>
    <n v="9.344444444444445"/>
    <n v="8.8700000000000001E-2"/>
    <n v="4079579.854166667"/>
    <n v="4377577.8722222224"/>
    <n v="41553.15595"/>
    <n v="8.7083333333333339"/>
    <n v="9.344444444444445"/>
    <n v="8.8700000000000001E-2"/>
    <x v="1"/>
    <x v="1"/>
    <n v="3464.21"/>
    <n v="3430.9"/>
    <n v="3397.59"/>
    <n v="3364.28"/>
    <n v="3330.97"/>
    <n v="3297.66"/>
    <n v="3264.35"/>
    <n v="3231.04"/>
    <n v="3197.73"/>
    <n v="3164.42"/>
    <n v="3131.11"/>
    <n v="3097.8"/>
    <n v="3064.49"/>
    <n v="3464.21"/>
    <n v="38972.340000000004"/>
    <n v="42436.55"/>
  </r>
  <r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n v="7773712.4699999997"/>
    <n v="0"/>
    <d v="2024-04-05T00:00:00"/>
    <d v="2027-04-05T00:00:00"/>
    <n v="7773712.4699999997"/>
    <n v="2.3472222222222223"/>
    <n v="3"/>
    <n v="8.7499999999999994E-2"/>
    <n v="18246630.658750001"/>
    <n v="23321137.41"/>
    <n v="680199.84112499992"/>
    <n v="2.3472222222222223"/>
    <n v="3"/>
    <n v="8.7499999999999994E-2"/>
    <x v="1"/>
    <x v="1"/>
    <n v="0"/>
    <n v="0"/>
    <n v="0"/>
    <n v="0"/>
    <n v="340099.92"/>
    <n v="0"/>
    <n v="0"/>
    <n v="0"/>
    <n v="0"/>
    <n v="0"/>
    <n v="340099.92"/>
    <n v="0"/>
    <n v="0"/>
    <n v="0"/>
    <n v="680199.84"/>
    <n v="680199.84"/>
  </r>
  <r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n v="110000000"/>
    <n v="0"/>
    <d v="2024-04-16T00:00:00"/>
    <d v="2029-04-16T00:00:00"/>
    <n v="110000000"/>
    <n v="4.3777777777777782"/>
    <n v="5"/>
    <n v="9.2499999999999999E-2"/>
    <n v="481555555.55555558"/>
    <n v="550000000"/>
    <n v="10175000"/>
    <n v="4.3777777777777782"/>
    <n v="5"/>
    <n v="9.2499999999999999E-2"/>
    <x v="1"/>
    <x v="1"/>
    <n v="0"/>
    <n v="0"/>
    <n v="0"/>
    <n v="0"/>
    <n v="5087500"/>
    <n v="0"/>
    <n v="0"/>
    <n v="0"/>
    <n v="0"/>
    <n v="0"/>
    <n v="5087500"/>
    <n v="0"/>
    <n v="0"/>
    <n v="0"/>
    <n v="10175000"/>
    <n v="10175000"/>
  </r>
  <r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n v="33400000"/>
    <n v="0"/>
    <d v="2024-03-21T00:00:00"/>
    <d v="2025-03-21T00:00:00"/>
    <n v="33400000"/>
    <n v="0.30833333333333335"/>
    <n v="1"/>
    <n v="4.9000000000000002E-2"/>
    <n v="10298333.333333334"/>
    <n v="33400000"/>
    <n v="1636600"/>
    <n v="0.30833333333333335"/>
    <n v="1"/>
    <n v="4.9000000000000002E-2"/>
    <x v="1"/>
    <x v="1"/>
    <n v="0"/>
    <n v="0"/>
    <n v="0"/>
    <n v="818300"/>
    <n v="0"/>
    <n v="0"/>
    <n v="0"/>
    <n v="0"/>
    <n v="0"/>
    <n v="0"/>
    <n v="0"/>
    <n v="0"/>
    <n v="0"/>
    <n v="0"/>
    <n v="818300"/>
    <n v="818300"/>
  </r>
  <r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n v="1170000"/>
    <n v="0"/>
    <d v="2024-03-21T00:00:00"/>
    <d v="2025-03-21T00:00:00"/>
    <n v="1170000"/>
    <n v="0.30833333333333335"/>
    <n v="1"/>
    <n v="4.9000000000000002E-2"/>
    <n v="360750"/>
    <n v="1170000"/>
    <n v="57330"/>
    <n v="0.30833333333333335"/>
    <n v="1"/>
    <n v="4.9000000000000002E-2"/>
    <x v="1"/>
    <x v="1"/>
    <n v="0"/>
    <n v="0"/>
    <n v="0"/>
    <n v="28665"/>
    <n v="0"/>
    <n v="0"/>
    <n v="0"/>
    <n v="0"/>
    <n v="0"/>
    <n v="0"/>
    <n v="0"/>
    <n v="0"/>
    <n v="0"/>
    <n v="0"/>
    <n v="28665"/>
    <n v="28665"/>
  </r>
  <r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n v="9860000"/>
    <n v="0"/>
    <d v="2024-03-21T00:00:00"/>
    <d v="2025-03-21T00:00:00"/>
    <n v="9860000"/>
    <n v="0.30833333333333335"/>
    <n v="1"/>
    <n v="4.9000000000000002E-2"/>
    <n v="3040166.666666667"/>
    <n v="9860000"/>
    <n v="483140"/>
    <n v="0.30833333333333335"/>
    <n v="1"/>
    <n v="4.9000000000000002E-2"/>
    <x v="1"/>
    <x v="1"/>
    <n v="0"/>
    <n v="0"/>
    <n v="0"/>
    <n v="241570"/>
    <n v="0"/>
    <n v="0"/>
    <n v="0"/>
    <n v="0"/>
    <n v="0"/>
    <n v="0"/>
    <n v="0"/>
    <n v="0"/>
    <n v="0"/>
    <n v="0"/>
    <n v="241570"/>
    <n v="241570"/>
  </r>
  <r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n v="4000000"/>
    <n v="0"/>
    <d v="2024-03-21T00:00:00"/>
    <d v="2025-03-21T00:00:00"/>
    <n v="4000000"/>
    <n v="0.30833333333333335"/>
    <n v="1"/>
    <n v="4.9000000000000002E-2"/>
    <n v="1233333.3333333335"/>
    <n v="4000000"/>
    <n v="196000"/>
    <n v="0.30833333333333335"/>
    <n v="1"/>
    <n v="4.9000000000000002E-2"/>
    <x v="1"/>
    <x v="1"/>
    <n v="0"/>
    <n v="0"/>
    <n v="0"/>
    <n v="98000"/>
    <n v="0"/>
    <n v="0"/>
    <n v="0"/>
    <n v="0"/>
    <n v="0"/>
    <n v="0"/>
    <n v="0"/>
    <n v="0"/>
    <n v="0"/>
    <n v="0"/>
    <n v="98000"/>
    <n v="98000"/>
  </r>
  <r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n v="20000000"/>
    <n v="0"/>
    <d v="2024-03-21T00:00:00"/>
    <d v="2025-03-21T00:00:00"/>
    <n v="20000000"/>
    <n v="0.30833333333333335"/>
    <n v="1"/>
    <n v="4.9000000000000002E-2"/>
    <n v="6166666.666666667"/>
    <n v="20000000"/>
    <n v="980000"/>
    <n v="0.30833333333333335"/>
    <n v="1"/>
    <n v="4.9000000000000002E-2"/>
    <x v="1"/>
    <x v="1"/>
    <n v="0"/>
    <n v="0"/>
    <n v="0"/>
    <n v="490000"/>
    <n v="0"/>
    <n v="0"/>
    <n v="0"/>
    <n v="0"/>
    <n v="0"/>
    <n v="0"/>
    <n v="0"/>
    <n v="0"/>
    <n v="0"/>
    <n v="0"/>
    <n v="490000"/>
    <n v="490000"/>
  </r>
  <r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30833333333333335"/>
    <n v="1"/>
    <n v="4.9000000000000002E-2"/>
    <n v="1541666.6666666667"/>
    <n v="5000000"/>
    <n v="245000"/>
    <n v="0.30833333333333335"/>
    <n v="1"/>
    <n v="4.9000000000000002E-2"/>
    <x v="1"/>
    <x v="1"/>
    <n v="0"/>
    <n v="0"/>
    <n v="0"/>
    <n v="122500"/>
    <n v="0"/>
    <n v="0"/>
    <n v="0"/>
    <n v="0"/>
    <n v="0"/>
    <n v="0"/>
    <n v="0"/>
    <n v="0"/>
    <n v="0"/>
    <n v="0"/>
    <n v="122500"/>
    <n v="122500"/>
  </r>
  <r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4-16T00:00:00"/>
    <d v="2029-04-16T00:00:00"/>
    <n v="200000000"/>
    <n v="4.3777777777777782"/>
    <n v="5"/>
    <n v="9.2499999999999999E-2"/>
    <n v="875555555.5555557"/>
    <n v="1000000000"/>
    <n v="18500000"/>
    <n v="4.3777777777777782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18500000"/>
    <n v="18500000"/>
  </r>
  <r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n v="6500000"/>
    <n v="0"/>
    <d v="2024-03-21T00:00:00"/>
    <d v="2025-03-21T00:00:00"/>
    <n v="6500000"/>
    <n v="0.30833333333333335"/>
    <n v="1"/>
    <n v="4.9000000000000002E-2"/>
    <n v="2004166.6666666667"/>
    <n v="6500000"/>
    <n v="318500"/>
    <n v="0.30833333333333335"/>
    <n v="1"/>
    <n v="4.9000000000000002E-2"/>
    <x v="1"/>
    <x v="1"/>
    <n v="0"/>
    <n v="0"/>
    <n v="0"/>
    <n v="159250"/>
    <n v="0"/>
    <n v="0"/>
    <n v="0"/>
    <n v="0"/>
    <n v="0"/>
    <n v="0"/>
    <n v="0"/>
    <n v="0"/>
    <n v="0"/>
    <n v="0"/>
    <n v="159250"/>
    <n v="159250"/>
  </r>
  <r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7175000"/>
    <n v="0"/>
    <n v="0"/>
    <n v="0"/>
    <n v="164000000"/>
    <n v="164000000"/>
    <n v="0"/>
    <d v="2024-05-06T00:00:00"/>
    <d v="2027-05-06T00:00:00"/>
    <n v="164000000"/>
    <n v="2.4333333333333331"/>
    <n v="3"/>
    <n v="8.7499999999999994E-2"/>
    <n v="399066666.66666663"/>
    <n v="492000000"/>
    <n v="14350000"/>
    <n v="2.4333333333333331"/>
    <n v="3"/>
    <n v="8.7499999999999994E-2"/>
    <x v="1"/>
    <x v="1"/>
    <n v="0"/>
    <n v="0"/>
    <n v="0"/>
    <n v="0"/>
    <n v="0"/>
    <n v="7175000"/>
    <n v="0"/>
    <n v="0"/>
    <n v="0"/>
    <n v="0"/>
    <n v="0"/>
    <n v="7175000"/>
    <n v="0"/>
    <n v="0"/>
    <n v="14350000"/>
    <n v="14350000"/>
  </r>
  <r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n v="71000000"/>
    <n v="0"/>
    <d v="2024-03-21T00:00:00"/>
    <d v="2025-03-21T00:00:00"/>
    <n v="71000000"/>
    <n v="0.30833333333333335"/>
    <n v="1"/>
    <n v="4.9000000000000002E-2"/>
    <n v="21891666.666666668"/>
    <n v="71000000"/>
    <n v="3479000"/>
    <n v="0.30833333333333335"/>
    <n v="1"/>
    <n v="4.9000000000000002E-2"/>
    <x v="1"/>
    <x v="1"/>
    <n v="0"/>
    <n v="0"/>
    <n v="0"/>
    <n v="1739500"/>
    <n v="0"/>
    <n v="0"/>
    <n v="0"/>
    <n v="0"/>
    <n v="0"/>
    <n v="0"/>
    <n v="0"/>
    <n v="0"/>
    <n v="0"/>
    <n v="0"/>
    <n v="1739500"/>
    <n v="1739500"/>
  </r>
  <r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6937500"/>
    <n v="0"/>
    <n v="0"/>
    <n v="0"/>
    <n v="150000000"/>
    <n v="150000000"/>
    <n v="0"/>
    <d v="2024-05-13T00:00:00"/>
    <d v="2029-05-13T00:00:00"/>
    <n v="150000000"/>
    <n v="4.4527777777777775"/>
    <n v="5"/>
    <n v="9.2499999999999999E-2"/>
    <n v="667916666.66666663"/>
    <n v="750000000"/>
    <n v="13875000"/>
    <n v="4.4527777777777775"/>
    <n v="5"/>
    <n v="9.2499999999999999E-2"/>
    <x v="1"/>
    <x v="1"/>
    <n v="0"/>
    <n v="0"/>
    <n v="0"/>
    <n v="0"/>
    <n v="0"/>
    <n v="6937500"/>
    <n v="0"/>
    <n v="0"/>
    <n v="0"/>
    <n v="0"/>
    <n v="0"/>
    <n v="6937500"/>
    <n v="0"/>
    <n v="0"/>
    <n v="13875000"/>
    <n v="13875000"/>
  </r>
  <r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30833333333333335"/>
    <n v="1"/>
    <n v="4.9000000000000002E-2"/>
    <n v="1541666.6666666667"/>
    <n v="5000000"/>
    <n v="245000"/>
    <n v="0.30833333333333335"/>
    <n v="1"/>
    <n v="4.9000000000000002E-2"/>
    <x v="1"/>
    <x v="1"/>
    <n v="0"/>
    <n v="0"/>
    <n v="0"/>
    <n v="122500"/>
    <n v="0"/>
    <n v="0"/>
    <n v="0"/>
    <n v="0"/>
    <n v="0"/>
    <n v="0"/>
    <n v="0"/>
    <n v="0"/>
    <n v="0"/>
    <n v="0"/>
    <n v="122500"/>
    <n v="122500"/>
  </r>
  <r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622114.8299999996"/>
    <n v="0"/>
    <n v="20533.099999999999"/>
    <n v="11549.94"/>
    <n v="0"/>
    <n v="0"/>
    <n v="0"/>
    <n v="1601581.7299999995"/>
    <n v="1601581.73"/>
    <n v="0"/>
    <d v="2024-05-23T00:00:00"/>
    <d v="2031-05-23T00:00:00"/>
    <n v="1724780.33"/>
    <n v="6.4805555555555552"/>
    <n v="7"/>
    <n v="8.5444000000000006E-2"/>
    <n v="10379139.378027774"/>
    <n v="11211072.109999996"/>
    <n v="136845.54933811998"/>
    <n v="6.4805555555555552"/>
    <n v="6.9999999999999991"/>
    <n v="8.5444000000000006E-2"/>
    <x v="1"/>
    <x v="1"/>
    <n v="11403.74"/>
    <n v="11257.54"/>
    <n v="11111.34"/>
    <n v="10965.14"/>
    <n v="10818.94"/>
    <n v="10672.73"/>
    <n v="10526.53"/>
    <n v="10380.33"/>
    <n v="10234.129999999999"/>
    <n v="10087.93"/>
    <n v="9941.7199999999993"/>
    <n v="9795.52"/>
    <n v="9649.32"/>
    <n v="11403.74"/>
    <n v="125441.17000000001"/>
    <n v="136844.91"/>
  </r>
  <r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n v="686665.55"/>
    <n v="0"/>
    <d v="2024-03-25T00:00:00"/>
    <d v="2027-03-25T00:00:00"/>
    <n v="686665.55"/>
    <n v="2.3194444444444446"/>
    <n v="3"/>
    <n v="8.7499999999999994E-2"/>
    <n v="1592682.595138889"/>
    <n v="2059996.6500000001"/>
    <n v="60083.235625000001"/>
    <n v="2.3194444444444446"/>
    <n v="3"/>
    <n v="8.7499999999999994E-2"/>
    <x v="1"/>
    <x v="1"/>
    <n v="0"/>
    <n v="0"/>
    <n v="0"/>
    <n v="30041.62"/>
    <n v="0"/>
    <n v="0"/>
    <n v="0"/>
    <n v="0"/>
    <n v="0"/>
    <n v="30041.62"/>
    <n v="0"/>
    <n v="0"/>
    <n v="0"/>
    <n v="0"/>
    <n v="60083.24"/>
    <n v="60083.24"/>
  </r>
  <r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n v="720959.79"/>
    <n v="0"/>
    <d v="2024-03-25T00:00:00"/>
    <d v="2027-03-25T00:00:00"/>
    <n v="720959.79"/>
    <n v="2.3194444444444446"/>
    <n v="3"/>
    <n v="8.7499999999999994E-2"/>
    <n v="1672226.1795833337"/>
    <n v="2162879.37"/>
    <n v="63083.981625"/>
    <n v="2.3194444444444446"/>
    <n v="3"/>
    <n v="8.7499999999999994E-2"/>
    <x v="1"/>
    <x v="1"/>
    <n v="0"/>
    <n v="0"/>
    <n v="0"/>
    <n v="31541.99"/>
    <n v="0"/>
    <n v="0"/>
    <n v="0"/>
    <n v="0"/>
    <n v="0"/>
    <n v="31541.99"/>
    <n v="0"/>
    <n v="0"/>
    <n v="0"/>
    <n v="0"/>
    <n v="63083.98"/>
    <n v="63083.98"/>
  </r>
  <r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n v="577901.26"/>
    <n v="0"/>
    <d v="2024-03-25T00:00:00"/>
    <d v="2027-03-25T00:00:00"/>
    <n v="577901.26"/>
    <n v="2.3194444444444446"/>
    <n v="3"/>
    <n v="8.7499999999999994E-2"/>
    <n v="1340409.8669444446"/>
    <n v="1733703.78"/>
    <n v="50566.360249999998"/>
    <n v="2.3194444444444446"/>
    <n v="3"/>
    <n v="8.7499999999999994E-2"/>
    <x v="1"/>
    <x v="1"/>
    <n v="0"/>
    <n v="0"/>
    <n v="0"/>
    <n v="25283.18"/>
    <n v="0"/>
    <n v="0"/>
    <n v="0"/>
    <n v="0"/>
    <n v="0"/>
    <n v="25283.18"/>
    <n v="0"/>
    <n v="0"/>
    <n v="0"/>
    <n v="0"/>
    <n v="50566.36"/>
    <n v="50566.36"/>
  </r>
  <r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n v="758472.39"/>
    <n v="0"/>
    <d v="2024-03-25T00:00:00"/>
    <d v="2027-03-25T00:00:00"/>
    <n v="758472.39"/>
    <n v="2.3194444444444446"/>
    <n v="3"/>
    <n v="8.7499999999999994E-2"/>
    <n v="1759234.5712500003"/>
    <n v="2275417.17"/>
    <n v="66366.334124999994"/>
    <n v="2.3194444444444446"/>
    <n v="3"/>
    <n v="8.7499999999999994E-2"/>
    <x v="1"/>
    <x v="1"/>
    <n v="0"/>
    <n v="0"/>
    <n v="0"/>
    <n v="33183.17"/>
    <n v="0"/>
    <n v="0"/>
    <n v="0"/>
    <n v="0"/>
    <n v="0"/>
    <n v="33183.17"/>
    <n v="0"/>
    <n v="0"/>
    <n v="0"/>
    <n v="0"/>
    <n v="66366.34"/>
    <n v="66366.34"/>
  </r>
  <r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n v="1307638.31"/>
    <n v="0"/>
    <d v="2024-03-25T00:00:00"/>
    <d v="2027-03-25T00:00:00"/>
    <n v="1307638.31"/>
    <n v="2.3194444444444446"/>
    <n v="3"/>
    <n v="8.7499999999999994E-2"/>
    <n v="3032994.4134722226"/>
    <n v="3922914.93"/>
    <n v="114418.352125"/>
    <n v="2.3194444444444446"/>
    <n v="3"/>
    <n v="8.7499999999999994E-2"/>
    <x v="1"/>
    <x v="1"/>
    <n v="0"/>
    <n v="0"/>
    <n v="0"/>
    <n v="57209.18"/>
    <n v="0"/>
    <n v="0"/>
    <n v="0"/>
    <n v="0"/>
    <n v="0"/>
    <n v="57209.18"/>
    <n v="0"/>
    <n v="0"/>
    <n v="0"/>
    <n v="0"/>
    <n v="114418.36"/>
    <n v="114418.36"/>
  </r>
  <r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n v="1763796.18"/>
    <n v="0"/>
    <d v="2024-03-25T00:00:00"/>
    <d v="2027-03-25T00:00:00"/>
    <n v="1763796.18"/>
    <n v="2.3194444444444446"/>
    <n v="3"/>
    <n v="8.7499999999999994E-2"/>
    <n v="4091027.2508333335"/>
    <n v="5291388.54"/>
    <n v="154332.16574999999"/>
    <n v="2.3194444444444446"/>
    <n v="3"/>
    <n v="8.7499999999999994E-2"/>
    <x v="1"/>
    <x v="1"/>
    <n v="0"/>
    <n v="0"/>
    <n v="0"/>
    <n v="77166.080000000002"/>
    <n v="0"/>
    <n v="0"/>
    <n v="0"/>
    <n v="0"/>
    <n v="0"/>
    <n v="77166.080000000002"/>
    <n v="0"/>
    <n v="0"/>
    <n v="0"/>
    <n v="0"/>
    <n v="154332.16"/>
    <n v="154332.16"/>
  </r>
  <r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n v="1942691.4"/>
    <n v="0"/>
    <d v="2024-03-25T00:00:00"/>
    <d v="2027-03-25T00:00:00"/>
    <n v="1942691.4"/>
    <n v="2.3194444444444446"/>
    <n v="3"/>
    <n v="8.7499999999999994E-2"/>
    <n v="4505964.7750000004"/>
    <n v="5828074.1999999993"/>
    <n v="169985.49749999997"/>
    <n v="2.3194444444444446"/>
    <n v="2.9999999999999996"/>
    <n v="8.7499999999999994E-2"/>
    <x v="1"/>
    <x v="1"/>
    <n v="0"/>
    <n v="0"/>
    <n v="0"/>
    <n v="84992.75"/>
    <n v="0"/>
    <n v="0"/>
    <n v="0"/>
    <n v="0"/>
    <n v="0"/>
    <n v="84992.75"/>
    <n v="0"/>
    <n v="0"/>
    <n v="0"/>
    <n v="0"/>
    <n v="169985.5"/>
    <n v="169985.5"/>
  </r>
  <r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n v="2373776.2999999998"/>
    <n v="0"/>
    <d v="2024-03-25T00:00:00"/>
    <d v="2027-03-25T00:00:00"/>
    <n v="2373776.2999999998"/>
    <n v="2.3194444444444446"/>
    <n v="3"/>
    <n v="8.7499999999999994E-2"/>
    <n v="5505842.2513888888"/>
    <n v="7121328.8999999994"/>
    <n v="207705.42624999996"/>
    <n v="2.3194444444444446"/>
    <n v="3"/>
    <n v="8.7499999999999994E-2"/>
    <x v="1"/>
    <x v="1"/>
    <n v="0"/>
    <n v="0"/>
    <n v="0"/>
    <n v="103852.71"/>
    <n v="0"/>
    <n v="0"/>
    <n v="0"/>
    <n v="0"/>
    <n v="0"/>
    <n v="103852.71"/>
    <n v="0"/>
    <n v="0"/>
    <n v="0"/>
    <n v="0"/>
    <n v="207705.42"/>
    <n v="207705.42"/>
  </r>
  <r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n v="351016.28"/>
    <n v="0"/>
    <d v="2024-03-25T00:00:00"/>
    <d v="2027-03-25T00:00:00"/>
    <n v="351016.28"/>
    <n v="2.3194444444444446"/>
    <n v="3"/>
    <n v="8.7499999999999994E-2"/>
    <n v="814162.76055555569"/>
    <n v="1053048.8400000001"/>
    <n v="30713.924500000001"/>
    <n v="2.3194444444444446"/>
    <n v="3"/>
    <n v="8.7499999999999994E-2"/>
    <x v="1"/>
    <x v="1"/>
    <n v="0"/>
    <n v="0"/>
    <n v="0"/>
    <n v="15356.96"/>
    <n v="0"/>
    <n v="0"/>
    <n v="0"/>
    <n v="0"/>
    <n v="0"/>
    <n v="15356.96"/>
    <n v="0"/>
    <n v="0"/>
    <n v="0"/>
    <n v="0"/>
    <n v="30713.919999999998"/>
    <n v="30713.919999999998"/>
  </r>
  <r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n v="1445659.71"/>
    <n v="0"/>
    <d v="2024-03-25T00:00:00"/>
    <d v="2027-03-25T00:00:00"/>
    <n v="1445659.71"/>
    <n v="2.3194444444444446"/>
    <n v="3"/>
    <n v="8.7499999999999994E-2"/>
    <n v="3353127.382916667"/>
    <n v="4336979.13"/>
    <n v="126495.22462499999"/>
    <n v="2.3194444444444446"/>
    <n v="3"/>
    <n v="8.7499999999999994E-2"/>
    <x v="1"/>
    <x v="1"/>
    <n v="0"/>
    <n v="0"/>
    <n v="0"/>
    <n v="63247.61"/>
    <n v="0"/>
    <n v="0"/>
    <n v="0"/>
    <n v="0"/>
    <n v="0"/>
    <n v="63247.61"/>
    <n v="0"/>
    <n v="0"/>
    <n v="0"/>
    <n v="0"/>
    <n v="126495.22"/>
    <n v="126495.22"/>
  </r>
  <r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200000000"/>
    <n v="200000000"/>
    <n v="0"/>
    <d v="2024-05-13T00:00:00"/>
    <d v="2029-05-13T00:00:00"/>
    <n v="200000000"/>
    <n v="4.4527777777777775"/>
    <n v="5"/>
    <n v="9.2499999999999999E-2"/>
    <n v="890555555.55555546"/>
    <n v="1000000000"/>
    <n v="18500000"/>
    <n v="4.4527777777777775"/>
    <n v="5"/>
    <n v="9.2499999999999999E-2"/>
    <x v="1"/>
    <x v="1"/>
    <n v="0"/>
    <n v="0"/>
    <n v="0"/>
    <n v="0"/>
    <n v="0"/>
    <n v="9250000"/>
    <n v="0"/>
    <n v="0"/>
    <n v="0"/>
    <n v="0"/>
    <n v="0"/>
    <n v="9250000"/>
    <n v="0"/>
    <n v="0"/>
    <n v="18500000"/>
    <n v="18500000"/>
  </r>
  <r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n v="46757.5"/>
    <n v="0"/>
    <d v="2024-06-12T00:00:00"/>
    <d v="2026-06-12T00:00:00"/>
    <n v="46757.5"/>
    <n v="1.5333333333333334"/>
    <n v="2"/>
    <n v="3.8199999999999998E-2"/>
    <n v="71694.833333333343"/>
    <n v="93515"/>
    <n v="1786.1364999999998"/>
    <n v="1.5333333333333334"/>
    <n v="2"/>
    <n v="3.8199999999999998E-2"/>
    <x v="1"/>
    <x v="1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1786.0799999999997"/>
    <n v="1934.9199999999996"/>
  </r>
  <r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n v="225970"/>
    <n v="0"/>
    <d v="2024-06-12T00:00:00"/>
    <d v="2027-06-12T00:00:00"/>
    <n v="225970"/>
    <n v="2.5333333333333332"/>
    <n v="3"/>
    <n v="4.2999999999999997E-2"/>
    <n v="572457.33333333326"/>
    <n v="677910"/>
    <n v="9716.7099999999991"/>
    <n v="2.5333333333333328"/>
    <n v="3"/>
    <n v="4.2999999999999997E-2"/>
    <x v="1"/>
    <x v="1"/>
    <n v="809.73"/>
    <n v="809.73"/>
    <n v="809.73"/>
    <n v="809.73"/>
    <n v="809.72"/>
    <n v="809.73"/>
    <n v="809.73"/>
    <n v="809.73"/>
    <n v="809.73"/>
    <n v="809.73"/>
    <n v="809.73"/>
    <n v="809.73"/>
    <n v="809.73"/>
    <n v="809.73"/>
    <n v="9716.7499999999982"/>
    <n v="10526.479999999998"/>
  </r>
  <r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n v="1633857.5"/>
    <n v="0"/>
    <d v="2024-06-12T00:00:00"/>
    <d v="2028-06-12T00:00:00"/>
    <n v="1633857.5"/>
    <n v="3.5333333333333332"/>
    <n v="4"/>
    <n v="4.7100000000000003E-2"/>
    <n v="5772963.166666666"/>
    <n v="6535430"/>
    <n v="76954.688250000007"/>
    <n v="3.5333333333333328"/>
    <n v="4"/>
    <n v="4.7100000000000003E-2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76954.680000000008"/>
    <n v="83367.570000000007"/>
  </r>
  <r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n v="18242652.5"/>
    <n v="0"/>
    <d v="2024-06-12T00:00:00"/>
    <d v="2029-06-12T00:00:00"/>
    <n v="18242652.5"/>
    <n v="4.5333333333333332"/>
    <n v="5"/>
    <n v="5.0700000000000002E-2"/>
    <n v="82700024.666666672"/>
    <n v="91213262.5"/>
    <n v="924902.48175000004"/>
    <n v="4.5333333333333332"/>
    <n v="5"/>
    <n v="5.0700000000000002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924902.5199999999"/>
    <n v="1001977.7299999999"/>
  </r>
  <r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n v="4552440"/>
    <n v="0"/>
    <d v="2024-06-12T00:00:00"/>
    <d v="2030-06-12T00:00:00"/>
    <n v="4552440"/>
    <n v="5.5333333333333332"/>
    <n v="6"/>
    <n v="5.3600000000000002E-2"/>
    <n v="25190168"/>
    <n v="27314640"/>
    <n v="244010.78400000001"/>
    <n v="5.5333333333333332"/>
    <n v="6"/>
    <n v="5.3600000000000002E-2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44010.76000000004"/>
    <n v="264344.99000000005"/>
  </r>
  <r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24-06-12T00:00:00"/>
    <d v="2031-06-12T00:00:00"/>
    <n v="53100"/>
    <n v="6.5333333333333332"/>
    <n v="7"/>
    <n v="5.6399999999999999E-2"/>
    <n v="346920"/>
    <n v="371700"/>
    <n v="2994.84"/>
    <n v="6.5333333333333332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n v="4505708.78"/>
    <n v="0"/>
    <d v="2024-06-12T00:00:00"/>
    <d v="2029-06-12T00:00:00"/>
    <n v="4505708.78"/>
    <n v="4.5333333333333332"/>
    <n v="5"/>
    <n v="9.2499999999999999E-2"/>
    <n v="20425879.802666668"/>
    <n v="22528543.900000002"/>
    <n v="416778.06215000001"/>
    <n v="4.5333333333333332"/>
    <n v="5"/>
    <n v="9.2499999999999999E-2"/>
    <x v="1"/>
    <x v="1"/>
    <n v="208389.03"/>
    <n v="0"/>
    <n v="0"/>
    <n v="0"/>
    <n v="0"/>
    <n v="0"/>
    <n v="208389.03"/>
    <n v="0"/>
    <n v="0"/>
    <n v="0"/>
    <n v="0"/>
    <n v="0"/>
    <n v="208389.03"/>
    <n v="208389.03"/>
    <n v="416778.06"/>
    <n v="625167.09"/>
  </r>
  <r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n v="0"/>
    <n v="0"/>
    <n v="0"/>
    <n v="972682"/>
    <n v="972682"/>
    <n v="0"/>
    <d v="2024-03-21T00:00:00"/>
    <d v="2025-03-21T00:00:00"/>
    <n v="972682"/>
    <n v="0.30833333333333335"/>
    <n v="1"/>
    <n v="4.9000000000000002E-2"/>
    <n v="299910.28333333333"/>
    <n v="972682"/>
    <n v="47661.418000000005"/>
    <n v="0.30833333333333335"/>
    <n v="1"/>
    <n v="4.9000000000000002E-2"/>
    <x v="1"/>
    <x v="1"/>
    <n v="0"/>
    <n v="0"/>
    <n v="0"/>
    <n v="23830.708999999999"/>
    <n v="0"/>
    <n v="0"/>
    <n v="0"/>
    <n v="0"/>
    <n v="0"/>
    <n v="0"/>
    <n v="0"/>
    <n v="0"/>
    <n v="0"/>
    <n v="0"/>
    <n v="23830.708999999999"/>
    <n v="23830.708999999999"/>
  </r>
  <r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11400000"/>
    <n v="11400000"/>
    <n v="0"/>
    <d v="2024-03-25T00:00:00"/>
    <d v="2027-03-25T00:00:00"/>
    <n v="11400000"/>
    <n v="2.3194444444444446"/>
    <n v="3"/>
    <n v="8.7499999999999994E-2"/>
    <n v="26441666.666666668"/>
    <n v="34200000"/>
    <n v="997499.99999999988"/>
    <n v="2.3194444444444446"/>
    <n v="3"/>
    <n v="8.7499999999999994E-2"/>
    <x v="1"/>
    <x v="1"/>
    <n v="0"/>
    <n v="0"/>
    <n v="0"/>
    <n v="498750"/>
    <n v="0"/>
    <n v="0"/>
    <n v="0"/>
    <n v="0"/>
    <n v="0"/>
    <n v="498750"/>
    <n v="0"/>
    <n v="0"/>
    <n v="0"/>
    <n v="0"/>
    <n v="997500"/>
    <n v="997500"/>
  </r>
  <r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n v="70357.5"/>
    <n v="0"/>
    <d v="2024-06-27T00:00:00"/>
    <d v="2025-06-27T00:00:00"/>
    <n v="70357.5"/>
    <n v="0.57499999999999996"/>
    <n v="1"/>
    <n v="3.2500000000000001E-2"/>
    <n v="40455.5625"/>
    <n v="70357.5"/>
    <n v="2286.6187500000001"/>
    <n v="0.57499999999999996"/>
    <n v="1"/>
    <n v="3.2500000000000001E-2"/>
    <x v="1"/>
    <x v="1"/>
    <n v="190.55"/>
    <n v="190.55"/>
    <n v="190.55"/>
    <n v="190.55"/>
    <n v="190.55"/>
    <n v="190.55"/>
    <n v="190.55"/>
    <n v="0"/>
    <n v="0"/>
    <n v="0"/>
    <n v="0"/>
    <n v="0"/>
    <n v="0"/>
    <n v="190.55"/>
    <n v="1143.3"/>
    <n v="1333.85"/>
  </r>
  <r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n v="108265"/>
    <n v="0"/>
    <d v="2024-06-27T00:00:00"/>
    <d v="2026-06-27T00:00:00"/>
    <n v="108265"/>
    <n v="1.575"/>
    <n v="2"/>
    <n v="3.8199999999999998E-2"/>
    <n v="170517.375"/>
    <n v="216530"/>
    <n v="4135.723"/>
    <n v="1.575"/>
    <n v="2"/>
    <n v="3.8199999999999998E-2"/>
    <x v="1"/>
    <x v="1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4135.6799999999994"/>
    <n v="4480.32"/>
  </r>
  <r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268597.5"/>
    <n v="268597.5"/>
    <n v="0"/>
    <d v="2024-06-27T00:00:00"/>
    <d v="2027-06-27T00:00:00"/>
    <n v="268597.5"/>
    <n v="2.5750000000000002"/>
    <n v="3"/>
    <n v="4.2999999999999997E-2"/>
    <n v="691638.5625"/>
    <n v="805792.5"/>
    <n v="11549.692499999999"/>
    <n v="2.5750000000000002"/>
    <n v="3"/>
    <n v="4.2999999999999997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11549.64"/>
    <n v="12512.109999999999"/>
  </r>
  <r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n v="342495"/>
    <n v="0"/>
    <d v="2024-06-27T00:00:00"/>
    <d v="2028-06-27T00:00:00"/>
    <n v="342495"/>
    <n v="3.5750000000000002"/>
    <n v="4"/>
    <n v="4.7100000000000003E-2"/>
    <n v="1224419.625"/>
    <n v="1369980"/>
    <n v="16131.514500000001"/>
    <n v="3.5750000000000002"/>
    <n v="4"/>
    <n v="4.7100000000000003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6131.480000000003"/>
    <n v="17475.770000000004"/>
  </r>
  <r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n v="327155"/>
    <n v="0"/>
    <d v="2024-06-27T00:00:00"/>
    <d v="2029-06-27T00:00:00"/>
    <n v="327155"/>
    <n v="4.5750000000000002"/>
    <n v="5"/>
    <n v="5.0700000000000002E-2"/>
    <n v="1496734.125"/>
    <n v="1635775"/>
    <n v="16586.7585"/>
    <n v="4.5750000000000002"/>
    <n v="5"/>
    <n v="5.0700000000000002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6586.759999999998"/>
    <n v="17968.989999999998"/>
  </r>
  <r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n v="285117.5"/>
    <n v="0"/>
    <d v="2024-06-27T00:00:00"/>
    <d v="2030-06-27T00:00:00"/>
    <n v="285117.5"/>
    <n v="5.5750000000000002"/>
    <n v="6"/>
    <n v="5.3600000000000002E-2"/>
    <n v="1589530.0625"/>
    <n v="1710705"/>
    <n v="15282.298000000001"/>
    <n v="5.5750000000000002"/>
    <n v="6"/>
    <n v="5.3600000000000002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5282.240000000003"/>
    <n v="16555.760000000002"/>
  </r>
  <r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n v="234023.5"/>
    <n v="0"/>
    <d v="2024-06-27T00:00:00"/>
    <d v="2031-06-27T00:00:00"/>
    <n v="234023.5"/>
    <n v="6.5750000000000002"/>
    <n v="7"/>
    <n v="5.6399999999999999E-2"/>
    <n v="1538704.5125"/>
    <n v="1638164.5"/>
    <n v="13198.9254"/>
    <n v="6.5750000000000002"/>
    <n v="7"/>
    <n v="5.6399999999999999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3198.92"/>
    <n v="14298.83"/>
  </r>
  <r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n v="1039521"/>
    <n v="0"/>
    <d v="2024-06-27T00:00:00"/>
    <d v="2032-06-27T00:00:00"/>
    <n v="1039521"/>
    <n v="7.5750000000000002"/>
    <n v="8"/>
    <n v="5.9299999999999999E-2"/>
    <n v="7874371.5750000002"/>
    <n v="8316168"/>
    <n v="61643.595300000001"/>
    <n v="7.5750000000000002"/>
    <n v="8"/>
    <n v="5.9299999999999999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61643.640000000007"/>
    <n v="66780.61"/>
  </r>
  <r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n v="763902.5"/>
    <n v="0"/>
    <d v="2024-06-27T00:00:00"/>
    <d v="2033-06-27T00:00:00"/>
    <n v="763902.5"/>
    <n v="8.5749999999999993"/>
    <n v="9"/>
    <n v="6.2100000000000002E-2"/>
    <n v="6550463.9374999991"/>
    <n v="6875122.5"/>
    <n v="47438.345249999998"/>
    <n v="8.5749999999999993"/>
    <n v="9"/>
    <n v="6.2099999999999995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47438.399999999994"/>
    <n v="51391.599999999991"/>
  </r>
  <r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625000"/>
    <n v="0"/>
    <n v="0"/>
    <n v="0"/>
    <n v="100000000"/>
    <n v="100000000"/>
    <n v="0"/>
    <d v="2024-05-13T00:00:00"/>
    <d v="2029-05-13T00:00:00"/>
    <n v="100000000"/>
    <n v="4.4527777777777775"/>
    <n v="5"/>
    <n v="9.2499999999999999E-2"/>
    <n v="445277777.77777773"/>
    <n v="500000000"/>
    <n v="9250000"/>
    <n v="4.4527777777777775"/>
    <n v="5"/>
    <n v="9.2499999999999999E-2"/>
    <x v="1"/>
    <x v="1"/>
    <n v="0"/>
    <n v="0"/>
    <n v="0"/>
    <n v="0"/>
    <n v="0"/>
    <n v="4625000"/>
    <n v="0"/>
    <n v="0"/>
    <n v="0"/>
    <n v="0"/>
    <n v="0"/>
    <n v="4625000"/>
    <n v="0"/>
    <n v="0"/>
    <n v="9250000"/>
    <n v="9250000"/>
  </r>
  <r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n v="15000000"/>
    <n v="0"/>
    <d v="2024-03-25T00:00:00"/>
    <d v="2027-03-25T00:00:00"/>
    <n v="15000000"/>
    <n v="2.3194444444444446"/>
    <n v="3"/>
    <n v="8.7499999999999994E-2"/>
    <n v="34791666.666666672"/>
    <n v="45000000"/>
    <n v="1312500"/>
    <n v="2.3194444444444446"/>
    <n v="3"/>
    <n v="8.7499999999999994E-2"/>
    <x v="1"/>
    <x v="1"/>
    <n v="0"/>
    <n v="0"/>
    <n v="0"/>
    <n v="656250"/>
    <n v="0"/>
    <n v="0"/>
    <n v="0"/>
    <n v="0"/>
    <n v="0"/>
    <n v="656250"/>
    <n v="0"/>
    <n v="0"/>
    <n v="0"/>
    <n v="0"/>
    <n v="1312500"/>
    <n v="1312500"/>
  </r>
  <r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1078927.69"/>
    <n v="1078927.69"/>
    <n v="0"/>
    <d v="2024-04-05T00:00:00"/>
    <d v="2027-04-05T00:00:00"/>
    <n v="1078927.69"/>
    <n v="2.3472222222222223"/>
    <n v="3"/>
    <n v="8.7499999999999994E-2"/>
    <n v="2532483.0501388889"/>
    <n v="3236783.07"/>
    <n v="94406.172874999989"/>
    <n v="2.3472222222222223"/>
    <n v="3"/>
    <n v="8.7499999999999994E-2"/>
    <x v="1"/>
    <x v="1"/>
    <n v="0"/>
    <n v="0"/>
    <n v="0"/>
    <n v="0"/>
    <n v="47203.09"/>
    <n v="0"/>
    <n v="0"/>
    <n v="0"/>
    <n v="0"/>
    <n v="0"/>
    <n v="47203.09"/>
    <n v="0"/>
    <n v="0"/>
    <n v="0"/>
    <n v="94406.18"/>
    <n v="94406.18"/>
  </r>
  <r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1754764.59"/>
    <n v="1754764.59"/>
    <n v="0"/>
    <d v="2024-04-05T00:00:00"/>
    <d v="2027-04-05T00:00:00"/>
    <n v="1754764.59"/>
    <n v="2.3472222222222223"/>
    <n v="3"/>
    <n v="8.7499999999999994E-2"/>
    <n v="4118822.4404166671"/>
    <n v="5264293.7700000005"/>
    <n v="153541.901625"/>
    <n v="2.3472222222222223"/>
    <n v="3"/>
    <n v="8.7499999999999994E-2"/>
    <x v="1"/>
    <x v="1"/>
    <n v="0"/>
    <n v="0"/>
    <n v="0"/>
    <n v="0"/>
    <n v="76770.95"/>
    <n v="0"/>
    <n v="0"/>
    <n v="0"/>
    <n v="0"/>
    <n v="0"/>
    <n v="76770.95"/>
    <n v="0"/>
    <n v="0"/>
    <n v="0"/>
    <n v="153541.9"/>
    <n v="153541.9"/>
  </r>
  <r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176856.6"/>
    <n v="176856.6"/>
    <n v="0"/>
    <d v="2024-04-05T00:00:00"/>
    <d v="2027-04-05T00:00:00"/>
    <n v="176856.6"/>
    <n v="2.3472222222222223"/>
    <n v="3"/>
    <n v="8.7499999999999994E-2"/>
    <n v="415121.7416666667"/>
    <n v="530569.80000000005"/>
    <n v="15474.952499999999"/>
    <n v="2.3472222222222223"/>
    <n v="3"/>
    <n v="8.7499999999999994E-2"/>
    <x v="1"/>
    <x v="1"/>
    <n v="0"/>
    <n v="0"/>
    <n v="0"/>
    <n v="0"/>
    <n v="7737.48"/>
    <n v="0"/>
    <n v="0"/>
    <n v="0"/>
    <n v="0"/>
    <n v="0"/>
    <n v="7737.48"/>
    <n v="0"/>
    <n v="0"/>
    <n v="0"/>
    <n v="15474.96"/>
    <n v="15474.96"/>
  </r>
  <r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572989.93999999994"/>
    <n v="572989.93999999994"/>
    <n v="0"/>
    <d v="2024-04-05T00:00:00"/>
    <d v="2027-04-05T00:00:00"/>
    <n v="572989.93999999994"/>
    <n v="2.3472222222222223"/>
    <n v="3"/>
    <n v="8.7499999999999994E-2"/>
    <n v="1344934.7202777776"/>
    <n v="1718969.8199999998"/>
    <n v="50136.619749999991"/>
    <n v="2.3472222222222223"/>
    <n v="3"/>
    <n v="8.7499999999999994E-2"/>
    <x v="1"/>
    <x v="1"/>
    <n v="0"/>
    <n v="0"/>
    <n v="0"/>
    <n v="0"/>
    <n v="25068.31"/>
    <n v="0"/>
    <n v="0"/>
    <n v="0"/>
    <n v="0"/>
    <n v="0"/>
    <n v="25068.31"/>
    <n v="0"/>
    <n v="0"/>
    <n v="0"/>
    <n v="50136.62"/>
    <n v="50136.62"/>
  </r>
  <r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4368725.49"/>
    <n v="4368725.49"/>
    <n v="0"/>
    <d v="2024-04-05T00:00:00"/>
    <d v="2027-04-05T00:00:00"/>
    <n v="4368725.49"/>
    <n v="2.3472222222222223"/>
    <n v="3"/>
    <n v="8.7499999999999994E-2"/>
    <n v="10254369.552916668"/>
    <n v="13106176.470000001"/>
    <n v="382263.48037499998"/>
    <n v="2.3472222222222223"/>
    <n v="3"/>
    <n v="8.7499999999999994E-2"/>
    <x v="1"/>
    <x v="1"/>
    <n v="0"/>
    <n v="0"/>
    <n v="0"/>
    <n v="0"/>
    <n v="191131.74"/>
    <n v="0"/>
    <n v="0"/>
    <n v="0"/>
    <n v="0"/>
    <n v="0"/>
    <n v="191131.74"/>
    <n v="0"/>
    <n v="0"/>
    <n v="0"/>
    <n v="382263.48"/>
    <n v="382263.48"/>
  </r>
  <r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2937151.34"/>
    <n v="2937151.34"/>
    <n v="0"/>
    <d v="2024-04-05T00:00:00"/>
    <d v="2027-04-05T00:00:00"/>
    <n v="2937151.34"/>
    <n v="2.3472222222222223"/>
    <n v="3"/>
    <n v="8.7499999999999994E-2"/>
    <n v="6894146.8952777777"/>
    <n v="8811454.0199999996"/>
    <n v="257000.74224999998"/>
    <n v="2.3472222222222223"/>
    <n v="3"/>
    <n v="8.7499999999999994E-2"/>
    <x v="1"/>
    <x v="1"/>
    <n v="0"/>
    <n v="0"/>
    <n v="0"/>
    <n v="0"/>
    <n v="128500.37"/>
    <n v="0"/>
    <n v="0"/>
    <n v="0"/>
    <n v="0"/>
    <n v="0"/>
    <n v="128500.37"/>
    <n v="0"/>
    <n v="0"/>
    <n v="0"/>
    <n v="257000.74"/>
    <n v="257000.74"/>
  </r>
  <r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1067430.07"/>
    <n v="1067430.07"/>
    <n v="0"/>
    <d v="2024-04-05T00:00:00"/>
    <d v="2027-04-05T00:00:00"/>
    <n v="1067430.07"/>
    <n v="2.3472222222222223"/>
    <n v="3"/>
    <n v="8.7499999999999994E-2"/>
    <n v="2505495.5809722226"/>
    <n v="3202290.21"/>
    <n v="93400.131125"/>
    <n v="2.3472222222222223"/>
    <n v="3"/>
    <n v="8.7499999999999994E-2"/>
    <x v="1"/>
    <x v="1"/>
    <n v="0"/>
    <n v="0"/>
    <n v="0"/>
    <n v="0"/>
    <n v="46700.07"/>
    <n v="0"/>
    <n v="0"/>
    <n v="0"/>
    <n v="0"/>
    <n v="0"/>
    <n v="46700.07"/>
    <n v="0"/>
    <n v="0"/>
    <n v="0"/>
    <n v="93400.14"/>
    <n v="93400.14"/>
  </r>
  <r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199003.5399999996"/>
    <n v="0"/>
    <n v="66636.47"/>
    <n v="14366.64"/>
    <n v="0"/>
    <n v="0"/>
    <n v="0"/>
    <n v="2132367.0699999994"/>
    <n v="2132367.0699999998"/>
    <n v="0"/>
    <d v="2024-07-04T00:00:00"/>
    <d v="2027-07-04T00:00:00"/>
    <n v="2398912.9500000002"/>
    <n v="2.5944444444444446"/>
    <n v="3"/>
    <n v="7.8398999999999996E-2"/>
    <n v="5532307.8982777763"/>
    <n v="6397101.2099999981"/>
    <n v="167175.44592092995"/>
    <n v="2.5944444444444446"/>
    <n v="3"/>
    <n v="7.8398999999999996E-2"/>
    <x v="1"/>
    <x v="1"/>
    <n v="13931.29"/>
    <n v="13495.93"/>
    <n v="13060.58"/>
    <n v="12625.23"/>
    <n v="12189.88"/>
    <n v="11754.52"/>
    <n v="11319.17"/>
    <n v="10883.82"/>
    <n v="10448.469999999999"/>
    <n v="10013.11"/>
    <n v="9577.76"/>
    <n v="9142.41"/>
    <n v="8707.0499999999993"/>
    <n v="13931.29"/>
    <n v="133217.93"/>
    <n v="147149.22"/>
  </r>
  <r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209832.24999999994"/>
    <n v="0"/>
    <n v="23314.7"/>
    <n v="856.82"/>
    <n v="0"/>
    <n v="0"/>
    <n v="0"/>
    <n v="186517.54999999993"/>
    <n v="186517.55"/>
    <n v="0"/>
    <d v="2024-07-04T00:00:00"/>
    <d v="2025-07-04T00:00:00"/>
    <n v="279776.34999999998"/>
    <n v="0.59444444444444444"/>
    <n v="1"/>
    <n v="4.9000000000000002E-2"/>
    <n v="110874.32138888884"/>
    <n v="186517.54999999993"/>
    <n v="9139.3599499999964"/>
    <n v="0.59444444444444444"/>
    <n v="1"/>
    <n v="4.9000000000000002E-2"/>
    <x v="1"/>
    <x v="1"/>
    <n v="761.61"/>
    <n v="666.41"/>
    <n v="571.21"/>
    <n v="476.01"/>
    <n v="380.81"/>
    <n v="285.60000000000002"/>
    <n v="190.4"/>
    <n v="95.2"/>
    <n v="0"/>
    <n v="0"/>
    <n v="0"/>
    <n v="0"/>
    <n v="0"/>
    <n v="761.61"/>
    <n v="2665.64"/>
    <n v="3427.25"/>
  </r>
  <r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3117303.34"/>
    <n v="0"/>
    <n v="26643.62"/>
    <n v="22097.26"/>
    <n v="0"/>
    <n v="0"/>
    <n v="0"/>
    <n v="3090659.7199999997"/>
    <n v="3090659.72"/>
    <n v="0"/>
    <d v="2024-07-04T00:00:00"/>
    <d v="2034-07-04T00:00:00"/>
    <n v="3197234.2"/>
    <n v="9.594444444444445"/>
    <n v="10"/>
    <n v="8.5063E-2"/>
    <n v="29653162.980222221"/>
    <n v="30906597.199999996"/>
    <n v="262900.78776235995"/>
    <n v="9.594444444444445"/>
    <n v="10"/>
    <n v="8.5062999999999986E-2"/>
    <x v="1"/>
    <x v="1"/>
    <n v="21908.400000000001"/>
    <n v="21719.53"/>
    <n v="21530.67"/>
    <n v="21341.8"/>
    <n v="21152.94"/>
    <n v="20964.07"/>
    <n v="20775.21"/>
    <n v="20586.34"/>
    <n v="20397.47"/>
    <n v="20208.61"/>
    <n v="20019.740000000002"/>
    <n v="19830.88"/>
    <n v="19642.009999999998"/>
    <n v="21908.400000000001"/>
    <n v="248169.27000000002"/>
    <n v="270077.67000000004"/>
  </r>
  <r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306797.81999999995"/>
    <n v="0"/>
    <n v="7669.95"/>
    <n v="2167.19"/>
    <n v="0"/>
    <n v="0"/>
    <n v="0"/>
    <n v="299127.86999999994"/>
    <n v="299127.87"/>
    <n v="0"/>
    <d v="2024-07-04T00:00:00"/>
    <d v="2028-07-04T00:00:00"/>
    <n v="329807.67000000004"/>
    <n v="3.5944444444444446"/>
    <n v="4"/>
    <n v="8.4766999999999995E-2"/>
    <n v="1075198.5104999999"/>
    <n v="1196511.4799999997"/>
    <n v="25356.172156289995"/>
    <n v="3.5944444444444446"/>
    <n v="4"/>
    <n v="8.4766999999999995E-2"/>
    <x v="1"/>
    <x v="1"/>
    <n v="2113.0100000000002"/>
    <n v="2058.83"/>
    <n v="2004.65"/>
    <n v="1950.47"/>
    <n v="1896.29"/>
    <n v="1842.11"/>
    <n v="1787.94"/>
    <n v="1733.76"/>
    <n v="1679.58"/>
    <n v="1625.4"/>
    <n v="1571.22"/>
    <n v="1517.04"/>
    <n v="1462.86"/>
    <n v="2113.0100000000002"/>
    <n v="21130.150000000005"/>
    <n v="23243.160000000003"/>
  </r>
  <r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3235487.9399999995"/>
    <n v="0"/>
    <n v="27653.74"/>
    <n v="22935.03"/>
    <n v="0"/>
    <n v="0"/>
    <n v="0"/>
    <n v="3207834.1999999993"/>
    <n v="3207834.2"/>
    <n v="0"/>
    <d v="2024-07-04T00:00:00"/>
    <d v="2034-07-04T00:00:00"/>
    <n v="3318449.16"/>
    <n v="9.594444444444445"/>
    <n v="10"/>
    <n v="8.5063E-2"/>
    <n v="30777387.018888883"/>
    <n v="32078341.999999993"/>
    <n v="272868.00055459992"/>
    <n v="9.594444444444445"/>
    <n v="10"/>
    <n v="8.5063E-2"/>
    <x v="1"/>
    <x v="1"/>
    <n v="22739"/>
    <n v="22542.97"/>
    <n v="22346.95"/>
    <n v="22150.92"/>
    <n v="21954.9"/>
    <n v="21758.87"/>
    <n v="21562.85"/>
    <n v="21366.82"/>
    <n v="21170.79"/>
    <n v="20974.77"/>
    <n v="20778.740000000002"/>
    <n v="20582.72"/>
    <n v="20386.689999999999"/>
    <n v="22739"/>
    <n v="257577.99"/>
    <n v="280316.99"/>
  </r>
  <r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744761.35"/>
    <n v="744761.35"/>
    <n v="0"/>
    <d v="2024-04-05T00:00:00"/>
    <d v="2027-04-05T00:00:00"/>
    <n v="744761.35"/>
    <n v="2.3472222222222223"/>
    <n v="3"/>
    <n v="8.7499999999999994E-2"/>
    <n v="1748120.3909722222"/>
    <n v="2234284.0499999998"/>
    <n v="65166.618124999994"/>
    <n v="2.3472222222222223"/>
    <n v="3"/>
    <n v="8.7499999999999994E-2"/>
    <x v="1"/>
    <x v="1"/>
    <n v="0"/>
    <n v="0"/>
    <n v="0"/>
    <n v="0"/>
    <n v="32583.31"/>
    <n v="0"/>
    <n v="0"/>
    <n v="0"/>
    <n v="0"/>
    <n v="0"/>
    <n v="32583.31"/>
    <n v="0"/>
    <n v="0"/>
    <n v="0"/>
    <n v="65166.62"/>
    <n v="65166.62"/>
  </r>
  <r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682048.12"/>
    <n v="682048.12"/>
    <n v="0"/>
    <d v="2024-04-05T00:00:00"/>
    <d v="2027-04-05T00:00:00"/>
    <n v="682048.12093628885"/>
    <n v="2.3472222222222223"/>
    <n v="3"/>
    <n v="8.7499999999999994E-2"/>
    <n v="1600918.503888889"/>
    <n v="2046144.3599999999"/>
    <n v="59679.210499999994"/>
    <n v="2.3472222222222223"/>
    <n v="3"/>
    <n v="8.7499999999999994E-2"/>
    <x v="1"/>
    <x v="1"/>
    <n v="0"/>
    <n v="0"/>
    <n v="0"/>
    <n v="0"/>
    <n v="29839.61"/>
    <n v="0"/>
    <n v="0"/>
    <n v="0"/>
    <n v="0"/>
    <n v="0"/>
    <n v="29839.61"/>
    <n v="0"/>
    <n v="0"/>
    <n v="0"/>
    <n v="59679.22"/>
    <n v="59679.22"/>
  </r>
  <r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244256.97000000006"/>
    <n v="0"/>
    <n v="27139.66"/>
    <n v="997.38"/>
    <n v="0"/>
    <n v="0"/>
    <n v="0"/>
    <n v="217117.31000000006"/>
    <n v="217117.31"/>
    <n v="0"/>
    <d v="2024-07-04T00:00:00"/>
    <d v="2025-07-04T00:00:00"/>
    <n v="325675.95"/>
    <n v="0.59444444444444444"/>
    <n v="1"/>
    <n v="4.9000000000000002E-2"/>
    <n v="129064.17872222225"/>
    <n v="217117.31000000006"/>
    <n v="10638.748190000004"/>
    <n v="0.59444444444444444"/>
    <n v="1"/>
    <n v="4.9000000000000002E-2"/>
    <x v="1"/>
    <x v="1"/>
    <n v="886.56"/>
    <n v="775.74"/>
    <n v="664.92"/>
    <n v="554.1"/>
    <n v="443.28"/>
    <n v="332.46"/>
    <n v="221.64"/>
    <n v="110.82"/>
    <n v="0"/>
    <n v="0"/>
    <n v="0"/>
    <n v="0"/>
    <n v="0"/>
    <n v="886.56"/>
    <n v="3102.96"/>
    <n v="3989.52"/>
  </r>
  <r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1209796.04"/>
    <n v="1209796.04"/>
    <n v="0"/>
    <d v="2024-04-05T00:00:00"/>
    <d v="2027-04-05T00:00:00"/>
    <n v="1209796.04"/>
    <n v="2.3472222222222223"/>
    <n v="3"/>
    <n v="8.7499999999999994E-2"/>
    <n v="2839660.1494444446"/>
    <n v="3629388.12"/>
    <n v="105857.1535"/>
    <n v="2.3472222222222223"/>
    <n v="3"/>
    <n v="8.7499999999999994E-2"/>
    <x v="1"/>
    <x v="1"/>
    <n v="0"/>
    <n v="0"/>
    <n v="0"/>
    <n v="0"/>
    <n v="52928.58"/>
    <n v="0"/>
    <n v="0"/>
    <n v="0"/>
    <n v="0"/>
    <n v="0"/>
    <n v="52928.58"/>
    <n v="0"/>
    <n v="0"/>
    <n v="0"/>
    <n v="105857.16"/>
    <n v="105857.16"/>
  </r>
  <r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92611.12000000001"/>
    <n v="0"/>
    <n v="10290.120000000001"/>
    <n v="378.16"/>
    <n v="0"/>
    <n v="0"/>
    <n v="0"/>
    <n v="82321.000000000015"/>
    <n v="82321"/>
    <n v="0"/>
    <d v="2024-07-04T00:00:00"/>
    <d v="2025-07-04T00:00:00"/>
    <n v="123481.48000000001"/>
    <n v="0.59444444444444444"/>
    <n v="1"/>
    <n v="4.9000000000000002E-2"/>
    <n v="48935.261111111118"/>
    <n v="82321.000000000015"/>
    <n v="4033.7290000000007"/>
    <n v="0.59444444444444444"/>
    <n v="1"/>
    <n v="4.9000000000000002E-2"/>
    <x v="1"/>
    <x v="1"/>
    <n v="336.14"/>
    <n v="294.13"/>
    <n v="252.11"/>
    <n v="210.09"/>
    <n v="168.07"/>
    <n v="126.05"/>
    <n v="84.04"/>
    <n v="42.02"/>
    <n v="0"/>
    <n v="0"/>
    <n v="0"/>
    <n v="0"/>
    <n v="0"/>
    <n v="336.14"/>
    <n v="1176.51"/>
    <n v="1512.65"/>
  </r>
  <r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200000000"/>
    <n v="200000000"/>
    <n v="0"/>
    <d v="2024-05-13T00:00:00"/>
    <d v="2029-05-13T00:00:00"/>
    <n v="200000000"/>
    <n v="4.4527777777777775"/>
    <n v="5"/>
    <n v="9.2499999999999999E-2"/>
    <n v="890555555.55555546"/>
    <n v="1000000000"/>
    <n v="18500000"/>
    <n v="4.4527777777777775"/>
    <n v="5"/>
    <n v="9.2499999999999999E-2"/>
    <x v="1"/>
    <x v="1"/>
    <n v="0"/>
    <n v="0"/>
    <n v="0"/>
    <n v="0"/>
    <n v="0"/>
    <n v="9250000"/>
    <n v="0"/>
    <n v="0"/>
    <n v="0"/>
    <n v="0"/>
    <n v="0"/>
    <n v="9250000"/>
    <n v="0"/>
    <n v="0"/>
    <n v="18500000"/>
    <n v="18500000"/>
  </r>
  <r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15700000"/>
    <n v="15700000"/>
    <n v="0"/>
    <d v="2024-03-25T00:00:00"/>
    <d v="2027-03-25T00:00:00"/>
    <n v="15700000"/>
    <n v="2.3194444444444446"/>
    <n v="3"/>
    <n v="8.7499999999999994E-2"/>
    <n v="36415277.777777784"/>
    <n v="47100000"/>
    <n v="1373750"/>
    <n v="2.3194444444444446"/>
    <n v="3"/>
    <n v="8.7499999999999994E-2"/>
    <x v="1"/>
    <x v="1"/>
    <n v="0"/>
    <n v="0"/>
    <n v="0"/>
    <n v="686875"/>
    <n v="0"/>
    <n v="0"/>
    <n v="0"/>
    <n v="0"/>
    <n v="0"/>
    <n v="686875"/>
    <n v="0"/>
    <n v="0"/>
    <n v="0"/>
    <n v="0"/>
    <n v="1373750"/>
    <n v="1373750"/>
  </r>
  <r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3194444444444446"/>
    <n v="3"/>
    <n v="8.7499999999999994E-2"/>
    <n v="11597222.222222224"/>
    <n v="15000000"/>
    <n v="437500"/>
    <n v="2.3194444444444446"/>
    <n v="3"/>
    <n v="8.7499999999999994E-2"/>
    <x v="1"/>
    <x v="1"/>
    <n v="0"/>
    <n v="0"/>
    <n v="0"/>
    <n v="218750"/>
    <n v="0"/>
    <n v="0"/>
    <n v="0"/>
    <n v="0"/>
    <n v="0"/>
    <n v="218750"/>
    <n v="0"/>
    <n v="0"/>
    <n v="0"/>
    <n v="0"/>
    <n v="437500"/>
    <n v="437500"/>
  </r>
  <r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0"/>
    <n v="0"/>
    <n v="0"/>
    <n v="0"/>
    <n v="3114570.55"/>
    <n v="3114570.55"/>
    <n v="0"/>
    <d v="2024-03-21T00:00:00"/>
    <d v="2025-03-21T00:00:00"/>
    <n v="3114570.55"/>
    <n v="0.30833333333333335"/>
    <n v="1"/>
    <n v="4.9000000000000002E-2"/>
    <n v="960325.91958333331"/>
    <n v="3114570.55"/>
    <n v="152613.95694999999"/>
    <n v="0.30833333333333335"/>
    <n v="1"/>
    <n v="4.9000000000000002E-2"/>
    <x v="1"/>
    <x v="1"/>
    <n v="0"/>
    <n v="0"/>
    <n v="0"/>
    <n v="76306.98"/>
    <n v="0"/>
    <n v="0"/>
    <n v="0"/>
    <n v="0"/>
    <n v="0"/>
    <n v="0"/>
    <n v="0"/>
    <n v="0"/>
    <n v="0"/>
    <n v="0"/>
    <n v="76306.98"/>
    <n v="76306.98"/>
  </r>
  <r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20863105.66"/>
    <n v="20863105.66"/>
    <n v="0"/>
    <d v="2024-07-12T00:00:00"/>
    <d v="2027-07-12T00:00:00"/>
    <n v="20863105.66"/>
    <n v="2.6166666666666667"/>
    <n v="3"/>
    <n v="8.7499999999999994E-2"/>
    <n v="54591793.14366667"/>
    <n v="62589316.980000004"/>
    <n v="1825521.7452499999"/>
    <n v="2.6166666666666667"/>
    <n v="3"/>
    <n v="8.7499999999999994E-2"/>
    <x v="1"/>
    <x v="1"/>
    <n v="0"/>
    <n v="912760.87"/>
    <n v="0"/>
    <n v="0"/>
    <n v="0"/>
    <n v="0"/>
    <n v="0"/>
    <n v="912760.87"/>
    <n v="0"/>
    <n v="0"/>
    <n v="0"/>
    <n v="0"/>
    <n v="0"/>
    <n v="0"/>
    <n v="1825521.74"/>
    <n v="1825521.74"/>
  </r>
  <r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3194444444444446"/>
    <n v="3"/>
    <n v="8.7499999999999994E-2"/>
    <n v="11597222.222222224"/>
    <n v="15000000"/>
    <n v="437500"/>
    <n v="2.3194444444444446"/>
    <n v="3"/>
    <n v="8.7499999999999994E-2"/>
    <x v="1"/>
    <x v="1"/>
    <n v="0"/>
    <n v="0"/>
    <n v="0"/>
    <n v="218750"/>
    <n v="0"/>
    <n v="0"/>
    <n v="0"/>
    <n v="0"/>
    <n v="0"/>
    <n v="218750"/>
    <n v="0"/>
    <n v="0"/>
    <n v="0"/>
    <n v="0"/>
    <n v="437500"/>
    <n v="437500"/>
  </r>
  <r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2442010"/>
    <n v="2442010"/>
    <n v="0"/>
    <d v="2024-07-15T00:00:00"/>
    <d v="2025-07-15T00:00:00"/>
    <n v="2442010"/>
    <n v="0.625"/>
    <n v="1"/>
    <n v="3.2500000000000001E-2"/>
    <n v="1526256.25"/>
    <n v="2442010"/>
    <n v="79365.324999999997"/>
    <n v="0.625"/>
    <n v="1"/>
    <n v="3.2500000000000001E-2"/>
    <x v="1"/>
    <x v="1"/>
    <n v="6613.78"/>
    <n v="6613.78"/>
    <n v="6613.78"/>
    <n v="6613.78"/>
    <n v="6613.78"/>
    <n v="6613.78"/>
    <n v="6613.78"/>
    <n v="6613.78"/>
    <n v="0"/>
    <n v="0"/>
    <n v="0"/>
    <n v="0"/>
    <n v="0"/>
    <n v="6613.78"/>
    <n v="46296.46"/>
    <n v="52910.239999999998"/>
  </r>
  <r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2927432.5"/>
    <n v="2927432.5"/>
    <n v="0"/>
    <d v="2024-07-15T00:00:00"/>
    <d v="2026-07-15T00:00:00"/>
    <n v="2927432.5"/>
    <n v="1.625"/>
    <n v="2"/>
    <n v="3.8199999999999998E-2"/>
    <n v="4757077.8125"/>
    <n v="5854865"/>
    <n v="111827.9215"/>
    <n v="1.625"/>
    <n v="2"/>
    <n v="3.8199999999999998E-2"/>
    <x v="1"/>
    <x v="1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111827.88000000002"/>
    <n v="121146.87000000002"/>
  </r>
  <r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6611097.5"/>
    <n v="6611097.5"/>
    <n v="0"/>
    <d v="2024-07-15T00:00:00"/>
    <d v="2027-07-15T00:00:00"/>
    <n v="6611097.5"/>
    <n v="2.625"/>
    <n v="3"/>
    <n v="4.2999999999999997E-2"/>
    <n v="17354130.9375"/>
    <n v="19833292.5"/>
    <n v="284277.1925"/>
    <n v="2.625"/>
    <n v="3"/>
    <n v="4.3000000000000003E-2"/>
    <x v="1"/>
    <x v="1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84277.23999999993"/>
    <n v="307967.00999999995"/>
  </r>
  <r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10887122.5"/>
    <n v="10887122.5"/>
    <n v="0"/>
    <d v="2024-07-15T00:00:00"/>
    <d v="2028-07-15T00:00:00"/>
    <n v="10887122.5"/>
    <n v="3.625"/>
    <n v="4"/>
    <n v="4.7100000000000003E-2"/>
    <n v="39465819.0625"/>
    <n v="43548490"/>
    <n v="512783.46975000005"/>
    <n v="3.625"/>
    <n v="4"/>
    <n v="4.7100000000000003E-2"/>
    <x v="1"/>
    <x v="1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512783.52000000008"/>
    <n v="555515.4800000001"/>
  </r>
  <r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425242.5"/>
    <n v="425242.5"/>
    <n v="0"/>
    <d v="2024-07-15T00:00:00"/>
    <d v="2029-07-15T00:00:00"/>
    <n v="425242.5"/>
    <n v="4.625"/>
    <n v="5"/>
    <n v="5.0700000000000002E-2"/>
    <n v="1966746.5625"/>
    <n v="2126212.5"/>
    <n v="21559.794750000001"/>
    <n v="4.625"/>
    <n v="5"/>
    <n v="5.0700000000000002E-2"/>
    <x v="1"/>
    <x v="1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21559.800000000003"/>
    <n v="23356.450000000004"/>
  </r>
  <r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1142977.5"/>
    <n v="1142977.5"/>
    <n v="0"/>
    <d v="2024-07-15T00:00:00"/>
    <d v="2030-07-15T00:00:00"/>
    <n v="1142977.5"/>
    <n v="5.625"/>
    <n v="6"/>
    <n v="5.3600000000000002E-2"/>
    <n v="6429248.4375"/>
    <n v="6857865"/>
    <n v="61263.594000000005"/>
    <n v="5.625"/>
    <n v="6"/>
    <n v="5.3600000000000002E-2"/>
    <x v="1"/>
    <x v="1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61263.600000000013"/>
    <n v="66368.900000000009"/>
  </r>
  <r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265500"/>
    <n v="265500"/>
    <n v="0"/>
    <d v="2024-07-15T00:00:00"/>
    <d v="2031-07-15T00:00:00"/>
    <n v="265500"/>
    <n v="6.625"/>
    <n v="7"/>
    <n v="5.6399999999999999E-2"/>
    <n v="1758937.5"/>
    <n v="1858500"/>
    <n v="14974.199999999999"/>
    <n v="6.625"/>
    <n v="7"/>
    <n v="5.6399999999999999E-2"/>
    <x v="1"/>
    <x v="1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4974.200000000003"/>
    <n v="16222.050000000003"/>
  </r>
  <r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48085"/>
    <n v="48085"/>
    <n v="0"/>
    <d v="2024-07-15T00:00:00"/>
    <d v="2032-07-15T00:00:00"/>
    <n v="48085"/>
    <n v="7.625"/>
    <n v="8"/>
    <n v="5.9299999999999999E-2"/>
    <n v="366648.125"/>
    <n v="384680"/>
    <n v="2851.4405000000002"/>
    <n v="7.625"/>
    <n v="8"/>
    <n v="5.9300000000000005E-2"/>
    <x v="1"/>
    <x v="1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851.4399999999991"/>
    <n v="3089.059999999999"/>
  </r>
  <r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40000000"/>
    <n v="40000000"/>
    <n v="0"/>
    <d v="2024-03-25T00:00:00"/>
    <d v="2027-03-25T00:00:00"/>
    <n v="40000000"/>
    <n v="2.3194444444444446"/>
    <n v="3"/>
    <n v="8.7499999999999994E-2"/>
    <n v="92777777.777777791"/>
    <n v="120000000"/>
    <n v="3500000"/>
    <n v="2.3194444444444446"/>
    <n v="3"/>
    <n v="8.7499999999999994E-2"/>
    <x v="1"/>
    <x v="1"/>
    <n v="0"/>
    <n v="0"/>
    <n v="0"/>
    <n v="1750000"/>
    <n v="0"/>
    <n v="0"/>
    <n v="0"/>
    <n v="0"/>
    <n v="0"/>
    <n v="1750000"/>
    <n v="0"/>
    <n v="0"/>
    <n v="0"/>
    <n v="0"/>
    <n v="3500000"/>
    <n v="3500000"/>
  </r>
  <r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48700000"/>
    <n v="48700000"/>
    <n v="0"/>
    <d v="2024-03-25T00:00:00"/>
    <d v="2027-03-25T00:00:00"/>
    <n v="48700000"/>
    <n v="2.3194444444444446"/>
    <n v="3"/>
    <n v="8.7499999999999994E-2"/>
    <n v="112956944.44444445"/>
    <n v="146100000"/>
    <n v="4261250"/>
    <n v="2.3194444444444446"/>
    <n v="3"/>
    <n v="8.7499999999999994E-2"/>
    <x v="1"/>
    <x v="1"/>
    <n v="0"/>
    <n v="0"/>
    <n v="0"/>
    <n v="2130625"/>
    <n v="0"/>
    <n v="0"/>
    <n v="0"/>
    <n v="0"/>
    <n v="0"/>
    <n v="2130625"/>
    <n v="0"/>
    <n v="0"/>
    <n v="0"/>
    <n v="0"/>
    <n v="4261250"/>
    <n v="4261250"/>
  </r>
  <r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7767316.4000000004"/>
    <n v="7767316.4000000004"/>
    <n v="0"/>
    <d v="2024-04-05T00:00:00"/>
    <d v="2027-04-05T00:00:00"/>
    <n v="7767316.4000000004"/>
    <n v="2.3472222222222223"/>
    <n v="3"/>
    <n v="8.7499999999999994E-2"/>
    <n v="18231617.661111113"/>
    <n v="23301949.200000003"/>
    <n v="679640.18499999994"/>
    <n v="2.3472222222222223"/>
    <n v="3.0000000000000004"/>
    <n v="8.7499999999999994E-2"/>
    <x v="1"/>
    <x v="1"/>
    <n v="0"/>
    <n v="0"/>
    <n v="0"/>
    <n v="0"/>
    <n v="339820.09"/>
    <n v="0"/>
    <n v="0"/>
    <n v="0"/>
    <n v="0"/>
    <n v="0"/>
    <n v="339820.09"/>
    <n v="0"/>
    <n v="0"/>
    <n v="0"/>
    <n v="679640.18"/>
    <n v="679640.18"/>
  </r>
  <r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7886282.8499999996"/>
    <n v="7886282.8499999996"/>
    <n v="0"/>
    <d v="2024-06-12T00:00:00"/>
    <d v="2029-06-12T00:00:00"/>
    <n v="7886282.8499999996"/>
    <n v="4.5333333333333332"/>
    <n v="5"/>
    <n v="9.2499999999999999E-2"/>
    <n v="35751148.919999994"/>
    <n v="39431414.25"/>
    <n v="729481.16362499993"/>
    <n v="4.5333333333333332"/>
    <n v="5"/>
    <n v="9.2499999999999999E-2"/>
    <x v="1"/>
    <x v="1"/>
    <n v="364740.58"/>
    <n v="0"/>
    <n v="0"/>
    <n v="0"/>
    <n v="0"/>
    <n v="0"/>
    <n v="364740.58"/>
    <n v="0"/>
    <n v="0"/>
    <n v="0"/>
    <n v="0"/>
    <n v="0"/>
    <n v="364740.58"/>
    <n v="364740.58"/>
    <n v="729481.16"/>
    <n v="1094221.74"/>
  </r>
  <r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5500000"/>
    <n v="5500000"/>
    <n v="0"/>
    <d v="2024-04-05T00:00:00"/>
    <d v="2027-04-05T00:00:00"/>
    <n v="5500000"/>
    <n v="2.3472222222222223"/>
    <n v="3"/>
    <n v="8.7499999999999994E-2"/>
    <n v="12909722.222222222"/>
    <n v="16500000"/>
    <n v="481249.99999999994"/>
    <n v="2.3472222222222223"/>
    <n v="3"/>
    <n v="8.7499999999999994E-2"/>
    <x v="1"/>
    <x v="1"/>
    <n v="0"/>
    <n v="0"/>
    <n v="0"/>
    <n v="0"/>
    <n v="240625"/>
    <n v="0"/>
    <n v="0"/>
    <n v="0"/>
    <n v="0"/>
    <n v="0"/>
    <n v="240625"/>
    <n v="0"/>
    <n v="0"/>
    <n v="0"/>
    <n v="481250"/>
    <n v="481250"/>
  </r>
  <r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26402.5"/>
    <n v="26402.5"/>
    <n v="0"/>
    <d v="2024-07-25T00:00:00"/>
    <d v="2025-07-25T00:00:00"/>
    <n v="26402.5"/>
    <n v="0.65277777777777779"/>
    <n v="1"/>
    <n v="3.2500000000000001E-2"/>
    <n v="17234.965277777777"/>
    <n v="26402.5"/>
    <n v="858.08125000000007"/>
    <n v="0.65277777777777779"/>
    <n v="1"/>
    <n v="3.2500000000000001E-2"/>
    <x v="1"/>
    <x v="1"/>
    <n v="71.510000000000005"/>
    <n v="71.510000000000005"/>
    <n v="71.510000000000005"/>
    <n v="71.510000000000005"/>
    <n v="71.510000000000005"/>
    <n v="71.510000000000005"/>
    <n v="71.510000000000005"/>
    <n v="71.510000000000005"/>
    <n v="0"/>
    <n v="0"/>
    <n v="0"/>
    <n v="0"/>
    <n v="0"/>
    <n v="71.510000000000005"/>
    <n v="500.57"/>
    <n v="572.08000000000004"/>
  </r>
  <r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54722.5"/>
    <n v="54722.5"/>
    <n v="0"/>
    <d v="2024-07-25T00:00:00"/>
    <d v="2027-07-25T00:00:00"/>
    <n v="54722.5"/>
    <n v="2.6527777777777777"/>
    <n v="3"/>
    <n v="4.2999999999999997E-2"/>
    <n v="145166.63194444444"/>
    <n v="164167.5"/>
    <n v="2353.0674999999997"/>
    <n v="2.6527777777777777"/>
    <n v="3"/>
    <n v="4.2999999999999997E-2"/>
    <x v="1"/>
    <x v="1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2353.08"/>
    <n v="2549.17"/>
  </r>
  <r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131865"/>
    <n v="131865"/>
    <n v="0"/>
    <d v="2024-07-25T00:00:00"/>
    <d v="2028-07-25T00:00:00"/>
    <n v="131865"/>
    <n v="3.6527777777777777"/>
    <n v="4"/>
    <n v="4.7100000000000003E-2"/>
    <n v="481673.54166666663"/>
    <n v="527460"/>
    <n v="6210.8415000000005"/>
    <n v="3.6527777777777777"/>
    <n v="4"/>
    <n v="4.7100000000000003E-2"/>
    <x v="1"/>
    <x v="1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6210.8399999999992"/>
    <n v="6728.4099999999989"/>
  </r>
  <r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46462.5"/>
    <n v="46462.5"/>
    <n v="0"/>
    <d v="2024-07-25T00:00:00"/>
    <d v="2029-07-25T00:00:00"/>
    <n v="46462.5"/>
    <n v="4.6527777777777777"/>
    <n v="5"/>
    <n v="5.0700000000000002E-2"/>
    <n v="216179.6875"/>
    <n v="232312.5"/>
    <n v="2355.6487500000003"/>
    <n v="4.6527777777777777"/>
    <n v="5"/>
    <n v="5.0700000000000009E-2"/>
    <x v="1"/>
    <x v="1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2355.6"/>
    <n v="2551.9"/>
  </r>
  <r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24-07-25T00:00:00"/>
    <d v="2030-07-25T00:00:00"/>
    <n v="106200"/>
    <n v="5.6527777777777777"/>
    <n v="6"/>
    <n v="5.3600000000000002E-2"/>
    <n v="600325"/>
    <n v="637200"/>
    <n v="5692.3200000000006"/>
    <n v="5.6527777777777777"/>
    <n v="6"/>
    <n v="5.3600000000000009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5692.32"/>
    <n v="6166.6799999999994"/>
  </r>
  <r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125375"/>
    <n v="125375"/>
    <n v="0"/>
    <d v="2024-07-25T00:00:00"/>
    <d v="2031-07-25T00:00:00"/>
    <n v="125375"/>
    <n v="6.6527777777777777"/>
    <n v="7"/>
    <n v="5.6399999999999999E-2"/>
    <n v="834092.01388888888"/>
    <n v="877625"/>
    <n v="7071.15"/>
    <n v="6.6527777777777777"/>
    <n v="7"/>
    <n v="5.6399999999999999E-2"/>
    <x v="1"/>
    <x v="1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7071.1200000000017"/>
    <n v="7660.3800000000019"/>
  </r>
  <r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1048872.5"/>
    <n v="1048872.5"/>
    <n v="0"/>
    <d v="2024-07-25T00:00:00"/>
    <d v="2032-07-25T00:00:00"/>
    <n v="1048872.5"/>
    <n v="7.6527777777777777"/>
    <n v="8"/>
    <n v="5.9299999999999999E-2"/>
    <n v="8026788.159722222"/>
    <n v="8390980"/>
    <n v="62198.13925"/>
    <n v="7.6527777777777777"/>
    <n v="8"/>
    <n v="5.9299999999999999E-2"/>
    <x v="1"/>
    <x v="1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62198.16"/>
    <n v="67381.34"/>
  </r>
  <r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1903192.5"/>
    <n v="1903192.5"/>
    <n v="0"/>
    <d v="2024-07-25T00:00:00"/>
    <d v="2033-07-25T00:00:00"/>
    <n v="1903192.5"/>
    <n v="8.6527777777777786"/>
    <n v="9"/>
    <n v="6.2100000000000002E-2"/>
    <n v="16467901.770833334"/>
    <n v="17128732.5"/>
    <n v="118188.25425"/>
    <n v="8.6527777777777786"/>
    <n v="9"/>
    <n v="6.2100000000000002E-2"/>
    <x v="1"/>
    <x v="1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118188.24000000003"/>
    <n v="128037.26000000004"/>
  </r>
  <r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21982441.129999999"/>
    <n v="21982441.129999999"/>
    <n v="0"/>
    <d v="2024-07-30T00:00:00"/>
    <d v="2027-07-30T00:00:00"/>
    <n v="21982441.129999999"/>
    <n v="2.6666666666666665"/>
    <n v="3"/>
    <n v="8.7499999999999994E-2"/>
    <n v="58619843.013333328"/>
    <n v="65947323.390000001"/>
    <n v="1923463.5988749997"/>
    <n v="2.6666666666666665"/>
    <n v="3"/>
    <n v="8.7499999999999994E-2"/>
    <x v="1"/>
    <x v="1"/>
    <n v="0"/>
    <n v="961731.8"/>
    <n v="0"/>
    <n v="0"/>
    <n v="0"/>
    <n v="0"/>
    <n v="0"/>
    <n v="961731.8"/>
    <n v="0"/>
    <n v="0"/>
    <n v="0"/>
    <n v="0"/>
    <n v="0"/>
    <n v="0"/>
    <n v="1923463.6"/>
    <n v="1923463.6"/>
  </r>
  <r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9682.8600000003"/>
    <n v="0"/>
    <n v="0"/>
    <n v="0"/>
    <n v="0"/>
    <n v="0"/>
    <n v="0"/>
    <n v="4429682.8600000003"/>
    <n v="4429682.8600000003"/>
    <n v="0"/>
    <d v="2024-03-21T00:00:00"/>
    <d v="2025-03-21T00:00:00"/>
    <n v="4429682.8600000003"/>
    <n v="0.30833333333333335"/>
    <n v="1"/>
    <n v="4.9000000000000002E-2"/>
    <n v="1365818.8818333335"/>
    <n v="4429682.8600000003"/>
    <n v="217054.46014000004"/>
    <n v="0.30833333333333335"/>
    <n v="1"/>
    <n v="4.9000000000000002E-2"/>
    <x v="1"/>
    <x v="1"/>
    <n v="0"/>
    <n v="0"/>
    <n v="0"/>
    <n v="108527.23"/>
    <n v="0"/>
    <n v="0"/>
    <n v="0"/>
    <n v="0"/>
    <n v="0"/>
    <n v="0"/>
    <n v="0"/>
    <n v="0"/>
    <n v="0"/>
    <n v="0"/>
    <n v="108527.23"/>
    <n v="108527.23"/>
  </r>
  <r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8-02T00:00:00"/>
    <d v="2029-08-02T00:00:00"/>
    <n v="200000000"/>
    <n v="4.6722222222222225"/>
    <n v="5"/>
    <n v="9.2499999999999999E-2"/>
    <n v="934444444.44444454"/>
    <n v="1000000000"/>
    <n v="18500000"/>
    <n v="4.6722222222222225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18500000"/>
    <n v="18500000"/>
  </r>
  <r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22310007.920000002"/>
    <n v="22310007.920000002"/>
    <n v="0"/>
    <d v="2024-08-07T00:00:00"/>
    <d v="2029-08-07T00:00:00"/>
    <n v="22310007.920000002"/>
    <n v="4.6861111111111109"/>
    <n v="5"/>
    <n v="9.2499999999999999E-2"/>
    <n v="104547176.00288889"/>
    <n v="111550039.60000001"/>
    <n v="2063675.7326000002"/>
    <n v="4.6861111111111109"/>
    <n v="5"/>
    <n v="9.2499999999999999E-2"/>
    <x v="1"/>
    <x v="1"/>
    <n v="0"/>
    <n v="0"/>
    <n v="1031837.87"/>
    <n v="0"/>
    <n v="0"/>
    <n v="0"/>
    <n v="0"/>
    <n v="0"/>
    <n v="1031837.87"/>
    <n v="0"/>
    <n v="0"/>
    <n v="0"/>
    <n v="0"/>
    <n v="0"/>
    <n v="2063675.74"/>
    <n v="2063675.74"/>
  </r>
  <r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63813502.909999996"/>
    <n v="0"/>
    <n v="0"/>
    <n v="0"/>
    <n v="0"/>
    <n v="0"/>
    <n v="0"/>
    <n v="63813502.909999996"/>
    <n v="63813502.909999996"/>
    <n v="0"/>
    <d v="2024-03-21T00:00:00"/>
    <d v="2025-03-21T00:00:00"/>
    <n v="63813502.909999996"/>
    <n v="0.30833333333333335"/>
    <n v="1"/>
    <n v="4.9000000000000002E-2"/>
    <n v="19675830.063916668"/>
    <n v="63813502.909999996"/>
    <n v="3126861.6425899998"/>
    <n v="0.3083333333333334"/>
    <n v="1"/>
    <n v="4.9000000000000002E-2"/>
    <x v="1"/>
    <x v="1"/>
    <n v="0"/>
    <n v="0"/>
    <n v="0"/>
    <n v="1563430.82"/>
    <n v="0"/>
    <n v="0"/>
    <n v="0"/>
    <n v="0"/>
    <n v="0"/>
    <n v="0"/>
    <n v="0"/>
    <n v="0"/>
    <n v="0"/>
    <n v="0"/>
    <n v="1563430.82"/>
    <n v="1563430.82"/>
  </r>
  <r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28980299.300000001"/>
    <n v="28980299.300000001"/>
    <n v="0"/>
    <d v="2024-04-05T00:00:00"/>
    <d v="2027-04-05T00:00:00"/>
    <n v="28980299.300000001"/>
    <n v="2.3472222222222223"/>
    <n v="3"/>
    <n v="8.7499999999999994E-2"/>
    <n v="68023202.523611113"/>
    <n v="86940897.900000006"/>
    <n v="2535776.1887499997"/>
    <n v="2.3472222222222223"/>
    <n v="3"/>
    <n v="8.7499999999999994E-2"/>
    <x v="1"/>
    <x v="1"/>
    <n v="0"/>
    <n v="0"/>
    <n v="0"/>
    <n v="0"/>
    <n v="1267888.0900000001"/>
    <n v="0"/>
    <n v="0"/>
    <n v="0"/>
    <n v="0"/>
    <n v="0"/>
    <n v="1267888.0900000001"/>
    <n v="0"/>
    <n v="0"/>
    <n v="0"/>
    <n v="2535776.1800000002"/>
    <n v="2535776.1800000002"/>
  </r>
  <r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4-03-21T00:00:00"/>
    <d v="2025-03-21T00:00:00"/>
    <n v="500000"/>
    <n v="0.30833333333333335"/>
    <n v="1"/>
    <n v="4.9000000000000002E-2"/>
    <n v="154166.66666666669"/>
    <n v="500000"/>
    <n v="24500"/>
    <n v="0.30833333333333335"/>
    <n v="1"/>
    <n v="4.9000000000000002E-2"/>
    <x v="1"/>
    <x v="1"/>
    <n v="0"/>
    <n v="0"/>
    <n v="0"/>
    <n v="12250"/>
    <n v="0"/>
    <n v="0"/>
    <n v="0"/>
    <n v="0"/>
    <n v="0"/>
    <n v="0"/>
    <n v="0"/>
    <n v="0"/>
    <n v="0"/>
    <n v="0"/>
    <n v="12250"/>
    <n v="12250"/>
  </r>
  <r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170000000"/>
    <n v="170000000"/>
    <n v="0"/>
    <d v="2024-08-02T00:00:00"/>
    <d v="2029-08-02T00:00:00"/>
    <n v="170000000"/>
    <n v="4.6722222222222225"/>
    <n v="5"/>
    <n v="9.2499999999999999E-2"/>
    <n v="794277777.77777779"/>
    <n v="850000000"/>
    <n v="15725000"/>
    <n v="4.6722222222222225"/>
    <n v="5"/>
    <n v="9.2499999999999999E-2"/>
    <x v="1"/>
    <x v="1"/>
    <n v="0"/>
    <n v="0"/>
    <n v="7862500"/>
    <n v="0"/>
    <n v="0"/>
    <n v="0"/>
    <n v="0"/>
    <n v="0"/>
    <n v="7862500"/>
    <n v="0"/>
    <n v="0"/>
    <n v="0"/>
    <n v="0"/>
    <n v="0"/>
    <n v="15725000"/>
    <n v="15725000"/>
  </r>
  <r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4483125.75"/>
    <n v="4483125.75"/>
    <n v="0"/>
    <d v="2024-04-05T00:00:00"/>
    <d v="2027-04-05T00:00:00"/>
    <n v="4483125.75"/>
    <n v="2.3472222222222223"/>
    <n v="3"/>
    <n v="8.7499999999999994E-2"/>
    <n v="10522892.385416668"/>
    <n v="13449377.25"/>
    <n v="392273.50312499999"/>
    <n v="2.3472222222222223"/>
    <n v="3"/>
    <n v="8.7499999999999994E-2"/>
    <x v="1"/>
    <x v="1"/>
    <n v="0"/>
    <n v="0"/>
    <n v="0"/>
    <n v="0"/>
    <n v="196136.75"/>
    <n v="0"/>
    <n v="0"/>
    <n v="0"/>
    <n v="0"/>
    <n v="0"/>
    <n v="196136.75"/>
    <n v="0"/>
    <n v="0"/>
    <n v="0"/>
    <n v="392273.5"/>
    <n v="392273.5"/>
  </r>
  <r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1552692.77"/>
    <n v="1552692.77"/>
    <n v="0"/>
    <d v="2024-06-12T00:00:00"/>
    <d v="2029-06-12T00:00:00"/>
    <n v="1552692.77"/>
    <n v="4.5333333333333332"/>
    <n v="5"/>
    <n v="9.2499999999999999E-2"/>
    <n v="7038873.8906666664"/>
    <n v="7763463.8499999996"/>
    <n v="143624.081225"/>
    <n v="4.5333333333333332"/>
    <n v="5"/>
    <n v="9.2499999999999999E-2"/>
    <x v="1"/>
    <x v="1"/>
    <n v="71812.039999999994"/>
    <n v="0"/>
    <n v="0"/>
    <n v="0"/>
    <n v="0"/>
    <n v="0"/>
    <n v="71812.039999999994"/>
    <n v="0"/>
    <n v="0"/>
    <n v="0"/>
    <n v="0"/>
    <n v="0"/>
    <n v="71812.039999999994"/>
    <n v="71812.039999999994"/>
    <n v="143624.07999999999"/>
    <n v="215436.12"/>
  </r>
  <r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1538236.36"/>
    <n v="1538236.36"/>
    <n v="0"/>
    <d v="2024-04-05T00:00:00"/>
    <d v="2027-04-05T00:00:00"/>
    <n v="1538236.36"/>
    <n v="2.3472222222222223"/>
    <n v="3"/>
    <n v="8.7499999999999994E-2"/>
    <n v="3610582.5672222227"/>
    <n v="4614709.08"/>
    <n v="134595.68150000001"/>
    <n v="2.3472222222222223"/>
    <n v="3"/>
    <n v="8.7499999999999994E-2"/>
    <x v="1"/>
    <x v="1"/>
    <n v="0"/>
    <n v="0"/>
    <n v="0"/>
    <n v="0"/>
    <n v="67297.84"/>
    <n v="0"/>
    <n v="0"/>
    <n v="0"/>
    <n v="0"/>
    <n v="0"/>
    <n v="67297.84"/>
    <n v="0"/>
    <n v="0"/>
    <n v="0"/>
    <n v="134595.68"/>
    <n v="134595.68"/>
  </r>
  <r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1360711.84"/>
    <n v="1360711.84"/>
    <n v="0"/>
    <d v="2024-04-05T00:00:00"/>
    <d v="2027-04-05T00:00:00"/>
    <n v="1360711.84"/>
    <n v="2.3472222222222223"/>
    <n v="3"/>
    <n v="8.7499999999999994E-2"/>
    <n v="3193893.0688888892"/>
    <n v="4082135.5200000005"/>
    <n v="119062.28599999999"/>
    <n v="2.3472222222222223"/>
    <n v="3"/>
    <n v="8.7499999999999994E-2"/>
    <x v="1"/>
    <x v="1"/>
    <n v="0"/>
    <n v="0"/>
    <n v="0"/>
    <n v="0"/>
    <n v="59531.14"/>
    <n v="0"/>
    <n v="0"/>
    <n v="0"/>
    <n v="0"/>
    <n v="0"/>
    <n v="59531.14"/>
    <n v="0"/>
    <n v="0"/>
    <n v="0"/>
    <n v="119062.28"/>
    <n v="119062.28"/>
  </r>
  <r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3443172.79"/>
    <n v="3443172.79"/>
    <n v="0"/>
    <d v="2024-04-05T00:00:00"/>
    <d v="2027-04-05T00:00:00"/>
    <n v="3443172.79"/>
    <n v="2.3472222222222223"/>
    <n v="3"/>
    <n v="8.7499999999999994E-2"/>
    <n v="8081891.6876388891"/>
    <n v="10329518.370000001"/>
    <n v="301277.61912499997"/>
    <n v="2.3472222222222223"/>
    <n v="3.0000000000000004"/>
    <n v="8.7499999999999994E-2"/>
    <x v="1"/>
    <x v="1"/>
    <n v="0"/>
    <n v="0"/>
    <n v="0"/>
    <n v="0"/>
    <n v="150638.81"/>
    <n v="0"/>
    <n v="0"/>
    <n v="0"/>
    <n v="0"/>
    <n v="0"/>
    <n v="150638.81"/>
    <n v="0"/>
    <n v="0"/>
    <n v="0"/>
    <n v="301277.62"/>
    <n v="301277.62"/>
  </r>
  <r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290132.5"/>
    <n v="290132.5"/>
    <n v="0"/>
    <d v="2024-08-28T00:00:00"/>
    <d v="2025-08-28T00:00:00"/>
    <n v="290132.5"/>
    <n v="0.74444444444444446"/>
    <n v="1"/>
    <n v="3.2500000000000001E-2"/>
    <n v="215987.52777777778"/>
    <n v="290132.5"/>
    <n v="9429.3062499999996"/>
    <n v="0.74444444444444446"/>
    <n v="1"/>
    <n v="3.2500000000000001E-2"/>
    <x v="1"/>
    <x v="1"/>
    <n v="785.78"/>
    <n v="785.78"/>
    <n v="785.78"/>
    <n v="785.78"/>
    <n v="785.78"/>
    <n v="785.78"/>
    <n v="785.78"/>
    <n v="785.78"/>
    <n v="785.78"/>
    <n v="0"/>
    <n v="0"/>
    <n v="0"/>
    <n v="0"/>
    <n v="785.78"/>
    <n v="6286.2399999999989"/>
    <n v="7072.0199999999986"/>
  </r>
  <r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370372.5"/>
    <n v="370372.5"/>
    <n v="0"/>
    <d v="2024-08-28T00:00:00"/>
    <d v="2026-08-28T00:00:00"/>
    <n v="370372.5"/>
    <n v="1.7444444444444445"/>
    <n v="2"/>
    <n v="3.8199999999999998E-2"/>
    <n v="646094.25"/>
    <n v="740745"/>
    <n v="14148.229499999999"/>
    <n v="1.7444444444444445"/>
    <n v="2"/>
    <n v="3.8199999999999998E-2"/>
    <x v="1"/>
    <x v="1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14148.240000000003"/>
    <n v="15327.260000000004"/>
  </r>
  <r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326000.09000000003"/>
    <n v="326000.09000000003"/>
    <n v="0"/>
    <d v="2024-08-28T00:00:00"/>
    <d v="2027-08-28T00:00:00"/>
    <n v="326000.09000000003"/>
    <n v="2.7444444444444445"/>
    <n v="3"/>
    <n v="4.2999999999999997E-2"/>
    <n v="894689.13588888897"/>
    <n v="978000.27"/>
    <n v="14018.00387"/>
    <n v="2.7444444444444445"/>
    <n v="3"/>
    <n v="4.2999999999999997E-2"/>
    <x v="1"/>
    <x v="1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4018.04"/>
    <n v="15186.210000000001"/>
  </r>
  <r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656965"/>
    <n v="656965"/>
    <n v="0"/>
    <d v="2024-08-28T00:00:00"/>
    <d v="2028-08-28T00:00:00"/>
    <n v="656965"/>
    <n v="3.7444444444444445"/>
    <n v="4"/>
    <n v="4.7100000000000003E-2"/>
    <n v="2459968.9444444445"/>
    <n v="2627860"/>
    <n v="30943.051500000001"/>
    <n v="3.7444444444444445"/>
    <n v="4"/>
    <n v="4.7100000000000003E-2"/>
    <x v="1"/>
    <x v="1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30943.08"/>
    <n v="33521.67"/>
  </r>
  <r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701362.5"/>
    <n v="701362.5"/>
    <n v="0"/>
    <d v="2024-08-28T00:00:00"/>
    <d v="2029-08-28T00:00:00"/>
    <n v="701362.5"/>
    <n v="4.7444444444444445"/>
    <n v="5"/>
    <n v="5.0700000000000002E-2"/>
    <n v="3327575.4166666665"/>
    <n v="3506812.5"/>
    <n v="35559.078750000001"/>
    <n v="4.7444444444444445"/>
    <n v="5"/>
    <n v="5.0700000000000002E-2"/>
    <x v="1"/>
    <x v="1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35559.12000000001"/>
    <n v="38522.380000000012"/>
  </r>
  <r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2004525"/>
    <n v="2004525"/>
    <n v="0"/>
    <d v="2024-08-28T00:00:00"/>
    <d v="2030-08-28T00:00:00"/>
    <n v="2004525"/>
    <n v="5.7444444444444445"/>
    <n v="6"/>
    <n v="5.3600000000000002E-2"/>
    <n v="11514882.5"/>
    <n v="12027150"/>
    <n v="107442.54000000001"/>
    <n v="5.7444444444444445"/>
    <n v="6"/>
    <n v="5.3600000000000002E-2"/>
    <x v="1"/>
    <x v="1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107442.48000000004"/>
    <n v="116396.02000000005"/>
  </r>
  <r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689415"/>
    <n v="689415"/>
    <n v="0"/>
    <d v="2024-08-28T00:00:00"/>
    <d v="2031-08-28T00:00:00"/>
    <n v="689415"/>
    <n v="6.7444444444444445"/>
    <n v="7"/>
    <n v="5.6399999999999999E-2"/>
    <n v="4649721.166666667"/>
    <n v="4825905"/>
    <n v="38883.006000000001"/>
    <n v="6.7444444444444445"/>
    <n v="7"/>
    <n v="5.6399999999999999E-2"/>
    <x v="1"/>
    <x v="1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8883"/>
    <n v="42123.25"/>
  </r>
  <r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4-08-28T00:00:00"/>
    <d v="2032-08-28T00:00:00"/>
    <n v="106200"/>
    <n v="7.7444444444444445"/>
    <n v="8"/>
    <n v="5.9299999999999999E-2"/>
    <n v="822460"/>
    <n v="849600"/>
    <n v="6297.66"/>
    <n v="7.7444444444444445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4-05T00:00:00"/>
    <d v="2027-04-05T00:00:00"/>
    <n v="5000000"/>
    <n v="2.3472222222222223"/>
    <n v="3"/>
    <n v="8.7499999999999994E-2"/>
    <n v="11736111.111111112"/>
    <n v="15000000"/>
    <n v="437500"/>
    <n v="2.3472222222222223"/>
    <n v="3"/>
    <n v="8.7499999999999994E-2"/>
    <x v="1"/>
    <x v="1"/>
    <n v="0"/>
    <n v="0"/>
    <n v="0"/>
    <n v="0"/>
    <n v="218750"/>
    <n v="0"/>
    <n v="0"/>
    <n v="0"/>
    <n v="0"/>
    <n v="0"/>
    <n v="218750"/>
    <n v="0"/>
    <n v="0"/>
    <n v="0"/>
    <n v="437500"/>
    <n v="437500"/>
  </r>
  <r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4-05T00:00:00"/>
    <d v="2027-04-05T00:00:00"/>
    <n v="2000000"/>
    <n v="2.3472222222222223"/>
    <n v="3"/>
    <n v="8.7499999999999994E-2"/>
    <n v="4694444.444444445"/>
    <n v="6000000"/>
    <n v="175000"/>
    <n v="2.3472222222222223"/>
    <n v="3"/>
    <n v="8.7499999999999994E-2"/>
    <x v="1"/>
    <x v="1"/>
    <n v="0"/>
    <n v="0"/>
    <n v="0"/>
    <n v="0"/>
    <n v="87500"/>
    <n v="0"/>
    <n v="0"/>
    <n v="0"/>
    <n v="0"/>
    <n v="0"/>
    <n v="87500"/>
    <n v="0"/>
    <n v="0"/>
    <n v="0"/>
    <n v="175000"/>
    <n v="175000"/>
  </r>
  <r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34571368.609999999"/>
    <n v="34571368.609999999"/>
    <n v="0"/>
    <d v="2024-04-05T00:00:00"/>
    <d v="2027-04-05T00:00:00"/>
    <n v="34571368.609999999"/>
    <n v="2.3472222222222223"/>
    <n v="3"/>
    <n v="8.7499999999999994E-2"/>
    <n v="81146684.654027775"/>
    <n v="103714105.83"/>
    <n v="3024994.7533749999"/>
    <n v="2.3472222222222223"/>
    <n v="3"/>
    <n v="8.7499999999999994E-2"/>
    <x v="1"/>
    <x v="1"/>
    <n v="0"/>
    <n v="0"/>
    <n v="0"/>
    <n v="0"/>
    <n v="1512497.38"/>
    <n v="0"/>
    <n v="0"/>
    <n v="0"/>
    <n v="0"/>
    <n v="0"/>
    <n v="1512497.38"/>
    <n v="0"/>
    <n v="0"/>
    <n v="0"/>
    <n v="3024994.76"/>
    <n v="3024994.76"/>
  </r>
  <r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1874205.16"/>
    <n v="1874205.16"/>
    <n v="0"/>
    <d v="2024-04-05T00:00:00"/>
    <d v="2027-04-05T00:00:00"/>
    <n v="1874205.16"/>
    <n v="2.3472222222222223"/>
    <n v="3"/>
    <n v="8.7499999999999994E-2"/>
    <n v="4399176.0005555553"/>
    <n v="5622615.4799999995"/>
    <n v="163992.9515"/>
    <n v="2.3472222222222223"/>
    <n v="3"/>
    <n v="8.7500000000000008E-2"/>
    <x v="1"/>
    <x v="1"/>
    <n v="0"/>
    <n v="0"/>
    <n v="0"/>
    <n v="0"/>
    <n v="81996.479999999996"/>
    <n v="0"/>
    <n v="0"/>
    <n v="0"/>
    <n v="0"/>
    <n v="0"/>
    <n v="81996.479999999996"/>
    <n v="0"/>
    <n v="0"/>
    <n v="0"/>
    <n v="163992.95999999999"/>
    <n v="163992.95999999999"/>
  </r>
  <r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2815081.64"/>
    <n v="2815081.64"/>
    <n v="0"/>
    <d v="2024-04-05T00:00:00"/>
    <d v="2027-04-05T00:00:00"/>
    <n v="2815081.64"/>
    <n v="2.3472222222222223"/>
    <n v="3"/>
    <n v="8.7499999999999994E-2"/>
    <n v="6607622.1827777782"/>
    <n v="8445244.9199999999"/>
    <n v="246319.64350000001"/>
    <n v="2.3472222222222223"/>
    <n v="3"/>
    <n v="8.7499999999999994E-2"/>
    <x v="1"/>
    <x v="1"/>
    <n v="0"/>
    <n v="0"/>
    <n v="0"/>
    <n v="0"/>
    <n v="123159.82"/>
    <n v="0"/>
    <n v="0"/>
    <n v="0"/>
    <n v="0"/>
    <n v="0"/>
    <n v="123159.82"/>
    <n v="0"/>
    <n v="0"/>
    <n v="0"/>
    <n v="246319.64"/>
    <n v="246319.64"/>
  </r>
  <r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8-02T00:00:00"/>
    <d v="2029-08-02T00:00:00"/>
    <n v="200000000"/>
    <n v="4.6722222222222225"/>
    <n v="5"/>
    <n v="9.2499999999999999E-2"/>
    <n v="934444444.44444454"/>
    <n v="1000000000"/>
    <n v="18500000"/>
    <n v="4.6722222222222225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18500000"/>
    <n v="18500000"/>
  </r>
  <r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22600000"/>
    <n v="22600000"/>
    <n v="0"/>
    <d v="2024-09-09T00:00:00"/>
    <d v="2029-09-09T00:00:00"/>
    <n v="22600000"/>
    <n v="4.7750000000000004"/>
    <n v="5"/>
    <n v="9.2499999999999999E-2"/>
    <n v="107915000.00000001"/>
    <n v="113000000"/>
    <n v="2090500"/>
    <n v="4.7750000000000004"/>
    <n v="5"/>
    <n v="9.2499999999999999E-2"/>
    <x v="1"/>
    <x v="1"/>
    <n v="0"/>
    <n v="0"/>
    <n v="0"/>
    <n v="1045250"/>
    <n v="0"/>
    <n v="0"/>
    <n v="0"/>
    <n v="0"/>
    <n v="0"/>
    <n v="1045250"/>
    <n v="0"/>
    <n v="0"/>
    <n v="0"/>
    <n v="0"/>
    <n v="2090500"/>
    <n v="2090500"/>
  </r>
  <r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1768.9900000002"/>
    <n v="0"/>
    <n v="0"/>
    <n v="0"/>
    <n v="0"/>
    <n v="0"/>
    <n v="0"/>
    <n v="2371768.9900000002"/>
    <n v="2371768.9900000002"/>
    <n v="0"/>
    <d v="2024-03-21T00:00:00"/>
    <d v="2025-03-21T00:00:00"/>
    <n v="2371768.9900000002"/>
    <n v="0.30833333333333335"/>
    <n v="1"/>
    <n v="4.9000000000000002E-2"/>
    <n v="731295.43858333339"/>
    <n v="2371768.9900000002"/>
    <n v="116216.68051000002"/>
    <n v="0.30833333333333335"/>
    <n v="1"/>
    <n v="4.9000000000000002E-2"/>
    <x v="1"/>
    <x v="1"/>
    <n v="0"/>
    <n v="0"/>
    <n v="0"/>
    <n v="58108.34"/>
    <n v="0"/>
    <n v="0"/>
    <n v="0"/>
    <n v="0"/>
    <n v="0"/>
    <n v="0"/>
    <n v="0"/>
    <n v="0"/>
    <n v="0"/>
    <n v="0"/>
    <n v="58108.34"/>
    <n v="58108.34"/>
  </r>
  <r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n v="4885517.0999999996"/>
    <n v="4885517.0999999996"/>
    <n v="0"/>
    <d v="2024-04-05T00:00:00"/>
    <d v="2027-04-05T00:00:00"/>
    <n v="4885517.0999999996"/>
    <n v="2.3472222222222223"/>
    <n v="3"/>
    <n v="8.7499999999999994E-2"/>
    <n v="11467394.304166667"/>
    <n v="14656551.299999999"/>
    <n v="427482.74624999997"/>
    <n v="2.3472222222222223"/>
    <n v="3"/>
    <n v="8.7499999999999994E-2"/>
    <x v="1"/>
    <x v="1"/>
    <n v="0"/>
    <n v="0"/>
    <n v="0"/>
    <n v="0"/>
    <n v="213741.37"/>
    <n v="0"/>
    <n v="0"/>
    <n v="0"/>
    <n v="0"/>
    <n v="0"/>
    <n v="213741.37"/>
    <n v="0"/>
    <n v="0"/>
    <n v="0"/>
    <n v="427482.74"/>
    <n v="427482.74"/>
  </r>
  <r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152027.98000000001"/>
    <n v="152027.98000000001"/>
    <n v="0"/>
    <d v="2024-09-16T00:00:00"/>
    <d v="2027-09-16T00:00:00"/>
    <n v="152027.98000000001"/>
    <n v="2.7944444444444443"/>
    <n v="3"/>
    <n v="8.7499999999999994E-2"/>
    <n v="424833.7441111111"/>
    <n v="456083.94000000006"/>
    <n v="13302.448249999999"/>
    <n v="2.7944444444444443"/>
    <n v="3"/>
    <n v="8.7499999999999994E-2"/>
    <x v="1"/>
    <x v="1"/>
    <n v="0"/>
    <n v="0"/>
    <n v="0"/>
    <n v="6651.22"/>
    <n v="0"/>
    <n v="0"/>
    <n v="0"/>
    <n v="0"/>
    <n v="0"/>
    <n v="6651.22"/>
    <n v="0"/>
    <n v="0"/>
    <n v="0"/>
    <n v="0"/>
    <n v="13302.44"/>
    <n v="13302.44"/>
  </r>
  <r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22067100.550000001"/>
    <n v="22067100.550000001"/>
    <n v="0"/>
    <d v="2024-06-12T00:00:00"/>
    <d v="2029-06-12T00:00:00"/>
    <n v="22067100.550000001"/>
    <n v="4.5333333333333332"/>
    <n v="5"/>
    <n v="9.2499999999999999E-2"/>
    <n v="100037522.49333334"/>
    <n v="110335502.75"/>
    <n v="2041206.800875"/>
    <n v="4.5333333333333332"/>
    <n v="5"/>
    <n v="9.2499999999999999E-2"/>
    <x v="1"/>
    <x v="1"/>
    <n v="1020603.4"/>
    <n v="0"/>
    <n v="0"/>
    <n v="0"/>
    <n v="0"/>
    <n v="0"/>
    <n v="1020603.4"/>
    <n v="0"/>
    <n v="0"/>
    <n v="0"/>
    <n v="0"/>
    <n v="0"/>
    <n v="1020603.4"/>
    <n v="1020603.4"/>
    <n v="2041206.8"/>
    <n v="3061810.2"/>
  </r>
  <r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4-04-05T00:00:00"/>
    <d v="2027-04-05T00:00:00"/>
    <n v="1000000"/>
    <n v="2.3472222222222223"/>
    <n v="3"/>
    <n v="8.7499999999999994E-2"/>
    <n v="2347222.2222222225"/>
    <n v="3000000"/>
    <n v="87500"/>
    <n v="2.3472222222222223"/>
    <n v="3"/>
    <n v="8.7499999999999994E-2"/>
    <x v="1"/>
    <x v="1"/>
    <n v="0"/>
    <n v="0"/>
    <n v="0"/>
    <n v="0"/>
    <n v="43750"/>
    <n v="0"/>
    <n v="0"/>
    <n v="0"/>
    <n v="0"/>
    <n v="0"/>
    <n v="43750"/>
    <n v="0"/>
    <n v="0"/>
    <n v="0"/>
    <n v="87500"/>
    <n v="87500"/>
  </r>
  <r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24-03-21T00:00:00"/>
    <d v="2025-03-21T00:00:00"/>
    <n v="1500000"/>
    <n v="0.30833333333333335"/>
    <n v="1"/>
    <n v="4.9000000000000002E-2"/>
    <n v="462500"/>
    <n v="1500000"/>
    <n v="73500"/>
    <n v="0.30833333333333335"/>
    <n v="1"/>
    <n v="4.9000000000000002E-2"/>
    <x v="1"/>
    <x v="1"/>
    <n v="0"/>
    <n v="0"/>
    <n v="0"/>
    <n v="36750"/>
    <n v="0"/>
    <n v="0"/>
    <n v="0"/>
    <n v="0"/>
    <n v="0"/>
    <n v="0"/>
    <n v="0"/>
    <n v="0"/>
    <n v="0"/>
    <n v="0"/>
    <n v="36750"/>
    <n v="36750"/>
  </r>
  <r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0833333333333335"/>
    <n v="1"/>
    <n v="4.9000000000000002E-2"/>
    <n v="3083333.3333333335"/>
    <n v="10000000"/>
    <n v="490000"/>
    <n v="0.30833333333333335"/>
    <n v="1"/>
    <n v="4.9000000000000002E-2"/>
    <x v="1"/>
    <x v="1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0833333333333335"/>
    <n v="1"/>
    <n v="4.9000000000000002E-2"/>
    <n v="3083333.3333333335"/>
    <n v="10000000"/>
    <n v="490000"/>
    <n v="0.30833333333333335"/>
    <n v="1"/>
    <n v="4.9000000000000002E-2"/>
    <x v="1"/>
    <x v="1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55000000"/>
    <n v="55000000"/>
    <n v="0"/>
    <d v="2024-09-30T00:00:00"/>
    <d v="2031-09-30T00:00:00"/>
    <n v="55000000"/>
    <n v="6.833333333333333"/>
    <n v="7"/>
    <n v="9.5000000000000001E-2"/>
    <n v="375833333.33333331"/>
    <n v="385000000"/>
    <n v="5225000"/>
    <n v="6.833333333333333"/>
    <n v="7"/>
    <n v="9.5000000000000001E-2"/>
    <x v="1"/>
    <x v="1"/>
    <n v="0"/>
    <n v="0"/>
    <n v="0"/>
    <n v="2612500"/>
    <n v="0"/>
    <n v="0"/>
    <n v="0"/>
    <n v="0"/>
    <n v="0"/>
    <n v="2612500"/>
    <n v="0"/>
    <n v="0"/>
    <n v="0"/>
    <n v="0"/>
    <n v="5225000"/>
    <n v="5225000"/>
  </r>
  <r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9-30T00:00:00"/>
    <d v="2031-09-30T00:00:00"/>
    <n v="200000000"/>
    <n v="6.833333333333333"/>
    <n v="7"/>
    <n v="9.5000000000000001E-2"/>
    <n v="1366666666.6666665"/>
    <n v="1400000000"/>
    <n v="19000000"/>
    <n v="6.8333333333333321"/>
    <n v="7"/>
    <n v="9.5000000000000001E-2"/>
    <x v="1"/>
    <x v="1"/>
    <n v="0"/>
    <n v="0"/>
    <n v="0"/>
    <n v="9500000"/>
    <n v="0"/>
    <n v="0"/>
    <n v="0"/>
    <n v="0"/>
    <n v="0"/>
    <n v="9500000"/>
    <n v="0"/>
    <n v="0"/>
    <n v="0"/>
    <n v="0"/>
    <n v="19000000"/>
    <n v="19000000"/>
  </r>
  <r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8100000"/>
    <n v="8100000"/>
    <n v="0"/>
    <d v="2024-04-05T00:00:00"/>
    <d v="2027-04-05T00:00:00"/>
    <n v="8100000"/>
    <n v="2.3472222222222223"/>
    <n v="3"/>
    <n v="8.7499999999999994E-2"/>
    <n v="19012500"/>
    <n v="24300000"/>
    <n v="708750"/>
    <n v="2.3472222222222223"/>
    <n v="3"/>
    <n v="8.7499999999999994E-2"/>
    <x v="1"/>
    <x v="1"/>
    <n v="0"/>
    <n v="0"/>
    <n v="0"/>
    <n v="0"/>
    <n v="354375"/>
    <n v="0"/>
    <n v="0"/>
    <n v="0"/>
    <n v="0"/>
    <n v="0"/>
    <n v="354375"/>
    <n v="0"/>
    <n v="0"/>
    <n v="0"/>
    <n v="708750"/>
    <n v="708750"/>
  </r>
  <r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8100000"/>
    <n v="8100000"/>
    <n v="0"/>
    <d v="2024-04-05T00:00:00"/>
    <d v="2027-04-05T00:00:00"/>
    <n v="8100000"/>
    <n v="2.3472222222222223"/>
    <n v="3"/>
    <n v="8.7499999999999994E-2"/>
    <n v="19012500"/>
    <n v="24300000"/>
    <n v="708750"/>
    <n v="2.3472222222222223"/>
    <n v="3"/>
    <n v="8.7499999999999994E-2"/>
    <x v="1"/>
    <x v="1"/>
    <n v="0"/>
    <n v="0"/>
    <n v="0"/>
    <n v="0"/>
    <n v="354375"/>
    <n v="0"/>
    <n v="0"/>
    <n v="0"/>
    <n v="0"/>
    <n v="0"/>
    <n v="354375"/>
    <n v="0"/>
    <n v="0"/>
    <n v="0"/>
    <n v="708750"/>
    <n v="708750"/>
  </r>
  <r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3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n v="7996194.6799999997"/>
    <n v="7996194.6799999997"/>
    <n v="0"/>
    <d v="2024-04-05T00:00:00"/>
    <d v="2027-04-05T00:00:00"/>
    <n v="7996194.6799999997"/>
    <n v="2.3472222222222223"/>
    <n v="3"/>
    <n v="8.7499999999999994E-2"/>
    <n v="18768845.846111111"/>
    <n v="23988584.039999999"/>
    <n v="699667.03449999995"/>
    <n v="2.3472222222222223"/>
    <n v="3"/>
    <n v="8.7499999999999994E-2"/>
    <x v="1"/>
    <x v="1"/>
    <n v="0"/>
    <n v="0"/>
    <n v="0"/>
    <n v="0"/>
    <n v="349833.52"/>
    <n v="0"/>
    <n v="0"/>
    <n v="0"/>
    <n v="0"/>
    <n v="0"/>
    <n v="349833.52"/>
    <n v="0"/>
    <n v="0"/>
    <n v="0"/>
    <n v="699667.04"/>
    <n v="699667.04"/>
  </r>
  <r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0833333333333335"/>
    <n v="1"/>
    <n v="4.9000000000000002E-2"/>
    <n v="3083333.3333333335"/>
    <n v="10000000"/>
    <n v="490000"/>
    <n v="0.30833333333333335"/>
    <n v="1"/>
    <n v="4.9000000000000002E-2"/>
    <x v="1"/>
    <x v="1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0833333333333335"/>
    <n v="1"/>
    <n v="4.9000000000000002E-2"/>
    <n v="3083333.3333333335"/>
    <n v="10000000"/>
    <n v="490000"/>
    <n v="0.30833333333333335"/>
    <n v="1"/>
    <n v="4.9000000000000002E-2"/>
    <x v="1"/>
    <x v="1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4-05T00:00:00"/>
    <d v="2027-04-05T00:00:00"/>
    <n v="2000000"/>
    <n v="2.3472222222222223"/>
    <n v="3"/>
    <n v="8.7499999999999994E-2"/>
    <n v="4694444.444444445"/>
    <n v="6000000"/>
    <n v="175000"/>
    <n v="2.3472222222222223"/>
    <n v="3"/>
    <n v="8.7499999999999994E-2"/>
    <x v="1"/>
    <x v="1"/>
    <n v="0"/>
    <n v="0"/>
    <n v="0"/>
    <n v="0"/>
    <n v="87500"/>
    <n v="0"/>
    <n v="0"/>
    <n v="0"/>
    <n v="0"/>
    <n v="0"/>
    <n v="87500"/>
    <n v="0"/>
    <n v="0"/>
    <n v="0"/>
    <n v="175000"/>
    <n v="175000"/>
  </r>
  <r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n v="12000000"/>
    <n v="12000000"/>
    <n v="0"/>
    <d v="2024-04-05T00:00:00"/>
    <d v="2027-04-05T00:00:00"/>
    <n v="12000000"/>
    <n v="2.3472222222222223"/>
    <n v="3"/>
    <n v="8.7499999999999994E-2"/>
    <n v="28166666.666666668"/>
    <n v="36000000"/>
    <n v="1050000"/>
    <n v="2.3472222222222223"/>
    <n v="3"/>
    <n v="8.7499999999999994E-2"/>
    <x v="1"/>
    <x v="1"/>
    <n v="0"/>
    <n v="0"/>
    <n v="0"/>
    <n v="0"/>
    <n v="525000"/>
    <n v="0"/>
    <n v="0"/>
    <n v="0"/>
    <n v="0"/>
    <n v="0"/>
    <n v="525000"/>
    <n v="0"/>
    <n v="0"/>
    <n v="0"/>
    <n v="1050000"/>
    <n v="1050000"/>
  </r>
  <r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"/>
    <n v="0"/>
    <n v="0"/>
    <n v="0"/>
    <n v="0"/>
    <n v="0"/>
    <n v="0"/>
    <n v="400000"/>
    <n v="400000"/>
    <n v="0"/>
    <d v="2024-03-21T00:00:00"/>
    <d v="2025-03-21T00:00:00"/>
    <n v="400000"/>
    <n v="0.30833333333333335"/>
    <n v="1"/>
    <n v="4.9000000000000002E-2"/>
    <n v="123333.33333333334"/>
    <n v="400000"/>
    <n v="19600"/>
    <n v="0.30833333333333335"/>
    <n v="1"/>
    <n v="4.9000000000000002E-2"/>
    <x v="1"/>
    <x v="1"/>
    <n v="0"/>
    <n v="0"/>
    <n v="0"/>
    <n v="9800"/>
    <n v="0"/>
    <n v="0"/>
    <n v="0"/>
    <n v="0"/>
    <n v="0"/>
    <n v="0"/>
    <n v="0"/>
    <n v="0"/>
    <n v="0"/>
    <n v="0"/>
    <n v="9800"/>
    <n v="9800"/>
  </r>
  <r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9-30T00:00:00"/>
    <d v="2031-09-30T00:00:00"/>
    <n v="100000000"/>
    <n v="6.833333333333333"/>
    <n v="7"/>
    <n v="9.5000000000000001E-2"/>
    <n v="683333333.33333325"/>
    <n v="700000000"/>
    <n v="9500000"/>
    <n v="6.8333333333333321"/>
    <n v="7"/>
    <n v="9.5000000000000001E-2"/>
    <x v="1"/>
    <x v="1"/>
    <n v="0"/>
    <n v="0"/>
    <n v="0"/>
    <n v="4750000"/>
    <n v="0"/>
    <n v="0"/>
    <n v="0"/>
    <n v="0"/>
    <n v="0"/>
    <n v="4750000"/>
    <n v="0"/>
    <n v="0"/>
    <n v="0"/>
    <n v="0"/>
    <n v="9500000"/>
    <n v="9500000"/>
  </r>
  <r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24-03-21T00:00:00"/>
    <d v="2025-03-21T00:00:00"/>
    <n v="1500000"/>
    <n v="0.30833333333333335"/>
    <n v="1"/>
    <n v="4.9000000000000002E-2"/>
    <n v="462500"/>
    <n v="1500000"/>
    <n v="73500"/>
    <n v="0.30833333333333335"/>
    <n v="1"/>
    <n v="4.9000000000000002E-2"/>
    <x v="1"/>
    <x v="1"/>
    <n v="0"/>
    <n v="0"/>
    <n v="0"/>
    <n v="36750"/>
    <n v="0"/>
    <n v="0"/>
    <n v="0"/>
    <n v="0"/>
    <n v="0"/>
    <n v="0"/>
    <n v="0"/>
    <n v="0"/>
    <n v="0"/>
    <n v="0"/>
    <n v="36750"/>
    <n v="36750"/>
  </r>
  <r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46615"/>
    <n v="0"/>
    <n v="0"/>
    <n v="0"/>
    <n v="0"/>
    <n v="0"/>
    <n v="146615"/>
    <n v="146615"/>
    <n v="0"/>
    <d v="2024-11-05T00:00:00"/>
    <d v="2025-11-05T00:00:00"/>
    <n v="146615"/>
    <n v="0.93055555555555558"/>
    <n v="1"/>
    <n v="3.2500000000000001E-2"/>
    <n v="136433.40277777778"/>
    <n v="146615"/>
    <n v="4764.9875000000002"/>
    <n v="0.93055555555555558"/>
    <n v="1"/>
    <n v="3.2500000000000001E-2"/>
    <x v="1"/>
    <x v="1"/>
    <n v="397.08"/>
    <n v="397.08"/>
    <n v="397.08"/>
    <n v="397.08"/>
    <n v="397.08"/>
    <n v="397.08"/>
    <n v="397.08"/>
    <n v="397.08"/>
    <n v="397.08"/>
    <n v="397.08"/>
    <n v="397.08"/>
    <n v="397.08"/>
    <n v="0"/>
    <n v="397.08"/>
    <n v="4367.88"/>
    <n v="4764.96"/>
  </r>
  <r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47057.5"/>
    <n v="0"/>
    <n v="0"/>
    <n v="0"/>
    <n v="0"/>
    <n v="0"/>
    <n v="147057.5"/>
    <n v="147057.5"/>
    <n v="0"/>
    <d v="2024-11-05T00:00:00"/>
    <d v="2026-11-05T00:00:00"/>
    <n v="147057.5"/>
    <n v="1.9305555555555556"/>
    <n v="2"/>
    <n v="3.8199999999999998E-2"/>
    <n v="283902.67361111112"/>
    <n v="294115"/>
    <n v="5617.5964999999997"/>
    <n v="1.9305555555555556"/>
    <n v="2"/>
    <n v="3.8199999999999998E-2"/>
    <x v="1"/>
    <x v="1"/>
    <n v="468.13"/>
    <n v="468.13"/>
    <n v="468.13"/>
    <n v="468.13"/>
    <n v="468.13"/>
    <n v="468.13"/>
    <n v="468.13"/>
    <n v="468.13"/>
    <n v="468.13"/>
    <n v="468.13"/>
    <n v="468.13"/>
    <n v="468.13"/>
    <n v="468.13"/>
    <n v="468.13"/>
    <n v="5617.56"/>
    <n v="6085.6900000000005"/>
  </r>
  <r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3100"/>
    <n v="0"/>
    <n v="0"/>
    <n v="0"/>
    <n v="0"/>
    <n v="0"/>
    <n v="53100"/>
    <n v="53100"/>
    <n v="0"/>
    <d v="2024-11-05T00:00:00"/>
    <d v="2027-11-05T00:00:00"/>
    <n v="53100"/>
    <n v="2.9305555555555554"/>
    <n v="3"/>
    <n v="4.2999999999999997E-2"/>
    <n v="155612.5"/>
    <n v="159300"/>
    <n v="2283.2999999999997"/>
    <n v="2.9305555555555554"/>
    <n v="3"/>
    <n v="4.2999999999999997E-2"/>
    <x v="1"/>
    <x v="1"/>
    <n v="190.28"/>
    <n v="190.28"/>
    <n v="190.28"/>
    <n v="190.28"/>
    <n v="190.28"/>
    <n v="190.28"/>
    <n v="190.28"/>
    <n v="190.27"/>
    <n v="190.27"/>
    <n v="190.27"/>
    <n v="190.27"/>
    <n v="190.27"/>
    <n v="190.27"/>
    <n v="190.28"/>
    <n v="2283.3000000000002"/>
    <n v="2473.5800000000004"/>
  </r>
  <r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161957.5"/>
    <n v="0"/>
    <n v="0"/>
    <n v="0"/>
    <n v="0"/>
    <n v="0"/>
    <n v="3161957.5"/>
    <n v="3161957.5"/>
    <n v="0"/>
    <d v="2024-11-05T00:00:00"/>
    <d v="2028-11-05T00:00:00"/>
    <n v="3161957.5"/>
    <n v="3.9305555555555554"/>
    <n v="4"/>
    <n v="4.7100000000000003E-2"/>
    <n v="12428249.618055554"/>
    <n v="12647830"/>
    <n v="148928.19825000002"/>
    <n v="3.9305555555555549"/>
    <n v="4"/>
    <n v="4.7100000000000003E-2"/>
    <x v="1"/>
    <x v="1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48928.15999999997"/>
    <n v="161338.83999999997"/>
  </r>
  <r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1237640"/>
    <n v="0"/>
    <n v="0"/>
    <n v="0"/>
    <n v="0"/>
    <n v="0"/>
    <n v="21237640"/>
    <n v="21237640"/>
    <n v="0"/>
    <d v="2024-11-05T00:00:00"/>
    <d v="2029-11-05T00:00:00"/>
    <n v="21237640"/>
    <n v="4.9305555555555554"/>
    <n v="5"/>
    <n v="5.0700000000000002E-2"/>
    <n v="104713363.88888888"/>
    <n v="106188200"/>
    <n v="1076748.348"/>
    <n v="4.9305555555555554"/>
    <n v="5"/>
    <n v="5.0700000000000002E-2"/>
    <x v="1"/>
    <x v="1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1076748.3600000001"/>
    <n v="1166477.3900000001"/>
  </r>
  <r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92470.07999999996"/>
    <n v="0"/>
    <n v="0"/>
    <n v="0"/>
    <n v="0"/>
    <n v="0"/>
    <n v="592470.07999999996"/>
    <n v="592470.07999999996"/>
    <n v="0"/>
    <d v="2024-11-07T00:00:00"/>
    <d v="2027-11-07T00:00:00"/>
    <n v="592470.07999999996"/>
    <n v="2.9361111111111109"/>
    <n v="3"/>
    <n v="8.7499999999999994E-2"/>
    <n v="1739557.9848888887"/>
    <n v="1777410.2399999998"/>
    <n v="51841.131999999991"/>
    <n v="2.9361111111111109"/>
    <n v="3"/>
    <n v="8.7499999999999994E-2"/>
    <x v="1"/>
    <x v="1"/>
    <n v="0"/>
    <n v="0"/>
    <n v="0"/>
    <n v="0"/>
    <n v="0"/>
    <n v="25920.565999999999"/>
    <n v="0"/>
    <n v="0"/>
    <n v="0"/>
    <n v="0"/>
    <n v="0"/>
    <n v="25920.57"/>
    <n v="0"/>
    <n v="0"/>
    <n v="51841.135999999999"/>
    <n v="51841.135999999999"/>
  </r>
  <r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2000000"/>
    <n v="2000000"/>
    <n v="0"/>
    <d v="2024-04-05T00:00:00"/>
    <d v="2027-04-05T00:00:00"/>
    <n v="2000000"/>
    <n v="2.3472222222222223"/>
    <n v="3"/>
    <n v="8.7499999999999994E-2"/>
    <n v="4694444.444444445"/>
    <n v="6000000"/>
    <n v="175000"/>
    <n v="2.3472222222222223"/>
    <n v="3"/>
    <n v="8.7499999999999994E-2"/>
    <x v="1"/>
    <x v="1"/>
    <n v="0"/>
    <n v="0"/>
    <n v="0"/>
    <n v="0"/>
    <n v="87500"/>
    <n v="0"/>
    <n v="0"/>
    <n v="0"/>
    <n v="0"/>
    <n v="0"/>
    <n v="87500"/>
    <n v="0"/>
    <n v="0"/>
    <n v="0"/>
    <n v="175000"/>
    <n v="175000"/>
  </r>
  <r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n v="0"/>
    <n v="0"/>
    <n v="0"/>
    <n v="25000000"/>
    <n v="25000000"/>
    <n v="0"/>
    <d v="2024-03-21T00:00:00"/>
    <d v="2025-03-21T00:00:00"/>
    <n v="25000000"/>
    <n v="0.30833333333333335"/>
    <n v="1"/>
    <n v="4.9000000000000002E-2"/>
    <n v="7708333.333333334"/>
    <n v="25000000"/>
    <n v="1225000"/>
    <n v="0.30833333333333335"/>
    <n v="1"/>
    <n v="4.9000000000000002E-2"/>
    <x v="1"/>
    <x v="1"/>
    <n v="0"/>
    <n v="0"/>
    <n v="0"/>
    <n v="612500"/>
    <n v="0"/>
    <n v="0"/>
    <n v="0"/>
    <n v="0"/>
    <n v="0"/>
    <n v="0"/>
    <n v="0"/>
    <n v="0"/>
    <n v="0"/>
    <n v="0"/>
    <n v="612500"/>
    <n v="612500"/>
  </r>
  <r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n v="0"/>
    <n v="0"/>
    <n v="0"/>
    <n v="25000000"/>
    <n v="25000000"/>
    <n v="0"/>
    <d v="2024-03-21T00:00:00"/>
    <d v="2025-03-21T00:00:00"/>
    <n v="25000000"/>
    <n v="0.30833333333333335"/>
    <n v="1"/>
    <n v="4.9000000000000002E-2"/>
    <n v="7708333.333333334"/>
    <n v="25000000"/>
    <n v="1225000"/>
    <n v="0.30833333333333335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00000"/>
    <n v="0"/>
    <n v="0"/>
    <n v="0"/>
    <n v="0"/>
    <n v="0"/>
    <n v="4000000"/>
    <n v="4000000"/>
    <n v="0"/>
    <d v="2024-04-05T00:00:00"/>
    <d v="2027-04-05T00:00:00"/>
    <n v="4000000"/>
    <n v="2.3472222222222223"/>
    <n v="3"/>
    <n v="8.7499999999999994E-2"/>
    <n v="9388888.8888888899"/>
    <n v="12000000"/>
    <n v="350000"/>
    <n v="2.3472222222222223"/>
    <n v="3"/>
    <n v="8.7499999999999994E-2"/>
    <x v="1"/>
    <x v="1"/>
    <n v="0"/>
    <n v="0"/>
    <n v="0"/>
    <n v="0"/>
    <n v="175000"/>
    <n v="0"/>
    <n v="0"/>
    <n v="0"/>
    <n v="0"/>
    <n v="0"/>
    <n v="175000"/>
    <n v="0"/>
    <n v="0"/>
    <n v="0"/>
    <n v="350000"/>
    <n v="350000"/>
  </r>
  <r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500000"/>
    <n v="0"/>
    <n v="0"/>
    <n v="0"/>
    <n v="0"/>
    <n v="0"/>
    <n v="12500000"/>
    <n v="12500000"/>
    <n v="0"/>
    <d v="2024-03-21T00:00:00"/>
    <d v="2025-03-21T00:00:00"/>
    <n v="12500000"/>
    <n v="0.30833333333333335"/>
    <n v="1"/>
    <n v="4.9000000000000002E-2"/>
    <n v="3854166.666666667"/>
    <n v="12500000"/>
    <n v="612500"/>
    <n v="0.30833333333333335"/>
    <n v="1"/>
    <n v="4.9000000000000002E-2"/>
    <x v="1"/>
    <x v="1"/>
    <n v="0"/>
    <n v="0"/>
    <n v="0"/>
    <n v="306250"/>
    <n v="0"/>
    <n v="0"/>
    <n v="0"/>
    <n v="0"/>
    <n v="0"/>
    <n v="0"/>
    <n v="0"/>
    <n v="0"/>
    <n v="0"/>
    <n v="0"/>
    <n v="306250"/>
    <n v="306250"/>
  </r>
  <r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500000"/>
    <n v="0"/>
    <n v="0"/>
    <n v="0"/>
    <n v="0"/>
    <n v="0"/>
    <n v="12500000"/>
    <n v="12500000"/>
    <n v="0"/>
    <d v="2024-03-21T00:00:00"/>
    <d v="2025-03-21T00:00:00"/>
    <n v="12500000"/>
    <n v="0.30833333333333335"/>
    <n v="1"/>
    <n v="4.9000000000000002E-2"/>
    <n v="3854166.666666667"/>
    <n v="12500000"/>
    <n v="612500"/>
    <n v="0.30833333333333335"/>
    <n v="1"/>
    <n v="4.9000000000000002E-2"/>
    <x v="1"/>
    <x v="1"/>
    <n v="0"/>
    <n v="0"/>
    <n v="0"/>
    <n v="306250"/>
    <n v="0"/>
    <n v="0"/>
    <n v="0"/>
    <n v="0"/>
    <n v="0"/>
    <n v="0"/>
    <n v="0"/>
    <n v="0"/>
    <n v="0"/>
    <n v="0"/>
    <n v="306250"/>
    <n v="306250"/>
  </r>
  <r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"/>
    <n v="69436204.810000002"/>
    <n v="0"/>
    <n v="0"/>
    <n v="0"/>
    <n v="0"/>
    <n v="0"/>
    <n v="69436204.810000002"/>
    <n v="69436204.810000002"/>
    <n v="0"/>
    <d v="2024-11-14T00:00:00"/>
    <d v="2025-11-14T00:00:00"/>
    <n v="69436204.810000002"/>
    <n v="0.9555555555555556"/>
    <n v="1"/>
    <n v="4.9000000000000002E-2"/>
    <n v="66350151.262888893"/>
    <n v="69436204.810000002"/>
    <n v="3402374.0356900003"/>
    <n v="0.9555555555555556"/>
    <n v="1"/>
    <n v="4.9000000000000002E-2"/>
    <x v="1"/>
    <x v="1"/>
    <n v="0"/>
    <n v="0"/>
    <n v="0"/>
    <n v="0"/>
    <n v="0"/>
    <n v="1701187.02"/>
    <n v="0"/>
    <n v="0"/>
    <n v="0"/>
    <n v="0"/>
    <n v="0"/>
    <n v="1701187.02"/>
    <n v="0"/>
    <n v="0"/>
    <n v="3402374.04"/>
    <n v="3402374.04"/>
  </r>
  <r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64900"/>
    <n v="0"/>
    <n v="0"/>
    <n v="0"/>
    <n v="0"/>
    <n v="0"/>
    <n v="64900"/>
    <n v="64900"/>
    <n v="0"/>
    <d v="2024-11-18T00:00:00"/>
    <d v="2025-11-18T00:00:00"/>
    <n v="64900"/>
    <n v="0.96666666666666667"/>
    <n v="1"/>
    <n v="3.2500000000000001E-2"/>
    <n v="62736.666666666664"/>
    <n v="64900"/>
    <n v="2109.25"/>
    <n v="0.96666666666666667"/>
    <n v="1"/>
    <n v="3.2500000000000001E-2"/>
    <x v="1"/>
    <x v="1"/>
    <n v="175.77"/>
    <n v="175.77"/>
    <n v="175.77"/>
    <n v="175.77"/>
    <n v="175.77"/>
    <n v="175.77"/>
    <n v="175.77"/>
    <n v="175.77"/>
    <n v="175.77"/>
    <n v="175.77"/>
    <n v="175.77"/>
    <n v="175.77"/>
    <n v="0"/>
    <n v="175.77"/>
    <n v="1933.47"/>
    <n v="2109.2400000000002"/>
  </r>
  <r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7937.5"/>
    <n v="0"/>
    <n v="0"/>
    <n v="0"/>
    <n v="0"/>
    <n v="0"/>
    <n v="47937.5"/>
    <n v="47937.5"/>
    <n v="0"/>
    <d v="2024-11-18T00:00:00"/>
    <d v="2026-11-18T00:00:00"/>
    <n v="47937.5"/>
    <n v="1.9666666666666666"/>
    <n v="2"/>
    <n v="3.8199999999999998E-2"/>
    <n v="94277.083333333328"/>
    <n v="95875"/>
    <n v="1831.2124999999999"/>
    <n v="1.9666666666666666"/>
    <n v="2"/>
    <n v="3.8199999999999998E-2"/>
    <x v="1"/>
    <x v="1"/>
    <n v="152.6"/>
    <n v="152.6"/>
    <n v="152.6"/>
    <n v="152.6"/>
    <n v="152.6"/>
    <n v="152.6"/>
    <n v="152.6"/>
    <n v="152.6"/>
    <n v="152.6"/>
    <n v="152.6"/>
    <n v="152.6"/>
    <n v="152.6"/>
    <n v="152.6"/>
    <n v="152.6"/>
    <n v="1831.1999999999996"/>
    <n v="1983.7999999999995"/>
  </r>
  <r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78190"/>
    <n v="0"/>
    <n v="0"/>
    <n v="0"/>
    <n v="0"/>
    <n v="0"/>
    <n v="378190"/>
    <n v="378190"/>
    <n v="0"/>
    <d v="2024-11-18T00:00:00"/>
    <d v="2027-11-18T00:00:00"/>
    <n v="378190"/>
    <n v="2.9666666666666668"/>
    <n v="3"/>
    <n v="4.2999999999999997E-2"/>
    <n v="1121963.6666666667"/>
    <n v="1134570"/>
    <n v="16262.169999999998"/>
    <n v="2.9666666666666668"/>
    <n v="3"/>
    <n v="4.2999999999999997E-2"/>
    <x v="1"/>
    <x v="1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6262.160000000002"/>
    <n v="17617.34"/>
  </r>
  <r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63150"/>
    <n v="0"/>
    <n v="0"/>
    <n v="0"/>
    <n v="0"/>
    <n v="0"/>
    <n v="463150"/>
    <n v="463150"/>
    <n v="0"/>
    <d v="2024-11-18T00:00:00"/>
    <d v="2028-11-18T00:00:00"/>
    <n v="463150"/>
    <n v="3.9666666666666668"/>
    <n v="4"/>
    <n v="4.7100000000000003E-2"/>
    <n v="1837161.6666666667"/>
    <n v="1852600"/>
    <n v="21814.365000000002"/>
    <n v="3.9666666666666668"/>
    <n v="4"/>
    <n v="4.7100000000000003E-2"/>
    <x v="1"/>
    <x v="1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21814.320000000003"/>
    <n v="23632.180000000004"/>
  </r>
  <r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80835"/>
    <n v="0"/>
    <n v="0"/>
    <n v="0"/>
    <n v="0"/>
    <n v="0"/>
    <n v="180835"/>
    <n v="180835"/>
    <n v="0"/>
    <d v="2024-11-18T00:00:00"/>
    <d v="2029-11-18T00:00:00"/>
    <n v="180835"/>
    <n v="4.9666666666666668"/>
    <n v="5"/>
    <n v="5.0700000000000002E-2"/>
    <n v="898147.16666666674"/>
    <n v="904175"/>
    <n v="9168.3345000000008"/>
    <n v="4.9666666666666668"/>
    <n v="5"/>
    <n v="5.0700000000000002E-2"/>
    <x v="1"/>
    <x v="1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9168.3599999999988"/>
    <n v="9932.39"/>
  </r>
  <r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26275"/>
    <n v="0"/>
    <n v="0"/>
    <n v="0"/>
    <n v="0"/>
    <n v="0"/>
    <n v="426275"/>
    <n v="426275"/>
    <n v="0"/>
    <d v="2024-11-18T00:00:00"/>
    <d v="2030-11-18T00:00:00"/>
    <n v="426275"/>
    <n v="5.9666666666666668"/>
    <n v="6"/>
    <n v="5.3600000000000002E-2"/>
    <n v="2543440.8333333335"/>
    <n v="2557650"/>
    <n v="22848.34"/>
    <n v="5.9666666666666668"/>
    <n v="6"/>
    <n v="5.3600000000000002E-2"/>
    <x v="1"/>
    <x v="1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22848.359999999997"/>
    <n v="24752.389999999996"/>
  </r>
  <r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619352.5"/>
    <n v="0"/>
    <n v="0"/>
    <n v="0"/>
    <n v="0"/>
    <n v="0"/>
    <n v="619352.5"/>
    <n v="619352.5"/>
    <n v="0"/>
    <d v="2024-11-18T00:00:00"/>
    <d v="2031-11-18T00:00:00"/>
    <n v="619352.5"/>
    <n v="6.9666666666666668"/>
    <n v="7"/>
    <n v="5.6399999999999999E-2"/>
    <n v="4314822.416666667"/>
    <n v="4335467.5"/>
    <n v="34931.481"/>
    <n v="6.9666666666666668"/>
    <n v="7"/>
    <n v="5.6399999999999999E-2"/>
    <x v="1"/>
    <x v="1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34931.519999999997"/>
    <n v="37842.479999999996"/>
  </r>
  <r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637642.5"/>
    <n v="0"/>
    <n v="0"/>
    <n v="0"/>
    <n v="0"/>
    <n v="0"/>
    <n v="637642.5"/>
    <n v="637642.5"/>
    <n v="0"/>
    <d v="2024-11-18T00:00:00"/>
    <d v="2032-11-18T00:00:00"/>
    <n v="637642.5"/>
    <n v="7.9666666666666668"/>
    <n v="8"/>
    <n v="5.9299999999999999E-2"/>
    <n v="5079885.25"/>
    <n v="5101140"/>
    <n v="37812.200250000002"/>
    <n v="7.9666666666666668"/>
    <n v="8"/>
    <n v="5.9300000000000005E-2"/>
    <x v="1"/>
    <x v="1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7812.239999999998"/>
    <n v="40963.259999999995"/>
  </r>
  <r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043417.5"/>
    <n v="0"/>
    <n v="0"/>
    <n v="0"/>
    <n v="0"/>
    <n v="0"/>
    <n v="4043417.5"/>
    <n v="4043417.5"/>
    <n v="0"/>
    <d v="2024-11-18T00:00:00"/>
    <d v="2033-11-18T00:00:00"/>
    <n v="4043417.5"/>
    <n v="8.9666666666666668"/>
    <n v="9"/>
    <n v="6.2100000000000002E-2"/>
    <n v="36255976.916666664"/>
    <n v="36390757.5"/>
    <n v="251096.22675"/>
    <n v="8.9666666666666668"/>
    <n v="9"/>
    <n v="6.2100000000000002E-2"/>
    <x v="1"/>
    <x v="1"/>
    <n v="20924.685000000001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5000000001"/>
    <n v="251096.28"/>
    <n v="272020.96500000003"/>
  </r>
  <r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100000000"/>
    <n v="100000000"/>
    <n v="0"/>
    <d v="2024-09-30T00:00:00"/>
    <d v="2031-09-30T00:00:00"/>
    <n v="100000000"/>
    <n v="6.833333333333333"/>
    <n v="7"/>
    <n v="9.5000000000000001E-2"/>
    <n v="683333333.33333325"/>
    <n v="700000000"/>
    <n v="9500000"/>
    <n v="6.8333333333333321"/>
    <n v="7"/>
    <n v="9.5000000000000001E-2"/>
    <x v="1"/>
    <x v="1"/>
    <n v="0"/>
    <n v="0"/>
    <n v="0"/>
    <n v="4750000"/>
    <n v="0"/>
    <n v="0"/>
    <n v="0"/>
    <n v="0"/>
    <n v="0"/>
    <n v="4750000"/>
    <n v="0"/>
    <n v="0"/>
    <n v="0"/>
    <n v="0"/>
    <n v="9500000"/>
    <n v="9500000"/>
  </r>
  <r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7012962.8399999999"/>
    <n v="0"/>
    <n v="0"/>
    <n v="0"/>
    <n v="0"/>
    <n v="0"/>
    <n v="7012962.8399999999"/>
    <n v="7012962.8399999999"/>
    <n v="0"/>
    <d v="2024-04-05T00:00:00"/>
    <d v="2027-04-05T00:00:00"/>
    <n v="7012962.8399999999"/>
    <n v="2.3472222222222223"/>
    <n v="3"/>
    <n v="8.7499999999999994E-2"/>
    <n v="16460982.221666668"/>
    <n v="21038888.52"/>
    <n v="613634.24849999999"/>
    <n v="2.3472222222222223"/>
    <n v="3"/>
    <n v="8.7499999999999994E-2"/>
    <x v="1"/>
    <x v="1"/>
    <n v="0"/>
    <n v="0"/>
    <n v="0"/>
    <n v="0"/>
    <n v="306817.12"/>
    <n v="0"/>
    <n v="0"/>
    <n v="0"/>
    <n v="0"/>
    <n v="0"/>
    <n v="306817.12"/>
    <n v="0"/>
    <n v="0"/>
    <n v="0"/>
    <n v="613634.24"/>
    <n v="613634.24"/>
  </r>
  <r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93601.22"/>
    <n v="0"/>
    <n v="0"/>
    <n v="0"/>
    <n v="0"/>
    <n v="0"/>
    <n v="1193601.22"/>
    <n v="1193601.22"/>
    <n v="0"/>
    <d v="2024-11-27T00:00:00"/>
    <d v="2027-11-27T00:00:00"/>
    <n v="1193601.22"/>
    <n v="2.9916666666666667"/>
    <n v="3"/>
    <n v="8.7499999999999994E-2"/>
    <n v="3570856.9831666667"/>
    <n v="3580803.66"/>
    <n v="104440.10674999999"/>
    <n v="2.9916666666666667"/>
    <n v="3"/>
    <n v="8.7499999999999994E-2"/>
    <x v="1"/>
    <x v="1"/>
    <n v="0"/>
    <n v="0"/>
    <n v="0"/>
    <n v="0"/>
    <n v="0"/>
    <n v="52220.05"/>
    <n v="0"/>
    <n v="0"/>
    <n v="0"/>
    <n v="0"/>
    <n v="0"/>
    <n v="52220.05"/>
    <n v="0"/>
    <n v="0"/>
    <n v="104440.1"/>
    <n v="104440.1"/>
  </r>
  <r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n v="0"/>
    <n v="0"/>
    <n v="0"/>
    <n v="25000000"/>
    <n v="25000000"/>
    <n v="0"/>
    <d v="2024-03-21T00:00:00"/>
    <d v="2025-03-21T00:00:00"/>
    <n v="25000000"/>
    <n v="0.30833333333333335"/>
    <n v="1"/>
    <n v="4.9000000000000002E-2"/>
    <n v="7708333.333333334"/>
    <n v="25000000"/>
    <n v="1225000"/>
    <n v="0.30833333333333335"/>
    <n v="1"/>
    <n v="4.9000000000000002E-2"/>
    <x v="1"/>
    <x v="1"/>
    <n v="0"/>
    <n v="0"/>
    <n v="0"/>
    <n v="612500"/>
    <n v="0"/>
    <n v="0"/>
    <n v="0"/>
    <n v="0"/>
    <n v="0"/>
    <n v="0"/>
    <n v="0"/>
    <n v="0"/>
    <n v="0"/>
    <n v="0"/>
    <n v="612500"/>
    <n v="612500"/>
  </r>
  <r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n v="0"/>
    <n v="0"/>
    <n v="0"/>
    <n v="25000000"/>
    <n v="25000000"/>
    <n v="0"/>
    <d v="2024-03-21T00:00:00"/>
    <d v="2025-03-21T00:00:00"/>
    <n v="25000000"/>
    <n v="0.30833333333333335"/>
    <n v="1"/>
    <n v="4.9000000000000002E-2"/>
    <n v="7708333.333333334"/>
    <n v="25000000"/>
    <n v="1225000"/>
    <n v="0.30833333333333335"/>
    <n v="1"/>
    <n v="4.9000000000000002E-2"/>
    <x v="1"/>
    <x v="1"/>
    <n v="0"/>
    <n v="0"/>
    <n v="0"/>
    <n v="612500"/>
    <n v="0"/>
    <n v="0"/>
    <n v="0"/>
    <n v="0"/>
    <n v="0"/>
    <n v="0"/>
    <n v="0"/>
    <n v="0"/>
    <n v="0"/>
    <n v="0"/>
    <n v="612500"/>
    <n v="61250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5">
  <r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0"/>
    <n v="40908619.18"/>
    <n v="40908619.18"/>
    <n v="0"/>
    <d v="2018-11-20T00:00:00"/>
    <d v="2026-10-09T00:00:00"/>
    <n v="163634476.66999999"/>
    <n v="1.8583333333333334"/>
    <n v="7.8861111111111111"/>
    <n v="0.01"/>
    <n v="76021850.642833337"/>
    <n v="322609916.25561112"/>
    <n v="409086.19180000003"/>
    <n v="1.8583333333333334"/>
    <n v="7.8861111111111111"/>
    <n v="0.01"/>
    <x v="0"/>
    <x v="0"/>
    <n v="0"/>
    <n v="0"/>
    <n v="0"/>
    <n v="0"/>
    <n v="10227154.800000001"/>
    <n v="0"/>
    <n v="0"/>
    <n v="0"/>
    <n v="0"/>
    <n v="0"/>
    <n v="10227154.789999999"/>
    <n v="0"/>
    <n v="0"/>
    <n v="0"/>
    <n v="20454309.59"/>
    <n v="20454309.59"/>
  </r>
  <r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0.68611111111111112"/>
    <n v="5"/>
    <n v="7.1294999999999997E-2"/>
    <n v="427907.52730555559"/>
    <n v="3118354.45"/>
    <n v="44464.616102549997"/>
    <n v="0.68611111111111112"/>
    <n v="5"/>
    <n v="7.1294999999999997E-2"/>
    <x v="1"/>
    <x v="1"/>
    <n v="0"/>
    <n v="0"/>
    <n v="0"/>
    <n v="0"/>
    <n v="0"/>
    <n v="0"/>
    <n v="0"/>
    <n v="0"/>
    <n v="623670.89"/>
    <n v="0"/>
    <n v="0"/>
    <n v="0"/>
    <n v="0"/>
    <n v="0"/>
    <n v="623670.89"/>
    <n v="623670.89"/>
  </r>
  <r>
    <s v="DI000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1818.19"/>
    <n v="0"/>
    <n v="92727.27"/>
    <n v="28745.45"/>
    <n v="0"/>
    <n v="0"/>
    <n v="0"/>
    <n v="649090.91999999993"/>
    <n v="649090.92000000004"/>
    <n v="0"/>
    <d v="2013-05-10T00:00:00"/>
    <d v="2028-05-10T00:00:00"/>
    <n v="1020000"/>
    <n v="3.4444444444444446"/>
    <n v="15"/>
    <n v="7.7499999999999999E-2"/>
    <n v="2235757.6133333333"/>
    <n v="9736363.7999999989"/>
    <n v="50304.546299999995"/>
    <n v="3.4444444444444446"/>
    <n v="15"/>
    <n v="7.7499999999999999E-2"/>
    <x v="1"/>
    <x v="1"/>
    <n v="0"/>
    <n v="0"/>
    <n v="0"/>
    <n v="0"/>
    <n v="0"/>
    <n v="92727.27"/>
    <n v="0"/>
    <n v="0"/>
    <n v="0"/>
    <n v="0"/>
    <n v="0"/>
    <n v="92727.27"/>
    <n v="0"/>
    <n v="0"/>
    <n v="185454.54"/>
    <n v="185454.54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000"/>
    <n v="0"/>
    <n v="10000"/>
    <n v="3100"/>
    <n v="0"/>
    <n v="0"/>
    <n v="0"/>
    <n v="70000"/>
    <n v="70000"/>
    <n v="0"/>
    <d v="2013-05-14T00:00:00"/>
    <d v="2028-05-14T00:00:00"/>
    <n v="110000"/>
    <n v="3.4555555555555557"/>
    <n v="15"/>
    <n v="7.7499999999999999E-2"/>
    <n v="241888.88888888891"/>
    <n v="1050000"/>
    <n v="5425"/>
    <n v="3.4555555555555557"/>
    <n v="15"/>
    <n v="7.7499999999999999E-2"/>
    <x v="1"/>
    <x v="1"/>
    <n v="0"/>
    <n v="0"/>
    <n v="0"/>
    <n v="0"/>
    <n v="0"/>
    <n v="10000"/>
    <n v="0"/>
    <n v="0"/>
    <n v="0"/>
    <n v="0"/>
    <n v="0"/>
    <n v="10000"/>
    <n v="0"/>
    <n v="0"/>
    <n v="20000"/>
    <n v="20000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n v="545454.54"/>
    <n v="0"/>
    <d v="2013-05-30T00:00:00"/>
    <d v="2028-05-30T00:00:00"/>
    <n v="750000"/>
    <n v="3.5"/>
    <n v="15"/>
    <n v="7.7499999999999999E-2"/>
    <n v="1909090.8899999992"/>
    <n v="8181818.0999999968"/>
    <n v="42272.726849999985"/>
    <n v="3.5"/>
    <n v="15"/>
    <n v="7.7499999999999999E-2"/>
    <x v="1"/>
    <x v="1"/>
    <n v="0"/>
    <n v="0"/>
    <n v="0"/>
    <n v="0"/>
    <n v="0"/>
    <n v="68181.820000000007"/>
    <n v="0"/>
    <n v="0"/>
    <n v="0"/>
    <n v="0"/>
    <n v="0"/>
    <n v="68181.820000000007"/>
    <n v="0"/>
    <n v="0"/>
    <n v="136363.64000000001"/>
    <n v="136363.64000000001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72.72"/>
    <n v="0"/>
    <n v="6363.64"/>
    <n v="2219.3200000000002"/>
    <n v="0"/>
    <n v="0"/>
    <n v="0"/>
    <n v="50909.08"/>
    <n v="50909.08"/>
    <n v="0"/>
    <d v="2013-11-26T00:00:00"/>
    <d v="2028-11-26T00:00:00"/>
    <n v="70000"/>
    <n v="3.9888888888888889"/>
    <n v="15"/>
    <n v="7.7499999999999999E-2"/>
    <n v="203070.66355555557"/>
    <n v="763636.20000000007"/>
    <n v="3945.4537"/>
    <n v="3.9888888888888889"/>
    <n v="15"/>
    <n v="7.7499999999999999E-2"/>
    <x v="1"/>
    <x v="1"/>
    <n v="0"/>
    <n v="0"/>
    <n v="0"/>
    <n v="0"/>
    <n v="0"/>
    <n v="6363.64"/>
    <n v="0"/>
    <n v="0"/>
    <n v="0"/>
    <n v="0"/>
    <n v="0"/>
    <n v="6363.64"/>
    <n v="0"/>
    <n v="0"/>
    <n v="12727.28"/>
    <n v="12727.28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9090.91"/>
    <n v="3170.45"/>
    <n v="0"/>
    <n v="0"/>
    <n v="0"/>
    <n v="72727.26999999999"/>
    <n v="72727.27"/>
    <n v="0"/>
    <d v="2013-11-22T00:00:00"/>
    <d v="2028-11-22T00:00:00"/>
    <n v="100000"/>
    <n v="3.9777777777777779"/>
    <n v="15"/>
    <n v="7.7499999999999999E-2"/>
    <n v="289292.91844444443"/>
    <n v="1090909.0499999998"/>
    <n v="5636.3634249999996"/>
    <n v="3.9777777777777783"/>
    <n v="15"/>
    <n v="7.7499999999999999E-2"/>
    <x v="1"/>
    <x v="1"/>
    <n v="0"/>
    <n v="0"/>
    <n v="0"/>
    <n v="0"/>
    <n v="0"/>
    <n v="9090.91"/>
    <n v="0"/>
    <n v="0"/>
    <n v="0"/>
    <n v="0"/>
    <n v="0"/>
    <n v="9090.91"/>
    <n v="0"/>
    <n v="0"/>
    <n v="18181.82"/>
    <n v="18181.82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272.71999999997"/>
    <n v="0"/>
    <n v="0"/>
    <n v="0"/>
    <n v="0"/>
    <n v="0"/>
    <n v="0"/>
    <n v="327272.71999999997"/>
    <n v="327272.71999999997"/>
    <n v="0"/>
    <d v="2013-12-05T00:00:00"/>
    <d v="2028-12-05T00:00:00"/>
    <n v="400000"/>
    <n v="4.0138888888888893"/>
    <n v="15"/>
    <n v="7.7499999999999999E-2"/>
    <n v="1313636.3344444444"/>
    <n v="4909090.8"/>
    <n v="25363.635799999996"/>
    <n v="4.0138888888888893"/>
    <n v="15"/>
    <n v="7.7499999999999999E-2"/>
    <x v="1"/>
    <x v="1"/>
    <n v="36363.64"/>
    <n v="0"/>
    <n v="0"/>
    <n v="0"/>
    <n v="0"/>
    <n v="0"/>
    <n v="36363.64"/>
    <n v="0"/>
    <n v="0"/>
    <n v="0"/>
    <n v="0"/>
    <n v="0"/>
    <n v="36363.64"/>
    <n v="36363.64"/>
    <n v="72727.28"/>
    <n v="109090.92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2-12T00:00:00"/>
    <d v="2028-12-12T00:00:00"/>
    <n v="100000"/>
    <n v="4.0333333333333332"/>
    <n v="15"/>
    <n v="7.7499999999999999E-2"/>
    <n v="329999.99266666663"/>
    <n v="1227272.7"/>
    <n v="6340.9089499999991"/>
    <n v="4.0333333333333332"/>
    <n v="15"/>
    <n v="7.7499999999999999E-2"/>
    <x v="1"/>
    <x v="1"/>
    <n v="9090.91"/>
    <n v="0"/>
    <n v="0"/>
    <n v="0"/>
    <n v="0"/>
    <n v="0"/>
    <n v="9090.91"/>
    <n v="0"/>
    <n v="0"/>
    <n v="0"/>
    <n v="0"/>
    <n v="0"/>
    <n v="9090.91"/>
    <n v="9090.91"/>
    <n v="18181.82"/>
    <n v="27272.73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833.339999999997"/>
    <n v="0"/>
    <n v="4083.33"/>
    <n v="1572.08"/>
    <n v="0"/>
    <n v="0"/>
    <n v="0"/>
    <n v="36750.009999999995"/>
    <n v="36750.01"/>
    <n v="0"/>
    <d v="2014-05-21T00:00:00"/>
    <d v="2029-05-21T00:00:00"/>
    <n v="49000"/>
    <n v="4.4749999999999996"/>
    <n v="15"/>
    <n v="7.6999999999999999E-2"/>
    <n v="164456.29474999997"/>
    <n v="551250.14999999991"/>
    <n v="2829.7507699999996"/>
    <n v="4.4749999999999996"/>
    <n v="15"/>
    <n v="7.6999999999999999E-2"/>
    <x v="1"/>
    <x v="1"/>
    <n v="0"/>
    <n v="0"/>
    <n v="0"/>
    <n v="0"/>
    <n v="0"/>
    <n v="4083.33"/>
    <n v="0"/>
    <n v="0"/>
    <n v="0"/>
    <n v="0"/>
    <n v="0"/>
    <n v="4083.33"/>
    <n v="0"/>
    <n v="0"/>
    <n v="8166.66"/>
    <n v="8166.66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33.34"/>
    <n v="0"/>
    <n v="10333.33"/>
    <n v="3978.33"/>
    <n v="0"/>
    <n v="0"/>
    <n v="0"/>
    <n v="93000.01"/>
    <n v="93000.01"/>
    <n v="0"/>
    <d v="2014-05-22T00:00:00"/>
    <d v="2029-05-22T00:00:00"/>
    <n v="124000"/>
    <n v="4.4777777777777779"/>
    <n v="15"/>
    <n v="7.6999999999999999E-2"/>
    <n v="416433.37811111112"/>
    <n v="1395000.15"/>
    <n v="7161.0007699999996"/>
    <n v="4.4777777777777779"/>
    <n v="15"/>
    <n v="7.6999999999999999E-2"/>
    <x v="1"/>
    <x v="1"/>
    <n v="0"/>
    <n v="0"/>
    <n v="0"/>
    <n v="0"/>
    <n v="0"/>
    <n v="10333.33"/>
    <n v="0"/>
    <n v="0"/>
    <n v="0"/>
    <n v="0"/>
    <n v="0"/>
    <n v="10333.33"/>
    <n v="0"/>
    <n v="0"/>
    <n v="20666.66"/>
    <n v="20666.66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n v="4166.66"/>
    <n v="0"/>
    <d v="2014-05-30T00:00:00"/>
    <d v="2029-05-30T00:00:00"/>
    <n v="5000"/>
    <n v="4.5"/>
    <n v="15"/>
    <n v="7.6999999999999999E-2"/>
    <n v="18749.97"/>
    <n v="62499.899999999994"/>
    <n v="320.83281999999997"/>
    <n v="4.5"/>
    <n v="15"/>
    <n v="7.6999999999999999E-2"/>
    <x v="1"/>
    <x v="1"/>
    <n v="0"/>
    <n v="0"/>
    <n v="0"/>
    <n v="0"/>
    <n v="0"/>
    <n v="416.67"/>
    <n v="0"/>
    <n v="0"/>
    <n v="0"/>
    <n v="0"/>
    <n v="0"/>
    <n v="416.67"/>
    <n v="0"/>
    <n v="0"/>
    <n v="833.34"/>
    <n v="833.34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00"/>
    <n v="0"/>
    <n v="0"/>
    <n v="0"/>
    <n v="0"/>
    <n v="0"/>
    <n v="0"/>
    <n v="22500"/>
    <n v="22500"/>
    <n v="0"/>
    <d v="2014-06-05T00:00:00"/>
    <d v="2029-06-05T00:00:00"/>
    <n v="27000"/>
    <n v="4.5138888888888893"/>
    <n v="15"/>
    <n v="7.6999999999999999E-2"/>
    <n v="101562.50000000001"/>
    <n v="337500"/>
    <n v="1732.5"/>
    <n v="4.5138888888888893"/>
    <n v="15"/>
    <n v="7.6999999999999999E-2"/>
    <x v="1"/>
    <x v="1"/>
    <n v="2250"/>
    <n v="0"/>
    <n v="0"/>
    <n v="0"/>
    <n v="0"/>
    <n v="0"/>
    <n v="2250"/>
    <n v="0"/>
    <n v="0"/>
    <n v="0"/>
    <n v="0"/>
    <n v="0"/>
    <n v="2250"/>
    <n v="2250"/>
    <n v="4500"/>
    <n v="6750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.660000000003"/>
    <n v="0"/>
    <n v="0"/>
    <n v="0"/>
    <n v="0"/>
    <n v="0"/>
    <n v="0"/>
    <n v="16666.660000000003"/>
    <n v="16666.66"/>
    <n v="0"/>
    <d v="2014-06-24T00:00:00"/>
    <d v="2029-06-24T00:00:00"/>
    <n v="20000"/>
    <n v="4.5666666666666664"/>
    <n v="15"/>
    <n v="7.6999999999999999E-2"/>
    <n v="76111.080666666676"/>
    <n v="249999.90000000005"/>
    <n v="1283.3328200000003"/>
    <n v="4.5666666666666664"/>
    <n v="15"/>
    <n v="7.6999999999999999E-2"/>
    <x v="1"/>
    <x v="1"/>
    <n v="1666.67"/>
    <n v="0"/>
    <n v="0"/>
    <n v="0"/>
    <n v="0"/>
    <n v="0"/>
    <n v="1666.67"/>
    <n v="0"/>
    <n v="0"/>
    <n v="0"/>
    <n v="0"/>
    <n v="0"/>
    <n v="1666.67"/>
    <n v="1666.67"/>
    <n v="3333.34"/>
    <n v="5000.01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2746.25"/>
    <n v="0"/>
    <n v="0"/>
    <n v="0"/>
    <n v="65000"/>
    <n v="65000"/>
    <n v="0"/>
    <d v="2014-11-20T00:00:00"/>
    <d v="2034-11-20T00:00:00"/>
    <n v="65000"/>
    <n v="9.9722222222222214"/>
    <n v="20"/>
    <n v="8.4500000000000006E-2"/>
    <n v="648194.44444444438"/>
    <n v="1300000"/>
    <n v="5492.5"/>
    <n v="9.9722222222222214"/>
    <n v="20"/>
    <n v="8.4500000000000006E-2"/>
    <x v="1"/>
    <x v="1"/>
    <n v="0"/>
    <n v="0"/>
    <n v="0"/>
    <n v="0"/>
    <n v="0"/>
    <n v="3250"/>
    <n v="0"/>
    <n v="0"/>
    <n v="0"/>
    <n v="0"/>
    <n v="0"/>
    <n v="3250"/>
    <n v="0"/>
    <n v="0"/>
    <n v="6500"/>
    <n v="6500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5070"/>
    <n v="0"/>
    <n v="0"/>
    <n v="0"/>
    <n v="120000"/>
    <n v="120000"/>
    <n v="0"/>
    <d v="2014-11-24T00:00:00"/>
    <d v="2034-11-24T00:00:00"/>
    <n v="120000"/>
    <n v="9.9833333333333325"/>
    <n v="20"/>
    <n v="8.4500000000000006E-2"/>
    <n v="1198000"/>
    <n v="2400000"/>
    <n v="10140"/>
    <n v="9.9833333333333325"/>
    <n v="20"/>
    <n v="8.4500000000000006E-2"/>
    <x v="1"/>
    <x v="1"/>
    <n v="0"/>
    <n v="0"/>
    <n v="0"/>
    <n v="0"/>
    <n v="0"/>
    <n v="6000"/>
    <n v="0"/>
    <n v="0"/>
    <n v="0"/>
    <n v="0"/>
    <n v="0"/>
    <n v="6000"/>
    <n v="0"/>
    <n v="0"/>
    <n v="12000"/>
    <n v="1200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633.75"/>
    <n v="0"/>
    <n v="0"/>
    <n v="0"/>
    <n v="15000"/>
    <n v="15000"/>
    <n v="0"/>
    <d v="2014-11-27T00:00:00"/>
    <d v="2034-11-27T00:00:00"/>
    <n v="15000"/>
    <n v="9.9916666666666671"/>
    <n v="20"/>
    <n v="8.4500000000000006E-2"/>
    <n v="149875"/>
    <n v="300000"/>
    <n v="1267.5"/>
    <n v="9.9916666666666671"/>
    <n v="20"/>
    <n v="8.4500000000000006E-2"/>
    <x v="1"/>
    <x v="1"/>
    <n v="0"/>
    <n v="0"/>
    <n v="0"/>
    <n v="0"/>
    <n v="0"/>
    <n v="750"/>
    <n v="0"/>
    <n v="0"/>
    <n v="0"/>
    <n v="0"/>
    <n v="0"/>
    <n v="750"/>
    <n v="0"/>
    <n v="0"/>
    <n v="1500"/>
    <n v="1500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066666666666666"/>
    <n v="20"/>
    <n v="8.4500000000000006E-2"/>
    <n v="503333.33333333331"/>
    <n v="1000000"/>
    <n v="4225"/>
    <n v="10.066666666666666"/>
    <n v="20"/>
    <n v="8.4500000000000006E-2"/>
    <x v="1"/>
    <x v="1"/>
    <n v="0"/>
    <n v="0"/>
    <n v="0"/>
    <n v="0"/>
    <n v="0"/>
    <n v="0"/>
    <n v="2500"/>
    <n v="0"/>
    <n v="0"/>
    <n v="0"/>
    <n v="0"/>
    <n v="0"/>
    <n v="2500"/>
    <n v="0"/>
    <n v="5000"/>
    <n v="5000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052777777777777"/>
    <n v="20"/>
    <n v="8.4500000000000006E-2"/>
    <n v="14325208.333333332"/>
    <n v="28500000"/>
    <n v="120412.50000000001"/>
    <n v="10.052777777777777"/>
    <n v="20"/>
    <n v="8.4500000000000006E-2"/>
    <x v="1"/>
    <x v="1"/>
    <n v="0"/>
    <n v="0"/>
    <n v="0"/>
    <n v="0"/>
    <n v="0"/>
    <n v="0"/>
    <n v="71250"/>
    <n v="0"/>
    <n v="0"/>
    <n v="0"/>
    <n v="0"/>
    <n v="0"/>
    <n v="71250"/>
    <n v="0"/>
    <n v="142500"/>
    <n v="142500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0.666666666666666"/>
    <n v="20"/>
    <n v="8.4500000000000006E-2"/>
    <n v="3221333.333333333"/>
    <n v="6040000"/>
    <n v="25519"/>
    <n v="10.66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6760"/>
    <n v="0"/>
    <n v="0"/>
    <n v="0"/>
    <n v="160000"/>
    <n v="160000"/>
    <n v="0"/>
    <d v="2015-11-24T00:00:00"/>
    <d v="2035-11-24T00:00:00"/>
    <n v="160000"/>
    <n v="10.983333333333333"/>
    <n v="20"/>
    <n v="8.4500000000000006E-2"/>
    <n v="1757333.3333333333"/>
    <n v="3200000"/>
    <n v="13520"/>
    <n v="10.98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"/>
    <n v="20"/>
    <n v="8.4500000000000006E-2"/>
    <n v="297000"/>
    <n v="540000"/>
    <n v="2281.5"/>
    <n v="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1.733333333333333"/>
    <n v="20"/>
    <n v="8.4500000000000006E-2"/>
    <n v="2170666.6666666665"/>
    <n v="3700000"/>
    <n v="15632.500000000002"/>
    <n v="11.73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1.736111111111111"/>
    <n v="20"/>
    <n v="8.4500000000000006E-2"/>
    <n v="2171180.5555555555"/>
    <n v="3700000"/>
    <n v="15632.500000000002"/>
    <n v="11.73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000"/>
    <n v="0"/>
    <n v="0"/>
    <n v="0"/>
    <n v="0"/>
    <n v="0"/>
    <n v="0"/>
    <n v="510000"/>
    <n v="510000"/>
    <n v="0"/>
    <d v="2017-08-08T00:00:00"/>
    <d v="2027-08-08T00:00:00"/>
    <n v="85000"/>
    <n v="2.6888888888888891"/>
    <n v="10"/>
    <n v="6.4000000000000001E-2"/>
    <n v="1371333.3333333335"/>
    <n v="5100000"/>
    <n v="32640"/>
    <n v="2.6888888888888891"/>
    <n v="10"/>
    <n v="6.4000000000000001E-2"/>
    <x v="1"/>
    <x v="1"/>
    <n v="0"/>
    <n v="0"/>
    <n v="85000"/>
    <n v="0"/>
    <n v="0"/>
    <n v="0"/>
    <n v="0"/>
    <n v="0"/>
    <n v="85000"/>
    <n v="0"/>
    <n v="0"/>
    <n v="0"/>
    <n v="0"/>
    <n v="0"/>
    <n v="170000"/>
    <n v="17000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000"/>
    <n v="0"/>
    <n v="0"/>
    <n v="0"/>
    <n v="0"/>
    <n v="0"/>
    <n v="0"/>
    <n v="126000"/>
    <n v="126000"/>
    <n v="0"/>
    <d v="2017-12-28T00:00:00"/>
    <d v="2027-12-28T00:00:00"/>
    <n v="125000"/>
    <n v="3.0777777777777779"/>
    <n v="10"/>
    <n v="6.4000000000000001E-2"/>
    <n v="387800"/>
    <n v="1260000"/>
    <n v="8064"/>
    <n v="3.0777777777777779"/>
    <n v="10"/>
    <n v="6.4000000000000001E-2"/>
    <x v="1"/>
    <x v="1"/>
    <n v="18000"/>
    <n v="0"/>
    <n v="0"/>
    <n v="0"/>
    <n v="0"/>
    <n v="0"/>
    <n v="18000"/>
    <n v="0"/>
    <n v="0"/>
    <n v="0"/>
    <n v="0"/>
    <n v="0"/>
    <n v="18000"/>
    <n v="18000"/>
    <n v="36000"/>
    <n v="5400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0"/>
    <n v="0"/>
    <n v="0"/>
    <n v="0"/>
    <n v="0"/>
    <n v="513333.34"/>
    <n v="513333.34"/>
    <n v="0"/>
    <d v="2018-10-31T00:00:00"/>
    <d v="2038-10-31T00:00:00"/>
    <n v="550000"/>
    <n v="13.916666666666666"/>
    <n v="20"/>
    <n v="7.4999999999999997E-2"/>
    <n v="7143888.9816666665"/>
    <n v="10266666.800000001"/>
    <n v="38500.000500000002"/>
    <n v="13.916666666666666"/>
    <n v="20"/>
    <n v="7.4999999999999997E-2"/>
    <x v="1"/>
    <x v="1"/>
    <n v="0"/>
    <n v="0"/>
    <n v="0"/>
    <n v="0"/>
    <n v="18333.330000000002"/>
    <n v="0"/>
    <n v="0"/>
    <n v="0"/>
    <n v="0"/>
    <n v="0"/>
    <n v="18333.330000000002"/>
    <n v="0"/>
    <n v="0"/>
    <n v="0"/>
    <n v="36666.660000000003"/>
    <n v="36666.660000000003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0"/>
    <n v="0"/>
    <n v="0"/>
    <n v="0"/>
    <n v="0"/>
    <n v="65333.34"/>
    <n v="65333.34"/>
    <n v="0"/>
    <d v="2018-10-31T00:00:00"/>
    <d v="2038-10-31T00:00:00"/>
    <n v="70000"/>
    <n v="13.916666666666666"/>
    <n v="20"/>
    <n v="7.4999999999999997E-2"/>
    <n v="909222.31499999994"/>
    <n v="1306666.7999999998"/>
    <n v="4900.0004999999992"/>
    <n v="13.916666666666666"/>
    <n v="19.999999999999996"/>
    <n v="7.4999999999999997E-2"/>
    <x v="1"/>
    <x v="1"/>
    <n v="0"/>
    <n v="0"/>
    <n v="0"/>
    <n v="0"/>
    <n v="2333.33"/>
    <n v="0"/>
    <n v="0"/>
    <n v="0"/>
    <n v="0"/>
    <n v="0"/>
    <n v="2333.33"/>
    <n v="0"/>
    <n v="0"/>
    <n v="0"/>
    <n v="4666.66"/>
    <n v="4666.66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500"/>
    <n v="0"/>
    <n v="0"/>
    <n v="0"/>
    <n v="0"/>
    <n v="0"/>
    <n v="0"/>
    <n v="49500"/>
    <n v="49500"/>
    <n v="0"/>
    <d v="2018-12-26T00:00:00"/>
    <d v="2028-12-26T00:00:00"/>
    <n v="55000"/>
    <n v="4.072222222222222"/>
    <n v="10"/>
    <n v="6.0600000000000001E-2"/>
    <n v="201575"/>
    <n v="495000"/>
    <n v="2999.7000000000003"/>
    <n v="4.072222222222222"/>
    <n v="10"/>
    <n v="6.0600000000000008E-2"/>
    <x v="1"/>
    <x v="1"/>
    <n v="5500"/>
    <n v="0"/>
    <n v="0"/>
    <n v="0"/>
    <n v="0"/>
    <n v="0"/>
    <n v="5500"/>
    <n v="0"/>
    <n v="0"/>
    <n v="0"/>
    <n v="0"/>
    <n v="0"/>
    <n v="5500"/>
    <n v="5500"/>
    <n v="11000"/>
    <n v="16500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0"/>
    <n v="0"/>
    <n v="0"/>
    <n v="0"/>
    <n v="0"/>
    <n v="0"/>
    <n v="0"/>
    <n v="202500"/>
    <n v="202500"/>
    <n v="0"/>
    <d v="2018-12-26T00:00:00"/>
    <d v="2028-12-26T00:00:00"/>
    <n v="225000"/>
    <n v="4.072222222222222"/>
    <n v="10"/>
    <n v="6.0600000000000001E-2"/>
    <n v="824625"/>
    <n v="2025000"/>
    <n v="12271.5"/>
    <n v="4.072222222222222"/>
    <n v="10"/>
    <n v="6.0600000000000001E-2"/>
    <x v="1"/>
    <x v="1"/>
    <n v="22500"/>
    <n v="0"/>
    <n v="0"/>
    <n v="0"/>
    <n v="0"/>
    <n v="0"/>
    <n v="22500"/>
    <n v="0"/>
    <n v="0"/>
    <n v="0"/>
    <n v="0"/>
    <n v="0"/>
    <n v="22500"/>
    <n v="22500"/>
    <n v="45000"/>
    <n v="675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0"/>
    <n v="0"/>
    <n v="0"/>
    <n v="0"/>
    <n v="0"/>
    <n v="0"/>
    <n v="0"/>
    <n v="10890"/>
    <n v="10890"/>
    <n v="0"/>
    <d v="2019-02-22T00:00:00"/>
    <d v="2029-02-22T00:00:00"/>
    <n v="12100"/>
    <n v="4.2277777777777779"/>
    <n v="10"/>
    <n v="6.0600000000000001E-2"/>
    <n v="46040.5"/>
    <n v="108900"/>
    <n v="659.93399999999997"/>
    <n v="4.2277777777777779"/>
    <n v="10"/>
    <n v="6.0599999999999994E-2"/>
    <x v="1"/>
    <x v="1"/>
    <n v="0"/>
    <n v="0"/>
    <n v="1210"/>
    <n v="0"/>
    <n v="0"/>
    <n v="0"/>
    <n v="0"/>
    <n v="0"/>
    <n v="1210"/>
    <n v="0"/>
    <n v="0"/>
    <n v="0"/>
    <n v="0"/>
    <n v="0"/>
    <n v="2420"/>
    <n v="2420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110"/>
    <n v="0"/>
    <n v="0"/>
    <n v="0"/>
    <n v="0"/>
    <n v="0"/>
    <n v="0"/>
    <n v="52110"/>
    <n v="52110"/>
    <n v="0"/>
    <d v="2019-02-22T00:00:00"/>
    <d v="2029-02-22T00:00:00"/>
    <n v="57900"/>
    <n v="4.2277777777777779"/>
    <n v="10"/>
    <n v="6.0600000000000001E-2"/>
    <n v="220309.5"/>
    <n v="521100"/>
    <n v="3157.866"/>
    <n v="4.2277777777777779"/>
    <n v="10"/>
    <n v="6.0600000000000001E-2"/>
    <x v="1"/>
    <x v="1"/>
    <n v="0"/>
    <n v="0"/>
    <n v="5790"/>
    <n v="0"/>
    <n v="0"/>
    <n v="0"/>
    <n v="0"/>
    <n v="0"/>
    <n v="5790"/>
    <n v="0"/>
    <n v="0"/>
    <n v="0"/>
    <n v="0"/>
    <n v="0"/>
    <n v="11580"/>
    <n v="11580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15000"/>
    <n v="4545"/>
    <n v="0"/>
    <n v="0"/>
    <n v="0"/>
    <n v="135000"/>
    <n v="135000"/>
    <n v="0"/>
    <d v="2019-05-21T00:00:00"/>
    <d v="2029-05-21T00:00:00"/>
    <n v="150000"/>
    <n v="4.4749999999999996"/>
    <n v="10"/>
    <n v="6.0600000000000001E-2"/>
    <n v="604125"/>
    <n v="1350000"/>
    <n v="8181"/>
    <n v="4.4749999999999996"/>
    <n v="10"/>
    <n v="6.0600000000000001E-2"/>
    <x v="1"/>
    <x v="1"/>
    <n v="0"/>
    <n v="0"/>
    <n v="0"/>
    <n v="0"/>
    <n v="0"/>
    <n v="15000"/>
    <n v="0"/>
    <n v="0"/>
    <n v="0"/>
    <n v="0"/>
    <n v="0"/>
    <n v="15000"/>
    <n v="0"/>
    <n v="0"/>
    <n v="30000"/>
    <n v="30000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5000"/>
    <n v="0"/>
    <n v="78500"/>
    <n v="23785.5"/>
    <n v="0"/>
    <n v="0"/>
    <n v="0"/>
    <n v="706500"/>
    <n v="706500"/>
    <n v="0"/>
    <d v="2019-05-21T00:00:00"/>
    <d v="2029-05-21T00:00:00"/>
    <n v="785000"/>
    <n v="4.4749999999999996"/>
    <n v="10"/>
    <n v="6.0600000000000001E-2"/>
    <n v="3161587.4999999995"/>
    <n v="7065000"/>
    <n v="42813.9"/>
    <n v="4.4749999999999996"/>
    <n v="10"/>
    <n v="6.0600000000000001E-2"/>
    <x v="1"/>
    <x v="1"/>
    <n v="0"/>
    <n v="0"/>
    <n v="0"/>
    <n v="0"/>
    <n v="0"/>
    <n v="78500"/>
    <n v="0"/>
    <n v="0"/>
    <n v="0"/>
    <n v="0"/>
    <n v="0"/>
    <n v="78500"/>
    <n v="0"/>
    <n v="0"/>
    <n v="157000"/>
    <n v="157000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4.5583333333333336"/>
    <n v="10"/>
    <n v="6.0600000000000001E-2"/>
    <n v="433041.66666666669"/>
    <n v="950000"/>
    <n v="5757"/>
    <n v="4.5583333333333336"/>
    <n v="10"/>
    <n v="6.0600000000000001E-2"/>
    <x v="1"/>
    <x v="1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5607.38"/>
    <n v="0"/>
    <n v="2995607.38"/>
    <n v="71595.02"/>
    <n v="0"/>
    <n v="0"/>
    <n v="0"/>
    <n v="0"/>
    <n v="0"/>
    <n v="0"/>
    <d v="2019-11-21T00:00:00"/>
    <d v="2024-11-21T00:00:00"/>
    <n v="2995607.38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0750000000000002"/>
    <n v="7"/>
    <n v="8.5000000000000006E-2"/>
    <n v="6225000.0000000009"/>
    <n v="21000000"/>
    <n v="255000.00000000003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0750000000000002"/>
    <n v="7"/>
    <n v="8.5000000000000006E-2"/>
    <n v="3112500.0000000005"/>
    <n v="10500000"/>
    <n v="127500.00000000001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0750000000000002"/>
    <n v="7"/>
    <n v="8.5000000000000006E-2"/>
    <n v="2075000.0000000002"/>
    <n v="7000000"/>
    <n v="85000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0750000000000002"/>
    <n v="7"/>
    <n v="8.5000000000000006E-2"/>
    <n v="2075000.0000000002"/>
    <n v="7000000"/>
    <n v="85000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0750000000000002"/>
    <n v="7"/>
    <n v="8.5000000000000006E-2"/>
    <n v="321625"/>
    <n v="1085000"/>
    <n v="13175.000000000002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0750000000000002"/>
    <n v="7"/>
    <n v="8.5000000000000006E-2"/>
    <n v="809250.00000000012"/>
    <n v="2730000"/>
    <n v="33150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0750000000000002"/>
    <n v="7"/>
    <n v="8.5000000000000006E-2"/>
    <n v="1246037.5"/>
    <n v="4203500"/>
    <n v="51042.500000000007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0750000000000002"/>
    <n v="7"/>
    <n v="8.5000000000000006E-2"/>
    <n v="6225000.0000000009"/>
    <n v="21000000"/>
    <n v="255000.00000000003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0750000000000002"/>
    <n v="7"/>
    <n v="8.5000000000000006E-2"/>
    <n v="311250"/>
    <n v="1050000"/>
    <n v="12750.000000000002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0750000000000002"/>
    <n v="7"/>
    <n v="8.5000000000000006E-2"/>
    <n v="6225000.0000000009"/>
    <n v="21000000"/>
    <n v="255000.00000000003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0750000000000002"/>
    <n v="7"/>
    <n v="8.5000000000000006E-2"/>
    <n v="4565000"/>
    <n v="15400000"/>
    <n v="187000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0750000000000002"/>
    <n v="7"/>
    <n v="8.5000000000000006E-2"/>
    <n v="1245000"/>
    <n v="4200000"/>
    <n v="51000.000000000007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16666666666666666"/>
    <n v="5"/>
    <n v="7.85E-2"/>
    <n v="166666.66666666666"/>
    <n v="5000000"/>
    <n v="78500"/>
    <n v="0.16666666666666666"/>
    <n v="5"/>
    <n v="7.85E-2"/>
    <x v="1"/>
    <x v="1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16666666666666666"/>
    <n v="5"/>
    <n v="7.85E-2"/>
    <n v="83333.333333333328"/>
    <n v="2500000"/>
    <n v="39250"/>
    <n v="0.16666666666666666"/>
    <n v="5"/>
    <n v="7.85E-2"/>
    <x v="1"/>
    <x v="1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0750000000000002"/>
    <n v="7"/>
    <n v="8.5000000000000006E-2"/>
    <n v="2905000.0000000005"/>
    <n v="9800000"/>
    <n v="119000.00000000001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0750000000000002"/>
    <n v="7"/>
    <n v="8.5000000000000006E-2"/>
    <n v="11620000.000000002"/>
    <n v="39200000"/>
    <n v="476000.00000000006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16666666666666666"/>
    <n v="5"/>
    <n v="7.85E-2"/>
    <n v="534166.66666666663"/>
    <n v="16025000"/>
    <n v="251592.5"/>
    <n v="0.16666666666666666"/>
    <n v="5"/>
    <n v="7.85E-2"/>
    <x v="1"/>
    <x v="1"/>
    <n v="0"/>
    <n v="3205000"/>
    <n v="0"/>
    <n v="0"/>
    <n v="0"/>
    <n v="0"/>
    <n v="0"/>
    <n v="0"/>
    <n v="0"/>
    <n v="0"/>
    <n v="0"/>
    <n v="0"/>
    <n v="0"/>
    <n v="0"/>
    <n v="3205000"/>
    <n v="3205000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0750000000000002"/>
    <n v="7"/>
    <n v="8.5000000000000006E-2"/>
    <n v="1215599.3250000002"/>
    <n v="4100817"/>
    <n v="49795.635000000002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16666666666666666"/>
    <n v="5"/>
    <n v="7.85E-2"/>
    <n v="2334119.0666666664"/>
    <n v="70023572"/>
    <n v="1099370.0804000001"/>
    <n v="0.16666666666666666"/>
    <n v="5"/>
    <n v="7.85E-2"/>
    <x v="1"/>
    <x v="1"/>
    <n v="0"/>
    <n v="14004714.4"/>
    <n v="0"/>
    <n v="0"/>
    <n v="0"/>
    <n v="0"/>
    <n v="0"/>
    <n v="0"/>
    <n v="0"/>
    <n v="0"/>
    <n v="0"/>
    <n v="0"/>
    <n v="0"/>
    <n v="0"/>
    <n v="14004714.4"/>
    <n v="14004714.4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16666666666666666"/>
    <n v="5"/>
    <n v="7.85E-2"/>
    <n v="134459.63"/>
    <n v="4033788.9000000004"/>
    <n v="63330.48573"/>
    <n v="0.16666666666666666"/>
    <n v="5"/>
    <n v="7.85E-2"/>
    <x v="1"/>
    <x v="1"/>
    <n v="0"/>
    <n v="806757.78"/>
    <n v="0"/>
    <n v="0"/>
    <n v="0"/>
    <n v="0"/>
    <n v="0"/>
    <n v="0"/>
    <n v="0"/>
    <n v="0"/>
    <n v="0"/>
    <n v="0"/>
    <n v="0"/>
    <n v="0"/>
    <n v="806757.78"/>
    <n v="806757.78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16666666666666666"/>
    <n v="5"/>
    <n v="7.85E-2"/>
    <n v="122474.12166666666"/>
    <n v="3674223.65"/>
    <n v="57685.311304999996"/>
    <n v="0.16666666666666666"/>
    <n v="5"/>
    <n v="7.85E-2"/>
    <x v="1"/>
    <x v="1"/>
    <n v="0"/>
    <n v="734844.73"/>
    <n v="0"/>
    <n v="0"/>
    <n v="0"/>
    <n v="0"/>
    <n v="0"/>
    <n v="0"/>
    <n v="0"/>
    <n v="0"/>
    <n v="0"/>
    <n v="0"/>
    <n v="0"/>
    <n v="0"/>
    <n v="734844.73"/>
    <n v="734844.73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16666666666666666"/>
    <n v="5"/>
    <n v="7.85E-2"/>
    <n v="168672.83333333331"/>
    <n v="5060185"/>
    <n v="79444.904500000004"/>
    <n v="0.16666666666666666"/>
    <n v="5"/>
    <n v="7.85E-2"/>
    <x v="1"/>
    <x v="1"/>
    <n v="0"/>
    <n v="1012037"/>
    <n v="0"/>
    <n v="0"/>
    <n v="0"/>
    <n v="0"/>
    <n v="0"/>
    <n v="0"/>
    <n v="0"/>
    <n v="0"/>
    <n v="0"/>
    <n v="0"/>
    <n v="0"/>
    <n v="0"/>
    <n v="1012037"/>
    <n v="1012037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16666666666666666"/>
    <n v="5"/>
    <n v="7.85E-2"/>
    <n v="260739.11166666663"/>
    <n v="7822173.3499999996"/>
    <n v="122808.12159499999"/>
    <n v="0.16666666666666666"/>
    <n v="5"/>
    <n v="7.85E-2"/>
    <x v="1"/>
    <x v="1"/>
    <n v="0"/>
    <n v="1564434.67"/>
    <n v="0"/>
    <n v="0"/>
    <n v="0"/>
    <n v="0"/>
    <n v="0"/>
    <n v="0"/>
    <n v="0"/>
    <n v="0"/>
    <n v="0"/>
    <n v="0"/>
    <n v="0"/>
    <n v="0"/>
    <n v="1564434.67"/>
    <n v="1564434.67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0750000000000002"/>
    <n v="7"/>
    <n v="8.5000000000000006E-2"/>
    <n v="3246201.94025"/>
    <n v="10951042.689999999"/>
    <n v="132976.94695000001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16666666666666666"/>
    <n v="5"/>
    <n v="7.85E-2"/>
    <n v="197635.43333333335"/>
    <n v="5929063"/>
    <n v="93086.289100000009"/>
    <n v="0.16666666666666666"/>
    <n v="5"/>
    <n v="7.85E-2"/>
    <x v="1"/>
    <x v="1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16666666666666666"/>
    <n v="5"/>
    <n v="7.85E-2"/>
    <n v="129703.88833333332"/>
    <n v="3891116.65"/>
    <n v="61090.531404999994"/>
    <n v="0.16666666666666666"/>
    <n v="5"/>
    <n v="7.85E-2"/>
    <x v="1"/>
    <x v="1"/>
    <n v="0"/>
    <n v="778223.33"/>
    <n v="0"/>
    <n v="0"/>
    <n v="0"/>
    <n v="0"/>
    <n v="0"/>
    <n v="0"/>
    <n v="0"/>
    <n v="0"/>
    <n v="0"/>
    <n v="0"/>
    <n v="0"/>
    <n v="0"/>
    <n v="778223.33"/>
    <n v="778223.33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16666666666666666"/>
    <n v="5"/>
    <n v="7.85E-2"/>
    <n v="19591.981666666667"/>
    <n v="587759.44999999995"/>
    <n v="9227.8233650000002"/>
    <n v="0.16666666666666666"/>
    <n v="5"/>
    <n v="7.85E-2"/>
    <x v="1"/>
    <x v="1"/>
    <n v="0"/>
    <n v="117551.89"/>
    <n v="0"/>
    <n v="0"/>
    <n v="0"/>
    <n v="0"/>
    <n v="0"/>
    <n v="0"/>
    <n v="0"/>
    <n v="0"/>
    <n v="0"/>
    <n v="0"/>
    <n v="0"/>
    <n v="0"/>
    <n v="117551.89"/>
    <n v="117551.89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16666666666666666"/>
    <n v="5"/>
    <n v="7.85E-2"/>
    <n v="236219.40333333332"/>
    <n v="7086582.0999999996"/>
    <n v="111259.33897"/>
    <n v="0.16666666666666666"/>
    <n v="5"/>
    <n v="7.85E-2"/>
    <x v="1"/>
    <x v="1"/>
    <n v="0"/>
    <n v="1417316.42"/>
    <n v="0"/>
    <n v="0"/>
    <n v="0"/>
    <n v="0"/>
    <n v="0"/>
    <n v="0"/>
    <n v="0"/>
    <n v="0"/>
    <n v="0"/>
    <n v="0"/>
    <n v="0"/>
    <n v="0"/>
    <n v="1417316.42"/>
    <n v="1417316.42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0750000000000002"/>
    <n v="7"/>
    <n v="8.5000000000000006E-2"/>
    <n v="2916798.4707500003"/>
    <n v="9839802.0700000003"/>
    <n v="119483.31085000001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16666666666666666"/>
    <n v="5"/>
    <n v="7.85E-2"/>
    <n v="200795.5"/>
    <n v="6023865"/>
    <n v="94574.680500000002"/>
    <n v="0.16666666666666666"/>
    <n v="5"/>
    <n v="7.85E-2"/>
    <x v="1"/>
    <x v="1"/>
    <n v="0"/>
    <n v="1204773"/>
    <n v="0"/>
    <n v="0"/>
    <n v="0"/>
    <n v="0"/>
    <n v="0"/>
    <n v="0"/>
    <n v="0"/>
    <n v="0"/>
    <n v="0"/>
    <n v="0"/>
    <n v="0"/>
    <n v="0"/>
    <n v="1204773"/>
    <n v="1204773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0750000000000002"/>
    <n v="7"/>
    <n v="8.5000000000000006E-2"/>
    <n v="2499903.9750000001"/>
    <n v="8433411"/>
    <n v="102405.705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16666666666666666"/>
    <n v="5"/>
    <n v="7.85E-2"/>
    <n v="124115.83333333333"/>
    <n v="3723475"/>
    <n v="58458.557500000003"/>
    <n v="0.16666666666666666"/>
    <n v="5"/>
    <n v="7.85E-2"/>
    <x v="1"/>
    <x v="1"/>
    <n v="0"/>
    <n v="744695"/>
    <n v="0"/>
    <n v="0"/>
    <n v="0"/>
    <n v="0"/>
    <n v="0"/>
    <n v="0"/>
    <n v="0"/>
    <n v="0"/>
    <n v="0"/>
    <n v="0"/>
    <n v="0"/>
    <n v="0"/>
    <n v="744695"/>
    <n v="744695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16666666666666666"/>
    <n v="5"/>
    <n v="7.85E-2"/>
    <n v="34179.95166666666"/>
    <n v="1025398.5499999999"/>
    <n v="16098.757234999999"/>
    <n v="0.16666666666666663"/>
    <n v="5"/>
    <n v="7.85E-2"/>
    <x v="1"/>
    <x v="1"/>
    <n v="0"/>
    <n v="205079.71"/>
    <n v="0"/>
    <n v="0"/>
    <n v="0"/>
    <n v="0"/>
    <n v="0"/>
    <n v="0"/>
    <n v="0"/>
    <n v="0"/>
    <n v="0"/>
    <n v="0"/>
    <n v="0"/>
    <n v="0"/>
    <n v="205079.71"/>
    <n v="205079.71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16666666666666666"/>
    <n v="5"/>
    <n v="7.85E-2"/>
    <n v="21350.718333333331"/>
    <n v="640521.55000000005"/>
    <n v="10056.188335000001"/>
    <n v="0.16666666666666666"/>
    <n v="5.0000000000000009"/>
    <n v="7.85E-2"/>
    <x v="1"/>
    <x v="1"/>
    <n v="0"/>
    <n v="128104.31"/>
    <n v="0"/>
    <n v="0"/>
    <n v="0"/>
    <n v="0"/>
    <n v="0"/>
    <n v="0"/>
    <n v="0"/>
    <n v="0"/>
    <n v="0"/>
    <n v="0"/>
    <n v="0"/>
    <n v="0"/>
    <n v="128104.31"/>
    <n v="128104.31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0750000000000002"/>
    <n v="7"/>
    <n v="8.5000000000000006E-2"/>
    <n v="263605.86275000003"/>
    <n v="889272.79"/>
    <n v="10798.312450000001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16666666666666666"/>
    <n v="5"/>
    <n v="7.85E-2"/>
    <n v="72923.73"/>
    <n v="2187711.9"/>
    <n v="34347.076829999998"/>
    <n v="0.16666666666666666"/>
    <n v="5"/>
    <n v="7.85E-2"/>
    <x v="1"/>
    <x v="1"/>
    <n v="0"/>
    <n v="437542.38"/>
    <n v="0"/>
    <n v="0"/>
    <n v="0"/>
    <n v="0"/>
    <n v="0"/>
    <n v="0"/>
    <n v="0"/>
    <n v="0"/>
    <n v="0"/>
    <n v="0"/>
    <n v="0"/>
    <n v="0"/>
    <n v="437542.38"/>
    <n v="437542.38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0750000000000002"/>
    <n v="7"/>
    <n v="8.5000000000000006E-2"/>
    <n v="907900.43850000005"/>
    <n v="3062796.66"/>
    <n v="37191.102300000006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16666666666666666"/>
    <n v="5"/>
    <n v="7.85E-2"/>
    <n v="69623.276666666658"/>
    <n v="2088698.2999999998"/>
    <n v="32792.563309999998"/>
    <n v="0.16666666666666666"/>
    <n v="5"/>
    <n v="7.85E-2"/>
    <x v="1"/>
    <x v="1"/>
    <n v="0"/>
    <n v="417739.66"/>
    <n v="0"/>
    <n v="0"/>
    <n v="0"/>
    <n v="0"/>
    <n v="0"/>
    <n v="0"/>
    <n v="0"/>
    <n v="0"/>
    <n v="0"/>
    <n v="0"/>
    <n v="0"/>
    <n v="0"/>
    <n v="417739.66"/>
    <n v="417739.66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16666666666666666"/>
    <n v="5"/>
    <n v="7.85E-2"/>
    <n v="107506.50166666666"/>
    <n v="3225195.05"/>
    <n v="50635.562285"/>
    <n v="0.16666666666666666"/>
    <n v="5"/>
    <n v="7.85E-2"/>
    <x v="1"/>
    <x v="1"/>
    <n v="0"/>
    <n v="645039.01"/>
    <n v="0"/>
    <n v="0"/>
    <n v="0"/>
    <n v="0"/>
    <n v="0"/>
    <n v="0"/>
    <n v="0"/>
    <n v="0"/>
    <n v="0"/>
    <n v="0"/>
    <n v="0"/>
    <n v="0"/>
    <n v="645039.01"/>
    <n v="645039.01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16666666666666666"/>
    <n v="5"/>
    <n v="7.85E-2"/>
    <n v="462000"/>
    <n v="13860000"/>
    <n v="217602"/>
    <n v="0.16666666666666666"/>
    <n v="5"/>
    <n v="7.85E-2"/>
    <x v="1"/>
    <x v="1"/>
    <n v="0"/>
    <n v="2772000"/>
    <n v="0"/>
    <n v="0"/>
    <n v="0"/>
    <n v="0"/>
    <n v="0"/>
    <n v="0"/>
    <n v="0"/>
    <n v="0"/>
    <n v="0"/>
    <n v="0"/>
    <n v="0"/>
    <n v="0"/>
    <n v="2772000"/>
    <n v="2772000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0750000000000002"/>
    <n v="7"/>
    <n v="8.5000000000000006E-2"/>
    <n v="5751900.0000000009"/>
    <n v="19404000"/>
    <n v="235620.00000000003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16666666666666666"/>
    <n v="5"/>
    <n v="7.85E-2"/>
    <n v="330753.16666666663"/>
    <n v="9922595"/>
    <n v="155784.7415"/>
    <n v="0.16666666666666666"/>
    <n v="5"/>
    <n v="7.85E-2"/>
    <x v="1"/>
    <x v="1"/>
    <n v="0"/>
    <n v="1984519"/>
    <n v="0"/>
    <n v="0"/>
    <n v="0"/>
    <n v="0"/>
    <n v="0"/>
    <n v="0"/>
    <n v="0"/>
    <n v="0"/>
    <n v="0"/>
    <n v="0"/>
    <n v="0"/>
    <n v="0"/>
    <n v="1984519"/>
    <n v="1984519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0750000000000002"/>
    <n v="7"/>
    <n v="8.5000000000000006E-2"/>
    <n v="4117876.9250000003"/>
    <n v="13891633"/>
    <n v="168684.11500000002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16666666666666666"/>
    <n v="5"/>
    <n v="7.85E-2"/>
    <n v="391059.5"/>
    <n v="11731785"/>
    <n v="184189.0245"/>
    <n v="0.16666666666666666"/>
    <n v="5"/>
    <n v="7.85E-2"/>
    <x v="1"/>
    <x v="1"/>
    <n v="0"/>
    <n v="2346357"/>
    <n v="0"/>
    <n v="0"/>
    <n v="0"/>
    <n v="0"/>
    <n v="0"/>
    <n v="0"/>
    <n v="0"/>
    <n v="0"/>
    <n v="0"/>
    <n v="0"/>
    <n v="0"/>
    <n v="0"/>
    <n v="2346357"/>
    <n v="2346357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0750000000000002"/>
    <n v="7"/>
    <n v="8.5000000000000006E-2"/>
    <n v="4868690.7750000004"/>
    <n v="16424499"/>
    <n v="199440.345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16666666666666666"/>
    <n v="5"/>
    <n v="7.85E-2"/>
    <n v="38162.519999999997"/>
    <n v="1144875.6000000001"/>
    <n v="17974.546920000001"/>
    <n v="0.16666666666666666"/>
    <n v="5.0000000000000009"/>
    <n v="7.85E-2"/>
    <x v="1"/>
    <x v="1"/>
    <n v="0"/>
    <n v="228975.12"/>
    <n v="0"/>
    <n v="0"/>
    <n v="0"/>
    <n v="0"/>
    <n v="0"/>
    <n v="0"/>
    <n v="0"/>
    <n v="0"/>
    <n v="0"/>
    <n v="0"/>
    <n v="0"/>
    <n v="0"/>
    <n v="228975.12"/>
    <n v="228975.12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16666666666666666"/>
    <n v="5"/>
    <n v="7.85E-2"/>
    <n v="52000"/>
    <n v="1560000"/>
    <n v="24492"/>
    <n v="0.16666666666666666"/>
    <n v="5"/>
    <n v="7.85E-2"/>
    <x v="1"/>
    <x v="1"/>
    <n v="0"/>
    <n v="312000"/>
    <n v="0"/>
    <n v="0"/>
    <n v="0"/>
    <n v="0"/>
    <n v="0"/>
    <n v="0"/>
    <n v="0"/>
    <n v="0"/>
    <n v="0"/>
    <n v="0"/>
    <n v="0"/>
    <n v="0"/>
    <n v="312000"/>
    <n v="312000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0750000000000002"/>
    <n v="7"/>
    <n v="8.5000000000000006E-2"/>
    <n v="647400"/>
    <n v="2184000"/>
    <n v="26520.000000000004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16666666666666666"/>
    <n v="5"/>
    <n v="7.85E-2"/>
    <n v="488560.06833333336"/>
    <n v="14656802.050000001"/>
    <n v="230111.792185"/>
    <n v="0.16666666666666666"/>
    <n v="5"/>
    <n v="7.85E-2"/>
    <x v="1"/>
    <x v="1"/>
    <n v="0"/>
    <n v="2931360.41"/>
    <n v="0"/>
    <n v="0"/>
    <n v="0"/>
    <n v="0"/>
    <n v="0"/>
    <n v="0"/>
    <n v="0"/>
    <n v="0"/>
    <n v="0"/>
    <n v="0"/>
    <n v="0"/>
    <n v="0"/>
    <n v="2931360.41"/>
    <n v="2931360.41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16666666666666666"/>
    <n v="5"/>
    <n v="7.85E-2"/>
    <n v="145267.41333333333"/>
    <n v="4358022.4000000004"/>
    <n v="68420.951679999998"/>
    <n v="0.16666666666666666"/>
    <n v="5.0000000000000009"/>
    <n v="7.85E-2"/>
    <x v="1"/>
    <x v="1"/>
    <n v="0"/>
    <n v="871604.48"/>
    <n v="0"/>
    <n v="0"/>
    <n v="0"/>
    <n v="0"/>
    <n v="0"/>
    <n v="0"/>
    <n v="0"/>
    <n v="0"/>
    <n v="0"/>
    <n v="0"/>
    <n v="0"/>
    <n v="0"/>
    <n v="871604.48"/>
    <n v="871604.48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16666666666666666"/>
    <n v="5"/>
    <n v="7.85E-2"/>
    <n v="39077.393333333326"/>
    <n v="1172321.7999999998"/>
    <n v="18405.452259999998"/>
    <n v="0.16666666666666666"/>
    <n v="4.9999999999999991"/>
    <n v="7.85E-2"/>
    <x v="1"/>
    <x v="1"/>
    <n v="0"/>
    <n v="234464.36"/>
    <n v="0"/>
    <n v="0"/>
    <n v="0"/>
    <n v="0"/>
    <n v="0"/>
    <n v="0"/>
    <n v="0"/>
    <n v="0"/>
    <n v="0"/>
    <n v="0"/>
    <n v="0"/>
    <n v="0"/>
    <n v="234464.36"/>
    <n v="234464.36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16666666666666666"/>
    <n v="5"/>
    <n v="7.85E-2"/>
    <n v="291783.70999999996"/>
    <n v="8753511.3000000007"/>
    <n v="137430.12741000002"/>
    <n v="0.16666666666666666"/>
    <n v="5"/>
    <n v="7.8500000000000014E-2"/>
    <x v="1"/>
    <x v="1"/>
    <n v="0"/>
    <n v="1750702.26"/>
    <n v="0"/>
    <n v="0"/>
    <n v="0"/>
    <n v="0"/>
    <n v="0"/>
    <n v="0"/>
    <n v="0"/>
    <n v="0"/>
    <n v="0"/>
    <n v="0"/>
    <n v="0"/>
    <n v="0"/>
    <n v="1750702.26"/>
    <n v="1750702.26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0750000000000002"/>
    <n v="7"/>
    <n v="8.5000000000000006E-2"/>
    <n v="3632707.1895000003"/>
    <n v="12254915.82"/>
    <n v="148809.69210000001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16666666666666666"/>
    <n v="5"/>
    <n v="7.85E-2"/>
    <n v="19807.285"/>
    <n v="594218.55000000005"/>
    <n v="9329.2312350000011"/>
    <n v="0.16666666666666666"/>
    <n v="5"/>
    <n v="7.85E-2"/>
    <x v="1"/>
    <x v="1"/>
    <n v="0"/>
    <n v="118843.71"/>
    <n v="0"/>
    <n v="0"/>
    <n v="0"/>
    <n v="0"/>
    <n v="0"/>
    <n v="0"/>
    <n v="0"/>
    <n v="0"/>
    <n v="0"/>
    <n v="0"/>
    <n v="0"/>
    <n v="0"/>
    <n v="118843.71"/>
    <n v="118843.71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16666666666666666"/>
    <n v="5"/>
    <n v="7.85E-2"/>
    <n v="75169.963333333333"/>
    <n v="2255098.9000000004"/>
    <n v="35405.052730000003"/>
    <n v="0.16666666666666666"/>
    <n v="5.0000000000000009"/>
    <n v="7.85E-2"/>
    <x v="1"/>
    <x v="1"/>
    <n v="0"/>
    <n v="451019.78"/>
    <n v="0"/>
    <n v="0"/>
    <n v="0"/>
    <n v="0"/>
    <n v="0"/>
    <n v="0"/>
    <n v="0"/>
    <n v="0"/>
    <n v="0"/>
    <n v="0"/>
    <n v="0"/>
    <n v="0"/>
    <n v="451019.78"/>
    <n v="451019.78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0750000000000002"/>
    <n v="7"/>
    <n v="8.5000000000000006E-2"/>
    <n v="935866.04350000015"/>
    <n v="3157138.46"/>
    <n v="38336.681300000004"/>
    <n v="2.0750000000000002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16666666666666666"/>
    <n v="5"/>
    <n v="7.85E-2"/>
    <n v="260506.39166666666"/>
    <n v="7815191.75"/>
    <n v="122698.510475"/>
    <n v="0.16666666666666666"/>
    <n v="5"/>
    <n v="7.85E-2"/>
    <x v="1"/>
    <x v="1"/>
    <n v="0"/>
    <n v="1563038.35"/>
    <n v="0"/>
    <n v="0"/>
    <n v="0"/>
    <n v="0"/>
    <n v="0"/>
    <n v="0"/>
    <n v="0"/>
    <n v="0"/>
    <n v="0"/>
    <n v="0"/>
    <n v="0"/>
    <n v="0"/>
    <n v="1563038.35"/>
    <n v="1563038.35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0750000000000002"/>
    <n v="7"/>
    <n v="8.5000000000000006E-2"/>
    <n v="3214241.9602500005"/>
    <n v="10843225.890000001"/>
    <n v="131667.74295000001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16666666666666666"/>
    <n v="5"/>
    <n v="7.85E-2"/>
    <n v="68166.666666666657"/>
    <n v="2045000"/>
    <n v="32106.5"/>
    <n v="0.16666666666666663"/>
    <n v="5"/>
    <n v="7.85E-2"/>
    <x v="1"/>
    <x v="1"/>
    <n v="0"/>
    <n v="409000"/>
    <n v="0"/>
    <n v="0"/>
    <n v="0"/>
    <n v="0"/>
    <n v="0"/>
    <n v="0"/>
    <n v="0"/>
    <n v="0"/>
    <n v="0"/>
    <n v="0"/>
    <n v="0"/>
    <n v="0"/>
    <n v="409000"/>
    <n v="409000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0750000000000002"/>
    <n v="7"/>
    <n v="8.5000000000000006E-2"/>
    <n v="841101.25000000012"/>
    <n v="2837450"/>
    <n v="34454.75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16666666666666666"/>
    <n v="5"/>
    <n v="7.85E-2"/>
    <n v="25886.75"/>
    <n v="776602.5"/>
    <n v="12192.659250000001"/>
    <n v="0.16666666666666666"/>
    <n v="5"/>
    <n v="7.85E-2"/>
    <x v="1"/>
    <x v="1"/>
    <n v="0"/>
    <n v="155320.5"/>
    <n v="0"/>
    <n v="0"/>
    <n v="0"/>
    <n v="0"/>
    <n v="0"/>
    <n v="0"/>
    <n v="0"/>
    <n v="0"/>
    <n v="0"/>
    <n v="0"/>
    <n v="0"/>
    <n v="0"/>
    <n v="155320.5"/>
    <n v="155320.5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16666666666666666"/>
    <n v="5"/>
    <n v="7.85E-2"/>
    <n v="182171.18166666667"/>
    <n v="5465135.4500000002"/>
    <n v="85802.626565000013"/>
    <n v="0.16666666666666666"/>
    <n v="5"/>
    <n v="7.85E-2"/>
    <x v="1"/>
    <x v="1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16666666666666666"/>
    <n v="5"/>
    <n v="7.85E-2"/>
    <n v="66987.474999999991"/>
    <n v="2009624.25"/>
    <n v="31551.100724999997"/>
    <n v="0.16666666666666666"/>
    <n v="5"/>
    <n v="7.85E-2"/>
    <x v="1"/>
    <x v="1"/>
    <n v="0"/>
    <n v="401924.85"/>
    <n v="0"/>
    <n v="0"/>
    <n v="0"/>
    <n v="0"/>
    <n v="0"/>
    <n v="0"/>
    <n v="0"/>
    <n v="0"/>
    <n v="0"/>
    <n v="0"/>
    <n v="0"/>
    <n v="0"/>
    <n v="401924.85"/>
    <n v="401924.85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0750000000000002"/>
    <n v="7"/>
    <n v="8.5000000000000006E-2"/>
    <n v="833994.06374999997"/>
    <n v="2813473.9499999997"/>
    <n v="34163.612249999998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16666666666666666"/>
    <n v="5"/>
    <n v="7.85E-2"/>
    <n v="174819.21166666667"/>
    <n v="5244576.3499999996"/>
    <n v="82339.848695000008"/>
    <n v="0.16666666666666666"/>
    <n v="5"/>
    <n v="7.85E-2"/>
    <x v="1"/>
    <x v="1"/>
    <n v="0"/>
    <n v="1048915.27"/>
    <n v="0"/>
    <n v="0"/>
    <n v="0"/>
    <n v="0"/>
    <n v="0"/>
    <n v="0"/>
    <n v="0"/>
    <n v="0"/>
    <n v="0"/>
    <n v="0"/>
    <n v="0"/>
    <n v="0"/>
    <n v="1048915.27"/>
    <n v="1048915.27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0750000000000002"/>
    <n v="7"/>
    <n v="8.5000000000000006E-2"/>
    <n v="2156135.9652500004"/>
    <n v="7273711.6900000004"/>
    <n v="88323.641950000005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16666666666666666"/>
    <n v="5"/>
    <n v="7.85E-2"/>
    <n v="44783.21666666666"/>
    <n v="1343496.5"/>
    <n v="21092.895049999999"/>
    <n v="0.16666666666666666"/>
    <n v="5"/>
    <n v="7.85E-2"/>
    <x v="1"/>
    <x v="1"/>
    <n v="0"/>
    <n v="268699.3"/>
    <n v="0"/>
    <n v="0"/>
    <n v="0"/>
    <n v="0"/>
    <n v="0"/>
    <n v="0"/>
    <n v="0"/>
    <n v="0"/>
    <n v="0"/>
    <n v="0"/>
    <n v="0"/>
    <n v="0"/>
    <n v="268699.3"/>
    <n v="268699.3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0750000000000002"/>
    <n v="7"/>
    <n v="8.5000000000000006E-2"/>
    <n v="552200.51474999997"/>
    <n v="1862845.1099999999"/>
    <n v="22620.262050000001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16666666666666666"/>
    <n v="5"/>
    <n v="7.85E-2"/>
    <n v="22345.445"/>
    <n v="670363.35000000009"/>
    <n v="10524.704595000001"/>
    <n v="0.16666666666666666"/>
    <n v="5"/>
    <n v="7.85E-2"/>
    <x v="1"/>
    <x v="1"/>
    <n v="0"/>
    <n v="134072.67000000001"/>
    <n v="0"/>
    <n v="0"/>
    <n v="0"/>
    <n v="0"/>
    <n v="0"/>
    <n v="0"/>
    <n v="0"/>
    <n v="0"/>
    <n v="0"/>
    <n v="0"/>
    <n v="0"/>
    <n v="0"/>
    <n v="134072.67000000001"/>
    <n v="134072.67000000001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0750000000000002"/>
    <n v="7"/>
    <n v="8.5000000000000006E-2"/>
    <n v="275474.13650000002"/>
    <n v="929310.34"/>
    <n v="11284.4827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16666666666666666"/>
    <n v="5"/>
    <n v="7.85E-2"/>
    <n v="24500"/>
    <n v="735000"/>
    <n v="11539.5"/>
    <n v="0.16666666666666666"/>
    <n v="5"/>
    <n v="7.85E-2"/>
    <x v="1"/>
    <x v="1"/>
    <n v="0"/>
    <n v="147000"/>
    <n v="0"/>
    <n v="0"/>
    <n v="0"/>
    <n v="0"/>
    <n v="0"/>
    <n v="0"/>
    <n v="0"/>
    <n v="0"/>
    <n v="0"/>
    <n v="0"/>
    <n v="0"/>
    <n v="0"/>
    <n v="147000"/>
    <n v="147000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0750000000000002"/>
    <n v="7"/>
    <n v="8.5000000000000006E-2"/>
    <n v="305025"/>
    <n v="1029000"/>
    <n v="12495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16666666666666666"/>
    <n v="5"/>
    <n v="7.85E-2"/>
    <n v="263893.03166666662"/>
    <n v="7916790.9499999993"/>
    <n v="124293.617915"/>
    <n v="0.16666666666666663"/>
    <n v="5"/>
    <n v="7.85E-2"/>
    <x v="1"/>
    <x v="1"/>
    <n v="0"/>
    <n v="1583358.19"/>
    <n v="0"/>
    <n v="0"/>
    <n v="0"/>
    <n v="0"/>
    <n v="0"/>
    <n v="0"/>
    <n v="0"/>
    <n v="0"/>
    <n v="0"/>
    <n v="0"/>
    <n v="0"/>
    <n v="0"/>
    <n v="1583358.19"/>
    <n v="1583358.19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0750000000000002"/>
    <n v="7"/>
    <n v="8.5000000000000006E-2"/>
    <n v="3252359.2122500003"/>
    <n v="10971814.210000001"/>
    <n v="133229.17255000002"/>
    <n v="2.0750000000000002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16666666666666666"/>
    <n v="5"/>
    <n v="7.85E-2"/>
    <n v="114537.89166666666"/>
    <n v="3436136.75"/>
    <n v="53947.346975"/>
    <n v="0.16666666666666666"/>
    <n v="5"/>
    <n v="7.85E-2"/>
    <x v="1"/>
    <x v="1"/>
    <n v="0"/>
    <n v="687227.35"/>
    <n v="0"/>
    <n v="0"/>
    <n v="0"/>
    <n v="0"/>
    <n v="0"/>
    <n v="0"/>
    <n v="0"/>
    <n v="0"/>
    <n v="0"/>
    <n v="0"/>
    <n v="0"/>
    <n v="0"/>
    <n v="687227.35"/>
    <n v="687227.35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0750000000000002"/>
    <n v="7"/>
    <n v="8.5000000000000006E-2"/>
    <n v="1411626.3802500002"/>
    <n v="4762113.09"/>
    <n v="57825.658950000005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16666666666666666"/>
    <n v="5"/>
    <n v="7.85E-2"/>
    <n v="82173.37"/>
    <n v="2465201.0999999996"/>
    <n v="38703.657269999996"/>
    <n v="0.16666666666666666"/>
    <n v="4.9999999999999991"/>
    <n v="7.85E-2"/>
    <x v="1"/>
    <x v="1"/>
    <n v="0"/>
    <n v="493040.22"/>
    <n v="0"/>
    <n v="0"/>
    <n v="0"/>
    <n v="0"/>
    <n v="0"/>
    <n v="0"/>
    <n v="0"/>
    <n v="0"/>
    <n v="0"/>
    <n v="0"/>
    <n v="0"/>
    <n v="0"/>
    <n v="493040.22"/>
    <n v="493040.22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0750000000000002"/>
    <n v="7"/>
    <n v="8.5000000000000006E-2"/>
    <n v="1023058.4565000001"/>
    <n v="3451281.54"/>
    <n v="41908.418700000002"/>
    <n v="2.0750000000000002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16666666666666666"/>
    <n v="5"/>
    <n v="7.85E-2"/>
    <n v="55223.59166666666"/>
    <n v="1656707.75"/>
    <n v="26010.311675000001"/>
    <n v="0.16666666666666666"/>
    <n v="5"/>
    <n v="7.85E-2"/>
    <x v="1"/>
    <x v="1"/>
    <n v="0"/>
    <n v="331341.55"/>
    <n v="0"/>
    <n v="0"/>
    <n v="0"/>
    <n v="0"/>
    <n v="0"/>
    <n v="0"/>
    <n v="0"/>
    <n v="0"/>
    <n v="0"/>
    <n v="0"/>
    <n v="0"/>
    <n v="0"/>
    <n v="331341.55"/>
    <n v="331341.55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16666666666666666"/>
    <n v="5"/>
    <n v="7.85E-2"/>
    <n v="1064304.5483333333"/>
    <n v="31929136.449999999"/>
    <n v="501287.44226500002"/>
    <n v="0.16666666666666666"/>
    <n v="5"/>
    <n v="7.85E-2"/>
    <x v="1"/>
    <x v="1"/>
    <n v="0"/>
    <n v="6385827.29"/>
    <n v="0"/>
    <n v="0"/>
    <n v="0"/>
    <n v="0"/>
    <n v="0"/>
    <n v="0"/>
    <n v="0"/>
    <n v="0"/>
    <n v="0"/>
    <n v="0"/>
    <n v="0"/>
    <n v="0"/>
    <n v="6385827.29"/>
    <n v="6385827.29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0750000000000002"/>
    <n v="7"/>
    <n v="8.5000000000000006E-2"/>
    <n v="13668368.93125"/>
    <n v="46110160.25"/>
    <n v="559909.08875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0.68611111111111112"/>
    <n v="5"/>
    <n v="7.1294999999999997E-2"/>
    <n v="1080002.4570833333"/>
    <n v="7870463.25"/>
    <n v="112224.93548174998"/>
    <n v="0.68611111111111112"/>
    <n v="5"/>
    <n v="7.1294999999999997E-2"/>
    <x v="1"/>
    <x v="1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2.6861111111111109"/>
    <n v="7"/>
    <n v="7.5481999999999994E-2"/>
    <n v="4228187.7570833331"/>
    <n v="11018648.549999999"/>
    <n v="118815.66140729998"/>
    <n v="2.6861111111111113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0.68611111111111112"/>
    <n v="5"/>
    <n v="7.1294999999999997E-2"/>
    <n v="344490.51577777776"/>
    <n v="2510457.2000000002"/>
    <n v="35796.609214799995"/>
    <n v="0.68611111111111112"/>
    <n v="5"/>
    <n v="7.1294999999999983E-2"/>
    <x v="1"/>
    <x v="1"/>
    <n v="0"/>
    <n v="0"/>
    <n v="0"/>
    <n v="0"/>
    <n v="0"/>
    <n v="0"/>
    <n v="0"/>
    <n v="0"/>
    <n v="502091.44"/>
    <n v="0"/>
    <n v="0"/>
    <n v="0"/>
    <n v="0"/>
    <n v="0"/>
    <n v="502091.44"/>
    <n v="502091.44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2.6861111111111109"/>
    <n v="7"/>
    <n v="7.5481999999999994E-2"/>
    <n v="1348597.9160555555"/>
    <n v="3514443.3800000004"/>
    <n v="37896.745029879996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0.68611111111111112"/>
    <n v="5"/>
    <n v="7.1294999999999997E-2"/>
    <n v="388666.52752777783"/>
    <n v="2832387.6500000004"/>
    <n v="40387.015501349997"/>
    <n v="0.68611111111111112"/>
    <n v="5"/>
    <n v="7.1294999999999997E-2"/>
    <x v="1"/>
    <x v="1"/>
    <n v="0"/>
    <n v="0"/>
    <n v="0"/>
    <n v="0"/>
    <n v="0"/>
    <n v="0"/>
    <n v="0"/>
    <n v="0"/>
    <n v="566477.53"/>
    <n v="0"/>
    <n v="0"/>
    <n v="0"/>
    <n v="0"/>
    <n v="0"/>
    <n v="566477.53"/>
    <n v="566477.53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2.6861111111111109"/>
    <n v="7"/>
    <n v="7.5481999999999994E-2"/>
    <n v="760708.35891666659"/>
    <n v="1982404.4100000001"/>
    <n v="21376.54995366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0.68611111111111112"/>
    <n v="5"/>
    <n v="7.1294999999999997E-2"/>
    <n v="1226408.5166666666"/>
    <n v="8937390"/>
    <n v="127438.24400999999"/>
    <n v="0.68611111111111112"/>
    <n v="5"/>
    <n v="7.1294999999999997E-2"/>
    <x v="1"/>
    <x v="1"/>
    <n v="0"/>
    <n v="0"/>
    <n v="0"/>
    <n v="0"/>
    <n v="0"/>
    <n v="0"/>
    <n v="0"/>
    <n v="0"/>
    <n v="1787478"/>
    <n v="0"/>
    <n v="0"/>
    <n v="0"/>
    <n v="0"/>
    <n v="0"/>
    <n v="1787478"/>
    <n v="1787478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0.68611111111111112"/>
    <n v="5"/>
    <n v="7.1294999999999997E-2"/>
    <n v="2531315.3074444444"/>
    <n v="18446832.199999999"/>
    <n v="263033.38033979997"/>
    <n v="0.68611111111111112"/>
    <n v="5"/>
    <n v="7.1294999999999997E-2"/>
    <x v="1"/>
    <x v="1"/>
    <n v="0"/>
    <n v="0"/>
    <n v="0"/>
    <n v="0"/>
    <n v="0"/>
    <n v="0"/>
    <n v="0"/>
    <n v="0"/>
    <n v="3689366.44"/>
    <n v="0"/>
    <n v="0"/>
    <n v="0"/>
    <n v="0"/>
    <n v="0"/>
    <n v="3689366.44"/>
    <n v="3689366.44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2.6861111111111109"/>
    <n v="7"/>
    <n v="7.5481999999999994E-2"/>
    <n v="4949305.0676944442"/>
    <n v="12897878.770000001"/>
    <n v="139079.66933102001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0.68611111111111112"/>
    <n v="5"/>
    <n v="7.1294999999999997E-2"/>
    <n v="328609.79486111115"/>
    <n v="2394727.25"/>
    <n v="34146.415857749998"/>
    <n v="0.68611111111111123"/>
    <n v="5"/>
    <n v="7.1294999999999997E-2"/>
    <x v="1"/>
    <x v="1"/>
    <n v="0"/>
    <n v="0"/>
    <n v="0"/>
    <n v="0"/>
    <n v="0"/>
    <n v="0"/>
    <n v="0"/>
    <n v="0"/>
    <n v="478945.45"/>
    <n v="0"/>
    <n v="0"/>
    <n v="0"/>
    <n v="0"/>
    <n v="0"/>
    <n v="478945.45"/>
    <n v="478945.45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2.6861111111111109"/>
    <n v="7"/>
    <n v="7.5481999999999994E-2"/>
    <n v="643106.00924999989"/>
    <n v="1675932.93"/>
    <n v="18071.824203179996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0.68611111111111112"/>
    <n v="5"/>
    <n v="7.1294999999999997E-2"/>
    <n v="362939.30941666669"/>
    <n v="2644901.85"/>
    <n v="37713.655479149995"/>
    <n v="0.68611111111111112"/>
    <n v="5"/>
    <n v="7.1294999999999997E-2"/>
    <x v="1"/>
    <x v="1"/>
    <n v="0"/>
    <n v="0"/>
    <n v="0"/>
    <n v="0"/>
    <n v="0"/>
    <n v="0"/>
    <n v="0"/>
    <n v="0"/>
    <n v="528980.37"/>
    <n v="0"/>
    <n v="0"/>
    <n v="0"/>
    <n v="0"/>
    <n v="0"/>
    <n v="528980.37"/>
    <n v="528980.37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2.6861111111111109"/>
    <n v="7"/>
    <n v="7.5481999999999994E-2"/>
    <n v="1420565.3331111111"/>
    <n v="3701990.3200000003"/>
    <n v="39919.090476319994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0.68611111111111112"/>
    <n v="5"/>
    <n v="7.1294999999999997E-2"/>
    <n v="323969.00105555553"/>
    <n v="2360907.6999999997"/>
    <n v="33664.1828943"/>
    <n v="0.68611111111111112"/>
    <n v="5"/>
    <n v="7.1294999999999997E-2"/>
    <x v="1"/>
    <x v="1"/>
    <n v="0"/>
    <n v="0"/>
    <n v="0"/>
    <n v="0"/>
    <n v="0"/>
    <n v="0"/>
    <n v="0"/>
    <n v="0"/>
    <n v="472181.54"/>
    <n v="0"/>
    <n v="0"/>
    <n v="0"/>
    <n v="0"/>
    <n v="0"/>
    <n v="472181.54"/>
    <n v="472181.54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2.6861111111111109"/>
    <n v="7"/>
    <n v="7.5481999999999994E-2"/>
    <n v="633981.26294444443"/>
    <n v="1652153.86"/>
    <n v="17815.411094359999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0.68611111111111112"/>
    <n v="5"/>
    <n v="7.1294999999999997E-2"/>
    <n v="70887.675805555555"/>
    <n v="516590.35000000003"/>
    <n v="7366.0618006499999"/>
    <n v="0.68611111111111101"/>
    <n v="5"/>
    <n v="7.1294999999999997E-2"/>
    <x v="1"/>
    <x v="1"/>
    <n v="0"/>
    <n v="0"/>
    <n v="0"/>
    <n v="0"/>
    <n v="0"/>
    <n v="0"/>
    <n v="0"/>
    <n v="0"/>
    <n v="103318.07"/>
    <n v="0"/>
    <n v="0"/>
    <n v="0"/>
    <n v="0"/>
    <n v="0"/>
    <n v="103318.07"/>
    <n v="103318.07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2.6861111111111109"/>
    <n v="7"/>
    <n v="7.5481999999999994E-2"/>
    <n v="136810.16613888889"/>
    <n v="356527.01"/>
    <n v="3844.4816812599997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0.68611111111111112"/>
    <n v="5"/>
    <n v="7.1294999999999997E-2"/>
    <n v="40380.472527777776"/>
    <n v="294270.64999999997"/>
    <n v="4196.0051983499998"/>
    <n v="0.68611111111111112"/>
    <n v="5"/>
    <n v="7.1294999999999997E-2"/>
    <x v="1"/>
    <x v="1"/>
    <n v="0"/>
    <n v="0"/>
    <n v="0"/>
    <n v="0"/>
    <n v="0"/>
    <n v="0"/>
    <n v="0"/>
    <n v="0"/>
    <n v="58854.13"/>
    <n v="0"/>
    <n v="0"/>
    <n v="0"/>
    <n v="0"/>
    <n v="0"/>
    <n v="58854.13"/>
    <n v="58854.13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2.6861111111111109"/>
    <n v="7"/>
    <n v="7.5481999999999994E-2"/>
    <n v="79017.814055555544"/>
    <n v="205920.26"/>
    <n v="2220.4675807599997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0.68611111111111112"/>
    <n v="5"/>
    <n v="7.1294999999999997E-2"/>
    <n v="48604.440444444444"/>
    <n v="354202.39999999997"/>
    <n v="5050.5720215999991"/>
    <n v="0.68611111111111112"/>
    <n v="5"/>
    <n v="7.1294999999999997E-2"/>
    <x v="1"/>
    <x v="1"/>
    <n v="0"/>
    <n v="0"/>
    <n v="0"/>
    <n v="0"/>
    <n v="0"/>
    <n v="0"/>
    <n v="0"/>
    <n v="0"/>
    <n v="70840.479999999996"/>
    <n v="0"/>
    <n v="0"/>
    <n v="0"/>
    <n v="0"/>
    <n v="0"/>
    <n v="70840.479999999996"/>
    <n v="70840.479999999996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2.6861111111111109"/>
    <n v="7"/>
    <n v="7.5481999999999994E-2"/>
    <n v="95109.634194444443"/>
    <n v="247855.51"/>
    <n v="2672.66137226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0.68611111111111112"/>
    <n v="5"/>
    <n v="7.1294999999999997E-2"/>
    <n v="302276.70633333334"/>
    <n v="2202826.2000000002"/>
    <n v="31410.098785799997"/>
    <n v="0.68611111111111112"/>
    <n v="5.0000000000000009"/>
    <n v="7.1294999999999997E-2"/>
    <x v="1"/>
    <x v="1"/>
    <n v="0"/>
    <n v="0"/>
    <n v="0"/>
    <n v="0"/>
    <n v="0"/>
    <n v="0"/>
    <n v="0"/>
    <n v="0"/>
    <n v="440565.24"/>
    <n v="0"/>
    <n v="0"/>
    <n v="0"/>
    <n v="0"/>
    <n v="0"/>
    <n v="440565.24"/>
    <n v="440565.24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2.6861111111111109"/>
    <n v="7"/>
    <n v="7.5481999999999994E-2"/>
    <n v="580597.70561111101"/>
    <n v="1513036.42"/>
    <n v="16315.287864919999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0.68611111111111112"/>
    <n v="5"/>
    <n v="7.1294999999999997E-2"/>
    <n v="411429.50549999997"/>
    <n v="2998271.6999999997"/>
    <n v="42752.356170299994"/>
    <n v="0.68611111111111112"/>
    <n v="5"/>
    <n v="7.1294999999999997E-2"/>
    <x v="1"/>
    <x v="1"/>
    <n v="0"/>
    <n v="0"/>
    <n v="0"/>
    <n v="0"/>
    <n v="0"/>
    <n v="0"/>
    <n v="0"/>
    <n v="0"/>
    <n v="599654.34"/>
    <n v="0"/>
    <n v="0"/>
    <n v="0"/>
    <n v="0"/>
    <n v="0"/>
    <n v="599654.34"/>
    <n v="599654.34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2.6861111111111109"/>
    <n v="7"/>
    <n v="7.5481999999999994E-2"/>
    <n v="805369.09274999984"/>
    <n v="2098790.19"/>
    <n v="22631.554445939997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0.68611111111111112"/>
    <n v="5"/>
    <n v="7.1294999999999997E-2"/>
    <n v="1369906.1718333333"/>
    <n v="9983121.8999999985"/>
    <n v="142349.33517209999"/>
    <n v="0.68611111111111112"/>
    <n v="4.9999999999999991"/>
    <n v="7.1294999999999997E-2"/>
    <x v="1"/>
    <x v="1"/>
    <n v="0"/>
    <n v="0"/>
    <n v="0"/>
    <n v="0"/>
    <n v="0"/>
    <n v="0"/>
    <n v="0"/>
    <n v="0"/>
    <n v="1996624.38"/>
    <n v="0"/>
    <n v="0"/>
    <n v="0"/>
    <n v="0"/>
    <n v="0"/>
    <n v="1996624.38"/>
    <n v="1996624.38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2.6861111111111109"/>
    <n v="7"/>
    <n v="7.5481999999999994E-2"/>
    <n v="2679986.6166111105"/>
    <n v="6984039.5800000001"/>
    <n v="75309.896511079991"/>
    <n v="2.6861111111111104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0.68611111111111112"/>
    <n v="5"/>
    <n v="7.1294999999999997E-2"/>
    <n v="299610.93138888892"/>
    <n v="2183399.5"/>
    <n v="31133.0934705"/>
    <n v="0.68611111111111112"/>
    <n v="5"/>
    <n v="7.1294999999999997E-2"/>
    <x v="1"/>
    <x v="1"/>
    <n v="0"/>
    <n v="0"/>
    <n v="0"/>
    <n v="0"/>
    <n v="0"/>
    <n v="0"/>
    <n v="0"/>
    <n v="0"/>
    <n v="436679.9"/>
    <n v="0"/>
    <n v="0"/>
    <n v="0"/>
    <n v="0"/>
    <n v="0"/>
    <n v="436679.9"/>
    <n v="436679.9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0.68611111111111112"/>
    <n v="5"/>
    <n v="7.1294999999999997E-2"/>
    <n v="266088.1394166667"/>
    <n v="1939103.85"/>
    <n v="27649.681797149999"/>
    <n v="0.68611111111111112"/>
    <n v="5"/>
    <n v="7.1294999999999997E-2"/>
    <x v="1"/>
    <x v="1"/>
    <n v="0"/>
    <n v="0"/>
    <n v="0"/>
    <n v="0"/>
    <n v="0"/>
    <n v="0"/>
    <n v="0"/>
    <n v="0"/>
    <n v="387820.77"/>
    <n v="0"/>
    <n v="0"/>
    <n v="0"/>
    <n v="0"/>
    <n v="0"/>
    <n v="387820.77"/>
    <n v="387820.77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0.68611111111111112"/>
    <n v="5"/>
    <n v="7.1294999999999997E-2"/>
    <n v="194421.25408333333"/>
    <n v="1416835.05"/>
    <n v="20202.650977950001"/>
    <n v="0.68611111111111112"/>
    <n v="5"/>
    <n v="7.1294999999999997E-2"/>
    <x v="1"/>
    <x v="1"/>
    <n v="0"/>
    <n v="0"/>
    <n v="0"/>
    <n v="0"/>
    <n v="0"/>
    <n v="0"/>
    <n v="0"/>
    <n v="0"/>
    <n v="283367.01"/>
    <n v="0"/>
    <n v="0"/>
    <n v="0"/>
    <n v="0"/>
    <n v="0"/>
    <n v="283367.01"/>
    <n v="283367.01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0.68611111111111112"/>
    <n v="5"/>
    <n v="7.1294999999999997E-2"/>
    <n v="61852.614777777773"/>
    <n v="450747.8"/>
    <n v="6427.2128801999997"/>
    <n v="0.68611111111111112"/>
    <n v="5"/>
    <n v="7.1294999999999997E-2"/>
    <x v="1"/>
    <x v="1"/>
    <n v="0"/>
    <n v="0"/>
    <n v="0"/>
    <n v="0"/>
    <n v="0"/>
    <n v="0"/>
    <n v="0"/>
    <n v="0"/>
    <n v="90149.56"/>
    <n v="0"/>
    <n v="0"/>
    <n v="0"/>
    <n v="0"/>
    <n v="0"/>
    <n v="90149.56"/>
    <n v="90149.56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0.68611111111111112"/>
    <n v="5"/>
    <n v="7.1294999999999997E-2"/>
    <n v="703009.73274999997"/>
    <n v="5123147.8499999996"/>
    <n v="73050.965193149998"/>
    <n v="0.68611111111111112"/>
    <n v="5"/>
    <n v="7.1294999999999997E-2"/>
    <x v="1"/>
    <x v="1"/>
    <n v="0"/>
    <n v="0"/>
    <n v="0"/>
    <n v="0"/>
    <n v="0"/>
    <n v="0"/>
    <n v="0"/>
    <n v="0"/>
    <n v="1024629.57"/>
    <n v="0"/>
    <n v="0"/>
    <n v="0"/>
    <n v="0"/>
    <n v="0"/>
    <n v="1024629.57"/>
    <n v="1024629.57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2.6861111111111109"/>
    <n v="7"/>
    <n v="7.5481999999999994E-2"/>
    <n v="1375018.209472222"/>
    <n v="3583294.61"/>
    <n v="38639.177678859996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0.68611111111111112"/>
    <n v="5"/>
    <n v="7.1294999999999997E-2"/>
    <n v="2315953.4208055553"/>
    <n v="16877393.350000001"/>
    <n v="240654.75177764997"/>
    <n v="0.68611111111111101"/>
    <n v="5.0000000000000009"/>
    <n v="7.1294999999999997E-2"/>
    <x v="1"/>
    <x v="1"/>
    <n v="0"/>
    <n v="0"/>
    <n v="0"/>
    <n v="0"/>
    <n v="0"/>
    <n v="0"/>
    <n v="0"/>
    <n v="0"/>
    <n v="3375478.67"/>
    <n v="0"/>
    <n v="0"/>
    <n v="0"/>
    <n v="0"/>
    <n v="0"/>
    <n v="3375478.67"/>
    <n v="3375478.67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2.6861111111111109"/>
    <n v="7"/>
    <n v="7.5481999999999994E-2"/>
    <n v="4529645.9779166663"/>
    <n v="11804248.049999999"/>
    <n v="127286.89304429998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0.68611111111111112"/>
    <n v="5"/>
    <n v="7.1294999999999997E-2"/>
    <n v="483240.26147222228"/>
    <n v="3521588.95"/>
    <n v="50214.336838050003"/>
    <n v="0.68611111111111112"/>
    <n v="5"/>
    <n v="7.1294999999999997E-2"/>
    <x v="1"/>
    <x v="1"/>
    <n v="0"/>
    <n v="0"/>
    <n v="0"/>
    <n v="0"/>
    <n v="0"/>
    <n v="0"/>
    <n v="0"/>
    <n v="0"/>
    <n v="704317.79"/>
    <n v="0"/>
    <n v="0"/>
    <n v="0"/>
    <n v="0"/>
    <n v="0"/>
    <n v="704317.79"/>
    <n v="704317.79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2.6861111111111109"/>
    <n v="7"/>
    <n v="7.5481999999999994E-2"/>
    <n v="934799.54466666654"/>
    <n v="2436085.6799999997"/>
    <n v="26268.659899679998"/>
    <n v="2.6861111111111109"/>
    <n v="6.9999999999999991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0.68611111111111112"/>
    <n v="5"/>
    <n v="7.1294999999999997E-2"/>
    <n v="78707.236111111109"/>
    <n v="573575"/>
    <n v="8178.6059249999998"/>
    <n v="0.68611111111111112"/>
    <n v="5"/>
    <n v="7.1294999999999997E-2"/>
    <x v="1"/>
    <x v="1"/>
    <n v="0"/>
    <n v="0"/>
    <n v="0"/>
    <n v="0"/>
    <n v="0"/>
    <n v="0"/>
    <n v="0"/>
    <n v="0"/>
    <n v="114715"/>
    <n v="0"/>
    <n v="0"/>
    <n v="0"/>
    <n v="0"/>
    <n v="0"/>
    <n v="114715"/>
    <n v="114715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2.6861111111111109"/>
    <n v="7"/>
    <n v="7.5481999999999994E-2"/>
    <n v="307761.1805555555"/>
    <n v="802025"/>
    <n v="8648.3501499999984"/>
    <n v="2.6861111111111104"/>
    <n v="7"/>
    <n v="7.5481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0.68611111111111112"/>
    <n v="5"/>
    <n v="7.1294999999999997E-2"/>
    <n v="4316081.7324444447"/>
    <n v="31453227.200000003"/>
    <n v="448491.56664480001"/>
    <n v="0.68611111111111112"/>
    <n v="5"/>
    <n v="7.1294999999999997E-2"/>
    <x v="1"/>
    <x v="1"/>
    <n v="0"/>
    <n v="0"/>
    <n v="0"/>
    <n v="0"/>
    <n v="0"/>
    <n v="0"/>
    <n v="0"/>
    <n v="0"/>
    <n v="6290645.4400000004"/>
    <n v="0"/>
    <n v="0"/>
    <n v="0"/>
    <n v="0"/>
    <n v="0"/>
    <n v="6290645.4400000004"/>
    <n v="6290645.4400000004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0083333333333333"/>
    <n v="5"/>
    <n v="7.1294999999999997E-2"/>
    <n v="2993513.9648333336"/>
    <n v="14843870.9"/>
    <n v="211658.7551631"/>
    <n v="1.00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2968774.18"/>
    <n v="0"/>
    <n v="2968774.18"/>
    <n v="2968774.18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0.68611111111111112"/>
    <n v="5"/>
    <n v="7.1300000000000002E-2"/>
    <n v="70302.402444444437"/>
    <n v="512325.19999999995"/>
    <n v="7305.7573519999996"/>
    <n v="0.68611111111111112"/>
    <n v="5"/>
    <n v="7.1300000000000002E-2"/>
    <x v="1"/>
    <x v="1"/>
    <n v="0"/>
    <n v="0"/>
    <n v="0"/>
    <n v="0"/>
    <n v="0"/>
    <n v="0"/>
    <n v="0"/>
    <n v="0"/>
    <n v="102465.04"/>
    <n v="0"/>
    <n v="0"/>
    <n v="0"/>
    <n v="0"/>
    <n v="0"/>
    <n v="102465.04"/>
    <n v="102465.04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0.68611111111111112"/>
    <n v="5"/>
    <n v="7.1300000000000002E-2"/>
    <n v="146621.94444444444"/>
    <n v="1068500"/>
    <n v="15236.810000000001"/>
    <n v="0.68611111111111112"/>
    <n v="5"/>
    <n v="7.1300000000000002E-2"/>
    <x v="1"/>
    <x v="1"/>
    <n v="0"/>
    <n v="0"/>
    <n v="0"/>
    <n v="0"/>
    <n v="0"/>
    <n v="0"/>
    <n v="0"/>
    <n v="0"/>
    <n v="213700"/>
    <n v="0"/>
    <n v="0"/>
    <n v="0"/>
    <n v="0"/>
    <n v="0"/>
    <n v="213700"/>
    <n v="213700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0.68611111111111112"/>
    <n v="5"/>
    <n v="7.1300000000000002E-2"/>
    <n v="163650.50180555557"/>
    <n v="1192594.75"/>
    <n v="17006.401135"/>
    <n v="0.68611111111111112"/>
    <n v="5"/>
    <n v="7.1300000000000002E-2"/>
    <x v="1"/>
    <x v="1"/>
    <n v="0"/>
    <n v="0"/>
    <n v="0"/>
    <n v="0"/>
    <n v="0"/>
    <n v="0"/>
    <n v="0"/>
    <n v="0"/>
    <n v="238518.95"/>
    <n v="0"/>
    <n v="0"/>
    <n v="0"/>
    <n v="0"/>
    <n v="0"/>
    <n v="238518.95"/>
    <n v="238518.95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0083333333333333"/>
    <n v="5"/>
    <n v="7.1294999999999997E-2"/>
    <n v="2990602.7854999998"/>
    <n v="14829435.300000001"/>
    <n v="211452.91794270001"/>
    <n v="1.00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2965887.06"/>
    <n v="0"/>
    <n v="2965887.06"/>
    <n v="2965887.06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0.68611111111111112"/>
    <n v="5"/>
    <n v="7.1300000000000002E-2"/>
    <n v="810365.19525000011"/>
    <n v="5905495.3500000006"/>
    <n v="84212.363691000006"/>
    <n v="0.68611111111111112"/>
    <n v="5"/>
    <n v="7.1300000000000002E-2"/>
    <x v="1"/>
    <x v="1"/>
    <n v="0"/>
    <n v="0"/>
    <n v="0"/>
    <n v="0"/>
    <n v="0"/>
    <n v="0"/>
    <n v="0"/>
    <n v="0"/>
    <n v="1181099.07"/>
    <n v="0"/>
    <n v="0"/>
    <n v="0"/>
    <n v="0"/>
    <n v="0"/>
    <n v="1181099.07"/>
    <n v="1181099.07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0.68611111111111112"/>
    <n v="5"/>
    <n v="7.1300000000000002E-2"/>
    <n v="604657.72900000005"/>
    <n v="4406412.5999999996"/>
    <n v="62835.443676000003"/>
    <n v="0.68611111111111112"/>
    <n v="4.9999999999999991"/>
    <n v="7.1300000000000002E-2"/>
    <x v="1"/>
    <x v="1"/>
    <n v="0"/>
    <n v="0"/>
    <n v="0"/>
    <n v="0"/>
    <n v="0"/>
    <n v="0"/>
    <n v="0"/>
    <n v="0"/>
    <n v="881282.52"/>
    <n v="0"/>
    <n v="0"/>
    <n v="0"/>
    <n v="0"/>
    <n v="0"/>
    <n v="881282.52"/>
    <n v="881282.52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0.68611111111111112"/>
    <n v="5"/>
    <n v="7.1300000000000002E-2"/>
    <n v="17803.81488888889"/>
    <n v="129744.40000000001"/>
    <n v="1850.1551440000001"/>
    <n v="0.68611111111111112"/>
    <n v="5"/>
    <n v="7.1300000000000002E-2"/>
    <x v="1"/>
    <x v="1"/>
    <n v="0"/>
    <n v="0"/>
    <n v="0"/>
    <n v="0"/>
    <n v="0"/>
    <n v="0"/>
    <n v="0"/>
    <n v="0"/>
    <n v="25948.880000000001"/>
    <n v="0"/>
    <n v="0"/>
    <n v="0"/>
    <n v="0"/>
    <n v="0"/>
    <n v="25948.880000000001"/>
    <n v="25948.880000000001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2.6861111111111109"/>
    <n v="7"/>
    <n v="7.5481999999999994E-2"/>
    <n v="34738.696027777776"/>
    <n v="90528.97"/>
    <n v="976.18681621999986"/>
    <n v="2.6861111111111113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0.68611111111111112"/>
    <n v="5"/>
    <n v="7.1300000000000002E-2"/>
    <n v="62519.01391666667"/>
    <n v="455604.15"/>
    <n v="6496.9151790000005"/>
    <n v="0.68611111111111112"/>
    <n v="5"/>
    <n v="7.1300000000000002E-2"/>
    <x v="1"/>
    <x v="1"/>
    <n v="0"/>
    <n v="0"/>
    <n v="0"/>
    <n v="0"/>
    <n v="0"/>
    <n v="0"/>
    <n v="0"/>
    <n v="0"/>
    <n v="91120.83"/>
    <n v="0"/>
    <n v="0"/>
    <n v="0"/>
    <n v="0"/>
    <n v="0"/>
    <n v="91120.83"/>
    <n v="91120.83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0.68611111111111112"/>
    <n v="5"/>
    <n v="7.1294999999999997E-2"/>
    <n v="1081586.8728888889"/>
    <n v="7882009.5999999996"/>
    <n v="112389.57488639999"/>
    <n v="0.68611111111111112"/>
    <n v="5"/>
    <n v="7.1294999999999997E-2"/>
    <x v="1"/>
    <x v="1"/>
    <n v="0"/>
    <n v="0"/>
    <n v="0"/>
    <n v="0"/>
    <n v="0"/>
    <n v="0"/>
    <n v="0"/>
    <n v="0"/>
    <n v="1576401.9199999999"/>
    <n v="0"/>
    <n v="0"/>
    <n v="0"/>
    <n v="0"/>
    <n v="0"/>
    <n v="1576401.9199999999"/>
    <n v="1576401.9199999999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2.6861111111111109"/>
    <n v="7"/>
    <n v="7.5481999999999994E-2"/>
    <n v="2114160.2657777779"/>
    <n v="5509497.2800000003"/>
    <n v="59409.696241279999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0.68611111111111112"/>
    <n v="5"/>
    <n v="7.1294999999999997E-2"/>
    <n v="152453.88888888888"/>
    <n v="1111000"/>
    <n v="15841.749"/>
    <n v="0.68611111111111101"/>
    <n v="5"/>
    <n v="7.1294999999999997E-2"/>
    <x v="1"/>
    <x v="1"/>
    <n v="0"/>
    <n v="0"/>
    <n v="0"/>
    <n v="0"/>
    <n v="0"/>
    <n v="0"/>
    <n v="0"/>
    <n v="0"/>
    <n v="222200"/>
    <n v="0"/>
    <n v="0"/>
    <n v="0"/>
    <n v="0"/>
    <n v="0"/>
    <n v="222200"/>
    <n v="222200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0.68611111111111112"/>
    <n v="5"/>
    <n v="7.1294999999999997E-2"/>
    <n v="905330.18405555561"/>
    <n v="6597547.9000000004"/>
    <n v="94074.435506099995"/>
    <n v="0.68611111111111112"/>
    <n v="5"/>
    <n v="7.1294999999999997E-2"/>
    <x v="1"/>
    <x v="1"/>
    <n v="0"/>
    <n v="0"/>
    <n v="0"/>
    <n v="0"/>
    <n v="0"/>
    <n v="0"/>
    <n v="0"/>
    <n v="0"/>
    <n v="1319509.58"/>
    <n v="0"/>
    <n v="0"/>
    <n v="0"/>
    <n v="0"/>
    <n v="0"/>
    <n v="1319509.58"/>
    <n v="1319509.58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0.68611111111111112"/>
    <n v="5"/>
    <n v="7.1294999999999997E-2"/>
    <n v="518933.36697222223"/>
    <n v="3781700.65"/>
    <n v="53923.269568349999"/>
    <n v="0.68611111111111112"/>
    <n v="5"/>
    <n v="7.1294999999999997E-2"/>
    <x v="1"/>
    <x v="1"/>
    <n v="0"/>
    <n v="0"/>
    <n v="0"/>
    <n v="0"/>
    <n v="0"/>
    <n v="0"/>
    <n v="0"/>
    <n v="0"/>
    <n v="756340.13"/>
    <n v="0"/>
    <n v="0"/>
    <n v="0"/>
    <n v="0"/>
    <n v="0"/>
    <n v="756340.13"/>
    <n v="756340.13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2.6861111111111109"/>
    <n v="7"/>
    <n v="7.5481999999999994E-2"/>
    <n v="999915.87416666653"/>
    <n v="2605778.6999999997"/>
    <n v="28098.483976199997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0.68611111111111112"/>
    <n v="5"/>
    <n v="7.1294999999999997E-2"/>
    <n v="106933.89525"/>
    <n v="779275.35000000009"/>
    <n v="11111.687215649999"/>
    <n v="0.68611111111111112"/>
    <n v="5"/>
    <n v="7.1294999999999997E-2"/>
    <x v="1"/>
    <x v="1"/>
    <n v="0"/>
    <n v="0"/>
    <n v="0"/>
    <n v="0"/>
    <n v="0"/>
    <n v="0"/>
    <n v="0"/>
    <n v="0"/>
    <n v="155855.07"/>
    <n v="0"/>
    <n v="0"/>
    <n v="0"/>
    <n v="0"/>
    <n v="0"/>
    <n v="155855.07"/>
    <n v="155855.07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0.68611111111111112"/>
    <n v="5"/>
    <n v="7.1294999999999997E-2"/>
    <n v="161480.54505555556"/>
    <n v="1176781.3"/>
    <n v="16779.724556699999"/>
    <n v="0.68611111111111112"/>
    <n v="5"/>
    <n v="7.1294999999999997E-2"/>
    <x v="1"/>
    <x v="1"/>
    <n v="0"/>
    <n v="0"/>
    <n v="0"/>
    <n v="0"/>
    <n v="0"/>
    <n v="0"/>
    <n v="0"/>
    <n v="0"/>
    <n v="235356.26"/>
    <n v="0"/>
    <n v="0"/>
    <n v="0"/>
    <n v="0"/>
    <n v="0"/>
    <n v="235356.26"/>
    <n v="235356.26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0.68611111111111112"/>
    <n v="5"/>
    <n v="7.1294999999999997E-2"/>
    <n v="222169.43991666668"/>
    <n v="1619048.55"/>
    <n v="23086.013274450001"/>
    <n v="0.68611111111111112"/>
    <n v="5"/>
    <n v="7.1294999999999997E-2"/>
    <x v="1"/>
    <x v="1"/>
    <n v="0"/>
    <n v="0"/>
    <n v="0"/>
    <n v="0"/>
    <n v="0"/>
    <n v="0"/>
    <n v="0"/>
    <n v="0"/>
    <n v="323809.71000000002"/>
    <n v="0"/>
    <n v="0"/>
    <n v="0"/>
    <n v="0"/>
    <n v="0"/>
    <n v="323809.71000000002"/>
    <n v="323809.71000000002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0.68611111111111112"/>
    <n v="5"/>
    <n v="7.1294999999999997E-2"/>
    <n v="376155.97752777778"/>
    <n v="2741217.6500000004"/>
    <n v="39087.022471349999"/>
    <n v="0.68611111111111112"/>
    <n v="5"/>
    <n v="7.1294999999999997E-2"/>
    <x v="1"/>
    <x v="1"/>
    <n v="0"/>
    <n v="0"/>
    <n v="0"/>
    <n v="0"/>
    <n v="0"/>
    <n v="0"/>
    <n v="0"/>
    <n v="0"/>
    <n v="548243.53"/>
    <n v="0"/>
    <n v="0"/>
    <n v="0"/>
    <n v="0"/>
    <n v="0"/>
    <n v="548243.53"/>
    <n v="548243.53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0.68611111111111112"/>
    <n v="5"/>
    <n v="7.1294999999999997E-2"/>
    <n v="414464.25041666662"/>
    <n v="3020387.25"/>
    <n v="43067.701797749993"/>
    <n v="0.68611111111111112"/>
    <n v="5"/>
    <n v="7.1294999999999997E-2"/>
    <x v="1"/>
    <x v="1"/>
    <n v="0"/>
    <n v="0"/>
    <n v="0"/>
    <n v="0"/>
    <n v="0"/>
    <n v="0"/>
    <n v="0"/>
    <n v="0"/>
    <n v="604077.44999999995"/>
    <n v="0"/>
    <n v="0"/>
    <n v="0"/>
    <n v="0"/>
    <n v="0"/>
    <n v="604077.44999999995"/>
    <n v="604077.44999999995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0.68611111111111112"/>
    <n v="5"/>
    <n v="7.1294999999999997E-2"/>
    <n v="891939.4975833334"/>
    <n v="6499963.9500000002"/>
    <n v="92682.98596305"/>
    <n v="0.68611111111111112"/>
    <n v="5"/>
    <n v="7.1294999999999997E-2"/>
    <x v="1"/>
    <x v="1"/>
    <n v="0"/>
    <n v="0"/>
    <n v="0"/>
    <n v="0"/>
    <n v="0"/>
    <n v="0"/>
    <n v="0"/>
    <n v="0"/>
    <n v="1299992.79"/>
    <n v="0"/>
    <n v="0"/>
    <n v="0"/>
    <n v="0"/>
    <n v="0"/>
    <n v="1299992.79"/>
    <n v="1299992.79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0.68611111111111112"/>
    <n v="5"/>
    <n v="7.1294999999999997E-2"/>
    <n v="568338.4510555556"/>
    <n v="4141737.7"/>
    <n v="59057.0378643"/>
    <n v="0.68611111111111112"/>
    <n v="5"/>
    <n v="7.1294999999999997E-2"/>
    <x v="1"/>
    <x v="1"/>
    <n v="0"/>
    <n v="0"/>
    <n v="0"/>
    <n v="0"/>
    <n v="0"/>
    <n v="0"/>
    <n v="0"/>
    <n v="0"/>
    <n v="828347.54"/>
    <n v="0"/>
    <n v="0"/>
    <n v="0"/>
    <n v="0"/>
    <n v="0"/>
    <n v="828347.54"/>
    <n v="828347.54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0.68611111111111112"/>
    <n v="5"/>
    <n v="7.1294999999999997E-2"/>
    <n v="180648.80166666667"/>
    <n v="1316469"/>
    <n v="18771.531470999998"/>
    <n v="0.68611111111111112"/>
    <n v="5"/>
    <n v="7.1294999999999997E-2"/>
    <x v="1"/>
    <x v="1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0.68611111111111112"/>
    <n v="5"/>
    <n v="7.1294999999999997E-2"/>
    <n v="864210.31702777778"/>
    <n v="6297888.9500000002"/>
    <n v="89801.598538050006"/>
    <n v="0.68611111111111112"/>
    <n v="5"/>
    <n v="7.1294999999999997E-2"/>
    <x v="1"/>
    <x v="1"/>
    <n v="0"/>
    <n v="0"/>
    <n v="0"/>
    <n v="0"/>
    <n v="0"/>
    <n v="0"/>
    <n v="0"/>
    <n v="0"/>
    <n v="1259577.79"/>
    <n v="0"/>
    <n v="0"/>
    <n v="0"/>
    <n v="0"/>
    <n v="0"/>
    <n v="1259577.79"/>
    <n v="1259577.79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0.68611111111111112"/>
    <n v="5"/>
    <n v="7.1294999999999997E-2"/>
    <n v="777997.21747222228"/>
    <n v="5669615.3500000006"/>
    <n v="80843.045275650002"/>
    <n v="0.68611111111111112"/>
    <n v="5"/>
    <n v="7.1294999999999997E-2"/>
    <x v="1"/>
    <x v="1"/>
    <n v="0"/>
    <n v="0"/>
    <n v="0"/>
    <n v="0"/>
    <n v="0"/>
    <n v="0"/>
    <n v="0"/>
    <n v="0"/>
    <n v="1133923.07"/>
    <n v="0"/>
    <n v="0"/>
    <n v="0"/>
    <n v="0"/>
    <n v="0"/>
    <n v="1133923.07"/>
    <n v="1133923.07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n v="799844.34"/>
    <n v="0"/>
    <d v="2021-04-05T00:00:00"/>
    <d v="2026-04-05T00:00:00"/>
    <n v="799844.34"/>
    <n v="1.3472222222222223"/>
    <n v="5"/>
    <n v="7.1294999999999997E-2"/>
    <n v="1077568.0691666666"/>
    <n v="3999221.6999999997"/>
    <n v="57024.902220299999"/>
    <n v="1.347222222222222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n v="579518.23"/>
    <n v="0"/>
    <d v="2021-04-05T00:00:00"/>
    <d v="2026-04-05T00:00:00"/>
    <n v="579518.23"/>
    <n v="1.3472222222222223"/>
    <n v="5"/>
    <n v="7.1294999999999997E-2"/>
    <n v="780739.83763888897"/>
    <n v="2897591.15"/>
    <n v="41316.752207849997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n v="71000"/>
    <n v="0"/>
    <d v="2021-04-05T00:00:00"/>
    <d v="2026-04-05T00:00:00"/>
    <n v="71000"/>
    <n v="1.3472222222222223"/>
    <n v="5"/>
    <n v="7.1294999999999997E-2"/>
    <n v="95652.777777777781"/>
    <n v="355000"/>
    <n v="5061.9449999999997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n v="195028.14"/>
    <n v="0"/>
    <d v="2021-04-05T00:00:00"/>
    <d v="2026-04-05T00:00:00"/>
    <n v="195028.14"/>
    <n v="1.3472222222222223"/>
    <n v="5"/>
    <n v="7.1294999999999997E-2"/>
    <n v="262746.2441666667"/>
    <n v="975140.70000000007"/>
    <n v="13904.531241300001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n v="218389.96"/>
    <n v="0"/>
    <d v="2021-04-05T00:00:00"/>
    <d v="2026-04-05T00:00:00"/>
    <n v="218389.96"/>
    <n v="1.3472222222222223"/>
    <n v="5"/>
    <n v="7.1294999999999997E-2"/>
    <n v="294219.80722222221"/>
    <n v="1091949.8"/>
    <n v="15570.112198199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n v="226534.35"/>
    <n v="0"/>
    <d v="2021-04-05T00:00:00"/>
    <d v="2026-04-05T00:00:00"/>
    <n v="226534.35"/>
    <n v="1.3472222222222223"/>
    <n v="5"/>
    <n v="7.1294999999999997E-2"/>
    <n v="305192.11041666672"/>
    <n v="1132671.75"/>
    <n v="16150.7664832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n v="1190816.8400000001"/>
    <n v="0"/>
    <d v="2021-04-05T00:00:00"/>
    <d v="2026-04-05T00:00:00"/>
    <n v="1190816.8400000001"/>
    <n v="1.3472222222222223"/>
    <n v="5"/>
    <n v="7.1294999999999997E-2"/>
    <n v="1604294.9094444446"/>
    <n v="5954084.2000000002"/>
    <n v="84899.286607800008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n v="1964000"/>
    <n v="0"/>
    <d v="2021-04-05T00:00:00"/>
    <d v="2026-04-05T00:00:00"/>
    <n v="1964000"/>
    <n v="1.3472222222222223"/>
    <n v="5"/>
    <n v="7.1294999999999997E-2"/>
    <n v="2645944.4444444445"/>
    <n v="9820000"/>
    <n v="140023.38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n v="1199513.1499999999"/>
    <n v="0"/>
    <d v="2021-04-05T00:00:00"/>
    <d v="2026-04-05T00:00:00"/>
    <n v="1199513.1499999999"/>
    <n v="1.3472222222222223"/>
    <n v="5"/>
    <n v="7.1294999999999997E-2"/>
    <n v="1616010.7715277777"/>
    <n v="5997565.75"/>
    <n v="85519.290029249983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n v="872844.86"/>
    <n v="0"/>
    <d v="2021-04-05T00:00:00"/>
    <d v="2026-04-05T00:00:00"/>
    <n v="872844.86"/>
    <n v="1.3472222222222223"/>
    <n v="5"/>
    <n v="7.1294999999999997E-2"/>
    <n v="1175915.9919444446"/>
    <n v="4364224.3"/>
    <n v="62229.474293699997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6-04-05T00:00:00"/>
    <n v="1295191.5900000001"/>
    <n v="1.3472222222222223"/>
    <n v="5"/>
    <n v="7.1294999999999997E-2"/>
    <n v="1744910.8920833336"/>
    <n v="6475957.9500000002"/>
    <n v="92340.68440905000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n v="1239554.1299999999"/>
    <n v="0"/>
    <d v="2021-04-05T00:00:00"/>
    <d v="2026-04-05T00:00:00"/>
    <n v="1239554.1299999999"/>
    <n v="1.3472222222222223"/>
    <n v="5"/>
    <n v="7.1294999999999997E-2"/>
    <n v="1669954.8695833334"/>
    <n v="6197770.6499999994"/>
    <n v="88374.01169834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n v="160094.26999999999"/>
    <n v="0"/>
    <d v="2021-04-05T00:00:00"/>
    <d v="2026-04-05T00:00:00"/>
    <n v="160094.26999999999"/>
    <n v="1.3472222222222223"/>
    <n v="5"/>
    <n v="7.1294999999999997E-2"/>
    <n v="215682.55819444446"/>
    <n v="800471.35"/>
    <n v="11413.920979649998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n v="310086.89"/>
    <n v="0"/>
    <d v="2021-04-05T00:00:00"/>
    <d v="2026-04-05T00:00:00"/>
    <n v="310086.89"/>
    <n v="1.3472222222222223"/>
    <n v="5"/>
    <n v="7.1294999999999997E-2"/>
    <n v="417755.94902777782"/>
    <n v="1550434.4500000002"/>
    <n v="22107.644822549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n v="665094.68000000005"/>
    <n v="0"/>
    <d v="2021-04-05T00:00:00"/>
    <d v="2026-04-05T00:00:00"/>
    <n v="665094.68000000005"/>
    <n v="1.3472222222222223"/>
    <n v="5"/>
    <n v="7.1294999999999997E-2"/>
    <n v="896030.33277777792"/>
    <n v="3325473.4000000004"/>
    <n v="47417.925210599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n v="201501.13"/>
    <n v="0"/>
    <d v="2021-04-05T00:00:00"/>
    <d v="2026-04-05T00:00:00"/>
    <n v="201501.13"/>
    <n v="1.3472222222222223"/>
    <n v="5"/>
    <n v="7.1294999999999997E-2"/>
    <n v="271466.80013888894"/>
    <n v="1007505.65"/>
    <n v="14366.02306335"/>
    <n v="1.347222222222222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n v="43897.66"/>
    <n v="0"/>
    <d v="2021-04-05T00:00:00"/>
    <d v="2026-04-05T00:00:00"/>
    <n v="43897.66"/>
    <n v="1.3472222222222223"/>
    <n v="5"/>
    <n v="7.1294999999999997E-2"/>
    <n v="59139.903055555566"/>
    <n v="219488.30000000002"/>
    <n v="3129.6836697000003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6-04-05T00:00:00"/>
    <n v="509133.41"/>
    <n v="1.3472222222222223"/>
    <n v="5"/>
    <n v="7.1294999999999997E-2"/>
    <n v="685915.84402777778"/>
    <n v="2545667.0499999998"/>
    <n v="36298.66646594999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n v="221256.76"/>
    <n v="0"/>
    <d v="2021-04-05T00:00:00"/>
    <d v="2026-04-05T00:00:00"/>
    <n v="221256.76"/>
    <n v="1.3472222222222223"/>
    <n v="5"/>
    <n v="7.1294999999999997E-2"/>
    <n v="298082.02388888894"/>
    <n v="1106283.8"/>
    <n v="15774.5007042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n v="289932.76"/>
    <n v="0"/>
    <d v="2021-04-05T00:00:00"/>
    <d v="2026-04-05T00:00:00"/>
    <n v="289932.76"/>
    <n v="1.3472222222222223"/>
    <n v="5"/>
    <n v="7.1294999999999997E-2"/>
    <n v="390603.85722222226"/>
    <n v="1449663.8"/>
    <n v="20670.756124200001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n v="367760.08"/>
    <n v="0"/>
    <d v="2021-04-05T00:00:00"/>
    <d v="2026-04-05T00:00:00"/>
    <n v="367760.08"/>
    <n v="1.3472222222222223"/>
    <n v="5"/>
    <n v="7.1294999999999997E-2"/>
    <n v="495454.55222222226"/>
    <n v="1838800.4000000001"/>
    <n v="26219.454903599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n v="134391.94"/>
    <n v="0"/>
    <d v="2021-04-05T00:00:00"/>
    <d v="2026-04-05T00:00:00"/>
    <n v="134391.94"/>
    <n v="1.3472222222222223"/>
    <n v="5"/>
    <n v="7.1294999999999997E-2"/>
    <n v="181055.80805555556"/>
    <n v="671959.7"/>
    <n v="9581.4733622999993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n v="59813"/>
    <n v="0"/>
    <d v="2021-04-05T00:00:00"/>
    <d v="2026-04-05T00:00:00"/>
    <n v="59813"/>
    <n v="1.3472222222222223"/>
    <n v="5"/>
    <n v="7.1294999999999997E-2"/>
    <n v="80581.402777777781"/>
    <n v="299065"/>
    <n v="4264.36783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n v="883483.46"/>
    <n v="0"/>
    <d v="2021-04-05T00:00:00"/>
    <d v="2026-04-05T00:00:00"/>
    <n v="883483.46"/>
    <n v="1.3472222222222223"/>
    <n v="5"/>
    <n v="7.1294999999999997E-2"/>
    <n v="1190248.5502777777"/>
    <n v="4417417.3"/>
    <n v="62987.953280699992"/>
    <n v="1.347222222222222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n v="937886.16"/>
    <n v="0"/>
    <d v="2021-04-05T00:00:00"/>
    <d v="2026-04-05T00:00:00"/>
    <n v="937886.16"/>
    <n v="1.3472222222222223"/>
    <n v="5"/>
    <n v="7.1294999999999997E-2"/>
    <n v="1263541.0766666669"/>
    <n v="4689430.8"/>
    <n v="66866.593777200003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n v="914591.86"/>
    <n v="0"/>
    <d v="2021-04-05T00:00:00"/>
    <d v="2026-04-05T00:00:00"/>
    <n v="914591.86"/>
    <n v="1.3472222222222223"/>
    <n v="5"/>
    <n v="7.1294999999999997E-2"/>
    <n v="1232158.4780555556"/>
    <n v="4572959.3"/>
    <n v="65205.826658699996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n v="406652.05"/>
    <n v="0"/>
    <d v="2021-04-05T00:00:00"/>
    <d v="2026-04-05T00:00:00"/>
    <n v="406652.05"/>
    <n v="1.3472222222222223"/>
    <n v="5"/>
    <n v="7.1294999999999997E-2"/>
    <n v="547850.67847222229"/>
    <n v="2033260.25"/>
    <n v="28992.257904749997"/>
    <n v="1.347222222222222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n v="731588.55"/>
    <n v="0"/>
    <d v="2021-04-05T00:00:00"/>
    <d v="2026-04-05T00:00:00"/>
    <n v="731588.55"/>
    <n v="1.3472222222222223"/>
    <n v="5"/>
    <n v="7.1294999999999997E-2"/>
    <n v="985612.35208333342"/>
    <n v="3657942.75"/>
    <n v="52158.6056722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n v="576488.34"/>
    <n v="0"/>
    <d v="2021-04-05T00:00:00"/>
    <d v="2026-04-05T00:00:00"/>
    <n v="576488.34"/>
    <n v="1.3472222222222223"/>
    <n v="5"/>
    <n v="7.1294999999999997E-2"/>
    <n v="776657.90249999997"/>
    <n v="2882441.6999999997"/>
    <n v="41100.736200299994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n v="609111.47"/>
    <n v="0"/>
    <d v="2021-04-05T00:00:00"/>
    <d v="2026-04-05T00:00:00"/>
    <n v="609111.47"/>
    <n v="1.3472222222222223"/>
    <n v="5"/>
    <n v="7.1294999999999997E-2"/>
    <n v="820608.50819444447"/>
    <n v="3045557.3499999996"/>
    <n v="43426.60225364999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n v="366628.74"/>
    <n v="0"/>
    <d v="2021-04-05T00:00:00"/>
    <d v="2026-04-05T00:00:00"/>
    <n v="366628.74"/>
    <n v="1.3472222222222223"/>
    <n v="5"/>
    <n v="7.1294999999999997E-2"/>
    <n v="493930.38583333336"/>
    <n v="1833143.7"/>
    <n v="26138.7960183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n v="1177695.76"/>
    <n v="0"/>
    <d v="2021-04-05T00:00:00"/>
    <d v="2026-04-05T00:00:00"/>
    <n v="1177695.76"/>
    <n v="1.3472222222222223"/>
    <n v="5"/>
    <n v="7.1294999999999997E-2"/>
    <n v="1586617.898888889"/>
    <n v="5888478.7999999998"/>
    <n v="83963.81920919999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6-04-05T00:00:00"/>
    <n v="825166.01"/>
    <n v="1.3472222222222223"/>
    <n v="5"/>
    <n v="7.1294999999999997E-2"/>
    <n v="1111681.9856944445"/>
    <n v="4125830.05"/>
    <n v="58830.210682949997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71288.8500000006"/>
    <n v="0"/>
    <n v="5371288.8600000003"/>
    <n v="29094.48"/>
    <n v="0"/>
    <n v="0"/>
    <n v="0"/>
    <n v="-9.9999997764825821E-3"/>
    <n v="-0.01"/>
    <n v="2.2351741811588166E-10"/>
    <d v="2014-11-25T00:00:00"/>
    <d v="2024-11-25T00:00:00"/>
    <n v="26856444.289999999"/>
    <n v="0"/>
    <n v="0"/>
    <n v="6.5000000000000002E-2"/>
    <n v="0"/>
    <n v="0"/>
    <n v="-6.4999998547136788E-4"/>
    <n v="0"/>
    <n v="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0"/>
    <n v="0"/>
    <n v="0"/>
    <n v="0"/>
    <n v="613974.47"/>
    <n v="613974.47"/>
    <n v="0"/>
    <d v="2014-12-30T00:00:00"/>
    <d v="2024-12-30T00:00:00"/>
    <n v="3069872.43"/>
    <n v="8.3333333333333329E-2"/>
    <n v="10"/>
    <n v="6.5000000000000002E-2"/>
    <n v="51164.539166666662"/>
    <n v="6139744.6999999993"/>
    <n v="39908.340550000001"/>
    <n v="8.3333333333333329E-2"/>
    <n v="10"/>
    <n v="6.5000000000000002E-2"/>
    <x v="1"/>
    <x v="1"/>
    <n v="613974.49"/>
    <n v="0"/>
    <n v="0"/>
    <n v="0"/>
    <n v="0"/>
    <n v="0"/>
    <n v="0"/>
    <n v="0"/>
    <n v="0"/>
    <n v="0"/>
    <n v="0"/>
    <n v="0"/>
    <n v="0"/>
    <n v="613974.49"/>
    <n v="0"/>
    <n v="613974.49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7-31T00:00:00"/>
    <d v="2024-07-31T00:00:00"/>
    <n v="181985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0"/>
    <n v="0"/>
    <n v="0"/>
    <n v="0"/>
    <n v="3523627.5"/>
    <n v="3523627.5"/>
    <n v="0"/>
    <d v="2019-07-31T00:00:00"/>
    <d v="2025-07-31T00:00:00"/>
    <n v="3523627.5"/>
    <n v="0.66666666666666663"/>
    <n v="6"/>
    <n v="5.3600000000000002E-2"/>
    <n v="2349085"/>
    <n v="21141765"/>
    <n v="188866.43400000001"/>
    <n v="0.66666666666666663"/>
    <n v="6"/>
    <n v="5.3600000000000002E-2"/>
    <x v="1"/>
    <x v="1"/>
    <n v="0"/>
    <n v="1761813.75"/>
    <n v="0"/>
    <n v="0"/>
    <n v="0"/>
    <n v="0"/>
    <n v="0"/>
    <n v="1761813.75"/>
    <n v="0"/>
    <n v="0"/>
    <n v="0"/>
    <n v="0"/>
    <n v="0"/>
    <n v="0"/>
    <n v="3523627.5"/>
    <n v="3523627.5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0"/>
    <n v="0"/>
    <n v="0"/>
    <n v="0"/>
    <n v="4465267.5"/>
    <n v="4465267.5"/>
    <n v="0"/>
    <d v="2019-07-31T00:00:00"/>
    <d v="2026-07-31T00:00:00"/>
    <n v="4465267.5"/>
    <n v="1.6666666666666667"/>
    <n v="7"/>
    <n v="5.6399999999999999E-2"/>
    <n v="7442112.5"/>
    <n v="31256872.5"/>
    <n v="251841.087"/>
    <n v="1.6666666666666667"/>
    <n v="7"/>
    <n v="5.6399999999999999E-2"/>
    <x v="1"/>
    <x v="1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0"/>
    <n v="0"/>
    <n v="0"/>
    <n v="0"/>
    <n v="1534442.5"/>
    <n v="1534442.5"/>
    <n v="0"/>
    <d v="2019-07-31T00:00:00"/>
    <d v="2027-07-31T00:00:00"/>
    <n v="1534442.5"/>
    <n v="2.6666666666666665"/>
    <n v="8"/>
    <n v="5.9299999999999999E-2"/>
    <n v="4091846.6666666665"/>
    <n v="12275540"/>
    <n v="90992.44025"/>
    <n v="2.6666666666666665"/>
    <n v="8"/>
    <n v="5.9299999999999999E-2"/>
    <x v="1"/>
    <x v="1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n v="106200"/>
    <n v="106200"/>
    <n v="0"/>
    <d v="2019-07-31T00:00:00"/>
    <d v="2028-07-31T00:00:00"/>
    <n v="106200"/>
    <n v="3.6666666666666665"/>
    <n v="9"/>
    <n v="6.2100000000000002E-2"/>
    <n v="389400"/>
    <n v="955800"/>
    <n v="6595.02"/>
    <n v="3.6666666666666665"/>
    <n v="9"/>
    <n v="6.2100000000000002E-2"/>
    <x v="1"/>
    <x v="1"/>
    <n v="0"/>
    <n v="0"/>
    <n v="0"/>
    <n v="0"/>
    <n v="0"/>
    <n v="0"/>
    <n v="0"/>
    <n v="26550"/>
    <n v="0"/>
    <n v="0"/>
    <n v="0"/>
    <n v="0"/>
    <n v="0"/>
    <n v="0"/>
    <n v="26550"/>
    <n v="26550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1T00:00:00"/>
    <d v="2024-08-01T00:00:00"/>
    <n v="3613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0.6694444444444444"/>
    <n v="6"/>
    <n v="5.3600000000000002E-2"/>
    <n v="1006784.1944444444"/>
    <n v="9023460"/>
    <n v="80609.576000000001"/>
    <n v="0.6694444444444444"/>
    <n v="6"/>
    <n v="5.3600000000000002E-2"/>
    <x v="1"/>
    <x v="1"/>
    <n v="0"/>
    <n v="0"/>
    <n v="751955"/>
    <n v="0"/>
    <n v="0"/>
    <n v="0"/>
    <n v="0"/>
    <n v="0"/>
    <n v="751955"/>
    <n v="0"/>
    <n v="0"/>
    <n v="0"/>
    <n v="0"/>
    <n v="0"/>
    <n v="1503910"/>
    <n v="1503910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1.6694444444444445"/>
    <n v="7"/>
    <n v="5.6399999999999999E-2"/>
    <n v="2967475.0625"/>
    <n v="12442657.5"/>
    <n v="100252.269"/>
    <n v="1.6694444444444445"/>
    <n v="7"/>
    <n v="5.6399999999999999E-2"/>
    <x v="1"/>
    <x v="1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2.6694444444444443"/>
    <n v="8"/>
    <n v="5.9299999999999999E-2"/>
    <n v="1997458.5208333333"/>
    <n v="5986140"/>
    <n v="44372.262750000002"/>
    <n v="2.6694444444444443"/>
    <n v="8"/>
    <n v="5.9300000000000005E-2"/>
    <x v="1"/>
    <x v="1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3.6694444444444443"/>
    <n v="9"/>
    <n v="6.2100000000000002E-2"/>
    <n v="389695"/>
    <n v="955800"/>
    <n v="6595.02"/>
    <n v="3.6694444444444443"/>
    <n v="9"/>
    <n v="6.2100000000000002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2T00:00:00"/>
    <d v="2024-08-02T00:00:00"/>
    <n v="8872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0.67222222222222228"/>
    <n v="6"/>
    <n v="5.3600000000000002E-2"/>
    <n v="740572.09722222225"/>
    <n v="6610065"/>
    <n v="59049.914000000004"/>
    <n v="0.67222222222222228"/>
    <n v="6"/>
    <n v="5.3600000000000002E-2"/>
    <x v="1"/>
    <x v="1"/>
    <n v="0"/>
    <n v="0"/>
    <n v="550838.75"/>
    <n v="0"/>
    <n v="0"/>
    <n v="0"/>
    <n v="0"/>
    <n v="0"/>
    <n v="550838.75"/>
    <n v="0"/>
    <n v="0"/>
    <n v="0"/>
    <n v="0"/>
    <n v="0"/>
    <n v="1101677.5"/>
    <n v="1101677.5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1.6722222222222223"/>
    <n v="7"/>
    <n v="5.6399999999999999E-2"/>
    <n v="2356767.2916666665"/>
    <n v="9865537.5"/>
    <n v="79488.044999999998"/>
    <n v="1.6722222222222221"/>
    <n v="7"/>
    <n v="5.6399999999999999E-2"/>
    <x v="1"/>
    <x v="1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2.6722222222222221"/>
    <n v="8"/>
    <n v="5.9299999999999999E-2"/>
    <n v="1112299.1388888888"/>
    <n v="3329960"/>
    <n v="24683.3285"/>
    <n v="2.6722222222222221"/>
    <n v="8"/>
    <n v="5.9299999999999999E-2"/>
    <x v="1"/>
    <x v="1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2T00:00:00"/>
    <d v="2024-08-02T00:00:00"/>
    <n v="36432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0.67222222222222228"/>
    <n v="6"/>
    <n v="5.3600000000000002E-2"/>
    <n v="624959.95833333337"/>
    <n v="5578155"/>
    <n v="49831.518000000004"/>
    <n v="0.67222222222222228"/>
    <n v="6"/>
    <n v="5.3600000000000002E-2"/>
    <x v="1"/>
    <x v="1"/>
    <n v="0"/>
    <n v="0"/>
    <n v="464846.25"/>
    <n v="0"/>
    <n v="0"/>
    <n v="0"/>
    <n v="0"/>
    <n v="0"/>
    <n v="464846.25"/>
    <n v="0"/>
    <n v="0"/>
    <n v="0"/>
    <n v="0"/>
    <n v="0"/>
    <n v="929692.5"/>
    <n v="929692.5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1.6722222222222223"/>
    <n v="7"/>
    <n v="5.6399999999999999E-2"/>
    <n v="1385941.9583333335"/>
    <n v="5801617.5"/>
    <n v="46744.460999999996"/>
    <n v="1.6722222222222225"/>
    <n v="7"/>
    <n v="5.6399999999999992E-2"/>
    <x v="1"/>
    <x v="1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2.6722222222222221"/>
    <n v="8"/>
    <n v="5.9299999999999999E-2"/>
    <n v="833633.125"/>
    <n v="2495700"/>
    <n v="18499.376250000001"/>
    <n v="2.6722222222222221"/>
    <n v="8"/>
    <n v="5.9300000000000005E-2"/>
    <x v="1"/>
    <x v="1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5T00:00:00"/>
    <d v="2024-08-05T00:00:00"/>
    <n v="1976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0.68055555555555558"/>
    <n v="6"/>
    <n v="5.3600000000000002E-2"/>
    <n v="323531.00694444444"/>
    <n v="2852355"/>
    <n v="25481.038"/>
    <n v="0.68055555555555558"/>
    <n v="6"/>
    <n v="5.3600000000000002E-2"/>
    <x v="1"/>
    <x v="1"/>
    <n v="0"/>
    <n v="0"/>
    <n v="237696.25"/>
    <n v="0"/>
    <n v="0"/>
    <n v="0"/>
    <n v="0"/>
    <n v="0"/>
    <n v="237696.25"/>
    <n v="0"/>
    <n v="0"/>
    <n v="0"/>
    <n v="0"/>
    <n v="0"/>
    <n v="475392.5"/>
    <n v="475392.5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1.6805555555555556"/>
    <n v="7"/>
    <n v="5.6399999999999999E-2"/>
    <n v="1604044.0625"/>
    <n v="6681307.5"/>
    <n v="53832.248999999996"/>
    <n v="1.6805555555555556"/>
    <n v="7"/>
    <n v="5.6399999999999999E-2"/>
    <x v="1"/>
    <x v="1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2.6805555555555554"/>
    <n v="8"/>
    <n v="5.9299999999999999E-2"/>
    <n v="836232.81249999988"/>
    <n v="2495700"/>
    <n v="18499.376250000001"/>
    <n v="2.6805555555555554"/>
    <n v="8"/>
    <n v="5.9300000000000005E-2"/>
    <x v="1"/>
    <x v="1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6T00:00:00"/>
    <d v="2024-08-06T00:00:00"/>
    <n v="4616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0.68333333333333335"/>
    <n v="6"/>
    <n v="5.3600000000000002E-2"/>
    <n v="349444.70833333331"/>
    <n v="3068295"/>
    <n v="27410.102000000003"/>
    <n v="0.68333333333333335"/>
    <n v="6"/>
    <n v="5.3600000000000002E-2"/>
    <x v="1"/>
    <x v="1"/>
    <n v="0"/>
    <n v="0"/>
    <n v="255691.25"/>
    <n v="0"/>
    <n v="0"/>
    <n v="0"/>
    <n v="0"/>
    <n v="0"/>
    <n v="255691.25"/>
    <n v="0"/>
    <n v="0"/>
    <n v="0"/>
    <n v="0"/>
    <n v="0"/>
    <n v="511382.5"/>
    <n v="511382.5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1.6833333333333333"/>
    <n v="7"/>
    <n v="5.6399999999999999E-2"/>
    <n v="1379260.2083333333"/>
    <n v="5735537.5"/>
    <n v="46212.044999999998"/>
    <n v="1.6833333333333333"/>
    <n v="7"/>
    <n v="5.6399999999999999E-2"/>
    <x v="1"/>
    <x v="1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2.6833333333333331"/>
    <n v="8"/>
    <n v="5.9299999999999999E-2"/>
    <n v="817309.79166666663"/>
    <n v="2436700"/>
    <n v="18062.03875"/>
    <n v="2.6833333333333331"/>
    <n v="8"/>
    <n v="5.9299999999999999E-2"/>
    <x v="1"/>
    <x v="1"/>
    <n v="0"/>
    <n v="0"/>
    <n v="0"/>
    <n v="0"/>
    <n v="0"/>
    <n v="0"/>
    <n v="0"/>
    <n v="0"/>
    <n v="101529.16"/>
    <n v="0"/>
    <n v="0"/>
    <n v="0"/>
    <n v="0"/>
    <n v="0"/>
    <n v="101529.16"/>
    <n v="101529.16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4.6833333333333336"/>
    <n v="10"/>
    <n v="6.5000000000000002E-2"/>
    <n v="248685"/>
    <n v="531000"/>
    <n v="3451.5"/>
    <n v="4.6833333333333336"/>
    <n v="10"/>
    <n v="6.5000000000000002E-2"/>
    <x v="1"/>
    <x v="1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6T00:00:00"/>
    <d v="2024-08-06T00:00:00"/>
    <n v="29883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0.68333333333333335"/>
    <n v="6"/>
    <n v="5.3600000000000002E-2"/>
    <n v="602230.20833333337"/>
    <n v="5287875"/>
    <n v="47238.35"/>
    <n v="0.68333333333333335"/>
    <n v="6"/>
    <n v="5.3600000000000002E-2"/>
    <x v="1"/>
    <x v="1"/>
    <n v="0"/>
    <n v="0"/>
    <n v="440656.25"/>
    <n v="0"/>
    <n v="0"/>
    <n v="0"/>
    <n v="0"/>
    <n v="0"/>
    <n v="440656.25"/>
    <n v="0"/>
    <n v="0"/>
    <n v="0"/>
    <n v="0"/>
    <n v="0"/>
    <n v="881312.5"/>
    <n v="881312.5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1.6833333333333333"/>
    <n v="7"/>
    <n v="5.6399999999999999E-2"/>
    <n v="1813770.625"/>
    <n v="7542412.5"/>
    <n v="60770.294999999998"/>
    <n v="1.6833333333333333"/>
    <n v="7"/>
    <n v="5.6399999999999999E-2"/>
    <x v="1"/>
    <x v="1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2.6833333333333331"/>
    <n v="8"/>
    <n v="5.9299999999999999E-2"/>
    <n v="1117319.875"/>
    <n v="3331140"/>
    <n v="24692.075249999998"/>
    <n v="2.6833333333333331"/>
    <n v="8"/>
    <n v="5.9299999999999999E-2"/>
    <x v="1"/>
    <x v="1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7T00:00:00"/>
    <d v="2024-08-07T00:00:00"/>
    <n v="83131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0.68611111111111112"/>
    <n v="6"/>
    <n v="5.3600000000000002E-2"/>
    <n v="825094.92361111112"/>
    <n v="7215405"/>
    <n v="64457.618000000002"/>
    <n v="0.68611111111111112"/>
    <n v="6"/>
    <n v="5.3600000000000002E-2"/>
    <x v="1"/>
    <x v="1"/>
    <n v="0"/>
    <n v="0"/>
    <n v="601283.75"/>
    <n v="0"/>
    <n v="0"/>
    <n v="0"/>
    <n v="0"/>
    <n v="0"/>
    <n v="601283.75"/>
    <n v="0"/>
    <n v="0"/>
    <n v="0"/>
    <n v="0"/>
    <n v="0"/>
    <n v="1202567.5"/>
    <n v="1202567.5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1.6861111111111111"/>
    <n v="7"/>
    <n v="5.6399999999999999E-2"/>
    <n v="1760557.1319444445"/>
    <n v="7309067.5"/>
    <n v="58890.201000000001"/>
    <n v="1.6861111111111111"/>
    <n v="7"/>
    <n v="5.6399999999999999E-2"/>
    <x v="1"/>
    <x v="1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2.6861111111111109"/>
    <n v="8"/>
    <n v="5.9299999999999999E-2"/>
    <n v="830041.90972222213"/>
    <n v="2472100"/>
    <n v="18324.44125"/>
    <n v="2.6861111111111109"/>
    <n v="8"/>
    <n v="5.9299999999999999E-2"/>
    <x v="1"/>
    <x v="1"/>
    <n v="0"/>
    <n v="0"/>
    <n v="0"/>
    <n v="0"/>
    <n v="0"/>
    <n v="0"/>
    <n v="0"/>
    <n v="0"/>
    <n v="103004.16"/>
    <n v="0"/>
    <n v="0"/>
    <n v="0"/>
    <n v="0"/>
    <n v="0"/>
    <n v="103004.16"/>
    <n v="103004.16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3.6861111111111109"/>
    <n v="9"/>
    <n v="6.2100000000000002E-2"/>
    <n v="391465"/>
    <n v="955800"/>
    <n v="6595.02"/>
    <n v="3.6861111111111109"/>
    <n v="9"/>
    <n v="6.2100000000000002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8T00:00:00"/>
    <d v="2024-08-08T00:00:00"/>
    <n v="45739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0.68888888888888888"/>
    <n v="6"/>
    <n v="5.3600000000000002E-2"/>
    <n v="517302.16666666669"/>
    <n v="4505535"/>
    <n v="40249.446000000004"/>
    <n v="0.68888888888888888"/>
    <n v="6"/>
    <n v="5.3600000000000002E-2"/>
    <x v="1"/>
    <x v="1"/>
    <n v="0"/>
    <n v="0"/>
    <n v="375461.25"/>
    <n v="0"/>
    <n v="0"/>
    <n v="0"/>
    <n v="0"/>
    <n v="0"/>
    <n v="375461.25"/>
    <n v="0"/>
    <n v="0"/>
    <n v="0"/>
    <n v="0"/>
    <n v="0"/>
    <n v="750922.5"/>
    <n v="750922.5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1.6888888888888889"/>
    <n v="7"/>
    <n v="5.6399999999999999E-2"/>
    <n v="1456801.7777777778"/>
    <n v="6038060"/>
    <n v="48649.512000000002"/>
    <n v="1.6888888888888889"/>
    <n v="7"/>
    <n v="5.6400000000000006E-2"/>
    <x v="1"/>
    <x v="1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2.6888888888888891"/>
    <n v="8"/>
    <n v="5.9299999999999999E-2"/>
    <n v="1264792.8333333335"/>
    <n v="3763020"/>
    <n v="27893.385749999998"/>
    <n v="2.6888888888888891"/>
    <n v="8"/>
    <n v="5.9299999999999992E-2"/>
    <x v="1"/>
    <x v="1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2T00:00:00"/>
    <d v="2024-08-12T00:00:00"/>
    <n v="8453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0.7"/>
    <n v="6"/>
    <n v="5.3600000000000002E-2"/>
    <n v="769935.25"/>
    <n v="6599445"/>
    <n v="58955.042000000001"/>
    <n v="0.7"/>
    <n v="6"/>
    <n v="5.3600000000000002E-2"/>
    <x v="1"/>
    <x v="1"/>
    <n v="0"/>
    <n v="0"/>
    <n v="549953.75"/>
    <n v="0"/>
    <n v="0"/>
    <n v="0"/>
    <n v="0"/>
    <n v="0"/>
    <n v="549953.75"/>
    <n v="0"/>
    <n v="0"/>
    <n v="0"/>
    <n v="0"/>
    <n v="0"/>
    <n v="1099907.5"/>
    <n v="1099907.5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1.7"/>
    <n v="7"/>
    <n v="5.6399999999999999E-2"/>
    <n v="2122097.25"/>
    <n v="8738047.5"/>
    <n v="70403.697"/>
    <n v="1.7"/>
    <n v="7"/>
    <n v="5.6399999999999999E-2"/>
    <x v="1"/>
    <x v="1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2.7"/>
    <n v="8"/>
    <n v="5.9299999999999999E-2"/>
    <n v="1409406.75"/>
    <n v="4176020"/>
    <n v="30954.748250000001"/>
    <n v="2.7"/>
    <n v="8"/>
    <n v="5.9299999999999999E-2"/>
    <x v="1"/>
    <x v="1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3T00:00:00"/>
    <d v="2024-08-13T00:00:00"/>
    <n v="55076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0.70277777777777772"/>
    <n v="6"/>
    <n v="5.3600000000000002E-2"/>
    <n v="894790.72222222213"/>
    <n v="7639320"/>
    <n v="68244.592000000004"/>
    <n v="0.70277777777777772"/>
    <n v="6"/>
    <n v="5.3600000000000002E-2"/>
    <x v="1"/>
    <x v="1"/>
    <n v="0"/>
    <n v="0"/>
    <n v="636610"/>
    <n v="0"/>
    <n v="0"/>
    <n v="0"/>
    <n v="0"/>
    <n v="0"/>
    <n v="636610"/>
    <n v="0"/>
    <n v="0"/>
    <n v="0"/>
    <n v="0"/>
    <n v="0"/>
    <n v="1273220"/>
    <n v="1273220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1.7027777777777777"/>
    <n v="7"/>
    <n v="5.6399999999999999E-2"/>
    <n v="3177923.9652777775"/>
    <n v="13064222.5"/>
    <n v="105260.307"/>
    <n v="1.7027777777777777"/>
    <n v="7"/>
    <n v="5.6399999999999999E-2"/>
    <x v="1"/>
    <x v="1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2.7027777777777779"/>
    <n v="8"/>
    <n v="5.9299999999999999E-2"/>
    <n v="1905194.8125000002"/>
    <n v="5639220"/>
    <n v="41800.718249999998"/>
    <n v="2.7027777777777779"/>
    <n v="8"/>
    <n v="5.9299999999999999E-2"/>
    <x v="1"/>
    <x v="1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3.7027777777777779"/>
    <n v="9"/>
    <n v="6.2100000000000002E-2"/>
    <n v="192248.22222222222"/>
    <n v="467280"/>
    <n v="3224.232"/>
    <n v="3.7027777777777775"/>
    <n v="9"/>
    <n v="6.2100000000000002E-2"/>
    <x v="1"/>
    <x v="1"/>
    <n v="0"/>
    <n v="0"/>
    <n v="0"/>
    <n v="0"/>
    <n v="0"/>
    <n v="0"/>
    <n v="0"/>
    <n v="0"/>
    <n v="12980"/>
    <n v="0"/>
    <n v="0"/>
    <n v="0"/>
    <n v="0"/>
    <n v="0"/>
    <n v="12980"/>
    <n v="12980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4T00:00:00"/>
    <d v="2024-08-14T00:00:00"/>
    <n v="46093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0.7055555555555556"/>
    <n v="6"/>
    <n v="5.3600000000000002E-2"/>
    <n v="806642.26388888899"/>
    <n v="6859635"/>
    <n v="61279.406000000003"/>
    <n v="0.7055555555555556"/>
    <n v="6"/>
    <n v="5.3600000000000002E-2"/>
    <x v="1"/>
    <x v="1"/>
    <n v="0"/>
    <n v="0"/>
    <n v="571636.25"/>
    <n v="0"/>
    <n v="0"/>
    <n v="0"/>
    <n v="0"/>
    <n v="0"/>
    <n v="571636.25"/>
    <n v="0"/>
    <n v="0"/>
    <n v="0"/>
    <n v="0"/>
    <n v="0"/>
    <n v="1143272.5"/>
    <n v="1143272.5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1.7055555555555555"/>
    <n v="7"/>
    <n v="5.6399999999999999E-2"/>
    <n v="1274953.9444444445"/>
    <n v="5232710"/>
    <n v="42160.691999999995"/>
    <n v="1.7055555555555557"/>
    <n v="7"/>
    <n v="5.6399999999999992E-2"/>
    <x v="1"/>
    <x v="1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2.7055555555555557"/>
    <n v="8"/>
    <n v="5.9299999999999999E-2"/>
    <n v="1128169.3194444445"/>
    <n v="3335860"/>
    <n v="24727.062249999999"/>
    <n v="2.7055555555555557"/>
    <n v="8"/>
    <n v="5.9299999999999999E-2"/>
    <x v="1"/>
    <x v="1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7055555555555557"/>
    <n v="9"/>
    <n v="6.2100000000000002E-2"/>
    <n v="196765"/>
    <n v="477900"/>
    <n v="3297.51"/>
    <n v="3.7055555555555557"/>
    <n v="9"/>
    <n v="6.2100000000000002E-2"/>
    <x v="1"/>
    <x v="1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4T00:00:00"/>
    <d v="2024-08-14T00:00:00"/>
    <n v="86272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0.7055555555555556"/>
    <n v="6"/>
    <n v="5.3600000000000002E-2"/>
    <n v="591114.4444444445"/>
    <n v="5026800"/>
    <n v="44906.080000000002"/>
    <n v="0.7055555555555556"/>
    <n v="6"/>
    <n v="5.3600000000000002E-2"/>
    <x v="1"/>
    <x v="1"/>
    <n v="0"/>
    <n v="0"/>
    <n v="418900"/>
    <n v="0"/>
    <n v="0"/>
    <n v="0"/>
    <n v="0"/>
    <n v="0"/>
    <n v="418900"/>
    <n v="0"/>
    <n v="0"/>
    <n v="0"/>
    <n v="0"/>
    <n v="0"/>
    <n v="837800"/>
    <n v="837800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1.7055555555555555"/>
    <n v="7"/>
    <n v="5.6399999999999999E-2"/>
    <n v="2569278.736111111"/>
    <n v="10544922.5"/>
    <n v="84961.947"/>
    <n v="1.7055555555555555"/>
    <n v="7"/>
    <n v="5.6399999999999999E-2"/>
    <x v="1"/>
    <x v="1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2.7055555555555557"/>
    <n v="8"/>
    <n v="5.9299999999999999E-2"/>
    <n v="1091055.8611111112"/>
    <n v="3226120"/>
    <n v="23913.6145"/>
    <n v="2.7055555555555557"/>
    <n v="8"/>
    <n v="5.9299999999999999E-2"/>
    <x v="1"/>
    <x v="1"/>
    <n v="0"/>
    <n v="0"/>
    <n v="0"/>
    <n v="0"/>
    <n v="0"/>
    <n v="0"/>
    <n v="0"/>
    <n v="0"/>
    <n v="134421.66"/>
    <n v="0"/>
    <n v="0"/>
    <n v="0"/>
    <n v="0"/>
    <n v="0"/>
    <n v="134421.66"/>
    <n v="134421.66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7055555555555557"/>
    <n v="9"/>
    <n v="6.2100000000000002E-2"/>
    <n v="196765"/>
    <n v="477900"/>
    <n v="3297.51"/>
    <n v="3.7055555555555557"/>
    <n v="9"/>
    <n v="6.2100000000000002E-2"/>
    <x v="1"/>
    <x v="1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6T00:00:00"/>
    <d v="2024-08-16T00:00:00"/>
    <n v="4044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0.71111111111111114"/>
    <n v="6"/>
    <n v="5.3600000000000002E-2"/>
    <n v="1139827.5555555555"/>
    <n v="9617295"/>
    <n v="85914.502000000008"/>
    <n v="0.71111111111111103"/>
    <n v="6"/>
    <n v="5.3600000000000002E-2"/>
    <x v="1"/>
    <x v="1"/>
    <n v="0"/>
    <n v="0"/>
    <n v="801441.25"/>
    <n v="0"/>
    <n v="0"/>
    <n v="0"/>
    <n v="0"/>
    <n v="0"/>
    <n v="801441.25"/>
    <n v="0"/>
    <n v="0"/>
    <n v="0"/>
    <n v="0"/>
    <n v="0"/>
    <n v="1602882.5"/>
    <n v="1602882.5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1.711111111111111"/>
    <n v="7"/>
    <n v="5.6399999999999999E-2"/>
    <n v="2210674.2777777775"/>
    <n v="9043667.5"/>
    <n v="72866.120999999999"/>
    <n v="1.7111111111111108"/>
    <n v="7"/>
    <n v="5.6399999999999999E-2"/>
    <x v="1"/>
    <x v="1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2.7111111111111112"/>
    <n v="8"/>
    <n v="5.9299999999999999E-2"/>
    <n v="1690330.3333333335"/>
    <n v="4987860"/>
    <n v="36972.51225"/>
    <n v="2.7111111111111112"/>
    <n v="8"/>
    <n v="5.9299999999999999E-2"/>
    <x v="1"/>
    <x v="1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9T00:00:00"/>
    <d v="2024-08-19T00:00:00"/>
    <n v="52406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0.71944444444444444"/>
    <n v="6"/>
    <n v="5.3600000000000002E-2"/>
    <n v="550540.47222222225"/>
    <n v="4591380"/>
    <n v="41016.328000000001"/>
    <n v="0.71944444444444444"/>
    <n v="6"/>
    <n v="5.3600000000000002E-2"/>
    <x v="1"/>
    <x v="1"/>
    <n v="0"/>
    <n v="0"/>
    <n v="382615"/>
    <n v="0"/>
    <n v="0"/>
    <n v="0"/>
    <n v="0"/>
    <n v="0"/>
    <n v="382615"/>
    <n v="0"/>
    <n v="0"/>
    <n v="0"/>
    <n v="0"/>
    <n v="0"/>
    <n v="765230"/>
    <n v="765230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1.7194444444444446"/>
    <n v="7"/>
    <n v="5.6399999999999999E-2"/>
    <n v="1782681.3125"/>
    <n v="7257442.5"/>
    <n v="58474.250999999997"/>
    <n v="1.7194444444444446"/>
    <n v="7"/>
    <n v="5.6399999999999999E-2"/>
    <x v="1"/>
    <x v="1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2.7194444444444446"/>
    <n v="8"/>
    <n v="5.9299999999999999E-2"/>
    <n v="429196.31944444444"/>
    <n v="1262600"/>
    <n v="9359.0224999999991"/>
    <n v="2.7194444444444446"/>
    <n v="8"/>
    <n v="5.9299999999999992E-2"/>
    <x v="1"/>
    <x v="1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0T00:00:00"/>
    <d v="2024-08-20T00:00:00"/>
    <n v="7574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0.72222222222222221"/>
    <n v="6"/>
    <n v="5.3600000000000002E-2"/>
    <n v="468189.58333333331"/>
    <n v="3889575"/>
    <n v="34746.870000000003"/>
    <n v="0.72222222222222221"/>
    <n v="6"/>
    <n v="5.3600000000000002E-2"/>
    <x v="1"/>
    <x v="1"/>
    <n v="0"/>
    <n v="0"/>
    <n v="324131.25"/>
    <n v="0"/>
    <n v="0"/>
    <n v="0"/>
    <n v="0"/>
    <n v="0"/>
    <n v="324131.25"/>
    <n v="0"/>
    <n v="0"/>
    <n v="0"/>
    <n v="0"/>
    <n v="0"/>
    <n v="648262.5"/>
    <n v="648262.5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1.7222222222222223"/>
    <n v="7"/>
    <n v="5.6399999999999999E-2"/>
    <n v="1862531.6666666667"/>
    <n v="7570290"/>
    <n v="60994.907999999996"/>
    <n v="1.7222222222222223"/>
    <n v="7"/>
    <n v="5.6399999999999999E-2"/>
    <x v="1"/>
    <x v="1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2.7222222222222223"/>
    <n v="8"/>
    <n v="5.9299999999999999E-2"/>
    <n v="858867.91666666674"/>
    <n v="2524020"/>
    <n v="18709.29825"/>
    <n v="2.7222222222222223"/>
    <n v="8"/>
    <n v="5.9299999999999999E-2"/>
    <x v="1"/>
    <x v="1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4.7222222222222223"/>
    <n v="10"/>
    <n v="6.5000000000000002E-2"/>
    <n v="250750"/>
    <n v="531000"/>
    <n v="3451.5"/>
    <n v="4.7222222222222223"/>
    <n v="10"/>
    <n v="6.5000000000000002E-2"/>
    <x v="1"/>
    <x v="1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1T00:00:00"/>
    <d v="2024-08-21T00:00:00"/>
    <n v="64988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0.72499999999999998"/>
    <n v="6"/>
    <n v="5.3600000000000002E-2"/>
    <n v="1106482.3125"/>
    <n v="9157095"/>
    <n v="81803.381999999998"/>
    <n v="0.72499999999999998"/>
    <n v="6"/>
    <n v="5.3600000000000002E-2"/>
    <x v="1"/>
    <x v="1"/>
    <n v="0"/>
    <n v="0"/>
    <n v="763091.25"/>
    <n v="0"/>
    <n v="0"/>
    <n v="0"/>
    <n v="0"/>
    <n v="0"/>
    <n v="763091.25"/>
    <n v="0"/>
    <n v="0"/>
    <n v="0"/>
    <n v="0"/>
    <n v="0"/>
    <n v="1526182.5"/>
    <n v="1526182.5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1.7250000000000001"/>
    <n v="7"/>
    <n v="5.6399999999999999E-2"/>
    <n v="2531907.5625"/>
    <n v="10274407.5"/>
    <n v="82782.368999999992"/>
    <n v="1.7250000000000001"/>
    <n v="7"/>
    <n v="5.6399999999999992E-2"/>
    <x v="1"/>
    <x v="1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2.7250000000000001"/>
    <n v="8"/>
    <n v="5.9299999999999999E-2"/>
    <n v="860146.25"/>
    <n v="2525200"/>
    <n v="18718.044999999998"/>
    <n v="2.7250000000000001"/>
    <n v="8"/>
    <n v="5.9299999999999992E-2"/>
    <x v="1"/>
    <x v="1"/>
    <n v="0"/>
    <n v="0"/>
    <n v="0"/>
    <n v="0"/>
    <n v="0"/>
    <n v="0"/>
    <n v="0"/>
    <n v="0"/>
    <n v="105216.66"/>
    <n v="0"/>
    <n v="0"/>
    <n v="0"/>
    <n v="0"/>
    <n v="0"/>
    <n v="105216.66"/>
    <n v="105216.66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3.7250000000000001"/>
    <n v="9"/>
    <n v="6.2100000000000002E-2"/>
    <n v="395595"/>
    <n v="955800"/>
    <n v="6595.02"/>
    <n v="3.7250000000000001"/>
    <n v="9"/>
    <n v="6.2100000000000002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4.7249999999999996"/>
    <n v="10"/>
    <n v="6.5000000000000002E-2"/>
    <n v="250897.49999999997"/>
    <n v="531000"/>
    <n v="3451.5"/>
    <n v="4.7249999999999996"/>
    <n v="10"/>
    <n v="6.5000000000000002E-2"/>
    <x v="1"/>
    <x v="1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2T00:00:00"/>
    <d v="2024-08-22T00:00:00"/>
    <n v="60681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0.72777777777777775"/>
    <n v="6"/>
    <n v="5.3600000000000002E-2"/>
    <n v="901394.625"/>
    <n v="7431345"/>
    <n v="66386.682000000001"/>
    <n v="0.72777777777777775"/>
    <n v="6"/>
    <n v="5.3600000000000002E-2"/>
    <x v="1"/>
    <x v="1"/>
    <n v="0"/>
    <n v="0"/>
    <n v="619278.75"/>
    <n v="0"/>
    <n v="0"/>
    <n v="0"/>
    <n v="0"/>
    <n v="0"/>
    <n v="619278.75"/>
    <n v="0"/>
    <n v="0"/>
    <n v="0"/>
    <n v="0"/>
    <n v="0"/>
    <n v="1238557.5"/>
    <n v="1238557.5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1.7277777777777779"/>
    <n v="7"/>
    <n v="5.6399999999999999E-2"/>
    <n v="2661879.236111111"/>
    <n v="10784462.5"/>
    <n v="86891.955000000002"/>
    <n v="1.7277777777777776"/>
    <n v="7"/>
    <n v="5.6399999999999999E-2"/>
    <x v="1"/>
    <x v="1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2.7277777777777779"/>
    <n v="8"/>
    <n v="5.9299999999999999E-2"/>
    <n v="1047712.1666666667"/>
    <n v="3072720"/>
    <n v="22776.537"/>
    <n v="2.7277777777777779"/>
    <n v="8"/>
    <n v="5.9299999999999999E-2"/>
    <x v="1"/>
    <x v="1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3.7277777777777779"/>
    <n v="9"/>
    <n v="6.2100000000000002E-2"/>
    <n v="197945"/>
    <n v="477900"/>
    <n v="3297.51"/>
    <n v="3.7277777777777779"/>
    <n v="9"/>
    <n v="6.2100000000000002E-2"/>
    <x v="1"/>
    <x v="1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3T00:00:00"/>
    <d v="2024-08-23T00:00:00"/>
    <n v="53100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0.73055555555555551"/>
    <n v="6"/>
    <n v="5.3600000000000002E-2"/>
    <n v="900093.75694444438"/>
    <n v="7392405"/>
    <n v="66038.817999999999"/>
    <n v="0.73055555555555551"/>
    <n v="6"/>
    <n v="5.3600000000000002E-2"/>
    <x v="1"/>
    <x v="1"/>
    <n v="0"/>
    <n v="0"/>
    <n v="616033.75"/>
    <n v="0"/>
    <n v="0"/>
    <n v="0"/>
    <n v="0"/>
    <n v="0"/>
    <n v="616033.75"/>
    <n v="0"/>
    <n v="0"/>
    <n v="0"/>
    <n v="0"/>
    <n v="0"/>
    <n v="1232067.5"/>
    <n v="1232067.5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1.7305555555555556"/>
    <n v="7"/>
    <n v="5.6399999999999999E-2"/>
    <n v="1888901.388888889"/>
    <n v="7640500"/>
    <n v="61560.6"/>
    <n v="1.7305555555555556"/>
    <n v="7"/>
    <n v="5.6399999999999999E-2"/>
    <x v="1"/>
    <x v="1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2.7305555555555556"/>
    <n v="8"/>
    <n v="5.9299999999999999E-2"/>
    <n v="1142621.451388889"/>
    <n v="3347660"/>
    <n v="24814.529749999998"/>
    <n v="2.7305555555555556"/>
    <n v="8"/>
    <n v="5.9299999999999992E-2"/>
    <x v="1"/>
    <x v="1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6T00:00:00"/>
    <d v="2024-08-26T00:00:00"/>
    <n v="5991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0.73888888888888893"/>
    <n v="6"/>
    <n v="5.3600000000000002E-2"/>
    <n v="652281.875"/>
    <n v="5296725"/>
    <n v="47317.41"/>
    <n v="0.73888888888888893"/>
    <n v="6"/>
    <n v="5.3600000000000002E-2"/>
    <x v="1"/>
    <x v="1"/>
    <n v="0"/>
    <n v="0"/>
    <n v="441393.75"/>
    <n v="0"/>
    <n v="0"/>
    <n v="0"/>
    <n v="0"/>
    <n v="0"/>
    <n v="441393.75"/>
    <n v="0"/>
    <n v="0"/>
    <n v="0"/>
    <n v="0"/>
    <n v="0"/>
    <n v="882787.5"/>
    <n v="882787.5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1.7388888888888889"/>
    <n v="7"/>
    <n v="5.6399999999999999E-2"/>
    <n v="2811600.75"/>
    <n v="11318265"/>
    <n v="91192.877999999997"/>
    <n v="1.7388888888888889"/>
    <n v="7"/>
    <n v="5.6399999999999999E-2"/>
    <x v="1"/>
    <x v="1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2.7388888888888889"/>
    <n v="8"/>
    <n v="5.9299999999999999E-2"/>
    <n v="1943173.1944444445"/>
    <n v="5675800"/>
    <n v="42071.8675"/>
    <n v="2.7388888888888889"/>
    <n v="8"/>
    <n v="5.9299999999999999E-2"/>
    <x v="1"/>
    <x v="1"/>
    <n v="0"/>
    <n v="0"/>
    <n v="0"/>
    <n v="0"/>
    <n v="0"/>
    <n v="0"/>
    <n v="0"/>
    <n v="0"/>
    <n v="236491.66"/>
    <n v="0"/>
    <n v="0"/>
    <n v="0"/>
    <n v="0"/>
    <n v="0"/>
    <n v="236491.66"/>
    <n v="236491.66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7T00:00:00"/>
    <d v="2024-08-27T00:00:00"/>
    <n v="67245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0.7416666666666667"/>
    <n v="6"/>
    <n v="5.3600000000000002E-2"/>
    <n v="1237813.8541666667"/>
    <n v="10013775"/>
    <n v="89456.39"/>
    <n v="0.7416666666666667"/>
    <n v="6"/>
    <n v="5.3600000000000002E-2"/>
    <x v="1"/>
    <x v="1"/>
    <n v="0"/>
    <n v="0"/>
    <n v="834481.25"/>
    <n v="0"/>
    <n v="0"/>
    <n v="0"/>
    <n v="0"/>
    <n v="0"/>
    <n v="834481.25"/>
    <n v="0"/>
    <n v="0"/>
    <n v="0"/>
    <n v="0"/>
    <n v="0"/>
    <n v="1668962.5"/>
    <n v="1668962.5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1.7416666666666667"/>
    <n v="7"/>
    <n v="5.6399999999999999E-2"/>
    <n v="2830221.3958333335"/>
    <n v="11375052.5"/>
    <n v="91650.422999999995"/>
    <n v="1.7416666666666667"/>
    <n v="7"/>
    <n v="5.6399999999999999E-2"/>
    <x v="1"/>
    <x v="1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2.7416666666666667"/>
    <n v="8"/>
    <n v="5.9299999999999999E-2"/>
    <n v="2620485"/>
    <n v="7646400"/>
    <n v="56678.939999999995"/>
    <n v="2.7416666666666667"/>
    <n v="8"/>
    <n v="5.9299999999999992E-2"/>
    <x v="1"/>
    <x v="1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8T00:00:00"/>
    <d v="2024-08-28T00:00:00"/>
    <n v="4041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0.74444444444444446"/>
    <n v="6"/>
    <n v="5.3600000000000002E-2"/>
    <n v="615020.91666666663"/>
    <n v="4956885"/>
    <n v="44281.506000000001"/>
    <n v="0.74444444444444435"/>
    <n v="6"/>
    <n v="5.3600000000000002E-2"/>
    <x v="1"/>
    <x v="1"/>
    <n v="0"/>
    <n v="0"/>
    <n v="413073.75"/>
    <n v="0"/>
    <n v="0"/>
    <n v="0"/>
    <n v="0"/>
    <n v="0"/>
    <n v="413073.75"/>
    <n v="0"/>
    <n v="0"/>
    <n v="0"/>
    <n v="0"/>
    <n v="0"/>
    <n v="826147.5"/>
    <n v="826147.5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1.7444444444444445"/>
    <n v="7"/>
    <n v="5.6399999999999999E-2"/>
    <n v="2103472.9166666665"/>
    <n v="8440687.5"/>
    <n v="68007.824999999997"/>
    <n v="1.7444444444444442"/>
    <n v="7"/>
    <n v="5.6399999999999999E-2"/>
    <x v="1"/>
    <x v="1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2.7444444444444445"/>
    <n v="8"/>
    <n v="5.9299999999999999E-2"/>
    <n v="1160172.7222222222"/>
    <n v="3381880"/>
    <n v="25068.1855"/>
    <n v="2.7444444444444445"/>
    <n v="8"/>
    <n v="5.9299999999999999E-2"/>
    <x v="1"/>
    <x v="1"/>
    <n v="0"/>
    <n v="0"/>
    <n v="0"/>
    <n v="0"/>
    <n v="0"/>
    <n v="0"/>
    <n v="0"/>
    <n v="0"/>
    <n v="140911.66"/>
    <n v="0"/>
    <n v="0"/>
    <n v="0"/>
    <n v="0"/>
    <n v="0"/>
    <n v="140911.66"/>
    <n v="140911.66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3.7444444444444445"/>
    <n v="9"/>
    <n v="6.2100000000000002E-2"/>
    <n v="198830"/>
    <n v="477900"/>
    <n v="3297.51"/>
    <n v="3.7444444444444445"/>
    <n v="9"/>
    <n v="6.2100000000000002E-2"/>
    <x v="1"/>
    <x v="1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9T00:00:00"/>
    <d v="2024-08-29T00:00:00"/>
    <n v="7214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n v="1217612.5"/>
    <n v="0"/>
    <d v="2019-08-29T00:00:00"/>
    <d v="2025-08-29T00:00:00"/>
    <n v="1217612.5"/>
    <n v="0.74722222222222223"/>
    <n v="6"/>
    <n v="5.3600000000000002E-2"/>
    <n v="909827.11805555562"/>
    <n v="7305675"/>
    <n v="65264.03"/>
    <n v="0.74722222222222223"/>
    <n v="6"/>
    <n v="5.3600000000000002E-2"/>
    <x v="1"/>
    <x v="1"/>
    <n v="0"/>
    <n v="0"/>
    <n v="608806.25"/>
    <n v="0"/>
    <n v="0"/>
    <n v="0"/>
    <n v="0"/>
    <n v="0"/>
    <n v="608806.25"/>
    <n v="0"/>
    <n v="0"/>
    <n v="0"/>
    <n v="0"/>
    <n v="0"/>
    <n v="1217612.5"/>
    <n v="1217612.5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n v="1126752.5"/>
    <n v="0"/>
    <d v="2019-08-29T00:00:00"/>
    <d v="2026-08-29T00:00:00"/>
    <n v="1126752.5"/>
    <n v="1.7472222222222222"/>
    <n v="7"/>
    <n v="5.6399999999999999E-2"/>
    <n v="1968687.0069444445"/>
    <n v="7887267.5"/>
    <n v="63548.841"/>
    <n v="1.7472222222222222"/>
    <n v="7"/>
    <n v="5.6399999999999999E-2"/>
    <x v="1"/>
    <x v="1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n v="312995"/>
    <n v="0"/>
    <d v="2019-08-29T00:00:00"/>
    <d v="2027-08-29T00:00:00"/>
    <n v="312995"/>
    <n v="2.7472222222222222"/>
    <n v="8"/>
    <n v="5.9299999999999999E-2"/>
    <n v="859866.8194444445"/>
    <n v="2503960"/>
    <n v="18560.603500000001"/>
    <n v="2.7472222222222222"/>
    <n v="8"/>
    <n v="5.9300000000000005E-2"/>
    <x v="1"/>
    <x v="1"/>
    <n v="0"/>
    <n v="0"/>
    <n v="0"/>
    <n v="0"/>
    <n v="0"/>
    <n v="0"/>
    <n v="0"/>
    <n v="0"/>
    <n v="104331.66"/>
    <n v="0"/>
    <n v="0"/>
    <n v="0"/>
    <n v="0"/>
    <n v="0"/>
    <n v="104331.66"/>
    <n v="104331.66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n v="45872.5"/>
    <n v="0"/>
    <d v="2019-08-29T00:00:00"/>
    <d v="2028-08-29T00:00:00"/>
    <n v="45872.5"/>
    <n v="3.7472222222222222"/>
    <n v="9"/>
    <n v="6.2100000000000002E-2"/>
    <n v="171894.45138888888"/>
    <n v="412852.5"/>
    <n v="2848.6822500000003"/>
    <n v="3.7472222222222218"/>
    <n v="9"/>
    <n v="6.2100000000000009E-2"/>
    <x v="1"/>
    <x v="1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30T00:00:00"/>
    <d v="2024-08-30T00:00:00"/>
    <n v="71640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0"/>
    <n v="0"/>
    <n v="0"/>
    <n v="0"/>
    <n v="1425882.5"/>
    <n v="1425882.5"/>
    <n v="0"/>
    <d v="2019-08-30T00:00:00"/>
    <d v="2025-08-30T00:00:00"/>
    <n v="1425882.5"/>
    <n v="0.75"/>
    <n v="6"/>
    <n v="5.3600000000000002E-2"/>
    <n v="1069411.875"/>
    <n v="8555295"/>
    <n v="76427.301999999996"/>
    <n v="0.75"/>
    <n v="6"/>
    <n v="5.3599999999999995E-2"/>
    <x v="1"/>
    <x v="1"/>
    <n v="0"/>
    <n v="0"/>
    <n v="712941.25"/>
    <n v="0"/>
    <n v="0"/>
    <n v="0"/>
    <n v="0"/>
    <n v="0"/>
    <n v="712941.25"/>
    <n v="0"/>
    <n v="0"/>
    <n v="0"/>
    <n v="0"/>
    <n v="0"/>
    <n v="1425882.5"/>
    <n v="1425882.5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0"/>
    <n v="0"/>
    <n v="0"/>
    <n v="0"/>
    <n v="1110232.5"/>
    <n v="1110232.5"/>
    <n v="0"/>
    <d v="2019-08-30T00:00:00"/>
    <d v="2026-08-30T00:00:00"/>
    <n v="1110232.5"/>
    <n v="1.75"/>
    <n v="7"/>
    <n v="5.6399999999999999E-2"/>
    <n v="1942906.875"/>
    <n v="7771627.5"/>
    <n v="62617.112999999998"/>
    <n v="1.75"/>
    <n v="7"/>
    <n v="5.6399999999999999E-2"/>
    <x v="1"/>
    <x v="1"/>
    <n v="0"/>
    <n v="0"/>
    <n v="0"/>
    <n v="0"/>
    <n v="0"/>
    <n v="0"/>
    <n v="0"/>
    <n v="0"/>
    <n v="555116.25"/>
    <n v="0"/>
    <n v="0"/>
    <n v="0"/>
    <n v="0"/>
    <n v="0"/>
    <n v="555116.25"/>
    <n v="555116.25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0"/>
    <n v="0"/>
    <n v="0"/>
    <n v="0"/>
    <n v="364620"/>
    <n v="364620"/>
    <n v="0"/>
    <d v="2019-08-30T00:00:00"/>
    <d v="2027-08-30T00:00:00"/>
    <n v="364620"/>
    <n v="2.75"/>
    <n v="8"/>
    <n v="5.9299999999999999E-2"/>
    <n v="1002705"/>
    <n v="2916960"/>
    <n v="21621.966"/>
    <n v="2.75"/>
    <n v="8"/>
    <n v="5.9299999999999999E-2"/>
    <x v="1"/>
    <x v="1"/>
    <n v="0"/>
    <n v="0"/>
    <n v="0"/>
    <n v="0"/>
    <n v="0"/>
    <n v="0"/>
    <n v="0"/>
    <n v="0"/>
    <n v="121540"/>
    <n v="0"/>
    <n v="0"/>
    <n v="0"/>
    <n v="0"/>
    <n v="0"/>
    <n v="121540"/>
    <n v="121540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n v="53100"/>
    <n v="53100"/>
    <n v="0"/>
    <d v="2019-08-30T00:00:00"/>
    <d v="2028-08-30T00:00:00"/>
    <n v="53100"/>
    <n v="3.75"/>
    <n v="9"/>
    <n v="6.2100000000000002E-2"/>
    <n v="199125"/>
    <n v="477900"/>
    <n v="3297.51"/>
    <n v="3.75"/>
    <n v="9"/>
    <n v="6.2100000000000002E-2"/>
    <x v="1"/>
    <x v="1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06T00:00:00"/>
    <d v="2024-09-06T00:00:00"/>
    <n v="225217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0.76666666666666672"/>
    <n v="6"/>
    <n v="5.3600000000000002E-2"/>
    <n v="2669332.0833333335"/>
    <n v="20890425"/>
    <n v="186621.13"/>
    <n v="0.76666666666666672"/>
    <n v="6"/>
    <n v="5.3600000000000002E-2"/>
    <x v="1"/>
    <x v="1"/>
    <n v="0"/>
    <n v="0"/>
    <n v="0"/>
    <n v="1740868.75"/>
    <n v="0"/>
    <n v="0"/>
    <n v="0"/>
    <n v="0"/>
    <n v="0"/>
    <n v="1740868.75"/>
    <n v="0"/>
    <n v="0"/>
    <n v="0"/>
    <n v="0"/>
    <n v="3481737.5"/>
    <n v="3481737.5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1.7666666666666666"/>
    <n v="7"/>
    <n v="5.6399999999999999E-2"/>
    <n v="6953666.25"/>
    <n v="27552262.5"/>
    <n v="221992.51499999998"/>
    <n v="1.7666666666666666"/>
    <n v="7"/>
    <n v="5.6399999999999999E-2"/>
    <x v="1"/>
    <x v="1"/>
    <n v="0"/>
    <n v="0"/>
    <n v="0"/>
    <n v="0"/>
    <n v="0"/>
    <n v="0"/>
    <n v="0"/>
    <n v="0"/>
    <n v="0"/>
    <n v="1968018.75"/>
    <n v="0"/>
    <n v="0"/>
    <n v="0"/>
    <n v="0"/>
    <n v="1968018.75"/>
    <n v="1968018.75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2.7666666666666666"/>
    <n v="8"/>
    <n v="5.9299999999999999E-2"/>
    <n v="6830498.833333333"/>
    <n v="19750840"/>
    <n v="146403.10149999999"/>
    <n v="2.7666666666666666"/>
    <n v="8"/>
    <n v="5.9299999999999999E-2"/>
    <x v="1"/>
    <x v="1"/>
    <n v="0"/>
    <n v="0"/>
    <n v="0"/>
    <n v="0"/>
    <n v="0"/>
    <n v="0"/>
    <n v="0"/>
    <n v="0"/>
    <n v="0"/>
    <n v="822951.66"/>
    <n v="0"/>
    <n v="0"/>
    <n v="0"/>
    <n v="0"/>
    <n v="822951.66"/>
    <n v="822951.66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3.7666666666666666"/>
    <n v="9"/>
    <n v="6.2100000000000002E-2"/>
    <n v="1000050"/>
    <n v="2389500"/>
    <n v="16487.55"/>
    <n v="3.7666666666666666"/>
    <n v="9"/>
    <n v="6.2099999999999995E-2"/>
    <x v="1"/>
    <x v="1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06T00:00:00"/>
    <d v="2024-09-06T00:00:00"/>
    <n v="4410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0.76666666666666672"/>
    <n v="6"/>
    <n v="5.3600000000000002E-2"/>
    <n v="32568.000000000004"/>
    <n v="254880"/>
    <n v="2276.9279999999999"/>
    <n v="0.76666666666666672"/>
    <n v="6"/>
    <n v="5.3599999999999995E-2"/>
    <x v="1"/>
    <x v="1"/>
    <n v="0"/>
    <n v="0"/>
    <n v="0"/>
    <n v="21240"/>
    <n v="0"/>
    <n v="0"/>
    <n v="0"/>
    <n v="0"/>
    <n v="0"/>
    <n v="21240"/>
    <n v="0"/>
    <n v="0"/>
    <n v="0"/>
    <n v="0"/>
    <n v="42480"/>
    <n v="42480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2.7666666666666666"/>
    <n v="8"/>
    <n v="5.9299999999999999E-2"/>
    <n v="146910"/>
    <n v="424800"/>
    <n v="3148.83"/>
    <n v="2.7666666666666666"/>
    <n v="8"/>
    <n v="5.9299999999999999E-2"/>
    <x v="1"/>
    <x v="1"/>
    <n v="0"/>
    <n v="0"/>
    <n v="0"/>
    <n v="0"/>
    <n v="0"/>
    <n v="0"/>
    <n v="0"/>
    <n v="0"/>
    <n v="0"/>
    <n v="17700"/>
    <n v="0"/>
    <n v="0"/>
    <n v="0"/>
    <n v="0"/>
    <n v="17700"/>
    <n v="17700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13T00:00:00"/>
    <d v="2024-09-13T00:00:00"/>
    <n v="447662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0.78611111111111109"/>
    <n v="6"/>
    <n v="5.3600000000000002E-2"/>
    <n v="6493857.534722222"/>
    <n v="49564425"/>
    <n v="442775.53"/>
    <n v="0.78611111111111109"/>
    <n v="6"/>
    <n v="5.3600000000000002E-2"/>
    <x v="1"/>
    <x v="1"/>
    <n v="0"/>
    <n v="0"/>
    <n v="0"/>
    <n v="4130368.75"/>
    <n v="0"/>
    <n v="0"/>
    <n v="0"/>
    <n v="0"/>
    <n v="0"/>
    <n v="4130368.75"/>
    <n v="0"/>
    <n v="0"/>
    <n v="0"/>
    <n v="0"/>
    <n v="8260737.5"/>
    <n v="8260737.5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1.7861111111111112"/>
    <n v="7"/>
    <n v="5.6399999999999999E-2"/>
    <n v="15643480.020833334"/>
    <n v="61308817.5"/>
    <n v="493973.90100000001"/>
    <n v="1.7861111111111112"/>
    <n v="7"/>
    <n v="5.6399999999999999E-2"/>
    <x v="1"/>
    <x v="1"/>
    <n v="0"/>
    <n v="0"/>
    <n v="0"/>
    <n v="0"/>
    <n v="0"/>
    <n v="0"/>
    <n v="0"/>
    <n v="0"/>
    <n v="0"/>
    <n v="4379201.25"/>
    <n v="0"/>
    <n v="0"/>
    <n v="0"/>
    <n v="0"/>
    <n v="4379201.25"/>
    <n v="4379201.25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2.786111111111111"/>
    <n v="8"/>
    <n v="5.9299999999999999E-2"/>
    <n v="9681603.7708333321"/>
    <n v="27799620"/>
    <n v="206064.68325"/>
    <n v="2.7861111111111105"/>
    <n v="8"/>
    <n v="5.9299999999999999E-2"/>
    <x v="1"/>
    <x v="1"/>
    <n v="0"/>
    <n v="0"/>
    <n v="0"/>
    <n v="0"/>
    <n v="0"/>
    <n v="0"/>
    <n v="0"/>
    <n v="0"/>
    <n v="0"/>
    <n v="1158317.5"/>
    <n v="0"/>
    <n v="0"/>
    <n v="0"/>
    <n v="0"/>
    <n v="1158317.5"/>
    <n v="1158317.5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3.786111111111111"/>
    <n v="9"/>
    <n v="6.2100000000000002E-2"/>
    <n v="1005212.5"/>
    <n v="2389500"/>
    <n v="16487.55"/>
    <n v="3.786111111111111"/>
    <n v="9"/>
    <n v="6.2099999999999995E-2"/>
    <x v="1"/>
    <x v="1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4.7861111111111114"/>
    <n v="10"/>
    <n v="6.5000000000000002E-2"/>
    <n v="229434.20138888891"/>
    <n v="479375"/>
    <n v="3115.9375"/>
    <n v="4.7861111111111114"/>
    <n v="10"/>
    <n v="6.5000000000000002E-2"/>
    <x v="1"/>
    <x v="1"/>
    <n v="0"/>
    <n v="0"/>
    <n v="0"/>
    <n v="0"/>
    <n v="0"/>
    <n v="0"/>
    <n v="0"/>
    <n v="0"/>
    <n v="0"/>
    <n v="9587.5"/>
    <n v="0"/>
    <n v="0"/>
    <n v="0"/>
    <n v="0"/>
    <n v="9587.5"/>
    <n v="9587.5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17T00:00:00"/>
    <d v="2024-09-17T00:00:00"/>
    <n v="4248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0.79722222222222228"/>
    <n v="6"/>
    <n v="5.3600000000000002E-2"/>
    <n v="30455.881944444445"/>
    <n v="229215"/>
    <n v="2047.654"/>
    <n v="0.79722222222222228"/>
    <n v="6"/>
    <n v="5.3600000000000002E-2"/>
    <x v="1"/>
    <x v="1"/>
    <n v="0"/>
    <n v="0"/>
    <n v="0"/>
    <n v="19101.25"/>
    <n v="0"/>
    <n v="0"/>
    <n v="0"/>
    <n v="0"/>
    <n v="0"/>
    <n v="19101.25"/>
    <n v="0"/>
    <n v="0"/>
    <n v="0"/>
    <n v="0"/>
    <n v="38202.5"/>
    <n v="38202.5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1.7972222222222223"/>
    <n v="7"/>
    <n v="5.6399999999999999E-2"/>
    <n v="190865"/>
    <n v="743400"/>
    <n v="5989.68"/>
    <n v="1.7972222222222223"/>
    <n v="7"/>
    <n v="5.6400000000000006E-2"/>
    <x v="1"/>
    <x v="1"/>
    <n v="0"/>
    <n v="0"/>
    <n v="0"/>
    <n v="0"/>
    <n v="0"/>
    <n v="0"/>
    <n v="0"/>
    <n v="0"/>
    <n v="0"/>
    <n v="53100"/>
    <n v="0"/>
    <n v="0"/>
    <n v="0"/>
    <n v="0"/>
    <n v="53100"/>
    <n v="53100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2.7972222222222221"/>
    <n v="8"/>
    <n v="5.9299999999999999E-2"/>
    <n v="375869.74305555556"/>
    <n v="1074980"/>
    <n v="7968.2892499999998"/>
    <n v="2.7972222222222221"/>
    <n v="8"/>
    <n v="5.9299999999999999E-2"/>
    <x v="1"/>
    <x v="1"/>
    <n v="0"/>
    <n v="0"/>
    <n v="0"/>
    <n v="0"/>
    <n v="0"/>
    <n v="0"/>
    <n v="0"/>
    <n v="0"/>
    <n v="0"/>
    <n v="44790.83"/>
    <n v="0"/>
    <n v="0"/>
    <n v="0"/>
    <n v="0"/>
    <n v="44790.83"/>
    <n v="44790.83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3.7972222222222221"/>
    <n v="9"/>
    <n v="6.2100000000000002E-2"/>
    <n v="201632.5"/>
    <n v="477900"/>
    <n v="3297.51"/>
    <n v="3.7972222222222221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13275"/>
    <n v="13275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20T00:00:00"/>
    <d v="2024-09-20T00:00:00"/>
    <n v="383426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0.80555555555555558"/>
    <n v="6"/>
    <n v="5.3600000000000002E-2"/>
    <n v="4936353.819444445"/>
    <n v="36767325"/>
    <n v="328454.77"/>
    <n v="0.80555555555555569"/>
    <n v="6"/>
    <n v="5.3600000000000002E-2"/>
    <x v="1"/>
    <x v="1"/>
    <n v="0"/>
    <n v="0"/>
    <n v="0"/>
    <n v="3063943.75"/>
    <n v="0"/>
    <n v="0"/>
    <n v="0"/>
    <n v="0"/>
    <n v="0"/>
    <n v="3063943.75"/>
    <n v="0"/>
    <n v="0"/>
    <n v="0"/>
    <n v="0"/>
    <n v="6127887.5"/>
    <n v="6127887.5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1.8055555555555556"/>
    <n v="7"/>
    <n v="5.6399999999999999E-2"/>
    <n v="13666714.930555556"/>
    <n v="52984802.5"/>
    <n v="426906.12299999996"/>
    <n v="1.8055555555555556"/>
    <n v="7"/>
    <n v="5.6399999999999992E-2"/>
    <x v="1"/>
    <x v="1"/>
    <n v="0"/>
    <n v="0"/>
    <n v="0"/>
    <n v="0"/>
    <n v="0"/>
    <n v="0"/>
    <n v="0"/>
    <n v="0"/>
    <n v="0"/>
    <n v="3784628.75"/>
    <n v="0"/>
    <n v="0"/>
    <n v="0"/>
    <n v="0"/>
    <n v="3784628.75"/>
    <n v="3784628.75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2.8055555555555554"/>
    <n v="8"/>
    <n v="5.9299999999999999E-2"/>
    <n v="10956697.430555554"/>
    <n v="31242860"/>
    <n v="231587.69975"/>
    <n v="2.8055555555555554"/>
    <n v="8"/>
    <n v="5.9299999999999999E-2"/>
    <x v="1"/>
    <x v="1"/>
    <n v="0"/>
    <n v="0"/>
    <n v="0"/>
    <n v="0"/>
    <n v="0"/>
    <n v="0"/>
    <n v="0"/>
    <n v="0"/>
    <n v="0"/>
    <n v="1301785.83"/>
    <n v="0"/>
    <n v="0"/>
    <n v="0"/>
    <n v="0"/>
    <n v="1301785.83"/>
    <n v="1301785.83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3.8055555555555554"/>
    <n v="9"/>
    <n v="6.2100000000000002E-2"/>
    <n v="760026.52777777775"/>
    <n v="1797435"/>
    <n v="12402.3015"/>
    <n v="3.8055555555555554"/>
    <n v="9"/>
    <n v="6.2099999999999995E-2"/>
    <x v="1"/>
    <x v="1"/>
    <n v="0"/>
    <n v="0"/>
    <n v="0"/>
    <n v="0"/>
    <n v="0"/>
    <n v="0"/>
    <n v="0"/>
    <n v="0"/>
    <n v="0"/>
    <n v="49928.75"/>
    <n v="0"/>
    <n v="0"/>
    <n v="0"/>
    <n v="0"/>
    <n v="49928.75"/>
    <n v="49928.75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4.8055555555555554"/>
    <n v="10"/>
    <n v="6.5000000000000002E-2"/>
    <n v="255175"/>
    <n v="531000"/>
    <n v="3451.5"/>
    <n v="4.8055555555555554"/>
    <n v="10"/>
    <n v="6.5000000000000002E-2"/>
    <x v="1"/>
    <x v="1"/>
    <n v="0"/>
    <n v="0"/>
    <n v="0"/>
    <n v="0"/>
    <n v="0"/>
    <n v="0"/>
    <n v="0"/>
    <n v="0"/>
    <n v="0"/>
    <n v="10620"/>
    <n v="0"/>
    <n v="0"/>
    <n v="0"/>
    <n v="0"/>
    <n v="10620"/>
    <n v="10620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0.80555555555555558"/>
    <n v="6"/>
    <n v="5.3600000000000002E-2"/>
    <n v="42775"/>
    <n v="318600"/>
    <n v="2846.1600000000003"/>
    <n v="0.80555555555555558"/>
    <n v="6"/>
    <n v="5.3600000000000009E-2"/>
    <x v="1"/>
    <x v="1"/>
    <n v="0"/>
    <n v="0"/>
    <n v="0"/>
    <n v="26550"/>
    <n v="0"/>
    <n v="0"/>
    <n v="0"/>
    <n v="0"/>
    <n v="0"/>
    <n v="26550"/>
    <n v="0"/>
    <n v="0"/>
    <n v="0"/>
    <n v="0"/>
    <n v="53100"/>
    <n v="53100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1.8055555555555556"/>
    <n v="7"/>
    <n v="5.6399999999999999E-2"/>
    <n v="95875"/>
    <n v="371700"/>
    <n v="2994.84"/>
    <n v="1.8055555555555556"/>
    <n v="7"/>
    <n v="5.6400000000000006E-2"/>
    <x v="1"/>
    <x v="1"/>
    <n v="0"/>
    <n v="0"/>
    <n v="0"/>
    <n v="0"/>
    <n v="0"/>
    <n v="0"/>
    <n v="0"/>
    <n v="0"/>
    <n v="0"/>
    <n v="26550"/>
    <n v="0"/>
    <n v="0"/>
    <n v="0"/>
    <n v="0"/>
    <n v="26550"/>
    <n v="26550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2.8055555555555554"/>
    <n v="8"/>
    <n v="5.9299999999999999E-2"/>
    <n v="437820.97222222219"/>
    <n v="1248440"/>
    <n v="9254.0614999999998"/>
    <n v="2.8055555555555554"/>
    <n v="8"/>
    <n v="5.9299999999999999E-2"/>
    <x v="1"/>
    <x v="1"/>
    <n v="0"/>
    <n v="0"/>
    <n v="0"/>
    <n v="0"/>
    <n v="0"/>
    <n v="0"/>
    <n v="0"/>
    <n v="0"/>
    <n v="0"/>
    <n v="52018.33"/>
    <n v="0"/>
    <n v="0"/>
    <n v="0"/>
    <n v="0"/>
    <n v="52018.33"/>
    <n v="52018.33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2.8250000000000002"/>
    <n v="8"/>
    <n v="5.9299999999999999E-2"/>
    <n v="295431.4375"/>
    <n v="836620"/>
    <n v="6201.4457499999999"/>
    <n v="2.8250000000000002"/>
    <n v="8"/>
    <n v="5.9299999999999999E-2"/>
    <x v="1"/>
    <x v="1"/>
    <n v="0"/>
    <n v="0"/>
    <n v="0"/>
    <n v="0"/>
    <n v="0"/>
    <n v="0"/>
    <n v="0"/>
    <n v="0"/>
    <n v="0"/>
    <n v="34859.160000000003"/>
    <n v="0"/>
    <n v="0"/>
    <n v="0"/>
    <n v="0"/>
    <n v="34859.160000000003"/>
    <n v="34859.160000000003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27T00:00:00"/>
    <d v="2024-09-27T00:00:00"/>
    <n v="238758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0.82499999999999996"/>
    <n v="6"/>
    <n v="5.3600000000000002E-2"/>
    <n v="1917064.875"/>
    <n v="13942290"/>
    <n v="124551.12400000001"/>
    <n v="0.82499999999999996"/>
    <n v="6"/>
    <n v="5.3600000000000002E-2"/>
    <x v="1"/>
    <x v="1"/>
    <n v="0"/>
    <n v="0"/>
    <n v="0"/>
    <n v="1161857.5"/>
    <n v="0"/>
    <n v="0"/>
    <n v="0"/>
    <n v="0"/>
    <n v="0"/>
    <n v="1161857.5"/>
    <n v="0"/>
    <n v="0"/>
    <n v="0"/>
    <n v="0"/>
    <n v="2323715"/>
    <n v="2323715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1.825"/>
    <n v="7"/>
    <n v="5.6399999999999999E-2"/>
    <n v="5671242.25"/>
    <n v="21752710"/>
    <n v="175264.69200000001"/>
    <n v="1.825"/>
    <n v="7"/>
    <n v="5.6400000000000006E-2"/>
    <x v="1"/>
    <x v="1"/>
    <n v="0"/>
    <n v="0"/>
    <n v="0"/>
    <n v="0"/>
    <n v="0"/>
    <n v="0"/>
    <n v="0"/>
    <n v="0"/>
    <n v="0"/>
    <n v="1553765"/>
    <n v="0"/>
    <n v="0"/>
    <n v="0"/>
    <n v="0"/>
    <n v="1553765"/>
    <n v="1553765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2.8250000000000002"/>
    <n v="8"/>
    <n v="5.9299999999999999E-2"/>
    <n v="3562678.125"/>
    <n v="10089000"/>
    <n v="74784.712499999994"/>
    <n v="2.8250000000000002"/>
    <n v="8"/>
    <n v="5.9299999999999999E-2"/>
    <x v="1"/>
    <x v="1"/>
    <n v="0"/>
    <n v="0"/>
    <n v="0"/>
    <n v="0"/>
    <n v="0"/>
    <n v="0"/>
    <n v="0"/>
    <n v="0"/>
    <n v="0"/>
    <n v="420375"/>
    <n v="0"/>
    <n v="0"/>
    <n v="0"/>
    <n v="0"/>
    <n v="420375"/>
    <n v="420375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3.8250000000000002"/>
    <n v="9"/>
    <n v="6.2100000000000002E-2"/>
    <n v="609322.5"/>
    <n v="1433700"/>
    <n v="9892.5300000000007"/>
    <n v="3.8250000000000002"/>
    <n v="9"/>
    <n v="6.2100000000000002E-2"/>
    <x v="1"/>
    <x v="1"/>
    <n v="0"/>
    <n v="0"/>
    <n v="0"/>
    <n v="0"/>
    <n v="0"/>
    <n v="0"/>
    <n v="0"/>
    <n v="0"/>
    <n v="0"/>
    <n v="39825"/>
    <n v="0"/>
    <n v="0"/>
    <n v="0"/>
    <n v="0"/>
    <n v="39825"/>
    <n v="39825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10-04T00:00:00"/>
    <d v="2024-10-04T00:00:00"/>
    <n v="235896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0.84444444444444444"/>
    <n v="6"/>
    <n v="5.3600000000000002E-2"/>
    <n v="2618531.4444444445"/>
    <n v="18605355"/>
    <n v="166207.83800000002"/>
    <n v="0.84444444444444444"/>
    <n v="6"/>
    <n v="5.3600000000000009E-2"/>
    <x v="1"/>
    <x v="1"/>
    <n v="0"/>
    <n v="0"/>
    <n v="0"/>
    <n v="0"/>
    <n v="1550446.25"/>
    <n v="0"/>
    <n v="0"/>
    <n v="0"/>
    <n v="0"/>
    <n v="0"/>
    <n v="1550446.25"/>
    <n v="0"/>
    <n v="0"/>
    <n v="0"/>
    <n v="3100892.5"/>
    <n v="3100892.5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1.8444444444444446"/>
    <n v="7"/>
    <n v="5.6399999999999999E-2"/>
    <n v="5066218.555555556"/>
    <n v="19227215"/>
    <n v="154916.41800000001"/>
    <n v="1.8444444444444446"/>
    <n v="7"/>
    <n v="5.6399999999999999E-2"/>
    <x v="1"/>
    <x v="1"/>
    <n v="0"/>
    <n v="0"/>
    <n v="0"/>
    <n v="0"/>
    <n v="0"/>
    <n v="0"/>
    <n v="0"/>
    <n v="0"/>
    <n v="0"/>
    <n v="0"/>
    <n v="1373372.5"/>
    <n v="0"/>
    <n v="0"/>
    <n v="0"/>
    <n v="1373372.5"/>
    <n v="1373372.5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2.8444444444444446"/>
    <n v="8"/>
    <n v="5.9299999999999999E-2"/>
    <n v="4307157.333333334"/>
    <n v="12113880"/>
    <n v="89794.135500000004"/>
    <n v="2.844444444444445"/>
    <n v="8"/>
    <n v="5.9300000000000005E-2"/>
    <x v="1"/>
    <x v="1"/>
    <n v="0"/>
    <n v="0"/>
    <n v="0"/>
    <n v="0"/>
    <n v="0"/>
    <n v="0"/>
    <n v="0"/>
    <n v="0"/>
    <n v="0"/>
    <n v="0"/>
    <n v="504745"/>
    <n v="0"/>
    <n v="0"/>
    <n v="0"/>
    <n v="504745"/>
    <n v="504745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4.8444444444444441"/>
    <n v="10"/>
    <n v="6.5000000000000002E-2"/>
    <n v="257239.99999999997"/>
    <n v="531000"/>
    <n v="3451.5"/>
    <n v="4.8444444444444441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10620"/>
    <n v="10620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10-15T00:00:00"/>
    <d v="2024-10-15T00:00:00"/>
    <n v="251517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0.875"/>
    <n v="6"/>
    <n v="5.3600000000000002E-2"/>
    <n v="2851119.6875"/>
    <n v="19550535"/>
    <n v="174651.446"/>
    <n v="0.875"/>
    <n v="6"/>
    <n v="5.3600000000000002E-2"/>
    <x v="1"/>
    <x v="1"/>
    <n v="0"/>
    <n v="0"/>
    <n v="0"/>
    <n v="0"/>
    <n v="1629211.25"/>
    <n v="0"/>
    <n v="0"/>
    <n v="0"/>
    <n v="0"/>
    <n v="0"/>
    <n v="1629211.25"/>
    <n v="0"/>
    <n v="0"/>
    <n v="0"/>
    <n v="3258422.5"/>
    <n v="3258422.5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1.875"/>
    <n v="7"/>
    <n v="5.6399999999999999E-2"/>
    <n v="5427815.625"/>
    <n v="20263845"/>
    <n v="163268.69399999999"/>
    <n v="1.875"/>
    <n v="7"/>
    <n v="5.6399999999999999E-2"/>
    <x v="1"/>
    <x v="1"/>
    <n v="0"/>
    <n v="0"/>
    <n v="0"/>
    <n v="0"/>
    <n v="0"/>
    <n v="0"/>
    <n v="0"/>
    <n v="0"/>
    <n v="0"/>
    <n v="0"/>
    <n v="1447417.5"/>
    <n v="0"/>
    <n v="0"/>
    <n v="0"/>
    <n v="1447417.5"/>
    <n v="1447417.5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2.875"/>
    <n v="8"/>
    <n v="5.9299999999999999E-2"/>
    <n v="4555703.4375"/>
    <n v="12676740"/>
    <n v="93966.335250000004"/>
    <n v="2.875"/>
    <n v="8"/>
    <n v="5.9300000000000005E-2"/>
    <x v="1"/>
    <x v="1"/>
    <n v="0"/>
    <n v="0"/>
    <n v="0"/>
    <n v="0"/>
    <n v="0"/>
    <n v="0"/>
    <n v="0"/>
    <n v="0"/>
    <n v="0"/>
    <n v="0"/>
    <n v="528197.5"/>
    <n v="0"/>
    <n v="0"/>
    <n v="0"/>
    <n v="528197.5"/>
    <n v="528197.5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3.875"/>
    <n v="9"/>
    <n v="6.2100000000000002E-2"/>
    <n v="205762.5"/>
    <n v="477900"/>
    <n v="3297.51"/>
    <n v="3.875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13275"/>
    <n v="13275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10-21T00:00:00"/>
    <d v="2024-10-21T00:00:00"/>
    <n v="119121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0.89166666666666672"/>
    <n v="6"/>
    <n v="5.3600000000000002E-2"/>
    <n v="1688464.4583333335"/>
    <n v="11361630"/>
    <n v="101497.228"/>
    <n v="0.89166666666666672"/>
    <n v="6"/>
    <n v="5.3600000000000002E-2"/>
    <x v="1"/>
    <x v="1"/>
    <n v="0"/>
    <n v="0"/>
    <n v="0"/>
    <n v="0"/>
    <n v="946802.5"/>
    <n v="0"/>
    <n v="0"/>
    <n v="0"/>
    <n v="0"/>
    <n v="0"/>
    <n v="946802.5"/>
    <n v="0"/>
    <n v="0"/>
    <n v="0"/>
    <n v="1893605"/>
    <n v="1893605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1.8916666666666666"/>
    <n v="7"/>
    <n v="5.6399999999999999E-2"/>
    <n v="2567270.6875"/>
    <n v="9500032.5"/>
    <n v="76543.118999999992"/>
    <n v="1.8916666666666666"/>
    <n v="7"/>
    <n v="5.6399999999999992E-2"/>
    <x v="1"/>
    <x v="1"/>
    <n v="0"/>
    <n v="0"/>
    <n v="0"/>
    <n v="0"/>
    <n v="0"/>
    <n v="0"/>
    <n v="0"/>
    <n v="0"/>
    <n v="0"/>
    <n v="0"/>
    <n v="678573.75"/>
    <n v="0"/>
    <n v="0"/>
    <n v="0"/>
    <n v="678573.75"/>
    <n v="678573.75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2.8916666666666666"/>
    <n v="8"/>
    <n v="5.9299999999999999E-2"/>
    <n v="2019149.625"/>
    <n v="5586120"/>
    <n v="41407.114499999996"/>
    <n v="2.8916666666666666"/>
    <n v="8"/>
    <n v="5.9299999999999992E-2"/>
    <x v="1"/>
    <x v="1"/>
    <n v="0"/>
    <n v="0"/>
    <n v="0"/>
    <n v="0"/>
    <n v="0"/>
    <n v="0"/>
    <n v="0"/>
    <n v="0"/>
    <n v="0"/>
    <n v="0"/>
    <n v="232755"/>
    <n v="0"/>
    <n v="0"/>
    <n v="0"/>
    <n v="232755"/>
    <n v="232755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3.8916666666666666"/>
    <n v="9"/>
    <n v="6.2100000000000002E-2"/>
    <n v="206647.5"/>
    <n v="477900"/>
    <n v="3297.51"/>
    <n v="3.8916666666666666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13275"/>
    <n v="13275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10-28T00:00:00"/>
    <d v="2024-10-28T00:00:00"/>
    <n v="435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0.91111111111111109"/>
    <n v="6"/>
    <n v="5.3600000000000002E-2"/>
    <n v="48380"/>
    <n v="318600"/>
    <n v="2846.1600000000003"/>
    <n v="0.91111111111111109"/>
    <n v="6"/>
    <n v="5.3600000000000009E-2"/>
    <x v="1"/>
    <x v="1"/>
    <n v="0"/>
    <n v="0"/>
    <n v="0"/>
    <n v="0"/>
    <n v="26550"/>
    <n v="0"/>
    <n v="0"/>
    <n v="0"/>
    <n v="0"/>
    <n v="0"/>
    <n v="26550"/>
    <n v="0"/>
    <n v="0"/>
    <n v="0"/>
    <n v="53100"/>
    <n v="53100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3.911111111111111"/>
    <n v="9"/>
    <n v="6.2100000000000002E-2"/>
    <n v="608040.88888888888"/>
    <n v="1399185"/>
    <n v="9654.3765000000003"/>
    <n v="3.911111111111111"/>
    <n v="9"/>
    <n v="6.2100000000000002E-2"/>
    <x v="1"/>
    <x v="1"/>
    <n v="0"/>
    <n v="0"/>
    <n v="0"/>
    <n v="0"/>
    <n v="0"/>
    <n v="0"/>
    <n v="0"/>
    <n v="0"/>
    <n v="0"/>
    <n v="0"/>
    <n v="38866.25"/>
    <n v="0"/>
    <n v="0"/>
    <n v="0"/>
    <n v="38866.25"/>
    <n v="38866.25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4.9111111111111114"/>
    <n v="10"/>
    <n v="6.5000000000000002E-2"/>
    <n v="212970.33333333334"/>
    <n v="433650"/>
    <n v="2818.7249999999999"/>
    <n v="4.9111111111111114"/>
    <n v="10"/>
    <n v="6.5000000000000002E-2"/>
    <x v="1"/>
    <x v="1"/>
    <n v="0"/>
    <n v="0"/>
    <n v="0"/>
    <n v="0"/>
    <n v="0"/>
    <n v="0"/>
    <n v="0"/>
    <n v="0"/>
    <n v="0"/>
    <n v="0"/>
    <n v="8673"/>
    <n v="0"/>
    <n v="0"/>
    <n v="0"/>
    <n v="8673"/>
    <n v="8673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10-28T00:00:00"/>
    <d v="2024-10-28T00:00:00"/>
    <n v="112085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0.91111111111111109"/>
    <n v="6"/>
    <n v="5.3600000000000002E-2"/>
    <n v="1416324.5"/>
    <n v="9327015"/>
    <n v="83321.334000000003"/>
    <n v="0.91111111111111109"/>
    <n v="6"/>
    <n v="5.3600000000000002E-2"/>
    <x v="1"/>
    <x v="1"/>
    <n v="0"/>
    <n v="0"/>
    <n v="0"/>
    <n v="0"/>
    <n v="777251.25"/>
    <n v="0"/>
    <n v="0"/>
    <n v="0"/>
    <n v="0"/>
    <n v="0"/>
    <n v="777251.25"/>
    <n v="0"/>
    <n v="0"/>
    <n v="0"/>
    <n v="1554502.5"/>
    <n v="1554502.5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1.9111111111111112"/>
    <n v="7"/>
    <n v="5.6399999999999999E-2"/>
    <n v="3263709.5555555555"/>
    <n v="11954285"/>
    <n v="96317.381999999998"/>
    <n v="1.911111111111111"/>
    <n v="7"/>
    <n v="5.6399999999999999E-2"/>
    <x v="1"/>
    <x v="1"/>
    <n v="0"/>
    <n v="0"/>
    <n v="0"/>
    <n v="0"/>
    <n v="0"/>
    <n v="0"/>
    <n v="0"/>
    <n v="0"/>
    <n v="0"/>
    <n v="0"/>
    <n v="853877.5"/>
    <n v="0"/>
    <n v="0"/>
    <n v="0"/>
    <n v="853877.5"/>
    <n v="853877.5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2.911111111111111"/>
    <n v="8"/>
    <n v="5.9299999999999999E-2"/>
    <n v="3143985.4444444445"/>
    <n v="8639960"/>
    <n v="64043.703499999996"/>
    <n v="2.911111111111111"/>
    <n v="8"/>
    <n v="5.9299999999999999E-2"/>
    <x v="1"/>
    <x v="1"/>
    <n v="0"/>
    <n v="0"/>
    <n v="0"/>
    <n v="0"/>
    <n v="0"/>
    <n v="0"/>
    <n v="0"/>
    <n v="0"/>
    <n v="0"/>
    <n v="0"/>
    <n v="359998.33"/>
    <n v="0"/>
    <n v="0"/>
    <n v="0"/>
    <n v="359998.33"/>
    <n v="359998.33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3.911111111111111"/>
    <n v="9"/>
    <n v="6.2100000000000002E-2"/>
    <n v="415360"/>
    <n v="955800"/>
    <n v="6595.02"/>
    <n v="3.911111111111111"/>
    <n v="9"/>
    <n v="6.2100000000000002E-2"/>
    <x v="1"/>
    <x v="1"/>
    <n v="0"/>
    <n v="0"/>
    <n v="0"/>
    <n v="0"/>
    <n v="0"/>
    <n v="0"/>
    <n v="0"/>
    <n v="0"/>
    <n v="0"/>
    <n v="0"/>
    <n v="26550"/>
    <n v="0"/>
    <n v="0"/>
    <n v="0"/>
    <n v="26550"/>
    <n v="26550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570"/>
    <n v="0"/>
    <n v="131570"/>
    <n v="555.88"/>
    <n v="0"/>
    <n v="0"/>
    <n v="0"/>
    <n v="0"/>
    <n v="0"/>
    <n v="0"/>
    <d v="2019-11-07T00:00:00"/>
    <d v="2024-11-07T00:00:00"/>
    <n v="26314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0.93611111111111112"/>
    <n v="6"/>
    <n v="5.3600000000000002E-2"/>
    <n v="840747.1319444445"/>
    <n v="5388765"/>
    <n v="48139.633999999998"/>
    <n v="0.93611111111111112"/>
    <n v="6"/>
    <n v="5.3599999999999995E-2"/>
    <x v="1"/>
    <x v="1"/>
    <n v="0"/>
    <n v="0"/>
    <n v="0"/>
    <n v="0"/>
    <n v="0"/>
    <n v="449063.75"/>
    <n v="0"/>
    <n v="0"/>
    <n v="0"/>
    <n v="0"/>
    <n v="0"/>
    <n v="449063.75"/>
    <n v="0"/>
    <n v="0"/>
    <n v="898127.5"/>
    <n v="898127.5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1.9361111111111111"/>
    <n v="7"/>
    <n v="5.6399999999999999E-2"/>
    <n v="2015312.576388889"/>
    <n v="7286352.5"/>
    <n v="58707.182999999997"/>
    <n v="1.9361111111111111"/>
    <n v="7"/>
    <n v="5.6399999999999999E-2"/>
    <x v="1"/>
    <x v="1"/>
    <n v="0"/>
    <n v="0"/>
    <n v="0"/>
    <n v="0"/>
    <n v="0"/>
    <n v="0"/>
    <n v="0"/>
    <n v="0"/>
    <n v="0"/>
    <n v="0"/>
    <n v="0"/>
    <n v="520453.75"/>
    <n v="0"/>
    <n v="0"/>
    <n v="520453.75"/>
    <n v="520453.75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2.9361111111111109"/>
    <n v="8"/>
    <n v="5.9299999999999999E-2"/>
    <n v="1464664.347222222"/>
    <n v="3990760"/>
    <n v="29581.5085"/>
    <n v="2.9361111111111109"/>
    <n v="8"/>
    <n v="5.9299999999999999E-2"/>
    <x v="1"/>
    <x v="1"/>
    <n v="0"/>
    <n v="0"/>
    <n v="0"/>
    <n v="0"/>
    <n v="0"/>
    <n v="0"/>
    <n v="0"/>
    <n v="0"/>
    <n v="0"/>
    <n v="0"/>
    <n v="0"/>
    <n v="166281.66"/>
    <n v="0"/>
    <n v="0"/>
    <n v="166281.66"/>
    <n v="166281.66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4.9361111111111109"/>
    <n v="10"/>
    <n v="6.5000000000000002E-2"/>
    <n v="262107.5"/>
    <n v="531000"/>
    <n v="3451.5"/>
    <n v="4.9361111111111109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10620"/>
    <n v="10620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168.75"/>
    <n v="0"/>
    <n v="71168.75"/>
    <n v="300.69"/>
    <n v="0"/>
    <n v="0"/>
    <n v="0"/>
    <n v="0"/>
    <n v="0"/>
    <n v="0"/>
    <d v="2019-11-11T00:00:00"/>
    <d v="2024-11-11T00:00:00"/>
    <n v="14233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1.9472222222222222"/>
    <n v="7"/>
    <n v="5.6399999999999999E-2"/>
    <n v="708560.09027777775"/>
    <n v="2547177.5"/>
    <n v="20522.972999999998"/>
    <n v="1.9472222222222222"/>
    <n v="7"/>
    <n v="5.6399999999999992E-2"/>
    <x v="1"/>
    <x v="1"/>
    <n v="0"/>
    <n v="0"/>
    <n v="0"/>
    <n v="0"/>
    <n v="0"/>
    <n v="0"/>
    <n v="0"/>
    <n v="0"/>
    <n v="0"/>
    <n v="0"/>
    <n v="0"/>
    <n v="181941.25"/>
    <n v="0"/>
    <n v="0"/>
    <n v="181941.25"/>
    <n v="181941.25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2.9472222222222224"/>
    <n v="8"/>
    <n v="5.9299999999999999E-2"/>
    <n v="2325292.0208333335"/>
    <n v="6311820"/>
    <n v="46786.365749999997"/>
    <n v="2.9472222222222224"/>
    <n v="8"/>
    <n v="5.9299999999999999E-2"/>
    <x v="1"/>
    <x v="1"/>
    <n v="0"/>
    <n v="0"/>
    <n v="0"/>
    <n v="0"/>
    <n v="0"/>
    <n v="0"/>
    <n v="0"/>
    <n v="0"/>
    <n v="0"/>
    <n v="0"/>
    <n v="0"/>
    <n v="262992.5"/>
    <n v="0"/>
    <n v="0"/>
    <n v="262992.5"/>
    <n v="262992.5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3.9472222222222224"/>
    <n v="9"/>
    <n v="6.2100000000000002E-2"/>
    <n v="1467182.5"/>
    <n v="3345300"/>
    <n v="23082.57"/>
    <n v="3.9472222222222224"/>
    <n v="9"/>
    <n v="6.2100000000000002E-2"/>
    <x v="1"/>
    <x v="1"/>
    <n v="0"/>
    <n v="0"/>
    <n v="0"/>
    <n v="0"/>
    <n v="0"/>
    <n v="0"/>
    <n v="0"/>
    <n v="0"/>
    <n v="0"/>
    <n v="0"/>
    <n v="0"/>
    <n v="92925"/>
    <n v="0"/>
    <n v="0"/>
    <n v="92925"/>
    <n v="92925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4.947222222222222"/>
    <n v="10"/>
    <n v="6.5000000000000002E-2"/>
    <n v="2101580"/>
    <n v="4248000"/>
    <n v="27612"/>
    <n v="4.947222222222222"/>
    <n v="10"/>
    <n v="6.5000000000000002E-2"/>
    <x v="1"/>
    <x v="1"/>
    <n v="0"/>
    <n v="0"/>
    <n v="0"/>
    <n v="0"/>
    <n v="0"/>
    <n v="0"/>
    <n v="0"/>
    <n v="0"/>
    <n v="0"/>
    <n v="0"/>
    <n v="0"/>
    <n v="84960"/>
    <n v="0"/>
    <n v="0"/>
    <n v="84960"/>
    <n v="84960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112.17"/>
    <n v="0"/>
    <n v="0"/>
    <n v="0"/>
    <n v="0"/>
    <n v="0"/>
    <n v="0"/>
    <d v="2019-11-15T00:00:00"/>
    <d v="2024-11-15T00:00:00"/>
    <n v="5310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0.95833333333333337"/>
    <n v="6"/>
    <n v="5.3600000000000002E-2"/>
    <n v="84812.5"/>
    <n v="531000"/>
    <n v="4743.6000000000004"/>
    <n v="0.95833333333333337"/>
    <n v="6"/>
    <n v="5.3600000000000002E-2"/>
    <x v="1"/>
    <x v="1"/>
    <n v="0"/>
    <n v="0"/>
    <n v="0"/>
    <n v="0"/>
    <n v="0"/>
    <n v="44250"/>
    <n v="0"/>
    <n v="0"/>
    <n v="0"/>
    <n v="0"/>
    <n v="0"/>
    <n v="44250"/>
    <n v="0"/>
    <n v="0"/>
    <n v="88500"/>
    <n v="88500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1.9583333333333333"/>
    <n v="7"/>
    <n v="5.6399999999999999E-2"/>
    <n v="287409.89583333331"/>
    <n v="1027337.5"/>
    <n v="8277.4050000000007"/>
    <n v="1.9583333333333333"/>
    <n v="7"/>
    <n v="5.6400000000000006E-2"/>
    <x v="1"/>
    <x v="1"/>
    <n v="0"/>
    <n v="0"/>
    <n v="0"/>
    <n v="0"/>
    <n v="0"/>
    <n v="0"/>
    <n v="0"/>
    <n v="0"/>
    <n v="0"/>
    <n v="0"/>
    <n v="0"/>
    <n v="73381.25"/>
    <n v="0"/>
    <n v="0"/>
    <n v="73381.25"/>
    <n v="73381.25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2.9583333333333335"/>
    <n v="8"/>
    <n v="5.9299999999999999E-2"/>
    <n v="424572.60416666669"/>
    <n v="1148140"/>
    <n v="8510.5877500000006"/>
    <n v="2.9583333333333335"/>
    <n v="8"/>
    <n v="5.9300000000000005E-2"/>
    <x v="1"/>
    <x v="1"/>
    <n v="0"/>
    <n v="0"/>
    <n v="0"/>
    <n v="0"/>
    <n v="0"/>
    <n v="0"/>
    <n v="0"/>
    <n v="0"/>
    <n v="0"/>
    <n v="0"/>
    <n v="0"/>
    <n v="47839.16"/>
    <n v="0"/>
    <n v="0"/>
    <n v="47839.16"/>
    <n v="47839.16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3.9583333333333335"/>
    <n v="9"/>
    <n v="6.2100000000000002E-2"/>
    <n v="745581.77083333337"/>
    <n v="1695217.5"/>
    <n v="11697.000750000001"/>
    <n v="3.9583333333333335"/>
    <n v="9"/>
    <n v="6.2100000000000002E-2"/>
    <x v="1"/>
    <x v="1"/>
    <n v="0"/>
    <n v="0"/>
    <n v="0"/>
    <n v="0"/>
    <n v="0"/>
    <n v="0"/>
    <n v="0"/>
    <n v="0"/>
    <n v="0"/>
    <n v="0"/>
    <n v="0"/>
    <n v="47089.37"/>
    <n v="0"/>
    <n v="0"/>
    <n v="47089.37"/>
    <n v="47089.37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4.958333333333333"/>
    <n v="10"/>
    <n v="6.5000000000000002E-2"/>
    <n v="526575"/>
    <n v="1062000"/>
    <n v="6903"/>
    <n v="4.958333333333333"/>
    <n v="10"/>
    <n v="6.5000000000000002E-2"/>
    <x v="1"/>
    <x v="1"/>
    <n v="0"/>
    <n v="0"/>
    <n v="0"/>
    <n v="0"/>
    <n v="0"/>
    <n v="0"/>
    <n v="0"/>
    <n v="0"/>
    <n v="0"/>
    <n v="0"/>
    <n v="0"/>
    <n v="21240"/>
    <n v="0"/>
    <n v="0"/>
    <n v="21240"/>
    <n v="21240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0.97499999999999998"/>
    <n v="6"/>
    <n v="5.3600000000000002E-2"/>
    <n v="46307.625"/>
    <n v="284970"/>
    <n v="2545.732"/>
    <n v="0.97499999999999998"/>
    <n v="6"/>
    <n v="5.3600000000000002E-2"/>
    <x v="1"/>
    <x v="1"/>
    <n v="0"/>
    <n v="0"/>
    <n v="0"/>
    <n v="0"/>
    <n v="0"/>
    <n v="23747.5"/>
    <n v="0"/>
    <n v="0"/>
    <n v="0"/>
    <n v="0"/>
    <n v="0"/>
    <n v="23747.5"/>
    <n v="0"/>
    <n v="0"/>
    <n v="47495"/>
    <n v="47495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1.9750000000000001"/>
    <n v="7"/>
    <n v="5.6399999999999999E-2"/>
    <n v="307043.375"/>
    <n v="1088255"/>
    <n v="8768.2260000000006"/>
    <n v="1.9750000000000001"/>
    <n v="7"/>
    <n v="5.6400000000000006E-2"/>
    <x v="1"/>
    <x v="1"/>
    <n v="0"/>
    <n v="0"/>
    <n v="0"/>
    <n v="0"/>
    <n v="0"/>
    <n v="0"/>
    <n v="0"/>
    <n v="0"/>
    <n v="0"/>
    <n v="0"/>
    <n v="0"/>
    <n v="77732.5"/>
    <n v="0"/>
    <n v="0"/>
    <n v="77732.5"/>
    <n v="77732.5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2.9750000000000001"/>
    <n v="8"/>
    <n v="5.9299999999999999E-2"/>
    <n v="615215.125"/>
    <n v="1654360"/>
    <n v="12262.943499999999"/>
    <n v="2.9750000000000001"/>
    <n v="8"/>
    <n v="5.9299999999999999E-2"/>
    <x v="1"/>
    <x v="1"/>
    <n v="0"/>
    <n v="0"/>
    <n v="0"/>
    <n v="0"/>
    <n v="0"/>
    <n v="0"/>
    <n v="0"/>
    <n v="0"/>
    <n v="0"/>
    <n v="0"/>
    <n v="0"/>
    <n v="68931.66"/>
    <n v="0"/>
    <n v="0"/>
    <n v="68931.66"/>
    <n v="68931.66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3.9750000000000001"/>
    <n v="9"/>
    <n v="6.2100000000000002E-2"/>
    <n v="685399.3125"/>
    <n v="1551847.5"/>
    <n v="10707.74775"/>
    <n v="3.9750000000000001"/>
    <n v="9"/>
    <n v="6.2100000000000002E-2"/>
    <x v="1"/>
    <x v="1"/>
    <n v="0"/>
    <n v="0"/>
    <n v="0"/>
    <n v="0"/>
    <n v="0"/>
    <n v="0"/>
    <n v="0"/>
    <n v="0"/>
    <n v="0"/>
    <n v="0"/>
    <n v="0"/>
    <n v="43106.87"/>
    <n v="0"/>
    <n v="0"/>
    <n v="43106.87"/>
    <n v="43106.87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4.9749999999999996"/>
    <n v="10"/>
    <n v="6.5000000000000002E-2"/>
    <n v="264172.5"/>
    <n v="531000"/>
    <n v="3451.5"/>
    <n v="4.9749999999999996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10620"/>
    <n v="10620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1.1111111111111112E-2"/>
    <n v="5"/>
    <n v="5.0700000000000002E-2"/>
    <n v="295"/>
    <n v="132750"/>
    <n v="1346.085"/>
    <n v="1.1111111111111112E-2"/>
    <n v="5"/>
    <n v="5.0700000000000002E-2"/>
    <x v="1"/>
    <x v="1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0111111111111111"/>
    <n v="7"/>
    <n v="5.6399999999999999E-2"/>
    <n v="106790"/>
    <n v="371700"/>
    <n v="2994.84"/>
    <n v="2.0111111111111111"/>
    <n v="7"/>
    <n v="5.6400000000000006E-2"/>
    <x v="1"/>
    <x v="1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0111111111111111"/>
    <n v="8"/>
    <n v="5.9299999999999999E-2"/>
    <n v="150118.94444444444"/>
    <n v="398840"/>
    <n v="2956.4014999999999"/>
    <n v="3.0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16618.330000000002"/>
    <n v="0"/>
    <n v="16618.330000000002"/>
    <n v="16618.330000000002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050"/>
    <n v="0"/>
    <n v="0"/>
    <n v="148.09"/>
    <n v="0"/>
    <n v="0"/>
    <n v="0"/>
    <n v="35050"/>
    <n v="35050"/>
    <n v="0"/>
    <d v="2019-12-04T00:00:00"/>
    <d v="2024-12-04T00:00:00"/>
    <n v="70100"/>
    <n v="1.1111111111111112E-2"/>
    <n v="5"/>
    <n v="5.0700000000000002E-2"/>
    <n v="389.44444444444446"/>
    <n v="175250"/>
    <n v="1777.0350000000001"/>
    <n v="1.1111111111111112E-2"/>
    <n v="5"/>
    <n v="5.0700000000000002E-2"/>
    <x v="1"/>
    <x v="1"/>
    <n v="35050"/>
    <n v="0"/>
    <n v="0"/>
    <n v="0"/>
    <n v="0"/>
    <n v="0"/>
    <n v="0"/>
    <n v="0"/>
    <n v="0"/>
    <n v="0"/>
    <n v="0"/>
    <n v="0"/>
    <n v="0"/>
    <n v="35050"/>
    <n v="0"/>
    <n v="35050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0111111111111111"/>
    <n v="6"/>
    <n v="5.3600000000000002E-2"/>
    <n v="46978.75"/>
    <n v="278775"/>
    <n v="2490.39"/>
    <n v="1.0111111111111111"/>
    <n v="6"/>
    <n v="5.3599999999999995E-2"/>
    <x v="1"/>
    <x v="1"/>
    <n v="0"/>
    <n v="0"/>
    <n v="0"/>
    <n v="0"/>
    <n v="0"/>
    <n v="0"/>
    <n v="23231.25"/>
    <n v="0"/>
    <n v="0"/>
    <n v="0"/>
    <n v="0"/>
    <n v="0"/>
    <n v="23231.25"/>
    <n v="0"/>
    <n v="46462.5"/>
    <n v="46462.5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0111111111111111"/>
    <n v="7"/>
    <n v="5.6399999999999999E-2"/>
    <n v="288926.27777777775"/>
    <n v="1005655"/>
    <n v="8102.7060000000001"/>
    <n v="2.01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71832.5"/>
    <n v="0"/>
    <n v="71832.5"/>
    <n v="71832.5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0111111111111111"/>
    <n v="8"/>
    <n v="5.9299999999999999E-2"/>
    <n v="302014.44444444444"/>
    <n v="802400"/>
    <n v="5947.79"/>
    <n v="3.0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33433.339999999997"/>
    <n v="0"/>
    <n v="33433.339999999997"/>
    <n v="33433.339999999997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.25"/>
    <n v="0"/>
    <n v="0"/>
    <n v="105.63"/>
    <n v="0"/>
    <n v="0"/>
    <n v="0"/>
    <n v="25001.25"/>
    <n v="25001.25"/>
    <n v="0"/>
    <d v="2019-12-04T00:00:00"/>
    <d v="2024-12-04T00:00:00"/>
    <n v="50002.5"/>
    <n v="1.1111111111111112E-2"/>
    <n v="5"/>
    <n v="5.0700000000000002E-2"/>
    <n v="277.79166666666669"/>
    <n v="125006.25"/>
    <n v="1267.563375"/>
    <n v="1.1111111111111112E-2"/>
    <n v="5"/>
    <n v="5.0699999999999995E-2"/>
    <x v="1"/>
    <x v="1"/>
    <n v="25001.25"/>
    <n v="0"/>
    <n v="0"/>
    <n v="0"/>
    <n v="0"/>
    <n v="0"/>
    <n v="0"/>
    <n v="0"/>
    <n v="0"/>
    <n v="0"/>
    <n v="0"/>
    <n v="0"/>
    <n v="0"/>
    <n v="25001.25"/>
    <n v="0"/>
    <n v="25001.25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0111111111111111"/>
    <n v="8"/>
    <n v="5.9299999999999999E-2"/>
    <n v="159890"/>
    <n v="424800"/>
    <n v="3148.83"/>
    <n v="3.0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0111111111111111"/>
    <n v="9"/>
    <n v="6.2100000000000002E-2"/>
    <n v="946030.58333333337"/>
    <n v="2122672.5"/>
    <n v="14646.440250000001"/>
    <n v="4.0111111111111111"/>
    <n v="9"/>
    <n v="6.2100000000000009E-2"/>
    <x v="1"/>
    <x v="1"/>
    <n v="0"/>
    <n v="0"/>
    <n v="0"/>
    <n v="0"/>
    <n v="0"/>
    <n v="0"/>
    <n v="0"/>
    <n v="0"/>
    <n v="0"/>
    <n v="0"/>
    <n v="0"/>
    <n v="0"/>
    <n v="58963.13"/>
    <n v="0"/>
    <n v="58963.13"/>
    <n v="58963.13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1.1111111111111112E-2"/>
    <n v="5"/>
    <n v="5.0700000000000002E-2"/>
    <n v="295"/>
    <n v="132750"/>
    <n v="1346.085"/>
    <n v="1.1111111111111112E-2"/>
    <n v="5"/>
    <n v="5.0700000000000002E-2"/>
    <x v="1"/>
    <x v="1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106200"/>
    <n v="1.1111111111111112E-2"/>
    <n v="5"/>
    <n v="5.0700000000000002E-2"/>
    <n v="590"/>
    <n v="265500"/>
    <n v="2692.17"/>
    <n v="1.1111111111111112E-2"/>
    <n v="5"/>
    <n v="5.0700000000000002E-2"/>
    <x v="1"/>
    <x v="1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0111111111111111"/>
    <n v="6"/>
    <n v="5.3600000000000002E-2"/>
    <n v="311700.27777777775"/>
    <n v="1849650"/>
    <n v="16523.54"/>
    <n v="1.0111111111111111"/>
    <n v="6"/>
    <n v="5.3600000000000002E-2"/>
    <x v="1"/>
    <x v="1"/>
    <n v="0"/>
    <n v="0"/>
    <n v="0"/>
    <n v="0"/>
    <n v="0"/>
    <n v="0"/>
    <n v="154137.5"/>
    <n v="0"/>
    <n v="0"/>
    <n v="0"/>
    <n v="0"/>
    <n v="0"/>
    <n v="154137.5"/>
    <n v="0"/>
    <n v="308275"/>
    <n v="308275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0111111111111111"/>
    <n v="7"/>
    <n v="5.6399999999999999E-2"/>
    <n v="614932.41666666663"/>
    <n v="2140372.5"/>
    <n v="17245.287"/>
    <n v="2.01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152883.75"/>
    <n v="0"/>
    <n v="152883.75"/>
    <n v="152883.75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0111111111111111"/>
    <n v="8"/>
    <n v="5.9299999999999999E-2"/>
    <n v="775466.5"/>
    <n v="2060280"/>
    <n v="15271.825499999999"/>
    <n v="3.0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85845"/>
    <n v="0"/>
    <n v="85845"/>
    <n v="85845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111111111111111"/>
    <n v="9"/>
    <n v="6.2100000000000002E-2"/>
    <n v="212990"/>
    <n v="477900"/>
    <n v="3297.51"/>
    <n v="4.01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1.1111111111111112E-2"/>
    <n v="5"/>
    <n v="5.0700000000000002E-2"/>
    <n v="295"/>
    <n v="132750"/>
    <n v="1346.085"/>
    <n v="1.1111111111111112E-2"/>
    <n v="5"/>
    <n v="5.0700000000000002E-2"/>
    <x v="1"/>
    <x v="1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0111111111111111"/>
    <n v="6"/>
    <n v="5.3600000000000002E-2"/>
    <n v="53690"/>
    <n v="318600"/>
    <n v="2846.1600000000003"/>
    <n v="1.0111111111111111"/>
    <n v="6"/>
    <n v="5.3600000000000009E-2"/>
    <x v="1"/>
    <x v="1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0111111111111111"/>
    <n v="7"/>
    <n v="5.6399999999999999E-2"/>
    <n v="522381.08333333331"/>
    <n v="1818232.5"/>
    <n v="14649.759"/>
    <n v="2.01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129873.75"/>
    <n v="0"/>
    <n v="129873.75"/>
    <n v="129873.75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0111111111111111"/>
    <n v="8"/>
    <n v="5.9299999999999999E-2"/>
    <n v="295796.5"/>
    <n v="785880"/>
    <n v="5825.3355000000001"/>
    <n v="3.0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32745"/>
    <n v="0"/>
    <n v="32745"/>
    <n v="32745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111111111111111"/>
    <n v="9"/>
    <n v="6.2100000000000002E-2"/>
    <n v="212990"/>
    <n v="477900"/>
    <n v="3297.51"/>
    <n v="4.01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0111111111111111"/>
    <n v="10"/>
    <n v="6.5000000000000002E-2"/>
    <n v="266090"/>
    <n v="531000"/>
    <n v="3451.5"/>
    <n v="5.01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0111111111111111"/>
    <n v="8"/>
    <n v="5.9299999999999999E-2"/>
    <n v="155892.75"/>
    <n v="414180"/>
    <n v="3070.10925"/>
    <n v="3.0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111111111111111"/>
    <n v="9"/>
    <n v="6.2100000000000002E-2"/>
    <n v="212990"/>
    <n v="477900"/>
    <n v="3297.51"/>
    <n v="4.01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0138888888888888"/>
    <n v="6"/>
    <n v="5.3600000000000002E-2"/>
    <n v="53837.5"/>
    <n v="318600"/>
    <n v="2846.1600000000003"/>
    <n v="1.0138888888888888"/>
    <n v="6"/>
    <n v="5.3600000000000009E-2"/>
    <x v="1"/>
    <x v="1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0138888888888888"/>
    <n v="8"/>
    <n v="5.9299999999999999E-2"/>
    <n v="320075"/>
    <n v="849600"/>
    <n v="6297.66"/>
    <n v="3.013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0138888888888893"/>
    <n v="9"/>
    <n v="6.2100000000000002E-2"/>
    <n v="402593.05555555562"/>
    <n v="902700"/>
    <n v="6228.63"/>
    <n v="4.013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25075"/>
    <n v="0"/>
    <n v="25075"/>
    <n v="25075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155"/>
    <n v="0"/>
    <n v="0"/>
    <n v="883.68"/>
    <n v="0"/>
    <n v="0"/>
    <n v="0"/>
    <n v="209155"/>
    <n v="209155"/>
    <n v="0"/>
    <d v="2019-12-05T00:00:00"/>
    <d v="2024-12-05T00:00:00"/>
    <n v="418310"/>
    <n v="1.3888888888888888E-2"/>
    <n v="5"/>
    <n v="5.0700000000000002E-2"/>
    <n v="2904.9305555555552"/>
    <n v="1045775"/>
    <n v="10604.1585"/>
    <n v="1.3888888888888886E-2"/>
    <n v="5"/>
    <n v="5.0699999999999995E-2"/>
    <x v="1"/>
    <x v="1"/>
    <n v="209155"/>
    <n v="0"/>
    <n v="0"/>
    <n v="0"/>
    <n v="0"/>
    <n v="0"/>
    <n v="0"/>
    <n v="0"/>
    <n v="0"/>
    <n v="0"/>
    <n v="0"/>
    <n v="0"/>
    <n v="0"/>
    <n v="209155"/>
    <n v="0"/>
    <n v="209155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0138888888888888"/>
    <n v="6"/>
    <n v="5.3600000000000002E-2"/>
    <n v="210115.79861111109"/>
    <n v="1243425"/>
    <n v="11107.93"/>
    <n v="1.0138888888888888"/>
    <n v="6"/>
    <n v="5.3600000000000002E-2"/>
    <x v="1"/>
    <x v="1"/>
    <n v="0"/>
    <n v="0"/>
    <n v="0"/>
    <n v="0"/>
    <n v="0"/>
    <n v="0"/>
    <n v="103618.75"/>
    <n v="0"/>
    <n v="0"/>
    <n v="0"/>
    <n v="0"/>
    <n v="0"/>
    <n v="103618.75"/>
    <n v="0"/>
    <n v="207237.5"/>
    <n v="207237.5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0138888888888888"/>
    <n v="7"/>
    <n v="5.6399999999999999E-2"/>
    <n v="506170.83333333331"/>
    <n v="1759380"/>
    <n v="14175.575999999999"/>
    <n v="2.01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125670"/>
    <n v="0"/>
    <n v="125670"/>
    <n v="125670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0138888888888888"/>
    <n v="8"/>
    <n v="5.9299999999999999E-2"/>
    <n v="1554586.4930555555"/>
    <n v="4126460"/>
    <n v="30587.384749999997"/>
    <n v="3.0138888888888888"/>
    <n v="8"/>
    <n v="5.9299999999999992E-2"/>
    <x v="1"/>
    <x v="1"/>
    <n v="0"/>
    <n v="0"/>
    <n v="0"/>
    <n v="0"/>
    <n v="0"/>
    <n v="0"/>
    <n v="0"/>
    <n v="0"/>
    <n v="0"/>
    <n v="0"/>
    <n v="0"/>
    <n v="0"/>
    <n v="171935.84"/>
    <n v="0"/>
    <n v="171935.84"/>
    <n v="171935.84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0138888888888893"/>
    <n v="9"/>
    <n v="6.2100000000000002E-2"/>
    <n v="1047333.9930555556"/>
    <n v="2348347.5"/>
    <n v="16203.597750000001"/>
    <n v="4.013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65231.88"/>
    <n v="0"/>
    <n v="65231.88"/>
    <n v="65231.88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0138888888888893"/>
    <n v="10"/>
    <n v="6.5000000000000002E-2"/>
    <n v="798712.50000000012"/>
    <n v="1593000"/>
    <n v="10354.5"/>
    <n v="5.013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14.08999999999997"/>
    <n v="0"/>
    <n v="0"/>
    <n v="0"/>
    <n v="74340"/>
    <n v="74340"/>
    <n v="0"/>
    <d v="2019-12-09T00:00:00"/>
    <d v="2024-12-09T00:00:00"/>
    <n v="148680"/>
    <n v="2.5000000000000001E-2"/>
    <n v="5"/>
    <n v="5.0700000000000002E-2"/>
    <n v="1858.5"/>
    <n v="371700"/>
    <n v="3769.038"/>
    <n v="2.5000000000000001E-2"/>
    <n v="5"/>
    <n v="5.0700000000000002E-2"/>
    <x v="1"/>
    <x v="1"/>
    <n v="74340"/>
    <n v="0"/>
    <n v="0"/>
    <n v="0"/>
    <n v="0"/>
    <n v="0"/>
    <n v="0"/>
    <n v="0"/>
    <n v="0"/>
    <n v="0"/>
    <n v="0"/>
    <n v="0"/>
    <n v="0"/>
    <n v="74340"/>
    <n v="0"/>
    <n v="74340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0249999999999999"/>
    <n v="6"/>
    <n v="5.3600000000000002E-2"/>
    <n v="334124.375"/>
    <n v="1955850"/>
    <n v="17472.260000000002"/>
    <n v="1.0249999999999999"/>
    <n v="6"/>
    <n v="5.3600000000000009E-2"/>
    <x v="1"/>
    <x v="1"/>
    <n v="0"/>
    <n v="0"/>
    <n v="0"/>
    <n v="0"/>
    <n v="0"/>
    <n v="0"/>
    <n v="162987.5"/>
    <n v="0"/>
    <n v="0"/>
    <n v="0"/>
    <n v="0"/>
    <n v="0"/>
    <n v="162987.5"/>
    <n v="0"/>
    <n v="325975"/>
    <n v="325975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0249999999999999"/>
    <n v="7"/>
    <n v="5.6399999999999999E-2"/>
    <n v="311232.375"/>
    <n v="1075865"/>
    <n v="8668.3979999999992"/>
    <n v="2.0249999999999999"/>
    <n v="7"/>
    <n v="5.6399999999999992E-2"/>
    <x v="1"/>
    <x v="1"/>
    <n v="0"/>
    <n v="0"/>
    <n v="0"/>
    <n v="0"/>
    <n v="0"/>
    <n v="0"/>
    <n v="0"/>
    <n v="0"/>
    <n v="0"/>
    <n v="0"/>
    <n v="0"/>
    <n v="0"/>
    <n v="76847.5"/>
    <n v="0"/>
    <n v="76847.5"/>
    <n v="76847.5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0249999999999999"/>
    <n v="8"/>
    <n v="5.9299999999999999E-2"/>
    <n v="2487941.5"/>
    <n v="6579680"/>
    <n v="48771.877999999997"/>
    <n v="3.0249999999999999"/>
    <n v="8"/>
    <n v="5.9299999999999999E-2"/>
    <x v="1"/>
    <x v="1"/>
    <n v="0"/>
    <n v="0"/>
    <n v="0"/>
    <n v="0"/>
    <n v="0"/>
    <n v="0"/>
    <n v="0"/>
    <n v="0"/>
    <n v="0"/>
    <n v="0"/>
    <n v="0"/>
    <n v="0"/>
    <n v="274153.34000000003"/>
    <n v="0"/>
    <n v="274153.34000000003"/>
    <n v="274153.34000000003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0250000000000004"/>
    <n v="9"/>
    <n v="6.2100000000000002E-2"/>
    <n v="2177645.75"/>
    <n v="4869270"/>
    <n v="33597.963000000003"/>
    <n v="4.0250000000000004"/>
    <n v="9"/>
    <n v="6.2100000000000009E-2"/>
    <x v="1"/>
    <x v="1"/>
    <n v="0"/>
    <n v="0"/>
    <n v="0"/>
    <n v="0"/>
    <n v="0"/>
    <n v="0"/>
    <n v="0"/>
    <n v="0"/>
    <n v="0"/>
    <n v="0"/>
    <n v="0"/>
    <n v="0"/>
    <n v="135257.5"/>
    <n v="0"/>
    <n v="135257.5"/>
    <n v="135257.5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0250000000000004"/>
    <n v="10"/>
    <n v="6.5000000000000002E-2"/>
    <n v="1269654.1875"/>
    <n v="2526675"/>
    <n v="16423.387500000001"/>
    <n v="5.0250000000000004"/>
    <n v="10"/>
    <n v="6.5000000000000002E-2"/>
    <x v="1"/>
    <x v="1"/>
    <n v="0"/>
    <n v="0"/>
    <n v="0"/>
    <n v="0"/>
    <n v="0"/>
    <n v="0"/>
    <n v="0"/>
    <n v="0"/>
    <n v="0"/>
    <n v="0"/>
    <n v="0"/>
    <n v="0"/>
    <n v="50533.5"/>
    <n v="0"/>
    <n v="50533.5"/>
    <n v="50533.5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97.53"/>
    <n v="0"/>
    <n v="0"/>
    <n v="0"/>
    <n v="23083.75"/>
    <n v="23083.75"/>
    <n v="0"/>
    <d v="2019-12-10T00:00:00"/>
    <d v="2024-12-10T00:00:00"/>
    <n v="46167.5"/>
    <n v="2.7777777777777776E-2"/>
    <n v="5"/>
    <n v="5.0700000000000002E-2"/>
    <n v="641.21527777777771"/>
    <n v="115418.75"/>
    <n v="1170.346125"/>
    <n v="2.7777777777777776E-2"/>
    <n v="5"/>
    <n v="5.0700000000000002E-2"/>
    <x v="1"/>
    <x v="1"/>
    <n v="23083.75"/>
    <n v="0"/>
    <n v="0"/>
    <n v="0"/>
    <n v="0"/>
    <n v="0"/>
    <n v="0"/>
    <n v="0"/>
    <n v="0"/>
    <n v="0"/>
    <n v="0"/>
    <n v="0"/>
    <n v="0"/>
    <n v="23083.75"/>
    <n v="0"/>
    <n v="23083.75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0277777777777777"/>
    <n v="6"/>
    <n v="5.3600000000000002E-2"/>
    <n v="109149.99999999999"/>
    <n v="637200"/>
    <n v="5692.3200000000006"/>
    <n v="1.0277777777777777"/>
    <n v="6"/>
    <n v="5.3600000000000009E-2"/>
    <x v="1"/>
    <x v="1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0277777777777777"/>
    <n v="7"/>
    <n v="5.6399999999999999E-2"/>
    <n v="107675"/>
    <n v="371700"/>
    <n v="2994.84"/>
    <n v="2.0277777777777777"/>
    <n v="7"/>
    <n v="5.6400000000000006E-2"/>
    <x v="1"/>
    <x v="1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0277777777777777"/>
    <n v="8"/>
    <n v="5.9299999999999999E-2"/>
    <n v="482325"/>
    <n v="1274400"/>
    <n v="9446.49"/>
    <n v="3.027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0277777777777777"/>
    <n v="9"/>
    <n v="6.2100000000000002E-2"/>
    <n v="1024223.6111111111"/>
    <n v="2288610"/>
    <n v="15791.409000000001"/>
    <n v="4.02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63572.5"/>
    <n v="0"/>
    <n v="63572.5"/>
    <n v="63572.5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0T00:00:00"/>
    <d v="2024-12-10T00:00:00"/>
    <n v="53100"/>
    <n v="2.7777777777777776E-2"/>
    <n v="5"/>
    <n v="5.0700000000000002E-2"/>
    <n v="737.5"/>
    <n v="132750"/>
    <n v="1346.085"/>
    <n v="2.7777777777777776E-2"/>
    <n v="5"/>
    <n v="5.0700000000000002E-2"/>
    <x v="1"/>
    <x v="1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0277777777777777"/>
    <n v="6"/>
    <n v="5.3600000000000002E-2"/>
    <n v="54574.999999999993"/>
    <n v="318600"/>
    <n v="2846.1600000000003"/>
    <n v="1.0277777777777777"/>
    <n v="6"/>
    <n v="5.3600000000000009E-2"/>
    <x v="1"/>
    <x v="1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0277777777777777"/>
    <n v="9"/>
    <n v="6.2100000000000002E-2"/>
    <n v="855500"/>
    <n v="1911600"/>
    <n v="13190.04"/>
    <n v="4.02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0277777777777777"/>
    <n v="7"/>
    <n v="5.6399999999999999E-2"/>
    <n v="104085.83333333333"/>
    <n v="359310"/>
    <n v="2895.0119999999997"/>
    <n v="2.0277777777777777"/>
    <n v="7"/>
    <n v="5.6399999999999992E-2"/>
    <x v="1"/>
    <x v="1"/>
    <n v="0"/>
    <n v="0"/>
    <n v="0"/>
    <n v="0"/>
    <n v="0"/>
    <n v="0"/>
    <n v="0"/>
    <n v="0"/>
    <n v="0"/>
    <n v="0"/>
    <n v="0"/>
    <n v="0"/>
    <n v="25665"/>
    <n v="0"/>
    <n v="25665"/>
    <n v="2566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0277777777777777"/>
    <n v="8"/>
    <n v="5.9299999999999999E-2"/>
    <n v="160775"/>
    <n v="424800"/>
    <n v="3148.83"/>
    <n v="3.027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0277777777777777"/>
    <n v="9"/>
    <n v="6.2100000000000002E-2"/>
    <n v="454484.375"/>
    <n v="1015537.5"/>
    <n v="7007.2087500000007"/>
    <n v="4.0277777777777777"/>
    <n v="9"/>
    <n v="6.2100000000000009E-2"/>
    <x v="1"/>
    <x v="1"/>
    <n v="0"/>
    <n v="0"/>
    <n v="0"/>
    <n v="0"/>
    <n v="0"/>
    <n v="0"/>
    <n v="0"/>
    <n v="0"/>
    <n v="0"/>
    <n v="0"/>
    <n v="0"/>
    <n v="0"/>
    <n v="28209.38"/>
    <n v="0"/>
    <n v="28209.38"/>
    <n v="28209.38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726.25"/>
    <n v="0"/>
    <n v="0"/>
    <n v="548.09"/>
    <n v="0"/>
    <n v="0"/>
    <n v="0"/>
    <n v="129726.25"/>
    <n v="129726.25"/>
    <n v="0"/>
    <d v="2019-12-11T00:00:00"/>
    <d v="2024-12-11T00:00:00"/>
    <n v="259452.5"/>
    <n v="3.0555555555555555E-2"/>
    <n v="5"/>
    <n v="5.0700000000000002E-2"/>
    <n v="3963.8576388888887"/>
    <n v="648631.25"/>
    <n v="6577.1208750000005"/>
    <n v="3.0555555555555555E-2"/>
    <n v="5"/>
    <n v="5.0700000000000002E-2"/>
    <x v="1"/>
    <x v="1"/>
    <n v="129726.25"/>
    <n v="0"/>
    <n v="0"/>
    <n v="0"/>
    <n v="0"/>
    <n v="0"/>
    <n v="0"/>
    <n v="0"/>
    <n v="0"/>
    <n v="0"/>
    <n v="0"/>
    <n v="0"/>
    <n v="0"/>
    <n v="129726.25"/>
    <n v="0"/>
    <n v="129726.25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0305555555555554"/>
    <n v="6"/>
    <n v="5.3600000000000002E-2"/>
    <n v="534760.4305555555"/>
    <n v="3113430"/>
    <n v="27813.308000000001"/>
    <n v="1.0305555555555554"/>
    <n v="6"/>
    <n v="5.3600000000000002E-2"/>
    <x v="1"/>
    <x v="1"/>
    <n v="0"/>
    <n v="0"/>
    <n v="0"/>
    <n v="0"/>
    <n v="0"/>
    <n v="0"/>
    <n v="259452.5"/>
    <n v="0"/>
    <n v="0"/>
    <n v="0"/>
    <n v="0"/>
    <n v="0"/>
    <n v="259452.5"/>
    <n v="0"/>
    <n v="518905"/>
    <n v="518905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0305555555555554"/>
    <n v="7"/>
    <n v="5.6399999999999999E-2"/>
    <n v="1635906.9305555555"/>
    <n v="5639515"/>
    <n v="45438.377999999997"/>
    <n v="2.0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402822.5"/>
    <n v="0"/>
    <n v="402822.5"/>
    <n v="402822.5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0305555555555554"/>
    <n v="8"/>
    <n v="5.9299999999999999E-2"/>
    <n v="1704884.486111111"/>
    <n v="4500520"/>
    <n v="33360.104500000001"/>
    <n v="3.0305555555555554"/>
    <n v="8"/>
    <n v="5.9300000000000005E-2"/>
    <x v="1"/>
    <x v="1"/>
    <n v="0"/>
    <n v="0"/>
    <n v="0"/>
    <n v="0"/>
    <n v="0"/>
    <n v="0"/>
    <n v="0"/>
    <n v="0"/>
    <n v="0"/>
    <n v="0"/>
    <n v="0"/>
    <n v="0"/>
    <n v="187521.67"/>
    <n v="0"/>
    <n v="187521.67"/>
    <n v="187521.67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0305555555555559"/>
    <n v="9"/>
    <n v="6.2100000000000002E-2"/>
    <n v="642067.5"/>
    <n v="1433700"/>
    <n v="9892.5300000000007"/>
    <n v="4.0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39825"/>
    <n v="0"/>
    <n v="39825"/>
    <n v="39825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0305555555555559"/>
    <n v="10"/>
    <n v="6.5000000000000002E-2"/>
    <n v="801367.5"/>
    <n v="1593000"/>
    <n v="10354.5"/>
    <n v="5.03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3.0555555555555555E-2"/>
    <n v="5"/>
    <n v="5.0700000000000002E-2"/>
    <n v="811.25"/>
    <n v="132750"/>
    <n v="1346.085"/>
    <n v="3.0555555555555555E-2"/>
    <n v="5"/>
    <n v="5.0700000000000002E-2"/>
    <x v="1"/>
    <x v="1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0305555555555554"/>
    <n v="6"/>
    <n v="5.3600000000000002E-2"/>
    <n v="420147.19444444438"/>
    <n v="2446140"/>
    <n v="21852.184000000001"/>
    <n v="1.0305555555555554"/>
    <n v="6"/>
    <n v="5.3600000000000002E-2"/>
    <x v="1"/>
    <x v="1"/>
    <n v="0"/>
    <n v="0"/>
    <n v="0"/>
    <n v="0"/>
    <n v="0"/>
    <n v="0"/>
    <n v="203845"/>
    <n v="0"/>
    <n v="0"/>
    <n v="0"/>
    <n v="0"/>
    <n v="0"/>
    <n v="203845"/>
    <n v="0"/>
    <n v="407690"/>
    <n v="407690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0305555555555554"/>
    <n v="7"/>
    <n v="5.6399999999999999E-2"/>
    <n v="740680.67361111112"/>
    <n v="2553372.5"/>
    <n v="20572.886999999999"/>
    <n v="2.0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182383.75"/>
    <n v="0"/>
    <n v="182383.75"/>
    <n v="182383.75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0305555555555554"/>
    <n v="8"/>
    <n v="5.9299999999999999E-2"/>
    <n v="2937282.6319444445"/>
    <n v="7753780"/>
    <n v="57474.894249999998"/>
    <n v="3.0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323074.17"/>
    <n v="0"/>
    <n v="323074.17"/>
    <n v="323074.17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0305555555555559"/>
    <n v="9"/>
    <n v="6.2100000000000002E-2"/>
    <n v="6368358.388888889"/>
    <n v="14220180"/>
    <n v="98119.241999999998"/>
    <n v="4.0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395005"/>
    <n v="0"/>
    <n v="395005"/>
    <n v="395005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0305555555555559"/>
    <n v="10"/>
    <n v="6.5000000000000002E-2"/>
    <n v="1601250.9861111112"/>
    <n v="3183050"/>
    <n v="20689.825000000001"/>
    <n v="5.03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63661"/>
    <n v="0"/>
    <n v="63661"/>
    <n v="63661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0305555555555554"/>
    <n v="7"/>
    <n v="5.6399999999999999E-2"/>
    <n v="101233.34722222222"/>
    <n v="348985"/>
    <n v="2811.8220000000001"/>
    <n v="2.0305555555555554"/>
    <n v="7"/>
    <n v="5.6400000000000006E-2"/>
    <x v="1"/>
    <x v="1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0305555555555554"/>
    <n v="8"/>
    <n v="5.9299999999999999E-2"/>
    <n v="307987.78472222219"/>
    <n v="813020"/>
    <n v="6026.5107499999995"/>
    <n v="3.0305555555555554"/>
    <n v="8"/>
    <n v="5.9299999999999992E-2"/>
    <x v="1"/>
    <x v="1"/>
    <n v="0"/>
    <n v="0"/>
    <n v="0"/>
    <n v="0"/>
    <n v="0"/>
    <n v="0"/>
    <n v="0"/>
    <n v="0"/>
    <n v="0"/>
    <n v="0"/>
    <n v="0"/>
    <n v="0"/>
    <n v="33875.839999999997"/>
    <n v="0"/>
    <n v="33875.839999999997"/>
    <n v="33875.839999999997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0305555555555559"/>
    <n v="9"/>
    <n v="6.2100000000000002E-2"/>
    <n v="196187.29166666669"/>
    <n v="438075"/>
    <n v="3022.7175000000002"/>
    <n v="4.0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12168.75"/>
    <n v="0"/>
    <n v="12168.75"/>
    <n v="12168.75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0305555555555559"/>
    <n v="10"/>
    <n v="6.5000000000000002E-2"/>
    <n v="261186.44444444447"/>
    <n v="519200"/>
    <n v="3374.8"/>
    <n v="5.03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10384"/>
    <n v="0"/>
    <n v="10384"/>
    <n v="10384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0305555555555554"/>
    <n v="7"/>
    <n v="5.6399999999999999E-2"/>
    <n v="52713.222222222219"/>
    <n v="181720"/>
    <n v="1464.144"/>
    <n v="2.0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12980"/>
    <n v="0"/>
    <n v="12980"/>
    <n v="12980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0305555555555554"/>
    <n v="6"/>
    <n v="5.3600000000000002E-2"/>
    <n v="54722.499999999993"/>
    <n v="318600"/>
    <n v="2846.1600000000003"/>
    <n v="1.0305555555555554"/>
    <n v="6"/>
    <n v="5.3600000000000009E-2"/>
    <x v="1"/>
    <x v="1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0305555555555554"/>
    <n v="7"/>
    <n v="5.6399999999999999E-2"/>
    <n v="519345.04166666663"/>
    <n v="1790355"/>
    <n v="14425.145999999999"/>
    <n v="2.0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127882.5"/>
    <n v="0"/>
    <n v="127882.5"/>
    <n v="127882.5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0305555555555554"/>
    <n v="8"/>
    <n v="5.9299999999999999E-2"/>
    <n v="321845"/>
    <n v="849600"/>
    <n v="6297.66"/>
    <n v="3.0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3.0555555555555555E-2"/>
    <n v="5"/>
    <n v="5.0700000000000002E-2"/>
    <n v="811.25"/>
    <n v="132750"/>
    <n v="1346.085"/>
    <n v="3.0555555555555555E-2"/>
    <n v="5"/>
    <n v="5.0700000000000002E-2"/>
    <x v="1"/>
    <x v="1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0305555555555554"/>
    <n v="6"/>
    <n v="5.3600000000000002E-2"/>
    <n v="54418.486111111102"/>
    <n v="316830"/>
    <n v="2830.348"/>
    <n v="1.0305555555555554"/>
    <n v="6"/>
    <n v="5.3600000000000002E-2"/>
    <x v="1"/>
    <x v="1"/>
    <n v="0"/>
    <n v="0"/>
    <n v="0"/>
    <n v="0"/>
    <n v="0"/>
    <n v="0"/>
    <n v="26402.5"/>
    <n v="0"/>
    <n v="0"/>
    <n v="0"/>
    <n v="0"/>
    <n v="0"/>
    <n v="26402.5"/>
    <n v="0"/>
    <n v="52805"/>
    <n v="52805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0333333333333332"/>
    <n v="8"/>
    <n v="5.9299999999999999E-2"/>
    <n v="126171.5"/>
    <n v="332760"/>
    <n v="2466.5834999999997"/>
    <n v="3.0333333333333332"/>
    <n v="8"/>
    <n v="5.9299999999999992E-2"/>
    <x v="1"/>
    <x v="1"/>
    <n v="0"/>
    <n v="0"/>
    <n v="0"/>
    <n v="0"/>
    <n v="0"/>
    <n v="0"/>
    <n v="0"/>
    <n v="0"/>
    <n v="0"/>
    <n v="0"/>
    <n v="0"/>
    <n v="0"/>
    <n v="13865"/>
    <n v="0"/>
    <n v="13865"/>
    <n v="13865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0333333333333332"/>
    <n v="9"/>
    <n v="6.2100000000000002E-2"/>
    <n v="20227.166666666668"/>
    <n v="45135"/>
    <n v="311.43150000000003"/>
    <n v="4.033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1253.75"/>
    <n v="0"/>
    <n v="1253.75"/>
    <n v="1253.75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735"/>
    <n v="0"/>
    <n v="0"/>
    <n v="290.41000000000003"/>
    <n v="0"/>
    <n v="0"/>
    <n v="0"/>
    <n v="68735"/>
    <n v="68735"/>
    <n v="0"/>
    <d v="2019-12-12T00:00:00"/>
    <d v="2024-12-12T00:00:00"/>
    <n v="137470"/>
    <n v="3.3333333333333333E-2"/>
    <n v="5"/>
    <n v="5.0700000000000002E-2"/>
    <n v="2291.1666666666665"/>
    <n v="343675"/>
    <n v="3484.8645000000001"/>
    <n v="3.3333333333333333E-2"/>
    <n v="5"/>
    <n v="5.0700000000000002E-2"/>
    <x v="1"/>
    <x v="1"/>
    <n v="68735"/>
    <n v="0"/>
    <n v="0"/>
    <n v="0"/>
    <n v="0"/>
    <n v="0"/>
    <n v="0"/>
    <n v="0"/>
    <n v="0"/>
    <n v="0"/>
    <n v="0"/>
    <n v="0"/>
    <n v="0"/>
    <n v="68735"/>
    <n v="0"/>
    <n v="68735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0333333333333334"/>
    <n v="6"/>
    <n v="5.3600000000000002E-2"/>
    <n v="105624.75000000001"/>
    <n v="613305"/>
    <n v="5478.8580000000002"/>
    <n v="1.0333333333333334"/>
    <n v="6"/>
    <n v="5.3600000000000002E-2"/>
    <x v="1"/>
    <x v="1"/>
    <n v="0"/>
    <n v="0"/>
    <n v="0"/>
    <n v="0"/>
    <n v="0"/>
    <n v="0"/>
    <n v="51108.75"/>
    <n v="0"/>
    <n v="0"/>
    <n v="0"/>
    <n v="0"/>
    <n v="0"/>
    <n v="51108.75"/>
    <n v="0"/>
    <n v="102217.5"/>
    <n v="102217.5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0333333333333332"/>
    <n v="7"/>
    <n v="5.6399999999999999E-2"/>
    <n v="526053.83333333326"/>
    <n v="1811005"/>
    <n v="14591.526"/>
    <n v="2.033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129357.5"/>
    <n v="0"/>
    <n v="129357.5"/>
    <n v="129357.5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0333333333333332"/>
    <n v="8"/>
    <n v="5.9299999999999999E-2"/>
    <n v="1002213.3333333333"/>
    <n v="2643200"/>
    <n v="19592.72"/>
    <n v="3.0333333333333332"/>
    <n v="8"/>
    <n v="5.9300000000000005E-2"/>
    <x v="1"/>
    <x v="1"/>
    <n v="0"/>
    <n v="0"/>
    <n v="0"/>
    <n v="0"/>
    <n v="0"/>
    <n v="0"/>
    <n v="0"/>
    <n v="0"/>
    <n v="0"/>
    <n v="0"/>
    <n v="0"/>
    <n v="0"/>
    <n v="110133.34"/>
    <n v="0"/>
    <n v="110133.34"/>
    <n v="110133.34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0333333333333332"/>
    <n v="9"/>
    <n v="6.2100000000000002E-2"/>
    <n v="2189888.25"/>
    <n v="4886527.5"/>
    <n v="33717.039750000004"/>
    <n v="4.0333333333333332"/>
    <n v="9"/>
    <n v="6.2100000000000009E-2"/>
    <x v="1"/>
    <x v="1"/>
    <n v="0"/>
    <n v="0"/>
    <n v="0"/>
    <n v="0"/>
    <n v="0"/>
    <n v="0"/>
    <n v="0"/>
    <n v="0"/>
    <n v="0"/>
    <n v="0"/>
    <n v="0"/>
    <n v="0"/>
    <n v="135736.88"/>
    <n v="0"/>
    <n v="135736.88"/>
    <n v="135736.88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0333333333333332"/>
    <n v="10"/>
    <n v="6.5000000000000002E-2"/>
    <n v="801810"/>
    <n v="1593000"/>
    <n v="10354.5"/>
    <n v="5.033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181.25"/>
    <n v="0"/>
    <n v="0"/>
    <n v="110.62"/>
    <n v="0"/>
    <n v="0"/>
    <n v="0"/>
    <n v="26181.25"/>
    <n v="26181.25"/>
    <n v="0"/>
    <d v="2019-12-16T00:00:00"/>
    <d v="2024-12-16T00:00:00"/>
    <n v="52362.5"/>
    <n v="4.4444444444444446E-2"/>
    <n v="5"/>
    <n v="5.0700000000000002E-2"/>
    <n v="1163.6111111111111"/>
    <n v="130906.25"/>
    <n v="1327.389375"/>
    <n v="4.4444444444444446E-2"/>
    <n v="5"/>
    <n v="5.0700000000000002E-2"/>
    <x v="1"/>
    <x v="1"/>
    <n v="26181.25"/>
    <n v="0"/>
    <n v="0"/>
    <n v="0"/>
    <n v="0"/>
    <n v="0"/>
    <n v="0"/>
    <n v="0"/>
    <n v="0"/>
    <n v="0"/>
    <n v="0"/>
    <n v="0"/>
    <n v="0"/>
    <n v="26181.25"/>
    <n v="0"/>
    <n v="26181.25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0444444444444445"/>
    <n v="6"/>
    <n v="5.3600000000000002E-2"/>
    <n v="261124.16666666669"/>
    <n v="1500075"/>
    <n v="13400.67"/>
    <n v="1.0444444444444445"/>
    <n v="6"/>
    <n v="5.3600000000000002E-2"/>
    <x v="1"/>
    <x v="1"/>
    <n v="0"/>
    <n v="0"/>
    <n v="0"/>
    <n v="0"/>
    <n v="0"/>
    <n v="0"/>
    <n v="125006.25"/>
    <n v="0"/>
    <n v="0"/>
    <n v="0"/>
    <n v="0"/>
    <n v="0"/>
    <n v="125006.25"/>
    <n v="0"/>
    <n v="250012.5"/>
    <n v="250012.5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0444444444444443"/>
    <n v="7"/>
    <n v="5.6399999999999999E-2"/>
    <n v="203248.44444444444"/>
    <n v="695905"/>
    <n v="5607.0060000000003"/>
    <n v="2.0444444444444443"/>
    <n v="7"/>
    <n v="5.6400000000000006E-2"/>
    <x v="1"/>
    <x v="1"/>
    <n v="0"/>
    <n v="0"/>
    <n v="0"/>
    <n v="0"/>
    <n v="0"/>
    <n v="0"/>
    <n v="0"/>
    <n v="0"/>
    <n v="0"/>
    <n v="0"/>
    <n v="0"/>
    <n v="0"/>
    <n v="49707.5"/>
    <n v="0"/>
    <n v="49707.5"/>
    <n v="49707.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0444444444444443"/>
    <n v="8"/>
    <n v="5.9299999999999999E-2"/>
    <n v="625534.38888888888"/>
    <n v="1643740"/>
    <n v="12184.222749999999"/>
    <n v="3.04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0444444444444443"/>
    <n v="9"/>
    <n v="6.2100000000000002E-2"/>
    <n v="859040"/>
    <n v="1911600"/>
    <n v="13190.04"/>
    <n v="4.04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0444444444444443"/>
    <n v="10"/>
    <n v="6.5000000000000002E-2"/>
    <n v="1153286.111111111"/>
    <n v="2286250"/>
    <n v="14860.625"/>
    <n v="5.0444444444444443"/>
    <n v="10"/>
    <n v="6.5000000000000002E-2"/>
    <x v="1"/>
    <x v="1"/>
    <n v="0"/>
    <n v="0"/>
    <n v="0"/>
    <n v="0"/>
    <n v="0"/>
    <n v="0"/>
    <n v="0"/>
    <n v="0"/>
    <n v="0"/>
    <n v="0"/>
    <n v="0"/>
    <n v="0"/>
    <n v="45725"/>
    <n v="0"/>
    <n v="45725"/>
    <n v="45725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4.4444444444444446E-2"/>
    <n v="5"/>
    <n v="5.0700000000000002E-2"/>
    <n v="1180"/>
    <n v="132750"/>
    <n v="1346.085"/>
    <n v="4.4444444444444446E-2"/>
    <n v="5"/>
    <n v="5.0700000000000002E-2"/>
    <x v="1"/>
    <x v="1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0444444444444443"/>
    <n v="7"/>
    <n v="5.6399999999999999E-2"/>
    <n v="94688.444444444438"/>
    <n v="324205"/>
    <n v="2612.1660000000002"/>
    <n v="2.0444444444444443"/>
    <n v="7"/>
    <n v="5.6400000000000006E-2"/>
    <x v="1"/>
    <x v="1"/>
    <n v="0"/>
    <n v="0"/>
    <n v="0"/>
    <n v="0"/>
    <n v="0"/>
    <n v="0"/>
    <n v="0"/>
    <n v="0"/>
    <n v="0"/>
    <n v="0"/>
    <n v="0"/>
    <n v="0"/>
    <n v="23157.5"/>
    <n v="0"/>
    <n v="23157.5"/>
    <n v="23157.5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0444444444444443"/>
    <n v="8"/>
    <n v="5.9299999999999999E-2"/>
    <n v="460731"/>
    <n v="1210680"/>
    <n v="8974.1654999999992"/>
    <n v="3.0444444444444443"/>
    <n v="8"/>
    <n v="5.9299999999999992E-2"/>
    <x v="1"/>
    <x v="1"/>
    <n v="0"/>
    <n v="0"/>
    <n v="0"/>
    <n v="0"/>
    <n v="0"/>
    <n v="0"/>
    <n v="0"/>
    <n v="0"/>
    <n v="0"/>
    <n v="0"/>
    <n v="0"/>
    <n v="0"/>
    <n v="50445"/>
    <n v="0"/>
    <n v="50445"/>
    <n v="50445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0444444444444443"/>
    <n v="9"/>
    <n v="6.2100000000000002E-2"/>
    <n v="403271.55555555556"/>
    <n v="897390"/>
    <n v="6191.991"/>
    <n v="4.04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4.4444444444444446E-2"/>
    <n v="5"/>
    <n v="5.0700000000000002E-2"/>
    <n v="1180"/>
    <n v="132750"/>
    <n v="1346.085"/>
    <n v="4.4444444444444446E-2"/>
    <n v="5"/>
    <n v="5.0700000000000002E-2"/>
    <x v="1"/>
    <x v="1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0444444444444445"/>
    <n v="6"/>
    <n v="5.3600000000000002E-2"/>
    <n v="104295.61111111112"/>
    <n v="599145"/>
    <n v="5352.3620000000001"/>
    <n v="1.0444444444444445"/>
    <n v="6"/>
    <n v="5.3600000000000002E-2"/>
    <x v="1"/>
    <x v="1"/>
    <n v="0"/>
    <n v="0"/>
    <n v="0"/>
    <n v="0"/>
    <n v="0"/>
    <n v="0"/>
    <n v="49928.75"/>
    <n v="0"/>
    <n v="0"/>
    <n v="0"/>
    <n v="0"/>
    <n v="0"/>
    <n v="49928.75"/>
    <n v="0"/>
    <n v="99857.5"/>
    <n v="99857.5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0444444444444443"/>
    <n v="7"/>
    <n v="5.6399999999999999E-2"/>
    <n v="108559.99999999999"/>
    <n v="371700"/>
    <n v="2994.84"/>
    <n v="2.0444444444444443"/>
    <n v="7"/>
    <n v="5.6400000000000006E-2"/>
    <x v="1"/>
    <x v="1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0444444444444443"/>
    <n v="8"/>
    <n v="5.9299999999999999E-2"/>
    <n v="157618.5"/>
    <n v="414180"/>
    <n v="3070.10925"/>
    <n v="3.04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275"/>
    <n v="0"/>
    <n v="0"/>
    <n v="56.09"/>
    <n v="0"/>
    <n v="0"/>
    <n v="0"/>
    <n v="13275"/>
    <n v="13275"/>
    <n v="0"/>
    <d v="2019-12-17T00:00:00"/>
    <d v="2024-12-17T00:00:00"/>
    <n v="26550"/>
    <n v="4.7222222222222221E-2"/>
    <n v="5"/>
    <n v="5.0700000000000002E-2"/>
    <n v="626.875"/>
    <n v="66375"/>
    <n v="673.04250000000002"/>
    <n v="4.7222222222222221E-2"/>
    <n v="5"/>
    <n v="5.0700000000000002E-2"/>
    <x v="1"/>
    <x v="1"/>
    <n v="13275"/>
    <n v="0"/>
    <n v="0"/>
    <n v="0"/>
    <n v="0"/>
    <n v="0"/>
    <n v="0"/>
    <n v="0"/>
    <n v="0"/>
    <n v="0"/>
    <n v="0"/>
    <n v="0"/>
    <n v="0"/>
    <n v="13275"/>
    <n v="0"/>
    <n v="13275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0472222222222225"/>
    <n v="10"/>
    <n v="6.5000000000000002E-2"/>
    <n v="268007.5"/>
    <n v="531000"/>
    <n v="3451.5"/>
    <n v="5.0472222222222225"/>
    <n v="10"/>
    <n v="6.5000000000000002E-2"/>
    <x v="1"/>
    <x v="1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n v="103323.75"/>
    <n v="103323.75"/>
    <n v="0"/>
    <d v="2019-12-17T00:00:00"/>
    <d v="2024-12-17T00:00:00"/>
    <n v="206647.5"/>
    <n v="4.7222222222222221E-2"/>
    <n v="5"/>
    <n v="5.0700000000000002E-2"/>
    <n v="4879.177083333333"/>
    <n v="516618.75"/>
    <n v="5238.5141250000006"/>
    <n v="4.7222222222222221E-2"/>
    <n v="5"/>
    <n v="5.0700000000000009E-2"/>
    <x v="1"/>
    <x v="1"/>
    <n v="103323.75"/>
    <n v="0"/>
    <n v="0"/>
    <n v="0"/>
    <n v="0"/>
    <n v="0"/>
    <n v="0"/>
    <n v="0"/>
    <n v="0"/>
    <n v="0"/>
    <n v="0"/>
    <n v="0"/>
    <n v="0"/>
    <n v="103323.75"/>
    <n v="0"/>
    <n v="103323.75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0472222222222223"/>
    <n v="6"/>
    <n v="5.3600000000000002E-2"/>
    <n v="107662.29861111111"/>
    <n v="616845"/>
    <n v="5510.482"/>
    <n v="1.0472222222222223"/>
    <n v="6"/>
    <n v="5.3600000000000002E-2"/>
    <x v="1"/>
    <x v="1"/>
    <n v="0"/>
    <n v="0"/>
    <n v="0"/>
    <n v="0"/>
    <n v="0"/>
    <n v="0"/>
    <n v="51403.75"/>
    <n v="0"/>
    <n v="0"/>
    <n v="0"/>
    <n v="0"/>
    <n v="0"/>
    <n v="51403.75"/>
    <n v="0"/>
    <n v="102807.5"/>
    <n v="102807.5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0472222222222221"/>
    <n v="7"/>
    <n v="5.6399999999999999E-2"/>
    <n v="918276.40972222213"/>
    <n v="3139832.5"/>
    <n v="25298.078999999998"/>
    <n v="2.04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224273.75"/>
    <n v="0"/>
    <n v="224273.75"/>
    <n v="224273.75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0472222222222221"/>
    <n v="8"/>
    <n v="5.9299999999999999E-2"/>
    <n v="626105.13194444438"/>
    <n v="1643740"/>
    <n v="12184.222749999999"/>
    <n v="3.04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0472222222222225"/>
    <n v="9"/>
    <n v="6.2100000000000002E-2"/>
    <n v="859630.00000000012"/>
    <n v="1911600"/>
    <n v="13190.04"/>
    <n v="4.04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0499999999999998"/>
    <n v="7"/>
    <n v="5.6399999999999999E-2"/>
    <n v="108854.99999999999"/>
    <n v="371700"/>
    <n v="2994.84"/>
    <n v="2.0499999999999998"/>
    <n v="7"/>
    <n v="5.6400000000000006E-2"/>
    <x v="1"/>
    <x v="1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0499999999999998"/>
    <n v="7"/>
    <n v="5.6399999999999999E-2"/>
    <n v="201381.74999999997"/>
    <n v="687645"/>
    <n v="5540.4539999999997"/>
    <n v="2.04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49117.5"/>
    <n v="0"/>
    <n v="49117.5"/>
    <n v="49117.5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05"/>
    <n v="8"/>
    <n v="5.9299999999999999E-2"/>
    <n v="161955"/>
    <n v="424800"/>
    <n v="3148.83"/>
    <n v="3.05"/>
    <n v="8"/>
    <n v="5.9299999999999999E-2"/>
    <x v="1"/>
    <x v="1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05"/>
    <n v="9"/>
    <n v="6.2100000000000002E-2"/>
    <n v="213860.25"/>
    <n v="475245"/>
    <n v="3279.1905000000002"/>
    <n v="4.05"/>
    <n v="9"/>
    <n v="6.2100000000000002E-2"/>
    <x v="1"/>
    <x v="1"/>
    <n v="0"/>
    <n v="0"/>
    <n v="0"/>
    <n v="0"/>
    <n v="0"/>
    <n v="0"/>
    <n v="0"/>
    <n v="0"/>
    <n v="0"/>
    <n v="0"/>
    <n v="0"/>
    <n v="0"/>
    <n v="13201.25"/>
    <n v="0"/>
    <n v="13201.25"/>
    <n v="13201.25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05"/>
    <n v="6"/>
    <n v="5.3600000000000002E-2"/>
    <n v="383625.375"/>
    <n v="2192145"/>
    <n v="19583.162"/>
    <n v="1.05"/>
    <n v="6"/>
    <n v="5.3600000000000002E-2"/>
    <x v="1"/>
    <x v="1"/>
    <n v="0"/>
    <n v="0"/>
    <n v="0"/>
    <n v="0"/>
    <n v="0"/>
    <n v="0"/>
    <n v="182678.75"/>
    <n v="0"/>
    <n v="0"/>
    <n v="0"/>
    <n v="0"/>
    <n v="0"/>
    <n v="182678.75"/>
    <n v="0"/>
    <n v="365357.5"/>
    <n v="365357.5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0499999999999998"/>
    <n v="7"/>
    <n v="5.6399999999999999E-2"/>
    <n v="961854.87499999988"/>
    <n v="3284382.5"/>
    <n v="26462.738999999998"/>
    <n v="2.0499999999999998"/>
    <n v="7"/>
    <n v="5.6399999999999992E-2"/>
    <x v="1"/>
    <x v="1"/>
    <n v="0"/>
    <n v="0"/>
    <n v="0"/>
    <n v="0"/>
    <n v="0"/>
    <n v="0"/>
    <n v="0"/>
    <n v="0"/>
    <n v="0"/>
    <n v="0"/>
    <n v="0"/>
    <n v="0"/>
    <n v="234598.75"/>
    <n v="0"/>
    <n v="234598.75"/>
    <n v="234598.75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05"/>
    <n v="8"/>
    <n v="5.9299999999999999E-2"/>
    <n v="1781505"/>
    <n v="4672800"/>
    <n v="34637.129999999997"/>
    <n v="3.05"/>
    <n v="8"/>
    <n v="5.9299999999999999E-2"/>
    <x v="1"/>
    <x v="1"/>
    <n v="0"/>
    <n v="0"/>
    <n v="0"/>
    <n v="0"/>
    <n v="0"/>
    <n v="0"/>
    <n v="0"/>
    <n v="0"/>
    <n v="0"/>
    <n v="0"/>
    <n v="0"/>
    <n v="0"/>
    <n v="194700"/>
    <n v="0"/>
    <n v="194700"/>
    <n v="194700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05"/>
    <n v="9"/>
    <n v="6.2100000000000002E-2"/>
    <n v="2319009.75"/>
    <n v="5153355"/>
    <n v="35558.1495"/>
    <n v="4.05"/>
    <n v="9"/>
    <n v="6.2100000000000002E-2"/>
    <x v="1"/>
    <x v="1"/>
    <n v="0"/>
    <n v="0"/>
    <n v="0"/>
    <n v="0"/>
    <n v="0"/>
    <n v="0"/>
    <n v="0"/>
    <n v="0"/>
    <n v="0"/>
    <n v="0"/>
    <n v="0"/>
    <n v="0"/>
    <n v="143148.75"/>
    <n v="0"/>
    <n v="143148.75"/>
    <n v="143148.75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05"/>
    <n v="10"/>
    <n v="6.5000000000000002E-2"/>
    <n v="2143750.25"/>
    <n v="4245050"/>
    <n v="27592.825000000001"/>
    <n v="5.05"/>
    <n v="10"/>
    <n v="6.5000000000000002E-2"/>
    <x v="1"/>
    <x v="1"/>
    <n v="0"/>
    <n v="0"/>
    <n v="0"/>
    <n v="0"/>
    <n v="0"/>
    <n v="0"/>
    <n v="0"/>
    <n v="0"/>
    <n v="0"/>
    <n v="0"/>
    <n v="0"/>
    <n v="0"/>
    <n v="84901"/>
    <n v="0"/>
    <n v="84901"/>
    <n v="84901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0499999999999998"/>
    <n v="7"/>
    <n v="5.6399999999999999E-2"/>
    <n v="214686.24999999997"/>
    <n v="733075"/>
    <n v="5906.49"/>
    <n v="2.04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52362.5"/>
    <n v="0"/>
    <n v="52362.5"/>
    <n v="52362.5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05"/>
    <n v="9"/>
    <n v="6.2100000000000002E-2"/>
    <n v="157707"/>
    <n v="350460"/>
    <n v="2418.174"/>
    <n v="4.05"/>
    <n v="9"/>
    <n v="6.2100000000000002E-2"/>
    <x v="1"/>
    <x v="1"/>
    <n v="0"/>
    <n v="0"/>
    <n v="0"/>
    <n v="0"/>
    <n v="0"/>
    <n v="0"/>
    <n v="0"/>
    <n v="0"/>
    <n v="0"/>
    <n v="0"/>
    <n v="0"/>
    <n v="0"/>
    <n v="9735"/>
    <n v="0"/>
    <n v="9735"/>
    <n v="9735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8T00:00:00"/>
    <d v="2024-12-18T00:00:00"/>
    <n v="53100"/>
    <n v="0.05"/>
    <n v="5"/>
    <n v="5.0700000000000002E-2"/>
    <n v="1327.5"/>
    <n v="132750"/>
    <n v="1346.085"/>
    <n v="0.05"/>
    <n v="5"/>
    <n v="5.0700000000000002E-2"/>
    <x v="1"/>
    <x v="1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05"/>
    <n v="8"/>
    <n v="5.9299999999999999E-2"/>
    <n v="161955"/>
    <n v="424800"/>
    <n v="3148.83"/>
    <n v="3.05"/>
    <n v="8"/>
    <n v="5.9299999999999999E-2"/>
    <x v="1"/>
    <x v="1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518.75"/>
    <n v="0"/>
    <n v="0"/>
    <n v="2955.47"/>
    <n v="0"/>
    <n v="0"/>
    <n v="0"/>
    <n v="699518.75"/>
    <n v="699518.75"/>
    <n v="0"/>
    <d v="2019-12-18T00:00:00"/>
    <d v="2024-12-18T00:00:00"/>
    <n v="1399037.5"/>
    <n v="0.05"/>
    <n v="5"/>
    <n v="5.0700000000000002E-2"/>
    <n v="34975.9375"/>
    <n v="3497593.75"/>
    <n v="35465.600624999999"/>
    <n v="0.05"/>
    <n v="5"/>
    <n v="5.0700000000000002E-2"/>
    <x v="1"/>
    <x v="1"/>
    <n v="699518.75"/>
    <n v="0"/>
    <n v="0"/>
    <n v="0"/>
    <n v="0"/>
    <n v="0"/>
    <n v="0"/>
    <n v="0"/>
    <n v="0"/>
    <n v="0"/>
    <n v="0"/>
    <n v="0"/>
    <n v="0"/>
    <n v="699518.75"/>
    <n v="0"/>
    <n v="699518.75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05"/>
    <n v="6"/>
    <n v="5.3600000000000002E-2"/>
    <n v="3198478.5"/>
    <n v="18277020"/>
    <n v="163274.712"/>
    <n v="1.05"/>
    <n v="6"/>
    <n v="5.3600000000000002E-2"/>
    <x v="1"/>
    <x v="1"/>
    <n v="0"/>
    <n v="0"/>
    <n v="0"/>
    <n v="0"/>
    <n v="0"/>
    <n v="0"/>
    <n v="1523085"/>
    <n v="0"/>
    <n v="0"/>
    <n v="0"/>
    <n v="0"/>
    <n v="0"/>
    <n v="1523085"/>
    <n v="0"/>
    <n v="3046170"/>
    <n v="3046170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0499999999999998"/>
    <n v="7"/>
    <n v="5.6399999999999999E-2"/>
    <n v="5631734.3749999991"/>
    <n v="19230312.5"/>
    <n v="154941.375"/>
    <n v="2.04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1373593.75"/>
    <n v="0"/>
    <n v="1373593.75"/>
    <n v="1373593.75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05"/>
    <n v="8"/>
    <n v="5.9299999999999999E-2"/>
    <n v="5404798.25"/>
    <n v="14176520"/>
    <n v="105083.45449999999"/>
    <n v="3.05"/>
    <n v="8"/>
    <n v="5.9299999999999999E-2"/>
    <x v="1"/>
    <x v="1"/>
    <n v="0"/>
    <n v="0"/>
    <n v="0"/>
    <n v="0"/>
    <n v="0"/>
    <n v="0"/>
    <n v="0"/>
    <n v="0"/>
    <n v="0"/>
    <n v="0"/>
    <n v="0"/>
    <n v="0"/>
    <n v="590688.34"/>
    <n v="0"/>
    <n v="590688.34"/>
    <n v="590688.34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05"/>
    <n v="9"/>
    <n v="6.2100000000000002E-2"/>
    <n v="8592642"/>
    <n v="19094760"/>
    <n v="131753.84400000001"/>
    <n v="4.05"/>
    <n v="9"/>
    <n v="6.2100000000000002E-2"/>
    <x v="1"/>
    <x v="1"/>
    <n v="0"/>
    <n v="0"/>
    <n v="0"/>
    <n v="0"/>
    <n v="0"/>
    <n v="0"/>
    <n v="0"/>
    <n v="0"/>
    <n v="0"/>
    <n v="0"/>
    <n v="0"/>
    <n v="0"/>
    <n v="530410"/>
    <n v="0"/>
    <n v="530410"/>
    <n v="530410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05"/>
    <n v="10"/>
    <n v="6.5000000000000002E-2"/>
    <n v="4482657.75"/>
    <n v="8876550"/>
    <n v="57697.575000000004"/>
    <n v="5.05"/>
    <n v="10"/>
    <n v="6.5000000000000002E-2"/>
    <x v="1"/>
    <x v="1"/>
    <n v="0"/>
    <n v="0"/>
    <n v="0"/>
    <n v="0"/>
    <n v="0"/>
    <n v="0"/>
    <n v="0"/>
    <n v="0"/>
    <n v="0"/>
    <n v="0"/>
    <n v="0"/>
    <n v="0"/>
    <n v="177531"/>
    <n v="0"/>
    <n v="177531"/>
    <n v="177531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11.25"/>
    <n v="0"/>
    <n v="0"/>
    <n v="103.14"/>
    <n v="0"/>
    <n v="0"/>
    <n v="0"/>
    <n v="24411.25"/>
    <n v="24411.25"/>
    <n v="0"/>
    <d v="2019-12-20T00:00:00"/>
    <d v="2024-12-20T00:00:00"/>
    <n v="48822.5"/>
    <n v="5.5555555555555552E-2"/>
    <n v="5"/>
    <n v="5.0700000000000002E-2"/>
    <n v="1356.1805555555554"/>
    <n v="122056.25"/>
    <n v="1237.6503749999999"/>
    <n v="5.5555555555555552E-2"/>
    <n v="5"/>
    <n v="5.0699999999999995E-2"/>
    <x v="1"/>
    <x v="1"/>
    <n v="24411.25"/>
    <n v="0"/>
    <n v="0"/>
    <n v="0"/>
    <n v="0"/>
    <n v="0"/>
    <n v="0"/>
    <n v="0"/>
    <n v="0"/>
    <n v="0"/>
    <n v="0"/>
    <n v="0"/>
    <n v="0"/>
    <n v="24411.25"/>
    <n v="0"/>
    <n v="24411.25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0555555555555556"/>
    <n v="6"/>
    <n v="5.3600000000000002E-2"/>
    <n v="55427.222222222226"/>
    <n v="315060"/>
    <n v="2814.5360000000001"/>
    <n v="1.0555555555555556"/>
    <n v="6"/>
    <n v="5.3600000000000002E-2"/>
    <x v="1"/>
    <x v="1"/>
    <n v="0"/>
    <n v="0"/>
    <n v="0"/>
    <n v="0"/>
    <n v="0"/>
    <n v="0"/>
    <n v="26255"/>
    <n v="0"/>
    <n v="0"/>
    <n v="0"/>
    <n v="0"/>
    <n v="0"/>
    <n v="26255"/>
    <n v="0"/>
    <n v="52510"/>
    <n v="52510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0555555555555554"/>
    <n v="7"/>
    <n v="5.6399999999999999E-2"/>
    <n v="109149.99999999999"/>
    <n v="371700"/>
    <n v="2994.84"/>
    <n v="2.0555555555555554"/>
    <n v="7"/>
    <n v="5.6400000000000006E-2"/>
    <x v="1"/>
    <x v="1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06.25"/>
    <n v="0"/>
    <n v="0"/>
    <n v="104.38"/>
    <n v="0"/>
    <n v="0"/>
    <n v="0"/>
    <n v="24706.25"/>
    <n v="24706.25"/>
    <n v="0"/>
    <d v="2019-12-20T00:00:00"/>
    <d v="2024-12-20T00:00:00"/>
    <n v="49412.5"/>
    <n v="5.5555555555555552E-2"/>
    <n v="5"/>
    <n v="5.0700000000000002E-2"/>
    <n v="1372.5694444444443"/>
    <n v="123531.25"/>
    <n v="1252.6068749999999"/>
    <n v="5.5555555555555552E-2"/>
    <n v="5"/>
    <n v="5.0699999999999995E-2"/>
    <x v="1"/>
    <x v="1"/>
    <n v="24706.25"/>
    <n v="0"/>
    <n v="0"/>
    <n v="0"/>
    <n v="0"/>
    <n v="0"/>
    <n v="0"/>
    <n v="0"/>
    <n v="0"/>
    <n v="0"/>
    <n v="0"/>
    <n v="0"/>
    <n v="0"/>
    <n v="24706.25"/>
    <n v="0"/>
    <n v="24706.25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0555555555555554"/>
    <n v="7"/>
    <n v="5.6399999999999999E-2"/>
    <n v="81862.499999999985"/>
    <n v="278775"/>
    <n v="2246.13"/>
    <n v="2.0555555555555554"/>
    <n v="7"/>
    <n v="5.6400000000000006E-2"/>
    <x v="1"/>
    <x v="1"/>
    <n v="0"/>
    <n v="0"/>
    <n v="0"/>
    <n v="0"/>
    <n v="0"/>
    <n v="0"/>
    <n v="0"/>
    <n v="0"/>
    <n v="0"/>
    <n v="0"/>
    <n v="0"/>
    <n v="0"/>
    <n v="19912.5"/>
    <n v="0"/>
    <n v="19912.5"/>
    <n v="19912.5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0555555555555554"/>
    <n v="8"/>
    <n v="5.9299999999999999E-2"/>
    <n v="324500"/>
    <n v="849600"/>
    <n v="6297.66"/>
    <n v="3.0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20T00:00:00"/>
    <d v="2024-12-20T00:00:00"/>
    <n v="53100"/>
    <n v="5.5555555555555552E-2"/>
    <n v="5"/>
    <n v="5.0700000000000002E-2"/>
    <n v="1475"/>
    <n v="132750"/>
    <n v="1346.085"/>
    <n v="5.5555555555555552E-2"/>
    <n v="5"/>
    <n v="5.0700000000000002E-2"/>
    <x v="1"/>
    <x v="1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0555555555555554"/>
    <n v="7"/>
    <n v="5.6399999999999999E-2"/>
    <n v="142804.58333333331"/>
    <n v="486307.5"/>
    <n v="3918.2489999999998"/>
    <n v="2.0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34736.25"/>
    <n v="0"/>
    <n v="34736.25"/>
    <n v="34736.25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0555555555555554"/>
    <n v="9"/>
    <n v="6.2100000000000002E-2"/>
    <n v="215350"/>
    <n v="477900"/>
    <n v="3297.51"/>
    <n v="4.055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3.75"/>
    <n v="0"/>
    <n v="0"/>
    <n v="40.200000000000003"/>
    <n v="0"/>
    <n v="0"/>
    <n v="0"/>
    <n v="9513.75"/>
    <n v="9513.75"/>
    <n v="0"/>
    <d v="2019-12-24T00:00:00"/>
    <d v="2024-12-24T00:00:00"/>
    <n v="19027.5"/>
    <n v="6.6666666666666666E-2"/>
    <n v="5"/>
    <n v="5.0700000000000002E-2"/>
    <n v="634.25"/>
    <n v="47568.75"/>
    <n v="482.34712500000001"/>
    <n v="6.6666666666666666E-2"/>
    <n v="5"/>
    <n v="5.0700000000000002E-2"/>
    <x v="1"/>
    <x v="1"/>
    <n v="9513.75"/>
    <n v="0"/>
    <n v="0"/>
    <n v="0"/>
    <n v="0"/>
    <n v="0"/>
    <n v="0"/>
    <n v="0"/>
    <n v="0"/>
    <n v="0"/>
    <n v="0"/>
    <n v="0"/>
    <n v="0"/>
    <n v="9513.75"/>
    <n v="0"/>
    <n v="9513.75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0666666666666669"/>
    <n v="8"/>
    <n v="5.9299999999999999E-2"/>
    <n v="162840"/>
    <n v="424800"/>
    <n v="3148.83"/>
    <n v="3.06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0666666666666664"/>
    <n v="9"/>
    <n v="6.2100000000000002E-2"/>
    <n v="215940"/>
    <n v="477900"/>
    <n v="3297.51"/>
    <n v="4.0666666666666664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0666666666666667"/>
    <n v="6"/>
    <n v="5.3600000000000002E-2"/>
    <n v="40434.666666666664"/>
    <n v="227445"/>
    <n v="2031.8420000000001"/>
    <n v="1.0666666666666667"/>
    <n v="6"/>
    <n v="5.3600000000000002E-2"/>
    <x v="1"/>
    <x v="1"/>
    <n v="0"/>
    <n v="0"/>
    <n v="0"/>
    <n v="0"/>
    <n v="0"/>
    <n v="0"/>
    <n v="18953.75"/>
    <n v="0"/>
    <n v="0"/>
    <n v="0"/>
    <n v="0"/>
    <n v="0"/>
    <n v="18953.75"/>
    <n v="0"/>
    <n v="37907.5"/>
    <n v="37907.5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0666666666666669"/>
    <n v="7"/>
    <n v="5.6399999999999999E-2"/>
    <n v="368848.33333333337"/>
    <n v="1249325"/>
    <n v="10065.99"/>
    <n v="2.066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89237.5"/>
    <n v="0"/>
    <n v="89237.5"/>
    <n v="89237.5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0666666666666669"/>
    <n v="8"/>
    <n v="5.9299999999999999E-2"/>
    <n v="162840"/>
    <n v="424800"/>
    <n v="3148.83"/>
    <n v="3.06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4T00:00:00"/>
    <d v="2024-12-24T00:00:00"/>
    <n v="106200"/>
    <n v="6.6666666666666666E-2"/>
    <n v="5"/>
    <n v="5.0700000000000002E-2"/>
    <n v="3540"/>
    <n v="265500"/>
    <n v="2692.17"/>
    <n v="6.6666666666666666E-2"/>
    <n v="5"/>
    <n v="5.0700000000000002E-2"/>
    <x v="1"/>
    <x v="1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0666666666666667"/>
    <n v="6"/>
    <n v="5.3600000000000002E-2"/>
    <n v="56640"/>
    <n v="318600"/>
    <n v="2846.1600000000003"/>
    <n v="1.0666666666666667"/>
    <n v="6"/>
    <n v="5.3600000000000009E-2"/>
    <x v="1"/>
    <x v="1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0666666666666669"/>
    <n v="7"/>
    <n v="5.6399999999999999E-2"/>
    <n v="219480.00000000003"/>
    <n v="743400"/>
    <n v="5989.68"/>
    <n v="2.0666666666666669"/>
    <n v="7"/>
    <n v="5.6400000000000006E-2"/>
    <x v="1"/>
    <x v="1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0666666666666669"/>
    <n v="8"/>
    <n v="5.9299999999999999E-2"/>
    <n v="250592.66666666669"/>
    <n v="653720"/>
    <n v="4845.6994999999997"/>
    <n v="3.06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27238.34"/>
    <n v="0"/>
    <n v="27238.34"/>
    <n v="27238.34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0722222222222224"/>
    <n v="8"/>
    <n v="5.9299999999999999E-2"/>
    <n v="163135"/>
    <n v="424800"/>
    <n v="3148.83"/>
    <n v="3.07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73.75"/>
    <n v="0"/>
    <n v="0"/>
    <n v="498.86"/>
    <n v="0"/>
    <n v="0"/>
    <n v="0"/>
    <n v="118073.75"/>
    <n v="118073.75"/>
    <n v="0"/>
    <d v="2019-12-26T00:00:00"/>
    <d v="2024-12-26T00:00:00"/>
    <n v="236147.5"/>
    <n v="7.2222222222222215E-2"/>
    <n v="5"/>
    <n v="5.0700000000000002E-2"/>
    <n v="8527.5486111111095"/>
    <n v="590368.75"/>
    <n v="5986.3391250000004"/>
    <n v="7.2222222222222215E-2"/>
    <n v="5"/>
    <n v="5.0700000000000002E-2"/>
    <x v="1"/>
    <x v="1"/>
    <n v="118073.75"/>
    <n v="0"/>
    <n v="0"/>
    <n v="0"/>
    <n v="0"/>
    <n v="0"/>
    <n v="0"/>
    <n v="0"/>
    <n v="0"/>
    <n v="0"/>
    <n v="0"/>
    <n v="0"/>
    <n v="0"/>
    <n v="118073.75"/>
    <n v="0"/>
    <n v="118073.75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0722222222222222"/>
    <n v="6"/>
    <n v="5.3600000000000002E-2"/>
    <n v="405978.18055555556"/>
    <n v="2271795"/>
    <n v="20294.702000000001"/>
    <n v="1.0722222222222222"/>
    <n v="6"/>
    <n v="5.3600000000000002E-2"/>
    <x v="1"/>
    <x v="1"/>
    <n v="0"/>
    <n v="0"/>
    <n v="0"/>
    <n v="0"/>
    <n v="0"/>
    <n v="0"/>
    <n v="189316.25"/>
    <n v="0"/>
    <n v="0"/>
    <n v="0"/>
    <n v="0"/>
    <n v="0"/>
    <n v="189316.25"/>
    <n v="0"/>
    <n v="378632.5"/>
    <n v="378632.5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0722222222222224"/>
    <n v="7"/>
    <n v="5.6399999999999999E-2"/>
    <n v="1076509.0833333335"/>
    <n v="3636465"/>
    <n v="29299.518"/>
    <n v="2.07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259747.5"/>
    <n v="0"/>
    <n v="259747.5"/>
    <n v="259747.5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0722222222222224"/>
    <n v="8"/>
    <n v="5.9299999999999999E-2"/>
    <n v="144102.58333333334"/>
    <n v="375240"/>
    <n v="2781.4665"/>
    <n v="3.07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15635"/>
    <n v="0"/>
    <n v="15635"/>
    <n v="15635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072222222222222"/>
    <n v="9"/>
    <n v="6.2100000000000002E-2"/>
    <n v="840913.88888888888"/>
    <n v="1858500"/>
    <n v="12823.65"/>
    <n v="4.072222222222222"/>
    <n v="9"/>
    <n v="6.2099999999999995E-2"/>
    <x v="1"/>
    <x v="1"/>
    <n v="0"/>
    <n v="0"/>
    <n v="0"/>
    <n v="0"/>
    <n v="0"/>
    <n v="0"/>
    <n v="0"/>
    <n v="0"/>
    <n v="0"/>
    <n v="0"/>
    <n v="0"/>
    <n v="0"/>
    <n v="51625"/>
    <n v="0"/>
    <n v="51625"/>
    <n v="51625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0722222222222224"/>
    <n v="7"/>
    <n v="5.6399999999999999E-2"/>
    <n v="110035.00000000001"/>
    <n v="371700"/>
    <n v="2994.84"/>
    <n v="2.0722222222222224"/>
    <n v="7"/>
    <n v="5.6400000000000006E-2"/>
    <x v="1"/>
    <x v="1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0722222222222224"/>
    <n v="7"/>
    <n v="5.6399999999999999E-2"/>
    <n v="95363.666666666672"/>
    <n v="322140"/>
    <n v="2595.5279999999998"/>
    <n v="2.07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23010"/>
    <n v="0"/>
    <n v="23010"/>
    <n v="23010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0722222222222224"/>
    <n v="8"/>
    <n v="5.9299999999999999E-2"/>
    <n v="131414.30555555556"/>
    <n v="342200"/>
    <n v="2536.5574999999999"/>
    <n v="3.07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14258.34"/>
    <n v="0"/>
    <n v="14258.34"/>
    <n v="14258.34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072222222222222"/>
    <n v="9"/>
    <n v="6.2100000000000002E-2"/>
    <n v="331560.33333333331"/>
    <n v="732780"/>
    <n v="5056.1819999999998"/>
    <n v="4.072222222222222"/>
    <n v="9"/>
    <n v="6.2099999999999995E-2"/>
    <x v="1"/>
    <x v="1"/>
    <n v="0"/>
    <n v="0"/>
    <n v="0"/>
    <n v="0"/>
    <n v="0"/>
    <n v="0"/>
    <n v="0"/>
    <n v="0"/>
    <n v="0"/>
    <n v="0"/>
    <n v="0"/>
    <n v="0"/>
    <n v="20355"/>
    <n v="0"/>
    <n v="20355"/>
    <n v="20355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6592.5"/>
    <n v="0"/>
    <n v="0"/>
    <n v="3703.6"/>
    <n v="0"/>
    <n v="0"/>
    <n v="0"/>
    <n v="876592.5"/>
    <n v="876592.5"/>
    <n v="0"/>
    <d v="2019-12-27T00:00:00"/>
    <d v="2024-12-27T00:00:00"/>
    <n v="1753185"/>
    <n v="7.4999999999999997E-2"/>
    <n v="5"/>
    <n v="5.0700000000000002E-2"/>
    <n v="65744.4375"/>
    <n v="4382962.5"/>
    <n v="44443.239750000001"/>
    <n v="7.4999999999999997E-2"/>
    <n v="5"/>
    <n v="5.0700000000000002E-2"/>
    <x v="1"/>
    <x v="1"/>
    <n v="876592.5"/>
    <n v="0"/>
    <n v="0"/>
    <n v="0"/>
    <n v="0"/>
    <n v="0"/>
    <n v="0"/>
    <n v="0"/>
    <n v="0"/>
    <n v="0"/>
    <n v="0"/>
    <n v="0"/>
    <n v="0"/>
    <n v="876592.5"/>
    <n v="0"/>
    <n v="876592.5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075"/>
    <n v="6"/>
    <n v="5.3600000000000002E-2"/>
    <n v="3350267.0625"/>
    <n v="18699165"/>
    <n v="167045.87400000001"/>
    <n v="1.075"/>
    <n v="6"/>
    <n v="5.3600000000000002E-2"/>
    <x v="1"/>
    <x v="1"/>
    <n v="0"/>
    <n v="0"/>
    <n v="0"/>
    <n v="0"/>
    <n v="0"/>
    <n v="0"/>
    <n v="1558263.75"/>
    <n v="0"/>
    <n v="0"/>
    <n v="0"/>
    <n v="0"/>
    <n v="0"/>
    <n v="1558263.75"/>
    <n v="0"/>
    <n v="3116527.5"/>
    <n v="3116527.5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0750000000000002"/>
    <n v="7"/>
    <n v="5.6399999999999999E-2"/>
    <n v="5094716.375"/>
    <n v="17186995"/>
    <n v="138478.07399999999"/>
    <n v="2.0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1227642.5"/>
    <n v="0"/>
    <n v="1227642.5"/>
    <n v="1227642.5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0750000000000002"/>
    <n v="8"/>
    <n v="5.9299999999999999E-2"/>
    <n v="3335498.625"/>
    <n v="8677720"/>
    <n v="64323.599499999997"/>
    <n v="3.0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361571.67"/>
    <n v="0"/>
    <n v="361571.67"/>
    <n v="361571.67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0750000000000002"/>
    <n v="9"/>
    <n v="6.2100000000000002E-2"/>
    <n v="216382.5"/>
    <n v="477900"/>
    <n v="3297.51"/>
    <n v="4.07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4282.5"/>
    <n v="0"/>
    <n v="0"/>
    <n v="5426.09"/>
    <n v="0"/>
    <n v="0"/>
    <n v="0"/>
    <n v="1284282.5"/>
    <n v="1284282.5"/>
    <n v="0"/>
    <d v="2020-01-22T00:00:00"/>
    <d v="2025-01-22T00:00:00"/>
    <n v="2568565"/>
    <n v="0.14444444444444443"/>
    <n v="5"/>
    <n v="5.0700000000000002E-2"/>
    <n v="185507.47222222222"/>
    <n v="6421412.5"/>
    <n v="65113.122750000002"/>
    <n v="0.14444444444444443"/>
    <n v="5"/>
    <n v="5.0700000000000002E-2"/>
    <x v="1"/>
    <x v="1"/>
    <n v="0"/>
    <n v="1284282.5"/>
    <n v="0"/>
    <n v="0"/>
    <n v="0"/>
    <n v="0"/>
    <n v="0"/>
    <n v="0"/>
    <n v="0"/>
    <n v="0"/>
    <n v="0"/>
    <n v="0"/>
    <n v="0"/>
    <n v="0"/>
    <n v="1284282.5"/>
    <n v="1284282.5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1444444444444444"/>
    <n v="6"/>
    <n v="5.3600000000000002E-2"/>
    <n v="3587286.861111111"/>
    <n v="18807135"/>
    <n v="168010.40600000002"/>
    <n v="1.1444444444444444"/>
    <n v="6"/>
    <n v="5.3600000000000009E-2"/>
    <x v="1"/>
    <x v="1"/>
    <n v="0"/>
    <n v="0"/>
    <n v="0"/>
    <n v="0"/>
    <n v="0"/>
    <n v="0"/>
    <n v="0"/>
    <n v="1567261.25"/>
    <n v="0"/>
    <n v="0"/>
    <n v="0"/>
    <n v="0"/>
    <n v="0"/>
    <n v="0"/>
    <n v="1567261.25"/>
    <n v="1567261.25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1444444444444444"/>
    <n v="7"/>
    <n v="5.6399999999999999E-2"/>
    <n v="6684801.611111111"/>
    <n v="21820855"/>
    <n v="175813.74599999998"/>
    <n v="2.144444444444444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1444444444444444"/>
    <n v="8"/>
    <n v="5.9299999999999999E-2"/>
    <n v="2150666.361111111"/>
    <n v="5471660"/>
    <n v="40558.679749999996"/>
    <n v="3.144444444444444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1444444444444448"/>
    <n v="9"/>
    <n v="6.2100000000000002E-2"/>
    <n v="440140.00000000006"/>
    <n v="955800"/>
    <n v="6595.02"/>
    <n v="4.144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5998.75"/>
    <n v="0"/>
    <n v="0"/>
    <n v="4630.59"/>
    <n v="0"/>
    <n v="0"/>
    <n v="0"/>
    <n v="1095998.75"/>
    <n v="1095998.75"/>
    <n v="0"/>
    <d v="2020-01-28T00:00:00"/>
    <d v="2025-01-28T00:00:00"/>
    <n v="2191997.5"/>
    <n v="0.16111111111111112"/>
    <n v="5"/>
    <n v="5.0700000000000002E-2"/>
    <n v="176577.57638888891"/>
    <n v="5479993.75"/>
    <n v="55567.136624999999"/>
    <n v="0.16111111111111112"/>
    <n v="5"/>
    <n v="5.0700000000000002E-2"/>
    <x v="1"/>
    <x v="1"/>
    <n v="0"/>
    <n v="1095998.75"/>
    <n v="0"/>
    <n v="0"/>
    <n v="0"/>
    <n v="0"/>
    <n v="0"/>
    <n v="0"/>
    <n v="0"/>
    <n v="0"/>
    <n v="0"/>
    <n v="0"/>
    <n v="0"/>
    <n v="0"/>
    <n v="1095998.75"/>
    <n v="1095998.75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1611111111111112"/>
    <n v="6"/>
    <n v="5.3600000000000002E-2"/>
    <n v="4775522.277777778"/>
    <n v="24677340"/>
    <n v="220450.90400000001"/>
    <n v="1.1611111111111112"/>
    <n v="6"/>
    <n v="5.3600000000000002E-2"/>
    <x v="1"/>
    <x v="1"/>
    <n v="0"/>
    <n v="0"/>
    <n v="0"/>
    <n v="0"/>
    <n v="0"/>
    <n v="0"/>
    <n v="0"/>
    <n v="2056445"/>
    <n v="0"/>
    <n v="0"/>
    <n v="0"/>
    <n v="0"/>
    <n v="0"/>
    <n v="0"/>
    <n v="2056445"/>
    <n v="2056445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161111111111111"/>
    <n v="7"/>
    <n v="5.6399999999999999E-2"/>
    <n v="4565336.416666666"/>
    <n v="14787465"/>
    <n v="119144.71799999999"/>
    <n v="2.1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161111111111111"/>
    <n v="8"/>
    <n v="5.9299999999999999E-2"/>
    <n v="1449148.1666666665"/>
    <n v="3667440"/>
    <n v="27184.898999999998"/>
    <n v="3.16111111111111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1611111111111114"/>
    <n v="9"/>
    <n v="6.2100000000000002E-2"/>
    <n v="441910.00000000006"/>
    <n v="955800"/>
    <n v="6595.02"/>
    <n v="4.1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1611111111111114"/>
    <n v="10"/>
    <n v="6.5000000000000002E-2"/>
    <n v="506240.48611111112"/>
    <n v="980875"/>
    <n v="6375.6875"/>
    <n v="5.16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42667.5"/>
    <n v="0"/>
    <n v="0"/>
    <n v="3560.27"/>
    <n v="0"/>
    <n v="0"/>
    <n v="0"/>
    <n v="842667.5"/>
    <n v="842667.5"/>
    <n v="0"/>
    <d v="2020-02-05T00:00:00"/>
    <d v="2025-02-05T00:00:00"/>
    <n v="1685335"/>
    <n v="0.18055555555555555"/>
    <n v="5"/>
    <n v="5.0700000000000002E-2"/>
    <n v="152148.29861111109"/>
    <n v="4213337.5"/>
    <n v="42723.242250000003"/>
    <n v="0.18055555555555552"/>
    <n v="5"/>
    <n v="5.0700000000000002E-2"/>
    <x v="1"/>
    <x v="1"/>
    <n v="0"/>
    <n v="0"/>
    <n v="842667.5"/>
    <n v="0"/>
    <n v="0"/>
    <n v="0"/>
    <n v="0"/>
    <n v="0"/>
    <n v="0"/>
    <n v="0"/>
    <n v="0"/>
    <n v="0"/>
    <n v="0"/>
    <n v="0"/>
    <n v="842667.5"/>
    <n v="842667.5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1805555555555556"/>
    <n v="6"/>
    <n v="5.3600000000000002E-2"/>
    <n v="3250869.2708333335"/>
    <n v="16522065"/>
    <n v="147597.114"/>
    <n v="1.1805555555555556"/>
    <n v="6"/>
    <n v="5.3600000000000002E-2"/>
    <x v="1"/>
    <x v="1"/>
    <n v="0"/>
    <n v="0"/>
    <n v="0"/>
    <n v="0"/>
    <n v="0"/>
    <n v="0"/>
    <n v="0"/>
    <n v="0"/>
    <n v="1376838.75"/>
    <n v="0"/>
    <n v="0"/>
    <n v="0"/>
    <n v="0"/>
    <n v="0"/>
    <n v="1376838.75"/>
    <n v="1376838.75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1805555555555554"/>
    <n v="7"/>
    <n v="5.6399999999999999E-2"/>
    <n v="2726473.9930555555"/>
    <n v="8752502.5"/>
    <n v="70520.163"/>
    <n v="2.1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1805555555555554"/>
    <n v="8"/>
    <n v="5.9299999999999999E-2"/>
    <n v="337775"/>
    <n v="849600"/>
    <n v="6297.66"/>
    <n v="3.1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1805555555555554"/>
    <n v="10"/>
    <n v="6.5000000000000002E-2"/>
    <n v="275087.5"/>
    <n v="531000"/>
    <n v="3451.5"/>
    <n v="5.18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850"/>
    <n v="0"/>
    <n v="0"/>
    <n v="4773.62"/>
    <n v="0"/>
    <n v="0"/>
    <n v="0"/>
    <n v="1129850"/>
    <n v="1129850"/>
    <n v="0"/>
    <d v="2020-02-11T00:00:00"/>
    <d v="2025-02-11T00:00:00"/>
    <n v="2259700"/>
    <n v="0.19722222222222222"/>
    <n v="5"/>
    <n v="5.0700000000000002E-2"/>
    <n v="222831.52777777778"/>
    <n v="5649250"/>
    <n v="57283.395000000004"/>
    <n v="0.19722222222222222"/>
    <n v="5"/>
    <n v="5.0700000000000002E-2"/>
    <x v="1"/>
    <x v="1"/>
    <n v="0"/>
    <n v="0"/>
    <n v="1129850"/>
    <n v="0"/>
    <n v="0"/>
    <n v="0"/>
    <n v="0"/>
    <n v="0"/>
    <n v="0"/>
    <n v="0"/>
    <n v="0"/>
    <n v="0"/>
    <n v="0"/>
    <n v="0"/>
    <n v="1129850"/>
    <n v="1129850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1972222222222222"/>
    <n v="6"/>
    <n v="5.3600000000000002E-2"/>
    <n v="4148988.576388889"/>
    <n v="20793075"/>
    <n v="185751.47"/>
    <n v="1.1972222222222222"/>
    <n v="6"/>
    <n v="5.3600000000000002E-2"/>
    <x v="1"/>
    <x v="1"/>
    <n v="0"/>
    <n v="0"/>
    <n v="0"/>
    <n v="0"/>
    <n v="0"/>
    <n v="0"/>
    <n v="0"/>
    <n v="0"/>
    <n v="1732756.25"/>
    <n v="0"/>
    <n v="0"/>
    <n v="0"/>
    <n v="0"/>
    <n v="0"/>
    <n v="1732756.25"/>
    <n v="1732756.25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1972222222222224"/>
    <n v="7"/>
    <n v="5.6399999999999999E-2"/>
    <n v="7056741.708333334"/>
    <n v="22481655"/>
    <n v="181137.90599999999"/>
    <n v="2.1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1972222222222224"/>
    <n v="8"/>
    <n v="5.9299999999999999E-2"/>
    <n v="669186.60416666674"/>
    <n v="1674420"/>
    <n v="12411.63825"/>
    <n v="3.1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4010"/>
    <n v="0"/>
    <n v="0"/>
    <n v="4833.4399999999996"/>
    <n v="0"/>
    <n v="0"/>
    <n v="0"/>
    <n v="1144010"/>
    <n v="1144010"/>
    <n v="0"/>
    <d v="2020-02-18T00:00:00"/>
    <d v="2025-02-18T00:00:00"/>
    <n v="2288020"/>
    <n v="0.21666666666666667"/>
    <n v="5"/>
    <n v="5.0700000000000002E-2"/>
    <n v="247868.83333333334"/>
    <n v="5720050"/>
    <n v="58001.307000000001"/>
    <n v="0.21666666666666667"/>
    <n v="5"/>
    <n v="5.0700000000000002E-2"/>
    <x v="1"/>
    <x v="1"/>
    <n v="0"/>
    <n v="0"/>
    <n v="1144010"/>
    <n v="0"/>
    <n v="0"/>
    <n v="0"/>
    <n v="0"/>
    <n v="0"/>
    <n v="0"/>
    <n v="0"/>
    <n v="0"/>
    <n v="0"/>
    <n v="0"/>
    <n v="0"/>
    <n v="1144010"/>
    <n v="1144010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2166666666666666"/>
    <n v="6"/>
    <n v="5.3600000000000002E-2"/>
    <n v="3158287.208333333"/>
    <n v="15575115"/>
    <n v="139137.69400000002"/>
    <n v="1.2166666666666666"/>
    <n v="6"/>
    <n v="5.3600000000000009E-2"/>
    <x v="1"/>
    <x v="1"/>
    <n v="0"/>
    <n v="0"/>
    <n v="0"/>
    <n v="0"/>
    <n v="0"/>
    <n v="0"/>
    <n v="0"/>
    <n v="0"/>
    <n v="1297926.25"/>
    <n v="0"/>
    <n v="0"/>
    <n v="0"/>
    <n v="0"/>
    <n v="0"/>
    <n v="1297926.25"/>
    <n v="1297926.25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2166666666666668"/>
    <n v="7"/>
    <n v="5.6399999999999999E-2"/>
    <n v="3714246.666666667"/>
    <n v="11729200"/>
    <n v="94503.84"/>
    <n v="2.2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2166666666666668"/>
    <n v="8"/>
    <n v="5.9299999999999999E-2"/>
    <n v="662818.29166666674"/>
    <n v="1648460"/>
    <n v="12219.20975"/>
    <n v="3.216666666666667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5061.25"/>
    <n v="0"/>
    <n v="0"/>
    <n v="2683.13"/>
    <n v="0"/>
    <n v="0"/>
    <n v="0"/>
    <n v="635061.25"/>
    <n v="635061.25"/>
    <n v="0"/>
    <d v="2020-02-27T00:00:00"/>
    <d v="2025-02-27T00:00:00"/>
    <n v="1270122.5"/>
    <n v="0.24166666666666667"/>
    <n v="5"/>
    <n v="5.0700000000000002E-2"/>
    <n v="153473.13541666666"/>
    <n v="3175306.25"/>
    <n v="32197.605375000003"/>
    <n v="0.24166666666666664"/>
    <n v="5"/>
    <n v="5.0700000000000002E-2"/>
    <x v="1"/>
    <x v="1"/>
    <n v="0"/>
    <n v="0"/>
    <n v="635061.25"/>
    <n v="0"/>
    <n v="0"/>
    <n v="0"/>
    <n v="0"/>
    <n v="0"/>
    <n v="0"/>
    <n v="0"/>
    <n v="0"/>
    <n v="0"/>
    <n v="0"/>
    <n v="0"/>
    <n v="635061.25"/>
    <n v="635061.25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2416666666666667"/>
    <n v="6"/>
    <n v="5.3600000000000002E-2"/>
    <n v="1571574.3958333333"/>
    <n v="7594185"/>
    <n v="67841.385999999999"/>
    <n v="1.2416666666666667"/>
    <n v="6"/>
    <n v="5.3600000000000002E-2"/>
    <x v="1"/>
    <x v="1"/>
    <n v="0"/>
    <n v="0"/>
    <n v="0"/>
    <n v="0"/>
    <n v="0"/>
    <n v="0"/>
    <n v="0"/>
    <n v="0"/>
    <n v="632848.75"/>
    <n v="0"/>
    <n v="0"/>
    <n v="0"/>
    <n v="0"/>
    <n v="0"/>
    <n v="632848.75"/>
    <n v="632848.75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2416666666666667"/>
    <n v="7"/>
    <n v="5.6399999999999999E-2"/>
    <n v="3046570.7083333335"/>
    <n v="9513455"/>
    <n v="76651.266000000003"/>
    <n v="2.241666666666666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2416666666666667"/>
    <n v="8"/>
    <n v="5.9299999999999999E-2"/>
    <n v="1341199.0625"/>
    <n v="3309900"/>
    <n v="24534.633750000001"/>
    <n v="3.241666666666666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4080"/>
    <n v="0"/>
    <n v="0"/>
    <n v="8255.99"/>
    <n v="0"/>
    <n v="0"/>
    <n v="0"/>
    <n v="1954080"/>
    <n v="1954080"/>
    <n v="0"/>
    <d v="2020-03-10T00:00:00"/>
    <d v="2025-03-10T00:00:00"/>
    <n v="3908160"/>
    <n v="0.27777777777777779"/>
    <n v="5"/>
    <n v="5.0700000000000002E-2"/>
    <n v="542800"/>
    <n v="9770400"/>
    <n v="99071.856"/>
    <n v="0.27777777777777779"/>
    <n v="5"/>
    <n v="5.0700000000000002E-2"/>
    <x v="1"/>
    <x v="1"/>
    <n v="0"/>
    <n v="0"/>
    <n v="0"/>
    <n v="1954080"/>
    <n v="0"/>
    <n v="0"/>
    <n v="0"/>
    <n v="0"/>
    <n v="0"/>
    <n v="0"/>
    <n v="0"/>
    <n v="0"/>
    <n v="0"/>
    <n v="0"/>
    <n v="1954080"/>
    <n v="1954080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2777777777777777"/>
    <n v="6"/>
    <n v="5.3600000000000002E-2"/>
    <n v="3704798.472222222"/>
    <n v="17396445"/>
    <n v="155408.242"/>
    <n v="1.2777777777777777"/>
    <n v="6"/>
    <n v="5.3600000000000002E-2"/>
    <x v="1"/>
    <x v="1"/>
    <n v="0"/>
    <n v="0"/>
    <n v="0"/>
    <n v="0"/>
    <n v="0"/>
    <n v="0"/>
    <n v="0"/>
    <n v="0"/>
    <n v="0"/>
    <n v="1449703.75"/>
    <n v="0"/>
    <n v="0"/>
    <n v="0"/>
    <n v="0"/>
    <n v="1449703.75"/>
    <n v="1449703.75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2777777777777777"/>
    <n v="7"/>
    <n v="5.6399999999999999E-2"/>
    <n v="1945615.1388888888"/>
    <n v="5979207.5"/>
    <n v="48175.328999999998"/>
    <n v="2.27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2777777777777777"/>
    <n v="9"/>
    <n v="6.2100000000000002E-2"/>
    <n v="213899.58333333331"/>
    <n v="450022.5"/>
    <n v="3105.1552500000003"/>
    <n v="4.27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8315"/>
    <n v="0"/>
    <n v="0"/>
    <n v="4682.63"/>
    <n v="0"/>
    <n v="0"/>
    <n v="0"/>
    <n v="1108315"/>
    <n v="1108315"/>
    <n v="0"/>
    <d v="2020-03-18T00:00:00"/>
    <d v="2025-03-18T00:00:00"/>
    <n v="2216630"/>
    <n v="0.3"/>
    <n v="5"/>
    <n v="5.0700000000000002E-2"/>
    <n v="332494.5"/>
    <n v="5541575"/>
    <n v="56191.570500000002"/>
    <n v="0.3"/>
    <n v="5"/>
    <n v="5.0700000000000002E-2"/>
    <x v="1"/>
    <x v="1"/>
    <n v="0"/>
    <n v="0"/>
    <n v="0"/>
    <n v="1108315"/>
    <n v="0"/>
    <n v="0"/>
    <n v="0"/>
    <n v="0"/>
    <n v="0"/>
    <n v="0"/>
    <n v="0"/>
    <n v="0"/>
    <n v="0"/>
    <n v="0"/>
    <n v="1108315"/>
    <n v="1108315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3"/>
    <n v="6"/>
    <n v="5.3600000000000002E-2"/>
    <n v="5055297"/>
    <n v="23332140"/>
    <n v="208433.78400000001"/>
    <n v="1.3"/>
    <n v="6"/>
    <n v="5.3600000000000002E-2"/>
    <x v="1"/>
    <x v="1"/>
    <n v="0"/>
    <n v="0"/>
    <n v="0"/>
    <n v="0"/>
    <n v="0"/>
    <n v="0"/>
    <n v="0"/>
    <n v="0"/>
    <n v="0"/>
    <n v="1944345"/>
    <n v="0"/>
    <n v="0"/>
    <n v="0"/>
    <n v="0"/>
    <n v="1944345"/>
    <n v="1944345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2999999999999998"/>
    <n v="7"/>
    <n v="5.6399999999999999E-2"/>
    <n v="7473677.4999999991"/>
    <n v="22745975"/>
    <n v="183267.57"/>
    <n v="2.29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21.25"/>
    <n v="0"/>
    <n v="0"/>
    <n v="599.19000000000005"/>
    <n v="0"/>
    <n v="0"/>
    <n v="0"/>
    <n v="141821.25"/>
    <n v="141821.25"/>
    <n v="0"/>
    <d v="2020-03-27T00:00:00"/>
    <d v="2025-03-27T00:00:00"/>
    <n v="283642.5"/>
    <n v="0.32500000000000001"/>
    <n v="5"/>
    <n v="5.0700000000000002E-2"/>
    <n v="46091.90625"/>
    <n v="709106.25"/>
    <n v="7190.3373750000001"/>
    <n v="0.32500000000000001"/>
    <n v="5"/>
    <n v="5.0700000000000002E-2"/>
    <x v="1"/>
    <x v="1"/>
    <n v="0"/>
    <n v="0"/>
    <n v="0"/>
    <n v="141821.25"/>
    <n v="0"/>
    <n v="0"/>
    <n v="0"/>
    <n v="0"/>
    <n v="0"/>
    <n v="0"/>
    <n v="0"/>
    <n v="0"/>
    <n v="0"/>
    <n v="0"/>
    <n v="141821.25"/>
    <n v="141821.25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325"/>
    <n v="6"/>
    <n v="5.3600000000000002E-2"/>
    <n v="2561599.3125"/>
    <n v="11599695"/>
    <n v="103623.94200000001"/>
    <n v="1.325"/>
    <n v="6"/>
    <n v="5.3600000000000002E-2"/>
    <x v="1"/>
    <x v="1"/>
    <n v="0"/>
    <n v="0"/>
    <n v="0"/>
    <n v="0"/>
    <n v="0"/>
    <n v="0"/>
    <n v="0"/>
    <n v="0"/>
    <n v="0"/>
    <n v="966641.25"/>
    <n v="0"/>
    <n v="0"/>
    <n v="0"/>
    <n v="0"/>
    <n v="966641.25"/>
    <n v="966641.25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3250000000000002"/>
    <n v="7"/>
    <n v="5.6399999999999999E-2"/>
    <n v="12241154.062500002"/>
    <n v="36855087.5"/>
    <n v="296946.70500000002"/>
    <n v="2.325000000000000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3250000000000002"/>
    <n v="8"/>
    <n v="5.9299999999999999E-2"/>
    <n v="6515462.1875"/>
    <n v="15676300"/>
    <n v="116200.57375"/>
    <n v="3.3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3250000000000002"/>
    <n v="9"/>
    <n v="6.2100000000000002E-2"/>
    <n v="1148287.5"/>
    <n v="2389500"/>
    <n v="16487.55"/>
    <n v="4.325000000000000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3250000000000002"/>
    <n v="10"/>
    <n v="6.5000000000000002E-2"/>
    <n v="494040.1875"/>
    <n v="927775"/>
    <n v="6030.5375000000004"/>
    <n v="5.325000000000000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0"/>
    <n v="1074.69"/>
    <n v="0"/>
    <n v="0"/>
    <n v="0"/>
    <n v="254363.75"/>
    <n v="254363.75"/>
    <n v="0"/>
    <d v="2020-04-03T00:00:00"/>
    <d v="2025-04-03T00:00:00"/>
    <n v="508727.5"/>
    <n v="0.34166666666666667"/>
    <n v="5"/>
    <n v="5.0700000000000002E-2"/>
    <n v="86907.614583333328"/>
    <n v="1271818.75"/>
    <n v="12896.242125000001"/>
    <n v="0.34166666666666667"/>
    <n v="5"/>
    <n v="5.0700000000000002E-2"/>
    <x v="1"/>
    <x v="1"/>
    <n v="0"/>
    <n v="0"/>
    <n v="0"/>
    <n v="0"/>
    <n v="254363.75"/>
    <n v="0"/>
    <n v="0"/>
    <n v="0"/>
    <n v="0"/>
    <n v="0"/>
    <n v="0"/>
    <n v="0"/>
    <n v="0"/>
    <n v="0"/>
    <n v="254363.75"/>
    <n v="254363.75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3416666666666666"/>
    <n v="6"/>
    <n v="5.3600000000000002E-2"/>
    <n v="2187738.4375"/>
    <n v="9783675"/>
    <n v="87400.83"/>
    <n v="1.3416666666666666"/>
    <n v="6"/>
    <n v="5.3600000000000002E-2"/>
    <x v="1"/>
    <x v="1"/>
    <n v="0"/>
    <n v="0"/>
    <n v="0"/>
    <n v="0"/>
    <n v="0"/>
    <n v="0"/>
    <n v="0"/>
    <n v="0"/>
    <n v="0"/>
    <n v="0"/>
    <n v="815306.25"/>
    <n v="0"/>
    <n v="0"/>
    <n v="0"/>
    <n v="815306.25"/>
    <n v="815306.25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3416666666666668"/>
    <n v="7"/>
    <n v="5.6399999999999999E-2"/>
    <n v="10807781.020833334"/>
    <n v="32307957.5"/>
    <n v="260309.829"/>
    <n v="2.341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3416666666666668"/>
    <n v="8"/>
    <n v="5.9299999999999999E-2"/>
    <n v="9517325.645833334"/>
    <n v="22784620"/>
    <n v="168890.99575"/>
    <n v="3.341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3416666666666668"/>
    <n v="9"/>
    <n v="6.2100000000000002E-2"/>
    <n v="1152712.5"/>
    <n v="2389500"/>
    <n v="16487.55"/>
    <n v="4.3416666666666668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3416666666666668"/>
    <n v="10"/>
    <n v="6.5000000000000002E-2"/>
    <n v="283642.5"/>
    <n v="531000"/>
    <n v="3451.5"/>
    <n v="5.341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0"/>
    <n v="2137.2199999999998"/>
    <n v="0"/>
    <n v="0"/>
    <n v="0"/>
    <n v="505851.25"/>
    <n v="505851.25"/>
    <n v="0"/>
    <d v="2020-04-20T00:00:00"/>
    <d v="2025-04-20T00:00:00"/>
    <n v="1011702.5"/>
    <n v="0.3888888888888889"/>
    <n v="5"/>
    <n v="5.0700000000000002E-2"/>
    <n v="196719.93055555556"/>
    <n v="2529256.25"/>
    <n v="25646.658375000003"/>
    <n v="0.3888888888888889"/>
    <n v="5"/>
    <n v="5.0700000000000002E-2"/>
    <x v="1"/>
    <x v="1"/>
    <n v="0"/>
    <n v="0"/>
    <n v="0"/>
    <n v="0"/>
    <n v="505851.25"/>
    <n v="0"/>
    <n v="0"/>
    <n v="0"/>
    <n v="0"/>
    <n v="0"/>
    <n v="0"/>
    <n v="0"/>
    <n v="0"/>
    <n v="0"/>
    <n v="505851.25"/>
    <n v="505851.25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3888888888888888"/>
    <n v="6"/>
    <n v="5.3600000000000002E-2"/>
    <n v="2643118.0555555555"/>
    <n v="11418270"/>
    <n v="102003.212"/>
    <n v="1.3888888888888888"/>
    <n v="6"/>
    <n v="5.3600000000000002E-2"/>
    <x v="1"/>
    <x v="1"/>
    <n v="0"/>
    <n v="0"/>
    <n v="0"/>
    <n v="0"/>
    <n v="0"/>
    <n v="0"/>
    <n v="0"/>
    <n v="0"/>
    <n v="0"/>
    <n v="0"/>
    <n v="951522.5"/>
    <n v="0"/>
    <n v="0"/>
    <n v="0"/>
    <n v="951522.5"/>
    <n v="951522.5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3888888888888888"/>
    <n v="7"/>
    <n v="5.6399999999999999E-2"/>
    <n v="9231861.1111111101"/>
    <n v="27051500"/>
    <n v="217957.8"/>
    <n v="2.38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3888888888888888"/>
    <n v="8"/>
    <n v="5.9299999999999999E-2"/>
    <n v="8531129.583333334"/>
    <n v="20139060"/>
    <n v="149280.78224999999"/>
    <n v="3.388888888888889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3888888888888893"/>
    <n v="9"/>
    <n v="6.2100000000000002E-2"/>
    <n v="466100.00000000006"/>
    <n v="955800"/>
    <n v="6595.02"/>
    <n v="4.388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3888888888888893"/>
    <n v="10"/>
    <n v="6.5000000000000002E-2"/>
    <n v="286150"/>
    <n v="531000"/>
    <n v="3451.5"/>
    <n v="5.388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5200"/>
    <n v="0"/>
    <n v="672600"/>
    <n v="5683.47"/>
    <n v="0"/>
    <n v="0"/>
    <n v="0"/>
    <n v="672600"/>
    <n v="672600"/>
    <n v="0"/>
    <d v="2020-05-11T00:00:00"/>
    <d v="2025-05-11T00:00:00"/>
    <n v="1345200"/>
    <n v="0.44722222222222224"/>
    <n v="5"/>
    <n v="5.0700000000000002E-2"/>
    <n v="300801.66666666669"/>
    <n v="3363000"/>
    <n v="34100.82"/>
    <n v="0.44722222222222224"/>
    <n v="5"/>
    <n v="5.0700000000000002E-2"/>
    <x v="1"/>
    <x v="1"/>
    <n v="0"/>
    <n v="0"/>
    <n v="0"/>
    <n v="0"/>
    <n v="0"/>
    <n v="672600"/>
    <n v="0"/>
    <n v="0"/>
    <n v="0"/>
    <n v="0"/>
    <n v="0"/>
    <n v="0"/>
    <n v="0"/>
    <n v="0"/>
    <n v="672600"/>
    <n v="672600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1.4472222222222222"/>
    <n v="6"/>
    <n v="5.3600000000000002E-2"/>
    <n v="2936214.8958333335"/>
    <n v="12173175"/>
    <n v="108747.03"/>
    <n v="1.4472222222222224"/>
    <n v="6"/>
    <n v="5.3600000000000002E-2"/>
    <x v="1"/>
    <x v="1"/>
    <n v="0"/>
    <n v="0"/>
    <n v="0"/>
    <n v="0"/>
    <n v="0"/>
    <n v="0"/>
    <n v="0"/>
    <n v="0"/>
    <n v="0"/>
    <n v="0"/>
    <n v="0"/>
    <n v="1014431.25"/>
    <n v="0"/>
    <n v="0"/>
    <n v="1014431.25"/>
    <n v="1014431.25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2.4472222222222224"/>
    <n v="7"/>
    <n v="5.6399999999999999E-2"/>
    <n v="7741983.277777778"/>
    <n v="22145060"/>
    <n v="178425.91199999998"/>
    <n v="2.447222222222222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3.4472222222222224"/>
    <n v="8"/>
    <n v="5.9299999999999999E-2"/>
    <n v="9368472.743055556"/>
    <n v="21741500"/>
    <n v="161158.86874999999"/>
    <n v="3.44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4.447222222222222"/>
    <n v="9"/>
    <n v="6.2100000000000002E-2"/>
    <n v="236147.5"/>
    <n v="477900"/>
    <n v="3297.51"/>
    <n v="4.44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1T00:00:00"/>
    <d v="2024-07-01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1.586111111111111"/>
    <n v="6"/>
    <n v="5.3600000000000002E-2"/>
    <n v="575754.3680555555"/>
    <n v="2177985"/>
    <n v="19456.666000000001"/>
    <n v="1.586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2.5861111111111112"/>
    <n v="7"/>
    <n v="5.6399999999999999E-2"/>
    <n v="4384402.263888889"/>
    <n v="11867555"/>
    <n v="95618.585999999996"/>
    <n v="2.586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3.5861111111111112"/>
    <n v="8"/>
    <n v="5.9299999999999999E-2"/>
    <n v="948409.84027777787"/>
    <n v="2115740"/>
    <n v="15682.92275"/>
    <n v="3.586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9T00:00:00"/>
    <d v="2024-07-09T00:00:00"/>
    <n v="39721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0.60833333333333328"/>
    <n v="5"/>
    <n v="5.0700000000000002E-2"/>
    <n v="202698.18749999997"/>
    <n v="1666012.5"/>
    <n v="16893.366750000001"/>
    <n v="0.60833333333333328"/>
    <n v="5"/>
    <n v="5.0700000000000002E-2"/>
    <x v="1"/>
    <x v="1"/>
    <n v="0"/>
    <n v="166601.25"/>
    <n v="0"/>
    <n v="0"/>
    <n v="0"/>
    <n v="0"/>
    <n v="0"/>
    <n v="166601.25"/>
    <n v="0"/>
    <n v="0"/>
    <n v="0"/>
    <n v="0"/>
    <n v="0"/>
    <n v="0"/>
    <n v="333202.5"/>
    <n v="333202.5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1.6083333333333334"/>
    <n v="6"/>
    <n v="5.3600000000000002E-2"/>
    <n v="1568559.25"/>
    <n v="5851620"/>
    <n v="52274.472000000002"/>
    <n v="1.608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2.6083333333333334"/>
    <n v="7"/>
    <n v="5.6399999999999999E-2"/>
    <n v="819857.85416666663"/>
    <n v="2200257.5"/>
    <n v="17727.789000000001"/>
    <n v="2.608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3.6083333333333334"/>
    <n v="8"/>
    <n v="5.9299999999999999E-2"/>
    <n v="953754.66666666663"/>
    <n v="2114560"/>
    <n v="15674.175999999999"/>
    <n v="3.60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1.6305555555555555"/>
    <n v="6"/>
    <n v="5.3600000000000002E-2"/>
    <n v="812672.96527777775"/>
    <n v="2990415"/>
    <n v="26714.374"/>
    <n v="1.63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2.6305555555555555"/>
    <n v="7"/>
    <n v="5.6399999999999999E-2"/>
    <n v="4767829.333333333"/>
    <n v="12687360"/>
    <n v="102223.872"/>
    <n v="2.63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3.6305555555555555"/>
    <n v="8"/>
    <n v="5.9299999999999999E-2"/>
    <n v="569243.8819444445"/>
    <n v="1254340"/>
    <n v="9297.7952499999992"/>
    <n v="3.63055555555555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2.661111111111111"/>
    <n v="7"/>
    <n v="5.6399999999999999E-2"/>
    <n v="642545.23611111112"/>
    <n v="1690202.5"/>
    <n v="13618.203"/>
    <n v="2.6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3.661111111111111"/>
    <n v="8"/>
    <n v="5.9299999999999999E-2"/>
    <n v="8271392.736111111"/>
    <n v="18074060"/>
    <n v="133973.96974999999"/>
    <n v="3.66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4.6611111111111114"/>
    <n v="9"/>
    <n v="6.2100000000000002E-2"/>
    <n v="247505.00000000003"/>
    <n v="477900"/>
    <n v="3297.51"/>
    <n v="4.6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07T00:00:00"/>
    <d v="2024-08-07T00:00:00"/>
    <n v="30930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0.68611111111111112"/>
    <n v="5"/>
    <n v="5.0700000000000002E-2"/>
    <n v="434761.16666666669"/>
    <n v="3168300"/>
    <n v="32126.562000000002"/>
    <n v="0.68611111111111112"/>
    <n v="5"/>
    <n v="5.0700000000000002E-2"/>
    <x v="1"/>
    <x v="1"/>
    <n v="0"/>
    <n v="0"/>
    <n v="316830"/>
    <n v="0"/>
    <n v="0"/>
    <n v="0"/>
    <n v="0"/>
    <n v="0"/>
    <n v="316830"/>
    <n v="0"/>
    <n v="0"/>
    <n v="0"/>
    <n v="0"/>
    <n v="0"/>
    <n v="633660"/>
    <n v="633660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1.6861111111111111"/>
    <n v="6"/>
    <n v="5.3600000000000002E-2"/>
    <n v="778435.34722222225"/>
    <n v="2770050"/>
    <n v="24745.780000000002"/>
    <n v="1.686111111111111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2.6861111111111109"/>
    <n v="7"/>
    <n v="5.6399999999999999E-2"/>
    <n v="2248839.083333333"/>
    <n v="5860470"/>
    <n v="47218.644"/>
    <n v="2.68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3.6861111111111109"/>
    <n v="8"/>
    <n v="5.9299999999999999E-2"/>
    <n v="391465"/>
    <n v="849600"/>
    <n v="6297.66"/>
    <n v="3.68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4.6861111111111109"/>
    <n v="9"/>
    <n v="6.2100000000000002E-2"/>
    <n v="248832.5"/>
    <n v="477900"/>
    <n v="3297.51"/>
    <n v="4.68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20T00:00:00"/>
    <d v="2024-08-20T00:00:00"/>
    <n v="1039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0.72222222222222221"/>
    <n v="5"/>
    <n v="5.0700000000000002E-2"/>
    <n v="260566.94444444444"/>
    <n v="1803925"/>
    <n v="18291.799500000001"/>
    <n v="0.72222222222222221"/>
    <n v="5"/>
    <n v="5.0700000000000002E-2"/>
    <x v="1"/>
    <x v="1"/>
    <n v="0"/>
    <n v="0"/>
    <n v="180392.5"/>
    <n v="0"/>
    <n v="0"/>
    <n v="0"/>
    <n v="0"/>
    <n v="0"/>
    <n v="180392.5"/>
    <n v="0"/>
    <n v="0"/>
    <n v="0"/>
    <n v="0"/>
    <n v="0"/>
    <n v="360785"/>
    <n v="360785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1.7222222222222223"/>
    <n v="6"/>
    <n v="5.3600000000000002E-2"/>
    <n v="1217809.1666666667"/>
    <n v="4242690"/>
    <n v="37901.364000000001"/>
    <n v="1.722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2.7222222222222223"/>
    <n v="7"/>
    <n v="5.6399999999999999E-2"/>
    <n v="2953638.3333333335"/>
    <n v="7595070"/>
    <n v="61194.563999999998"/>
    <n v="2.72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3.7222222222222223"/>
    <n v="8"/>
    <n v="5.9299999999999999E-2"/>
    <n v="395300"/>
    <n v="849600"/>
    <n v="6297.66"/>
    <n v="3.72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28T00:00:00"/>
    <d v="2024-08-28T00:00:00"/>
    <n v="2529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0.74444444444444446"/>
    <n v="5"/>
    <n v="5.0700000000000002E-2"/>
    <n v="169210.36111111112"/>
    <n v="1136487.5"/>
    <n v="11523.983250000001"/>
    <n v="0.74444444444444446"/>
    <n v="5"/>
    <n v="5.0700000000000002E-2"/>
    <x v="1"/>
    <x v="1"/>
    <n v="0"/>
    <n v="0"/>
    <n v="113648.75"/>
    <n v="0"/>
    <n v="0"/>
    <n v="0"/>
    <n v="0"/>
    <n v="0"/>
    <n v="113648.75"/>
    <n v="0"/>
    <n v="0"/>
    <n v="0"/>
    <n v="0"/>
    <n v="0"/>
    <n v="227297.5"/>
    <n v="227297.5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1.7444444444444445"/>
    <n v="6"/>
    <n v="5.3600000000000002E-2"/>
    <n v="618819.86111111112"/>
    <n v="2128425"/>
    <n v="19013.93"/>
    <n v="1.7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2.7444444444444445"/>
    <n v="7"/>
    <n v="5.6399999999999999E-2"/>
    <n v="1289710.5"/>
    <n v="3289545"/>
    <n v="26504.333999999999"/>
    <n v="2.7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3.7444444444444445"/>
    <n v="8"/>
    <n v="5.9299999999999999E-2"/>
    <n v="3611526.027777778"/>
    <n v="7716020"/>
    <n v="57194.998249999997"/>
    <n v="3.7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4.7444444444444445"/>
    <n v="9"/>
    <n v="6.2100000000000002E-2"/>
    <n v="5231046.527777778"/>
    <n v="9923062.5"/>
    <n v="68469.131250000006"/>
    <n v="4.7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5.7444444444444445"/>
    <n v="10"/>
    <n v="6.5000000000000002E-2"/>
    <n v="1525150"/>
    <n v="2655000"/>
    <n v="17257.5"/>
    <n v="5.74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9-11T00:00:00"/>
    <d v="2024-09-11T00:00:00"/>
    <n v="31815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0.78055555555555556"/>
    <n v="5"/>
    <n v="5.0700000000000002E-2"/>
    <n v="261004.11805555556"/>
    <n v="1671912.5"/>
    <n v="16953.192750000002"/>
    <n v="0.78055555555555556"/>
    <n v="5"/>
    <n v="5.0700000000000009E-2"/>
    <x v="1"/>
    <x v="1"/>
    <n v="0"/>
    <n v="0"/>
    <n v="0"/>
    <n v="167191.25"/>
    <n v="0"/>
    <n v="0"/>
    <n v="0"/>
    <n v="0"/>
    <n v="0"/>
    <n v="167191.25"/>
    <n v="0"/>
    <n v="0"/>
    <n v="0"/>
    <n v="0"/>
    <n v="334382.5"/>
    <n v="334382.5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1.7805555555555554"/>
    <n v="6"/>
    <n v="5.3600000000000002E-2"/>
    <n v="1137196.3194444443"/>
    <n v="3832050"/>
    <n v="34232.980000000003"/>
    <n v="1.780555555555555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2.7805555555555554"/>
    <n v="7"/>
    <n v="5.6399999999999999E-2"/>
    <n v="3034976.388888889"/>
    <n v="7640500"/>
    <n v="61560.6"/>
    <n v="2.7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3.7805555555555554"/>
    <n v="8"/>
    <n v="5.9299999999999999E-2"/>
    <n v="2640387.2569444445"/>
    <n v="5587300"/>
    <n v="41415.861250000002"/>
    <n v="3.7805555555555554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4.7805555555555559"/>
    <n v="9"/>
    <n v="6.2100000000000002E-2"/>
    <n v="5820864.201388889"/>
    <n v="10958512.5"/>
    <n v="75613.736250000002"/>
    <n v="4.78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5.7805555555555559"/>
    <n v="10"/>
    <n v="6.5000000000000002E-2"/>
    <n v="2962896.0069444445"/>
    <n v="5125625"/>
    <n v="33316.5625"/>
    <n v="5.78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126481.25"/>
    <n v="496.44"/>
    <n v="0"/>
    <n v="0"/>
    <n v="0"/>
    <n v="0"/>
    <n v="0"/>
    <n v="0"/>
    <d v="2020-11-24T00:00:00"/>
    <d v="2024-11-24T00:00:00"/>
    <n v="2529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0.98333333333333328"/>
    <n v="5"/>
    <n v="5.0700000000000002E-2"/>
    <n v="296030.04166666663"/>
    <n v="1505237.5"/>
    <n v="15263.108250000001"/>
    <n v="0.98333333333333317"/>
    <n v="5"/>
    <n v="5.0700000000000002E-2"/>
    <x v="1"/>
    <x v="1"/>
    <n v="0"/>
    <n v="0"/>
    <n v="0"/>
    <n v="0"/>
    <n v="0"/>
    <n v="150523.75"/>
    <n v="0"/>
    <n v="0"/>
    <n v="0"/>
    <n v="0"/>
    <n v="0"/>
    <n v="150523.75"/>
    <n v="0"/>
    <n v="0"/>
    <n v="301047.5"/>
    <n v="301047.5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1.9833333333333334"/>
    <n v="6"/>
    <n v="5.3600000000000002E-2"/>
    <n v="1231892.9583333333"/>
    <n v="3726735"/>
    <n v="33292.166000000005"/>
    <n v="1.983333333333333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2.9833333333333334"/>
    <n v="7"/>
    <n v="5.6399999999999999E-2"/>
    <n v="603737.16666666663"/>
    <n v="1416590"/>
    <n v="11413.668"/>
    <n v="2.983333333333332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3.9833333333333334"/>
    <n v="8"/>
    <n v="5.9299999999999999E-2"/>
    <n v="1269090"/>
    <n v="2548800"/>
    <n v="18892.98"/>
    <n v="3.98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578.75"/>
    <n v="0"/>
    <n v="247578.75"/>
    <n v="971.75"/>
    <n v="0"/>
    <n v="0"/>
    <n v="0"/>
    <n v="0"/>
    <n v="0"/>
    <n v="0"/>
    <d v="2020-11-27T00:00:00"/>
    <d v="2024-11-27T00:00:00"/>
    <n v="49515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0.9916666666666667"/>
    <n v="5"/>
    <n v="5.0700000000000002E-2"/>
    <n v="670944.3125"/>
    <n v="3382912.5"/>
    <n v="34302.732750000003"/>
    <n v="0.9916666666666667"/>
    <n v="5"/>
    <n v="5.0700000000000002E-2"/>
    <x v="1"/>
    <x v="1"/>
    <n v="0"/>
    <n v="0"/>
    <n v="0"/>
    <n v="0"/>
    <n v="0"/>
    <n v="338291.25"/>
    <n v="0"/>
    <n v="0"/>
    <n v="0"/>
    <n v="0"/>
    <n v="0"/>
    <n v="338291.25"/>
    <n v="0"/>
    <n v="0"/>
    <n v="676582.5"/>
    <n v="676582.5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1.9916666666666667"/>
    <n v="6"/>
    <n v="5.3600000000000002E-2"/>
    <n v="3817258.2083333335"/>
    <n v="11499690"/>
    <n v="102730.564"/>
    <n v="1.99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2.9916666666666667"/>
    <n v="7"/>
    <n v="5.6399999999999999E-2"/>
    <n v="6280607.770833333"/>
    <n v="14695572.5"/>
    <n v="118404.32699999999"/>
    <n v="2.99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3.9916666666666667"/>
    <n v="8"/>
    <n v="5.9299999999999999E-2"/>
    <n v="4412837.395833333"/>
    <n v="8844100"/>
    <n v="65556.891250000001"/>
    <n v="3.9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483.75"/>
    <n v="0"/>
    <n v="0"/>
    <n v="461.12"/>
    <n v="0"/>
    <n v="0"/>
    <n v="0"/>
    <n v="117483.75"/>
    <n v="117483.75"/>
    <n v="0"/>
    <d v="2020-12-04T00:00:00"/>
    <d v="2024-12-04T00:00:00"/>
    <n v="234967.5"/>
    <n v="1.1111111111111112E-2"/>
    <n v="4"/>
    <n v="4.7100000000000003E-2"/>
    <n v="1305.375"/>
    <n v="469935"/>
    <n v="5533.4846250000001"/>
    <n v="1.1111111111111112E-2"/>
    <n v="4"/>
    <n v="4.7100000000000003E-2"/>
    <x v="1"/>
    <x v="1"/>
    <n v="117483.75"/>
    <n v="0"/>
    <n v="0"/>
    <n v="0"/>
    <n v="0"/>
    <n v="0"/>
    <n v="0"/>
    <n v="0"/>
    <n v="0"/>
    <n v="0"/>
    <n v="0"/>
    <n v="0"/>
    <n v="0"/>
    <n v="117483.75"/>
    <n v="0"/>
    <n v="117483.75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0111111111111111"/>
    <n v="5"/>
    <n v="5.0700000000000002E-2"/>
    <n v="39074.388888888891"/>
    <n v="193225"/>
    <n v="1959.3015"/>
    <n v="1.0111111111111111"/>
    <n v="5"/>
    <n v="5.0700000000000002E-2"/>
    <x v="1"/>
    <x v="1"/>
    <n v="0"/>
    <n v="0"/>
    <n v="0"/>
    <n v="0"/>
    <n v="0"/>
    <n v="0"/>
    <n v="19322.5"/>
    <n v="0"/>
    <n v="0"/>
    <n v="0"/>
    <n v="0"/>
    <n v="0"/>
    <n v="19322.5"/>
    <n v="0"/>
    <n v="38645"/>
    <n v="38645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0111111111111111"/>
    <n v="6"/>
    <n v="5.3600000000000002E-2"/>
    <n v="729731.66666666663"/>
    <n v="2177100"/>
    <n v="19448.760000000002"/>
    <n v="2.011111111111111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0111111111111111"/>
    <n v="7"/>
    <n v="5.6399999999999999E-2"/>
    <n v="7696482.805555555"/>
    <n v="17892192.5"/>
    <n v="144159.951"/>
    <n v="3.01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0111111111111111"/>
    <n v="8"/>
    <n v="5.9299999999999999E-2"/>
    <n v="6209841.777777778"/>
    <n v="12385280"/>
    <n v="91805.887999999992"/>
    <n v="4.011111111111111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0111111111111111"/>
    <n v="9"/>
    <n v="6.2100000000000002E-2"/>
    <n v="1737715.5277777778"/>
    <n v="3120952.5"/>
    <n v="21534.572250000001"/>
    <n v="5.01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0111111111111111"/>
    <n v="10"/>
    <n v="6.5000000000000002E-2"/>
    <n v="553262.66666666663"/>
    <n v="920400"/>
    <n v="5982.6"/>
    <n v="6.01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091.25"/>
    <n v="0"/>
    <n v="0"/>
    <n v="1605.68"/>
    <n v="0"/>
    <n v="0"/>
    <n v="0"/>
    <n v="409091.25"/>
    <n v="409091.25"/>
    <n v="0"/>
    <d v="2020-12-23T00:00:00"/>
    <d v="2024-12-23T00:00:00"/>
    <n v="818182.5"/>
    <n v="6.3888888888888884E-2"/>
    <n v="4"/>
    <n v="4.7100000000000003E-2"/>
    <n v="26136.385416666664"/>
    <n v="1636365"/>
    <n v="19268.197875000002"/>
    <n v="6.3888888888888884E-2"/>
    <n v="4"/>
    <n v="4.7100000000000003E-2"/>
    <x v="1"/>
    <x v="1"/>
    <n v="409091.25"/>
    <n v="0"/>
    <n v="0"/>
    <n v="0"/>
    <n v="0"/>
    <n v="0"/>
    <n v="0"/>
    <n v="0"/>
    <n v="0"/>
    <n v="0"/>
    <n v="0"/>
    <n v="0"/>
    <n v="0"/>
    <n v="409091.25"/>
    <n v="0"/>
    <n v="409091.25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0638888888888889"/>
    <n v="5"/>
    <n v="5.0700000000000002E-2"/>
    <n v="277127.09722222225"/>
    <n v="1302425"/>
    <n v="13206.5895"/>
    <n v="1.0638888888888889"/>
    <n v="5"/>
    <n v="5.0700000000000002E-2"/>
    <x v="1"/>
    <x v="1"/>
    <n v="0"/>
    <n v="0"/>
    <n v="0"/>
    <n v="0"/>
    <n v="0"/>
    <n v="0"/>
    <n v="130242.5"/>
    <n v="0"/>
    <n v="0"/>
    <n v="0"/>
    <n v="0"/>
    <n v="0"/>
    <n v="130242.5"/>
    <n v="0"/>
    <n v="260485"/>
    <n v="260485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0638888888888891"/>
    <n v="6"/>
    <n v="5.3600000000000002E-2"/>
    <n v="5666845.520833334"/>
    <n v="16474275"/>
    <n v="147170.19"/>
    <n v="2.06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0638888888888891"/>
    <n v="7"/>
    <n v="5.6399999999999999E-2"/>
    <n v="29270188.444444448"/>
    <n v="66872960"/>
    <n v="538804.99199999997"/>
    <n v="3.06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0638888888888891"/>
    <n v="8"/>
    <n v="5.9299999999999999E-2"/>
    <n v="18902224.15277778"/>
    <n v="37210120"/>
    <n v="275820.01449999999"/>
    <n v="4.063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0638888888888891"/>
    <n v="9"/>
    <n v="6.2100000000000002E-2"/>
    <n v="268892.5"/>
    <n v="477900"/>
    <n v="3297.51"/>
    <n v="5.063888888888889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0"/>
    <n v="3485.2"/>
    <n v="0"/>
    <n v="0"/>
    <n v="0"/>
    <n v="887950"/>
    <n v="887950"/>
    <n v="0"/>
    <d v="2021-04-15T00:00:00"/>
    <d v="2025-04-15T00:00:00"/>
    <n v="1775900"/>
    <n v="0.375"/>
    <n v="4"/>
    <n v="4.7100000000000003E-2"/>
    <n v="332981.25"/>
    <n v="3551800"/>
    <n v="41822.445"/>
    <n v="0.375"/>
    <n v="4"/>
    <n v="4.7100000000000003E-2"/>
    <x v="1"/>
    <x v="1"/>
    <n v="0"/>
    <n v="0"/>
    <n v="0"/>
    <n v="0"/>
    <n v="887950"/>
    <n v="0"/>
    <n v="0"/>
    <n v="0"/>
    <n v="0"/>
    <n v="0"/>
    <n v="0"/>
    <n v="0"/>
    <n v="0"/>
    <n v="0"/>
    <n v="887950"/>
    <n v="887950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375"/>
    <n v="5"/>
    <n v="5.0700000000000002E-2"/>
    <n v="1013656.875"/>
    <n v="3686025"/>
    <n v="37376.2935"/>
    <n v="1.375"/>
    <n v="5"/>
    <n v="5.0700000000000002E-2"/>
    <x v="1"/>
    <x v="1"/>
    <n v="0"/>
    <n v="0"/>
    <n v="0"/>
    <n v="0"/>
    <n v="0"/>
    <n v="0"/>
    <n v="0"/>
    <n v="0"/>
    <n v="0"/>
    <n v="0"/>
    <n v="368602.5"/>
    <n v="0"/>
    <n v="0"/>
    <n v="0"/>
    <n v="368602.5"/>
    <n v="368602.5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375"/>
    <n v="6"/>
    <n v="5.3600000000000002E-2"/>
    <n v="1785893.125"/>
    <n v="4511730"/>
    <n v="40304.788"/>
    <n v="2.3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375"/>
    <n v="7"/>
    <n v="5.6399999999999999E-2"/>
    <n v="358425"/>
    <n v="743400"/>
    <n v="5989.68"/>
    <n v="3.37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375"/>
    <n v="8"/>
    <n v="5.9299999999999999E-2"/>
    <n v="232312.5"/>
    <n v="424800"/>
    <n v="3148.83"/>
    <n v="4.3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60"/>
    <n v="0"/>
    <n v="7080"/>
    <n v="55.58"/>
    <n v="0"/>
    <n v="0"/>
    <n v="0"/>
    <n v="7080"/>
    <n v="7080"/>
    <n v="0"/>
    <d v="2021-05-05T00:00:00"/>
    <d v="2025-05-05T00:00:00"/>
    <n v="14160"/>
    <n v="0.43055555555555558"/>
    <n v="4"/>
    <n v="4.7100000000000003E-2"/>
    <n v="3048.3333333333335"/>
    <n v="28320"/>
    <n v="333.46800000000002"/>
    <n v="0.43055555555555558"/>
    <n v="4"/>
    <n v="4.7100000000000003E-2"/>
    <x v="1"/>
    <x v="1"/>
    <n v="0"/>
    <n v="0"/>
    <n v="0"/>
    <n v="0"/>
    <n v="0"/>
    <n v="7080"/>
    <n v="0"/>
    <n v="0"/>
    <n v="0"/>
    <n v="0"/>
    <n v="0"/>
    <n v="0"/>
    <n v="0"/>
    <n v="0"/>
    <n v="7080"/>
    <n v="7080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1.4305555555555556"/>
    <n v="5"/>
    <n v="5.0700000000000002E-2"/>
    <n v="623314.51388888888"/>
    <n v="2178575"/>
    <n v="22090.750500000002"/>
    <n v="1.4305555555555556"/>
    <n v="5"/>
    <n v="5.0700000000000002E-2"/>
    <x v="1"/>
    <x v="1"/>
    <n v="0"/>
    <n v="0"/>
    <n v="0"/>
    <n v="0"/>
    <n v="0"/>
    <n v="0"/>
    <n v="0"/>
    <n v="0"/>
    <n v="0"/>
    <n v="0"/>
    <n v="0"/>
    <n v="217857.5"/>
    <n v="0"/>
    <n v="0"/>
    <n v="217857.5"/>
    <n v="217857.5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2.4305555555555554"/>
    <n v="6"/>
    <n v="5.3600000000000002E-2"/>
    <n v="4203135.416666666"/>
    <n v="10375740"/>
    <n v="92689.944000000003"/>
    <n v="2.4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3.4305555555555554"/>
    <n v="7"/>
    <n v="5.6399999999999999E-2"/>
    <n v="23135143.506944444"/>
    <n v="47206932.5"/>
    <n v="380352.99900000001"/>
    <n v="3.4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4.4305555555555554"/>
    <n v="8"/>
    <n v="5.9299999999999999E-2"/>
    <n v="235262.5"/>
    <n v="424800"/>
    <n v="3148.83"/>
    <n v="4.4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6.4305555555555554"/>
    <n v="10"/>
    <n v="6.5000000000000002E-2"/>
    <n v="341462.5"/>
    <n v="531000"/>
    <n v="3451.5"/>
    <n v="6.43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367.5"/>
    <n v="0"/>
    <n v="312183.75"/>
    <n v="2450.64"/>
    <n v="0"/>
    <n v="0"/>
    <n v="0"/>
    <n v="312183.75"/>
    <n v="312183.75"/>
    <n v="0"/>
    <d v="2021-05-12T00:00:00"/>
    <d v="2025-05-12T00:00:00"/>
    <n v="624367.5"/>
    <n v="0.45"/>
    <n v="4"/>
    <n v="4.7100000000000003E-2"/>
    <n v="140482.6875"/>
    <n v="1248735"/>
    <n v="14703.854625000002"/>
    <n v="0.45"/>
    <n v="4"/>
    <n v="4.7100000000000003E-2"/>
    <x v="1"/>
    <x v="1"/>
    <n v="0"/>
    <n v="0"/>
    <n v="0"/>
    <n v="0"/>
    <n v="0"/>
    <n v="312183.75"/>
    <n v="0"/>
    <n v="0"/>
    <n v="0"/>
    <n v="0"/>
    <n v="0"/>
    <n v="0"/>
    <n v="0"/>
    <n v="0"/>
    <n v="312183.75"/>
    <n v="312183.75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1.45"/>
    <n v="5"/>
    <n v="5.0700000000000002E-2"/>
    <n v="1340354.625"/>
    <n v="4621912.5"/>
    <n v="46866.192750000002"/>
    <n v="1.45"/>
    <n v="5"/>
    <n v="5.0700000000000002E-2"/>
    <x v="1"/>
    <x v="1"/>
    <n v="0"/>
    <n v="0"/>
    <n v="0"/>
    <n v="0"/>
    <n v="0"/>
    <n v="0"/>
    <n v="0"/>
    <n v="0"/>
    <n v="0"/>
    <n v="0"/>
    <n v="0"/>
    <n v="462191.25"/>
    <n v="0"/>
    <n v="0"/>
    <n v="462191.25"/>
    <n v="462191.25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2.4500000000000002"/>
    <n v="6"/>
    <n v="5.3600000000000002E-2"/>
    <n v="4761477"/>
    <n v="11660760"/>
    <n v="104169.45600000001"/>
    <n v="2.450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3.45"/>
    <n v="7"/>
    <n v="5.6399999999999999E-2"/>
    <n v="2954019.375"/>
    <n v="5993662.5"/>
    <n v="48291.794999999998"/>
    <n v="3.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0542.5"/>
    <n v="0"/>
    <n v="705271.25"/>
    <n v="5536.38"/>
    <n v="0"/>
    <n v="0"/>
    <n v="0"/>
    <n v="705271.25"/>
    <n v="705271.25"/>
    <n v="0"/>
    <d v="2021-05-12T00:00:00"/>
    <d v="2025-05-12T00:00:00"/>
    <n v="1410542.5"/>
    <n v="0.45"/>
    <n v="4"/>
    <n v="4.7100000000000003E-2"/>
    <n v="317372.0625"/>
    <n v="2821085"/>
    <n v="33218.275874999999"/>
    <n v="0.45"/>
    <n v="4"/>
    <n v="4.7099999999999996E-2"/>
    <x v="1"/>
    <x v="1"/>
    <n v="0"/>
    <n v="0"/>
    <n v="0"/>
    <n v="0"/>
    <n v="0"/>
    <n v="705271.25"/>
    <n v="0"/>
    <n v="0"/>
    <n v="0"/>
    <n v="0"/>
    <n v="0"/>
    <n v="0"/>
    <n v="0"/>
    <n v="0"/>
    <n v="705271.25"/>
    <n v="705271.25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1.45"/>
    <n v="5"/>
    <n v="5.0700000000000002E-2"/>
    <n v="1261434.75"/>
    <n v="4349775"/>
    <n v="44106.718500000003"/>
    <n v="1.45"/>
    <n v="5"/>
    <n v="5.0700000000000002E-2"/>
    <x v="1"/>
    <x v="1"/>
    <n v="0"/>
    <n v="0"/>
    <n v="0"/>
    <n v="0"/>
    <n v="0"/>
    <n v="0"/>
    <n v="0"/>
    <n v="0"/>
    <n v="0"/>
    <n v="0"/>
    <n v="0"/>
    <n v="434977.5"/>
    <n v="0"/>
    <n v="0"/>
    <n v="434977.5"/>
    <n v="434977.5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2.4500000000000002"/>
    <n v="6"/>
    <n v="5.3600000000000002E-2"/>
    <n v="3717103.2500000005"/>
    <n v="9103110"/>
    <n v="81321.116000000009"/>
    <n v="2.450000000000000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3.45"/>
    <n v="7"/>
    <n v="5.6399999999999999E-2"/>
    <n v="8025976.5"/>
    <n v="16284590"/>
    <n v="131207.26800000001"/>
    <n v="3.4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4.45"/>
    <n v="8"/>
    <n v="5.9299999999999999E-2"/>
    <n v="13361825.875"/>
    <n v="24021260"/>
    <n v="178057.58974999998"/>
    <n v="4.4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5.45"/>
    <n v="9"/>
    <n v="6.2100000000000002E-2"/>
    <n v="13474552.75"/>
    <n v="22251555"/>
    <n v="153535.72950000002"/>
    <n v="5.45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6.45"/>
    <n v="10"/>
    <n v="6.5000000000000002E-2"/>
    <n v="631713"/>
    <n v="979400"/>
    <n v="6366.1"/>
    <n v="6.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9025"/>
    <n v="0"/>
    <n v="279512.5"/>
    <n v="2194.17"/>
    <n v="0"/>
    <n v="0"/>
    <n v="0"/>
    <n v="279512.5"/>
    <n v="279512.5"/>
    <n v="0"/>
    <d v="2021-05-17T00:00:00"/>
    <d v="2025-05-17T00:00:00"/>
    <n v="559025"/>
    <n v="0.46388888888888891"/>
    <n v="4"/>
    <n v="4.7100000000000003E-2"/>
    <n v="129662.74305555556"/>
    <n v="1118050"/>
    <n v="13165.038750000002"/>
    <n v="0.46388888888888891"/>
    <n v="4"/>
    <n v="4.7100000000000003E-2"/>
    <x v="1"/>
    <x v="1"/>
    <n v="0"/>
    <n v="0"/>
    <n v="0"/>
    <n v="0"/>
    <n v="0"/>
    <n v="279512.5"/>
    <n v="0"/>
    <n v="0"/>
    <n v="0"/>
    <n v="0"/>
    <n v="0"/>
    <n v="0"/>
    <n v="0"/>
    <n v="0"/>
    <n v="279512.5"/>
    <n v="279512.5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1.4638888888888888"/>
    <n v="5"/>
    <n v="5.0700000000000002E-2"/>
    <n v="1354704.736111111"/>
    <n v="4627075"/>
    <n v="46918.540500000003"/>
    <n v="1.4638888888888888"/>
    <n v="5"/>
    <n v="5.0700000000000002E-2"/>
    <x v="1"/>
    <x v="1"/>
    <n v="0"/>
    <n v="0"/>
    <n v="0"/>
    <n v="0"/>
    <n v="0"/>
    <n v="0"/>
    <n v="0"/>
    <n v="0"/>
    <n v="0"/>
    <n v="0"/>
    <n v="0"/>
    <n v="462707.5"/>
    <n v="0"/>
    <n v="0"/>
    <n v="462707.5"/>
    <n v="462707.5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2.463888888888889"/>
    <n v="6"/>
    <n v="5.3600000000000002E-2"/>
    <n v="16532866.916666668"/>
    <n v="40260420"/>
    <n v="359659.75200000004"/>
    <n v="2.46388888888888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3.463888888888889"/>
    <n v="7"/>
    <n v="5.6399999999999999E-2"/>
    <n v="54546204.722222224"/>
    <n v="110229700"/>
    <n v="888136.44"/>
    <n v="3.463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4.4638888888888886"/>
    <n v="8"/>
    <n v="5.9299999999999999E-2"/>
    <n v="15349829.645833332"/>
    <n v="27509340"/>
    <n v="203912.98275"/>
    <n v="4.463888888888888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5.4638888888888886"/>
    <n v="9"/>
    <n v="6.2100000000000002E-2"/>
    <n v="1158112.2291666665"/>
    <n v="1907617.5"/>
    <n v="13162.560750000001"/>
    <n v="5.46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77.5"/>
    <n v="0"/>
    <n v="69988.75"/>
    <n v="549.41"/>
    <n v="0"/>
    <n v="0"/>
    <n v="0"/>
    <n v="69988.75"/>
    <n v="69988.75"/>
    <n v="0"/>
    <d v="2021-05-19T00:00:00"/>
    <d v="2025-05-19T00:00:00"/>
    <n v="139977.5"/>
    <n v="0.46944444444444444"/>
    <n v="4"/>
    <n v="4.7100000000000003E-2"/>
    <n v="32855.829861111109"/>
    <n v="279955"/>
    <n v="3296.4701250000003"/>
    <n v="0.46944444444444444"/>
    <n v="4"/>
    <n v="4.7100000000000003E-2"/>
    <x v="1"/>
    <x v="1"/>
    <n v="0"/>
    <n v="0"/>
    <n v="0"/>
    <n v="0"/>
    <n v="0"/>
    <n v="69988.75"/>
    <n v="0"/>
    <n v="0"/>
    <n v="0"/>
    <n v="0"/>
    <n v="0"/>
    <n v="0"/>
    <n v="0"/>
    <n v="0"/>
    <n v="69988.75"/>
    <n v="69988.75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1.4694444444444446"/>
    <n v="5"/>
    <n v="5.0700000000000002E-2"/>
    <n v="344404.71527777781"/>
    <n v="1171887.5"/>
    <n v="11882.939250000001"/>
    <n v="1.4694444444444446"/>
    <n v="5"/>
    <n v="5.0700000000000002E-2"/>
    <x v="1"/>
    <x v="1"/>
    <n v="0"/>
    <n v="0"/>
    <n v="0"/>
    <n v="0"/>
    <n v="0"/>
    <n v="0"/>
    <n v="0"/>
    <n v="0"/>
    <n v="0"/>
    <n v="0"/>
    <n v="0"/>
    <n v="117188.75"/>
    <n v="0"/>
    <n v="0"/>
    <n v="117188.75"/>
    <n v="117188.75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2.4694444444444446"/>
    <n v="6"/>
    <n v="5.3600000000000002E-2"/>
    <n v="2913944.4444444445"/>
    <n v="7080000"/>
    <n v="63248"/>
    <n v="2.469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3.4694444444444446"/>
    <n v="7"/>
    <n v="5.6399999999999999E-2"/>
    <n v="9641750.909722222"/>
    <n v="19453332.5"/>
    <n v="156738.27900000001"/>
    <n v="3.469444444444444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4.4694444444444441"/>
    <n v="8"/>
    <n v="5.9299999999999999E-2"/>
    <n v="3055591.5625"/>
    <n v="5469300"/>
    <n v="40541.186249999999"/>
    <n v="4.469444444444444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5.4694444444444441"/>
    <n v="9"/>
    <n v="6.2100000000000002E-2"/>
    <n v="580855"/>
    <n v="955800"/>
    <n v="6595.02"/>
    <n v="5.469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6.4694444444444441"/>
    <n v="10"/>
    <n v="6.5000000000000002E-2"/>
    <n v="343527.5"/>
    <n v="531000"/>
    <n v="3451.5"/>
    <n v="6.469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6-16T00:00:00"/>
    <d v="2024-06-16T00:00:00"/>
    <n v="28467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0.5444444444444444"/>
    <n v="4"/>
    <n v="4.7100000000000003E-2"/>
    <n v="133387.52777777775"/>
    <n v="979990"/>
    <n v="11539.382250000001"/>
    <n v="0.54444444444444429"/>
    <n v="4"/>
    <n v="4.7100000000000003E-2"/>
    <x v="1"/>
    <x v="1"/>
    <n v="122498.75"/>
    <n v="0"/>
    <n v="0"/>
    <n v="0"/>
    <n v="0"/>
    <n v="0"/>
    <n v="122498.75"/>
    <n v="0"/>
    <n v="0"/>
    <n v="0"/>
    <n v="0"/>
    <n v="0"/>
    <n v="0"/>
    <n v="122498.75"/>
    <n v="122498.75"/>
    <n v="244997.5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1.5444444444444445"/>
    <n v="5"/>
    <n v="5.0700000000000002E-2"/>
    <n v="319155.58333333337"/>
    <n v="1033237.5"/>
    <n v="10477.028250000001"/>
    <n v="1.5444444444444447"/>
    <n v="5"/>
    <n v="5.0700000000000009E-2"/>
    <x v="1"/>
    <x v="1"/>
    <n v="0"/>
    <n v="0"/>
    <n v="0"/>
    <n v="0"/>
    <n v="0"/>
    <n v="0"/>
    <n v="0"/>
    <n v="0"/>
    <n v="0"/>
    <n v="0"/>
    <n v="0"/>
    <n v="0"/>
    <n v="103323.75"/>
    <n v="0"/>
    <n v="103323.75"/>
    <n v="103323.75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2.5444444444444443"/>
    <n v="6"/>
    <n v="5.3600000000000002E-2"/>
    <n v="551323.86111111112"/>
    <n v="1300065"/>
    <n v="11613.914000000001"/>
    <n v="2.544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3.5444444444444443"/>
    <n v="7"/>
    <n v="5.6399999999999999E-2"/>
    <n v="1945359.4722222222"/>
    <n v="3841932.5"/>
    <n v="30954.999"/>
    <n v="3.54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4.5444444444444443"/>
    <n v="8"/>
    <n v="5.9299999999999999E-2"/>
    <n v="1829263.861111111"/>
    <n v="3220220"/>
    <n v="23869.88075"/>
    <n v="4.54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5.5444444444444443"/>
    <n v="9"/>
    <n v="6.2100000000000002E-2"/>
    <n v="412174"/>
    <n v="669060"/>
    <n v="4616.5140000000001"/>
    <n v="5.54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03"/>
    <n v="0"/>
    <n v="9090909.0999999996"/>
    <n v="340909.09"/>
    <n v="0"/>
    <n v="0"/>
    <n v="0"/>
    <n v="0"/>
    <n v="0"/>
    <n v="0"/>
    <d v="2012-11-15T00:00:00"/>
    <d v="2024-11-15T00:00:00"/>
    <n v="100000000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4999999972"/>
    <n v="0"/>
    <n v="4545454.5"/>
    <n v="170454.54"/>
    <n v="0"/>
    <n v="0"/>
    <n v="0"/>
    <n v="0"/>
    <n v="0"/>
    <n v="0"/>
    <d v="2012-11-23T00:00:00"/>
    <d v="2024-11-23T00:00:00"/>
    <n v="50000000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03T00:00:00"/>
    <d v="2024-12-03T00:00:00"/>
    <n v="25000000"/>
    <n v="8.3333333333333332E-3"/>
    <n v="12"/>
    <n v="7.4999999999999997E-2"/>
    <n v="18939.394166666683"/>
    <n v="27272727.600000024"/>
    <n v="170454.54750000016"/>
    <n v="8.3333333333333332E-3"/>
    <n v="12"/>
    <n v="7.4999999999999997E-2"/>
    <x v="1"/>
    <x v="1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DI000031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21T00:00:00"/>
    <d v="2024-12-21T00:00:00"/>
    <n v="25000000"/>
    <n v="5.8333333333333334E-2"/>
    <n v="12"/>
    <n v="7.4999999999999997E-2"/>
    <n v="132575.7591666668"/>
    <n v="27272727.600000024"/>
    <n v="170454.54750000016"/>
    <n v="5.8333333333333334E-2"/>
    <n v="12"/>
    <n v="7.4999999999999997E-2"/>
    <x v="1"/>
    <x v="1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399999946"/>
    <n v="0"/>
    <n v="3636363.64"/>
    <n v="272727.27"/>
    <n v="0"/>
    <n v="0"/>
    <n v="0"/>
    <n v="3636363.5999999945"/>
    <n v="3636363.6"/>
    <n v="-5.5879354476928711E-9"/>
    <d v="2013-05-27T00:00:00"/>
    <d v="2025-05-27T00:00:00"/>
    <n v="40000000"/>
    <n v="0.49166666666666664"/>
    <n v="12"/>
    <n v="7.4999999999999997E-2"/>
    <n v="1787878.7699999972"/>
    <n v="43636363.199999936"/>
    <n v="272727.26999999955"/>
    <n v="0.49166666666666664"/>
    <n v="12"/>
    <n v="7.4999999999999997E-2"/>
    <x v="1"/>
    <x v="1"/>
    <n v="0"/>
    <n v="0"/>
    <n v="0"/>
    <n v="0"/>
    <n v="0"/>
    <n v="3636363.6"/>
    <n v="0"/>
    <n v="0"/>
    <n v="0"/>
    <n v="0"/>
    <n v="0"/>
    <n v="0"/>
    <n v="0"/>
    <n v="0"/>
    <n v="3636363.6"/>
    <n v="3636363.6"/>
  </r>
  <r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n v="12727272.76"/>
    <n v="0"/>
    <d v="2013-05-30T00:00:00"/>
    <d v="2025-05-30T00:00:00"/>
    <n v="70000000"/>
    <n v="0.5"/>
    <n v="12"/>
    <n v="7.4999999999999997E-2"/>
    <n v="6363636.3800000027"/>
    <n v="152727273.12000006"/>
    <n v="954545.4570000004"/>
    <n v="0.5"/>
    <n v="12"/>
    <n v="7.4999999999999997E-2"/>
    <x v="1"/>
    <x v="1"/>
    <n v="0"/>
    <n v="0"/>
    <n v="0"/>
    <n v="0"/>
    <n v="0"/>
    <n v="6363636.4000000004"/>
    <n v="0"/>
    <n v="0"/>
    <n v="0"/>
    <n v="0"/>
    <n v="0"/>
    <n v="0"/>
    <n v="0"/>
    <n v="0"/>
    <n v="6363636.4000000004"/>
    <n v="6363636.4000000004"/>
  </r>
  <r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7-12T00:00:00"/>
    <d v="2025-07-12T00:00:00"/>
    <n v="40000000"/>
    <n v="0.6166666666666667"/>
    <n v="12"/>
    <n v="7.4999999999999997E-2"/>
    <n v="4484848.4646666637"/>
    <n v="87272726.879999936"/>
    <n v="545454.5429999996"/>
    <n v="0.6166666666666667"/>
    <n v="12"/>
    <n v="7.4999999999999997E-2"/>
    <x v="1"/>
    <x v="1"/>
    <n v="0"/>
    <n v="3636363.64"/>
    <n v="0"/>
    <n v="0"/>
    <n v="0"/>
    <n v="0"/>
    <n v="0"/>
    <n v="3636363.64"/>
    <n v="0"/>
    <n v="0"/>
    <n v="0"/>
    <n v="0"/>
    <n v="0"/>
    <n v="0"/>
    <n v="7272727.2800000003"/>
    <n v="7272727.2800000003"/>
  </r>
  <r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818181.810000025"/>
    <n v="0"/>
    <n v="0"/>
    <n v="0"/>
    <n v="0"/>
    <n v="0"/>
    <n v="0"/>
    <n v="21818181.810000025"/>
    <n v="21818181.809999999"/>
    <n v="0"/>
    <d v="2013-08-02T00:00:00"/>
    <d v="2025-08-02T00:00:00"/>
    <n v="120000000"/>
    <n v="0.67222222222222228"/>
    <n v="12"/>
    <n v="7.4999999999999997E-2"/>
    <n v="14666666.661166685"/>
    <n v="261818181.7200003"/>
    <n v="1636363.6357500018"/>
    <n v="0.67222222222222228"/>
    <n v="12"/>
    <n v="7.4999999999999997E-2"/>
    <x v="1"/>
    <x v="1"/>
    <n v="0"/>
    <n v="0"/>
    <n v="10909090.91"/>
    <n v="0"/>
    <n v="0"/>
    <n v="0"/>
    <n v="0"/>
    <n v="0"/>
    <n v="10909090.91"/>
    <n v="0"/>
    <n v="0"/>
    <n v="0"/>
    <n v="0"/>
    <n v="0"/>
    <n v="21818181.82"/>
    <n v="21818181.82"/>
  </r>
  <r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89999975"/>
    <n v="0"/>
    <n v="0"/>
    <n v="0"/>
    <n v="0"/>
    <n v="0"/>
    <n v="0"/>
    <n v="18181818.189999975"/>
    <n v="18181818.190000001"/>
    <n v="0"/>
    <d v="2013-10-10T00:00:00"/>
    <d v="2025-10-10T00:00:00"/>
    <n v="100000000"/>
    <n v="0.86111111111111116"/>
    <n v="12"/>
    <n v="7.4999999999999997E-2"/>
    <n v="15656565.66361109"/>
    <n v="218181818.2799997"/>
    <n v="1363636.364249998"/>
    <n v="0.86111111111111116"/>
    <n v="12"/>
    <n v="7.4999999999999997E-2"/>
    <x v="1"/>
    <x v="1"/>
    <n v="0"/>
    <n v="0"/>
    <n v="0"/>
    <n v="0"/>
    <n v="9090909.0899999999"/>
    <n v="0"/>
    <n v="0"/>
    <n v="0"/>
    <n v="0"/>
    <n v="0"/>
    <n v="9090909.0899999999"/>
    <n v="0"/>
    <n v="0"/>
    <n v="0"/>
    <n v="18181818.18"/>
    <n v="18181818.18"/>
  </r>
  <r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18"/>
    <n v="0"/>
    <n v="0"/>
    <n v="0"/>
    <n v="0"/>
    <n v="0"/>
    <n v="0"/>
    <n v="50909090.950000018"/>
    <n v="50909090.950000003"/>
    <n v="0"/>
    <d v="2013-10-18T00:00:00"/>
    <d v="2025-10-18T00:00:00"/>
    <n v="280000000"/>
    <n v="0.8833333333333333"/>
    <n v="12"/>
    <n v="7.4999999999999997E-2"/>
    <n v="44969697.00583335"/>
    <n v="610909091.40000021"/>
    <n v="3818181.821250001"/>
    <n v="0.8833333333333333"/>
    <n v="12"/>
    <n v="7.4999999999999997E-2"/>
    <x v="1"/>
    <x v="1"/>
    <n v="0"/>
    <n v="0"/>
    <n v="0"/>
    <n v="0"/>
    <n v="25454545.449999999"/>
    <n v="0"/>
    <n v="0"/>
    <n v="0"/>
    <n v="0"/>
    <n v="0"/>
    <n v="25454545.449999999"/>
    <n v="0"/>
    <n v="0"/>
    <n v="0"/>
    <n v="50909090.899999999"/>
    <n v="50909090.899999999"/>
  </r>
  <r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199999973"/>
    <n v="0"/>
    <n v="0"/>
    <n v="0"/>
    <n v="0"/>
    <n v="0"/>
    <n v="0"/>
    <n v="3636363.6199999973"/>
    <n v="3636363.62"/>
    <n v="0"/>
    <d v="2013-10-25T00:00:00"/>
    <d v="2025-10-25T00:00:00"/>
    <n v="20000000"/>
    <n v="0.90277777777777779"/>
    <n v="12"/>
    <n v="7.4999999999999997E-2"/>
    <n v="3282828.2680555531"/>
    <n v="43636363.439999968"/>
    <n v="272727.2714999998"/>
    <n v="0.90277777777777779"/>
    <n v="12"/>
    <n v="7.4999999999999997E-2"/>
    <x v="1"/>
    <x v="1"/>
    <n v="0"/>
    <n v="0"/>
    <n v="0"/>
    <n v="0"/>
    <n v="1818181.82"/>
    <n v="0"/>
    <n v="0"/>
    <n v="0"/>
    <n v="0"/>
    <n v="0"/>
    <n v="1818181.82"/>
    <n v="0"/>
    <n v="0"/>
    <n v="0"/>
    <n v="3636363.64"/>
    <n v="3636363.64"/>
  </r>
  <r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4136363.600000016"/>
    <n v="0"/>
    <n v="0"/>
    <n v="0"/>
    <n v="0"/>
    <n v="0"/>
    <n v="0"/>
    <n v="24136363.600000016"/>
    <n v="24136363.600000001"/>
    <n v="0"/>
    <d v="2013-12-27T00:00:00"/>
    <d v="2025-12-27T00:00:00"/>
    <n v="88500000"/>
    <n v="1.075"/>
    <n v="12"/>
    <n v="7.4999999999999997E-2"/>
    <n v="25946590.870000016"/>
    <n v="289636363.20000017"/>
    <n v="1810227.2700000012"/>
    <n v="1.075"/>
    <n v="11.999999999999998"/>
    <n v="7.4999999999999997E-2"/>
    <x v="1"/>
    <x v="1"/>
    <n v="8045454.5499999998"/>
    <n v="0"/>
    <n v="0"/>
    <n v="0"/>
    <n v="0"/>
    <n v="0"/>
    <n v="8045454.5499999998"/>
    <n v="0"/>
    <n v="0"/>
    <n v="0"/>
    <n v="0"/>
    <n v="0"/>
    <n v="8045454.5499999998"/>
    <n v="8045454.5499999998"/>
    <n v="16090909.1"/>
    <n v="24136363.649999999"/>
  </r>
  <r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4-02-04T00:00:00"/>
    <d v="2026-02-04T00:00:00"/>
    <n v="100000000"/>
    <n v="1.1777777777777778"/>
    <n v="12"/>
    <n v="7.4999999999999997E-2"/>
    <n v="32121212.129777748"/>
    <n v="327272727.35999972"/>
    <n v="2045454.545999998"/>
    <n v="1.1777777777777778"/>
    <n v="12"/>
    <n v="7.4999999999999997E-2"/>
    <x v="1"/>
    <x v="1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4-02-05T00:00:00"/>
    <d v="2026-02-05T00:00:00"/>
    <n v="100000000"/>
    <n v="1.1805555555555556"/>
    <n v="12"/>
    <n v="7.4999999999999997E-2"/>
    <n v="32196969.705555528"/>
    <n v="327272727.35999972"/>
    <n v="2045454.545999998"/>
    <n v="1.1805555555555556"/>
    <n v="12"/>
    <n v="7.4999999999999997E-2"/>
    <x v="1"/>
    <x v="1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1"/>
    <n v="0"/>
    <n v="0"/>
    <n v="0"/>
    <n v="0"/>
    <n v="0"/>
    <n v="0"/>
    <n v="40909090.88000001"/>
    <n v="40909090.880000003"/>
    <n v="0"/>
    <d v="2014-02-06T00:00:00"/>
    <d v="2026-02-06T00:00:00"/>
    <n v="150000000"/>
    <n v="1.1833333333333333"/>
    <n v="12"/>
    <n v="7.4999999999999997E-2"/>
    <n v="48409090.874666676"/>
    <n v="490909090.56000012"/>
    <n v="3068181.8160000006"/>
    <n v="1.1833333333333333"/>
    <n v="12"/>
    <n v="7.4999999999999997E-2"/>
    <x v="1"/>
    <x v="1"/>
    <n v="0"/>
    <n v="0"/>
    <n v="13636363.640000001"/>
    <n v="0"/>
    <n v="0"/>
    <n v="0"/>
    <n v="0"/>
    <n v="0"/>
    <n v="13636363.640000001"/>
    <n v="0"/>
    <n v="0"/>
    <n v="0"/>
    <n v="0"/>
    <n v="0"/>
    <n v="27272727.280000001"/>
    <n v="27272727.280000001"/>
  </r>
  <r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1"/>
    <n v="0"/>
    <n v="0"/>
    <n v="0"/>
    <n v="0"/>
    <n v="0"/>
    <n v="0"/>
    <n v="40909090.88000001"/>
    <n v="40909090.880000003"/>
    <n v="0"/>
    <d v="2014-03-14T00:00:00"/>
    <d v="2026-03-14T00:00:00"/>
    <n v="150000000"/>
    <n v="1.288888888888889"/>
    <n v="12"/>
    <n v="7.4999999999999997E-2"/>
    <n v="52727272.689777792"/>
    <n v="490909090.56000012"/>
    <n v="3068181.8160000006"/>
    <n v="1.288888888888889"/>
    <n v="12"/>
    <n v="7.4999999999999997E-2"/>
    <x v="1"/>
    <x v="1"/>
    <n v="0"/>
    <n v="0"/>
    <n v="0"/>
    <n v="13636363.640000001"/>
    <n v="0"/>
    <n v="0"/>
    <n v="0"/>
    <n v="0"/>
    <n v="0"/>
    <n v="13636363.640000001"/>
    <n v="0"/>
    <n v="0"/>
    <n v="0"/>
    <n v="0"/>
    <n v="27272727.280000001"/>
    <n v="27272727.280000001"/>
  </r>
  <r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5-30T00:00:00"/>
    <d v="2026-05-30T00:00:00"/>
    <n v="100000000"/>
    <n v="1.5"/>
    <n v="12"/>
    <n v="7.4999999999999997E-2"/>
    <n v="54545454.554999962"/>
    <n v="436363636.4399997"/>
    <n v="2727272.7277499982"/>
    <n v="1.5"/>
    <n v="12"/>
    <n v="7.4999999999999997E-2"/>
    <x v="1"/>
    <x v="1"/>
    <n v="0"/>
    <n v="0"/>
    <n v="0"/>
    <n v="0"/>
    <n v="0"/>
    <n v="9090909.0899999999"/>
    <n v="0"/>
    <n v="0"/>
    <n v="0"/>
    <n v="0"/>
    <n v="0"/>
    <n v="9090909.0899999999"/>
    <n v="0"/>
    <n v="0"/>
    <n v="18181818.18"/>
    <n v="18181818.18"/>
  </r>
  <r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1.7277777777777779"/>
    <n v="12"/>
    <n v="7.4999999999999997E-2"/>
    <n v="69111111.128388897"/>
    <n v="480000000.12000006"/>
    <n v="3000000.0007500001"/>
    <n v="1.7277777777777776"/>
    <n v="12"/>
    <n v="7.4999999999999997E-2"/>
    <x v="1"/>
    <x v="1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1.8"/>
    <n v="12"/>
    <n v="7.4999999999999997E-2"/>
    <n v="88200000.018000007"/>
    <n v="588000000.12000012"/>
    <n v="3675000.0007500001"/>
    <n v="1.8"/>
    <n v="12.000000000000002"/>
    <n v="7.4999999999999997E-2"/>
    <x v="1"/>
    <x v="1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n v="23625000"/>
    <n v="0"/>
    <d v="2014-12-11T00:00:00"/>
    <d v="2029-12-11T00:00:00"/>
    <n v="31500000"/>
    <n v="5.0305555555555559"/>
    <n v="15"/>
    <n v="8.2040000000000002E-2"/>
    <n v="118846875.00000001"/>
    <n v="354375000"/>
    <n v="1938195"/>
    <n v="5.0305555555555559"/>
    <n v="15"/>
    <n v="8.2040000000000002E-2"/>
    <x v="1"/>
    <x v="1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n v="21000000"/>
    <n v="0"/>
    <d v="2014-12-11T00:00:00"/>
    <d v="2026-12-11T00:00:00"/>
    <n v="42000000"/>
    <n v="2.0305555555555554"/>
    <n v="12"/>
    <n v="7.4999999999999997E-2"/>
    <n v="42641666.666666664"/>
    <n v="252000000"/>
    <n v="1575000"/>
    <n v="2.0305555555555554"/>
    <n v="12"/>
    <n v="7.4999999999999997E-2"/>
    <x v="1"/>
    <x v="1"/>
    <n v="0"/>
    <n v="0"/>
    <n v="0"/>
    <n v="0"/>
    <n v="0"/>
    <n v="0"/>
    <n v="7000000"/>
    <n v="0"/>
    <n v="0"/>
    <n v="0"/>
    <n v="0"/>
    <n v="0"/>
    <n v="0"/>
    <n v="0"/>
    <n v="7000000"/>
    <n v="7000000"/>
  </r>
  <r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250000"/>
    <n v="0"/>
    <n v="0"/>
    <n v="0"/>
    <n v="0"/>
    <n v="0"/>
    <n v="0"/>
    <n v="63250000"/>
    <n v="63250000"/>
    <n v="0"/>
    <d v="2014-12-22T00:00:00"/>
    <d v="2029-12-22T00:00:00"/>
    <n v="115000000"/>
    <n v="5.0611111111111109"/>
    <n v="15"/>
    <n v="8.2000000000000003E-2"/>
    <n v="320115277.77777779"/>
    <n v="948750000"/>
    <n v="5186500"/>
    <n v="5.0611111111111109"/>
    <n v="15"/>
    <n v="8.2000000000000003E-2"/>
    <x v="1"/>
    <x v="1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500000"/>
    <n v="0"/>
    <n v="0"/>
    <n v="0"/>
    <n v="0"/>
    <n v="0"/>
    <n v="0"/>
    <n v="60500000"/>
    <n v="60500000"/>
    <n v="0"/>
    <d v="2014-12-23T00:00:00"/>
    <d v="2029-12-23T00:00:00"/>
    <n v="110000000"/>
    <n v="5.0638888888888891"/>
    <n v="15"/>
    <n v="8.2000000000000003E-2"/>
    <n v="306365277.77777779"/>
    <n v="907500000"/>
    <n v="4961000"/>
    <n v="5.0638888888888891"/>
    <n v="15"/>
    <n v="8.2000000000000003E-2"/>
    <x v="1"/>
    <x v="1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DI0001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9-08-30T00:00:00"/>
    <d v="2024-08-30T00:00:00"/>
    <n v="250000000"/>
    <n v="0"/>
    <n v="0"/>
    <n v="5.3999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9-09-25T00:00:00"/>
    <d v="2024-09-25T00:00:00"/>
    <n v="250000000"/>
    <n v="0"/>
    <n v="0"/>
    <n v="6.0999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0"/>
    <n v="112500000"/>
    <n v="112500000"/>
    <n v="0"/>
    <d v="2019-10-31T00:00:00"/>
    <d v="2029-10-31T00:00:00"/>
    <n v="220000000"/>
    <n v="4.916666666666667"/>
    <n v="10"/>
    <n v="7.1499999999999994E-2"/>
    <n v="553125000"/>
    <n v="1125000000"/>
    <n v="8043749.9999999991"/>
    <n v="4.916666666666667"/>
    <n v="10"/>
    <n v="7.1499999999999994E-2"/>
    <x v="1"/>
    <x v="1"/>
    <n v="0"/>
    <n v="0"/>
    <n v="0"/>
    <n v="0"/>
    <n v="0"/>
    <n v="0"/>
    <n v="0"/>
    <n v="0"/>
    <n v="0"/>
    <n v="0"/>
    <n v="22500000"/>
    <n v="0"/>
    <n v="0"/>
    <n v="0"/>
    <n v="22500000"/>
    <n v="22500000"/>
  </r>
  <r>
    <s v="DI0002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6.6666666666666666E-2"/>
    <n v="5"/>
    <n v="6.0999999999999999E-2"/>
    <n v="2452700.5333333332"/>
    <n v="183952540"/>
    <n v="2244220.9879999999"/>
    <n v="6.6666666666666666E-2"/>
    <n v="5"/>
    <n v="6.0999999999999999E-2"/>
    <x v="1"/>
    <x v="1"/>
    <n v="36790508"/>
    <n v="0"/>
    <n v="0"/>
    <n v="0"/>
    <n v="0"/>
    <n v="0"/>
    <n v="0"/>
    <n v="0"/>
    <n v="0"/>
    <n v="0"/>
    <n v="0"/>
    <n v="0"/>
    <n v="0"/>
    <n v="36790508"/>
    <n v="0"/>
    <n v="36790508"/>
  </r>
  <r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0750000000000002"/>
    <n v="7"/>
    <n v="8.5000000000000006E-2"/>
    <n v="726250000.00000012"/>
    <n v="2450000000"/>
    <n v="29750000.000000004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0750000000000002"/>
    <n v="7"/>
    <n v="8.5000000000000006E-2"/>
    <n v="415000000.00000006"/>
    <n v="1400000000"/>
    <n v="17000000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0750000000000002"/>
    <n v="7"/>
    <n v="8.5000000000000006E-2"/>
    <n v="186750000.00000003"/>
    <n v="630000000"/>
    <n v="7650000.0000000009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0750000000000002"/>
    <n v="7"/>
    <n v="8.5000000000000006E-2"/>
    <n v="186750000.00000003"/>
    <n v="630000000"/>
    <n v="7650000.0000000009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0750000000000002"/>
    <n v="7"/>
    <n v="8.5000000000000006E-2"/>
    <n v="186244007.05850002"/>
    <n v="628293035.86000001"/>
    <n v="7629272.5783000011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0750000000000002"/>
    <n v="7"/>
    <n v="8.5000000000000006E-2"/>
    <n v="184530125.49200001"/>
    <n v="622511266.71999991"/>
    <n v="7559065.3816"/>
    <n v="2.0750000000000002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2.6861111111111109"/>
    <n v="7"/>
    <n v="7.5481999999999994E-2"/>
    <n v="132848509.26102775"/>
    <n v="346202940.37"/>
    <n v="3733155.7635726193"/>
    <n v="2.686111111111110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n v="198155650.84999999"/>
    <n v="0"/>
    <d v="2020-10-26T00:00:00"/>
    <d v="2030-10-26T00:00:00"/>
    <n v="198155650.84999999"/>
    <n v="5.9055555555555559"/>
    <n v="10"/>
    <n v="7.8262999999999999E-2"/>
    <n v="1170219204.7419446"/>
    <n v="1981556508.5"/>
    <n v="15508255.702473549"/>
    <n v="5.90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n v="185351572.81999999"/>
    <n v="0"/>
    <d v="2020-10-26T00:00:00"/>
    <d v="2030-10-26T00:00:00"/>
    <n v="185351572.81999999"/>
    <n v="5.9055555555555559"/>
    <n v="10"/>
    <n v="7.8262999999999999E-2"/>
    <n v="1094604010.5981112"/>
    <n v="1853515728.1999998"/>
    <n v="14506170.14361166"/>
    <n v="5.90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n v="123673164.18000001"/>
    <n v="0"/>
    <d v="2020-10-30T00:00:00"/>
    <d v="2035-10-30T00:00:00"/>
    <n v="123673164.18000001"/>
    <n v="10.916666666666666"/>
    <n v="15"/>
    <n v="7.9848000000000002E-2"/>
    <n v="1350098708.9649999"/>
    <n v="1855097462.7"/>
    <n v="9875054.8134446405"/>
    <n v="10.91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n v="43259469.170000002"/>
    <n v="0"/>
    <d v="2020-10-26T00:00:00"/>
    <d v="2030-10-26T00:00:00"/>
    <n v="43259469.170000002"/>
    <n v="5.9055555555555559"/>
    <n v="10"/>
    <n v="7.8262999999999999E-2"/>
    <n v="255471198.48727781"/>
    <n v="432594691.70000005"/>
    <n v="3385615.8356517102"/>
    <n v="5.90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n v="184641459.61000001"/>
    <n v="0"/>
    <d v="2020-10-26T00:00:00"/>
    <d v="2030-10-26T00:00:00"/>
    <n v="184641459.61000001"/>
    <n v="5.9055555555555559"/>
    <n v="10"/>
    <n v="7.8262999999999999E-2"/>
    <n v="1090410397.5857224"/>
    <n v="1846414596.1000001"/>
    <n v="14450594.553457431"/>
    <n v="5.90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n v="123163170.16"/>
    <n v="0"/>
    <d v="2020-10-30T00:00:00"/>
    <d v="2035-10-30T00:00:00"/>
    <n v="123163170.16"/>
    <n v="10.916666666666666"/>
    <n v="15"/>
    <n v="7.9848000000000002E-2"/>
    <n v="1344531274.2466667"/>
    <n v="1847447552.3999999"/>
    <n v="9834332.8109356798"/>
    <n v="10.916666666666668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n v="183503106.19999999"/>
    <n v="0"/>
    <d v="2020-10-26T00:00:00"/>
    <d v="2030-10-26T00:00:00"/>
    <n v="183503106.19999999"/>
    <n v="5.9055555555555559"/>
    <n v="10"/>
    <n v="7.8262999999999999E-2"/>
    <n v="1083687788.281111"/>
    <n v="1835031062"/>
    <n v="14361503.600530598"/>
    <n v="5.9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n v="122255792.54000001"/>
    <n v="0"/>
    <d v="2020-10-30T00:00:00"/>
    <d v="2035-10-30T00:00:00"/>
    <n v="122255792.54000001"/>
    <n v="10.916666666666666"/>
    <n v="15"/>
    <n v="7.9848000000000002E-2"/>
    <n v="1334625735.2283332"/>
    <n v="1833836888.1000001"/>
    <n v="9761880.5227339212"/>
    <n v="10.91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n v="122400000"/>
    <n v="0"/>
    <d v="2021-04-28T00:00:00"/>
    <d v="2031-04-28T00:00:00"/>
    <n v="122400000"/>
    <n v="6.4111111111111114"/>
    <n v="10"/>
    <n v="7.8262999999999999E-2"/>
    <n v="784720000"/>
    <n v="1224000000"/>
    <n v="9579391.1999999993"/>
    <n v="6.41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n v="81600000"/>
    <n v="0"/>
    <d v="2021-04-29T00:00:00"/>
    <d v="2033-04-29T00:00:00"/>
    <n v="81600000"/>
    <n v="8.4138888888888896"/>
    <n v="12"/>
    <n v="7.9153000000000001E-2"/>
    <n v="686573333.33333337"/>
    <n v="979200000"/>
    <n v="6458884.7999999998"/>
    <n v="8.4138888888888896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54545.46"/>
    <n v="0"/>
    <n v="72727.27"/>
    <n v="25363.64"/>
    <n v="0"/>
    <n v="0"/>
    <n v="0"/>
    <n v="581818.18999999994"/>
    <n v="581818.18999999994"/>
    <n v="0"/>
    <d v="2013-11-20T00:00:00"/>
    <d v="2028-11-20T00:00:00"/>
    <n v="800000"/>
    <n v="3.9722222222222223"/>
    <n v="15"/>
    <n v="7.7499999999999999E-2"/>
    <n v="2311111.1436111107"/>
    <n v="8727272.8499999996"/>
    <n v="45090.909724999998"/>
    <n v="3.9722222222222219"/>
    <n v="15"/>
    <n v="7.7499999999999999E-2"/>
    <x v="1"/>
    <x v="1"/>
    <n v="0"/>
    <n v="0"/>
    <n v="0"/>
    <n v="0"/>
    <n v="0"/>
    <n v="72727.27"/>
    <n v="0"/>
    <n v="0"/>
    <n v="0"/>
    <n v="0"/>
    <n v="0"/>
    <n v="72727.27"/>
    <n v="0"/>
    <n v="0"/>
    <n v="145454.54"/>
    <n v="145454.54"/>
  </r>
  <r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9.5694444444444446"/>
    <n v="20"/>
    <n v="8.4500000000000006E-2"/>
    <n v="6698611.111111111"/>
    <n v="14000000"/>
    <n v="59150.000000000007"/>
    <n v="9.5694444444444446"/>
    <n v="20"/>
    <n v="8.4500000000000006E-2"/>
    <x v="1"/>
    <x v="1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DI000057"/>
    <n v="10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n v="8000000"/>
    <n v="8000000"/>
    <n v="0"/>
    <d v="2014-12-18T00:00:00"/>
    <d v="2024-12-18T00:00:00"/>
    <n v="80000000"/>
    <n v="0.05"/>
    <n v="10"/>
    <n v="6.4000000000000001E-2"/>
    <n v="400000"/>
    <n v="80000000"/>
    <n v="512000"/>
    <n v="0.05"/>
    <n v="10"/>
    <n v="6.4000000000000001E-2"/>
    <x v="1"/>
    <x v="1"/>
    <n v="8000000"/>
    <n v="0"/>
    <n v="0"/>
    <n v="0"/>
    <n v="0"/>
    <n v="0"/>
    <n v="0"/>
    <n v="0"/>
    <n v="0"/>
    <n v="0"/>
    <n v="0"/>
    <n v="0"/>
    <n v="0"/>
    <n v="8000000"/>
    <n v="0"/>
    <n v="8000000"/>
  </r>
  <r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324999999999999"/>
    <n v="20"/>
    <n v="8.4500000000000006E-2"/>
    <n v="3097500"/>
    <n v="6000000"/>
    <n v="25350"/>
    <n v="10.324999999999999"/>
    <n v="20"/>
    <n v="8.4500000000000006E-2"/>
    <x v="1"/>
    <x v="1"/>
    <n v="0"/>
    <n v="0"/>
    <n v="0"/>
    <n v="0"/>
    <n v="0"/>
    <n v="0"/>
    <n v="0"/>
    <n v="0"/>
    <n v="0"/>
    <n v="15000"/>
    <n v="0"/>
    <n v="0"/>
    <n v="0"/>
    <n v="0"/>
    <n v="15000"/>
    <n v="15000"/>
  </r>
  <r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5-04-30T00:00:00"/>
    <d v="2035-04-30T00:00:00"/>
    <n v="350000"/>
    <n v="10.416666666666666"/>
    <n v="20"/>
    <n v="8.4500000000000006E-2"/>
    <n v="3645833.333333333"/>
    <n v="7000000"/>
    <n v="29575.000000000004"/>
    <n v="10.416666666666666"/>
    <n v="20"/>
    <n v="8.4500000000000006E-2"/>
    <x v="1"/>
    <x v="1"/>
    <n v="0"/>
    <n v="0"/>
    <n v="0"/>
    <n v="0"/>
    <n v="0"/>
    <n v="0"/>
    <n v="0"/>
    <n v="0"/>
    <n v="0"/>
    <n v="0"/>
    <n v="17500"/>
    <n v="0"/>
    <n v="0"/>
    <n v="0"/>
    <n v="17500"/>
    <n v="17500"/>
  </r>
  <r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1.502777777777778"/>
    <n v="20"/>
    <n v="8.4500000000000006E-2"/>
    <n v="4025972.2222222225"/>
    <n v="7000000"/>
    <n v="29575.000000000004"/>
    <n v="11.50277777777777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200000"/>
    <n v="200000"/>
    <n v="0"/>
    <d v="2016-08-16T00:00:00"/>
    <d v="2036-08-16T00:00:00"/>
    <n v="200000"/>
    <n v="11.71111111111111"/>
    <n v="20"/>
    <n v="8.4500000000000006E-2"/>
    <n v="2342222.222222222"/>
    <n v="4000000"/>
    <n v="16900"/>
    <n v="11.71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136111111111111"/>
    <n v="20"/>
    <n v="8.4500000000000006E-2"/>
    <n v="1213611.111111111"/>
    <n v="2000000"/>
    <n v="8450"/>
    <n v="12.13611111111110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350000"/>
    <n v="350000"/>
    <n v="0"/>
    <d v="2017-05-11T00:00:00"/>
    <d v="2037-05-11T00:00:00"/>
    <n v="350000"/>
    <n v="12.447222222222223"/>
    <n v="20"/>
    <n v="8.4500000000000006E-2"/>
    <n v="4356527.777777778"/>
    <n v="7000000"/>
    <n v="29575.000000000004"/>
    <n v="12.44722222222222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0083333333333333"/>
    <n v="5"/>
    <n v="7.1294999999999997E-2"/>
    <n v="6125160.7532500001"/>
    <n v="30372697.949999999"/>
    <n v="433084.30006904999"/>
    <n v="1.00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6074539.5899999999"/>
    <n v="0"/>
    <n v="6074539.5899999999"/>
    <n v="6074539.5899999999"/>
  </r>
  <r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0583333333333331"/>
    <n v="7"/>
    <n v="7.5481999999999994E-2"/>
    <n v="4660788.432"/>
    <n v="10667744.640000001"/>
    <n v="115031.81441663999"/>
    <n v="3.0583333333333331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16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16666666666666666"/>
    <n v="5"/>
    <n v="7.85E-2"/>
    <n v="105406.60333333333"/>
    <n v="3162198.1"/>
    <n v="49646.510170000001"/>
    <n v="0.16666666666666666"/>
    <n v="5"/>
    <n v="7.85E-2"/>
    <x v="1"/>
    <x v="1"/>
    <n v="0"/>
    <n v="632439.62"/>
    <n v="0"/>
    <n v="0"/>
    <n v="0"/>
    <n v="0"/>
    <n v="0"/>
    <n v="0"/>
    <n v="0"/>
    <n v="0"/>
    <n v="0"/>
    <n v="0"/>
    <n v="0"/>
    <n v="0"/>
    <n v="632439.62"/>
    <n v="632439.62"/>
  </r>
  <r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0750000000000002"/>
    <n v="7"/>
    <n v="8.5000000000000006E-2"/>
    <n v="1300846.3840000003"/>
    <n v="4388397.4400000004"/>
    <n v="53287.683200000007"/>
    <n v="2.0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n v="1657111.2"/>
    <n v="0"/>
    <d v="2021-04-05T00:00:00"/>
    <d v="2026-04-05T00:00:00"/>
    <n v="1657111.2"/>
    <n v="1.3472222222222223"/>
    <n v="5"/>
    <n v="7.1294999999999997E-2"/>
    <n v="2232497.0333333332"/>
    <n v="8285556"/>
    <n v="118143.74300399999"/>
    <n v="1.347222222222222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n v="770482.75"/>
    <n v="0"/>
    <d v="2021-04-05T00:00:00"/>
    <d v="2026-04-05T00:00:00"/>
    <n v="770482.75"/>
    <n v="1.3472222222222223"/>
    <n v="5"/>
    <n v="7.1294999999999997E-2"/>
    <n v="1038011.482638889"/>
    <n v="3852413.75"/>
    <n v="54931.567661249996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4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26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0.68611111111111112"/>
    <n v="5"/>
    <n v="7.1294999999999997E-2"/>
    <n v="12098735.634194445"/>
    <n v="88168923.650000006"/>
    <n v="1257200.6823253499"/>
    <n v="0.68611111111111112"/>
    <n v="5"/>
    <n v="7.1294999999999997E-2"/>
    <x v="1"/>
    <x v="1"/>
    <n v="0"/>
    <n v="0"/>
    <n v="0"/>
    <n v="0"/>
    <n v="0"/>
    <n v="0"/>
    <n v="0"/>
    <n v="0"/>
    <n v="17633784.73"/>
    <n v="0"/>
    <n v="0"/>
    <n v="0"/>
    <n v="0"/>
    <n v="0"/>
    <n v="17633784.73"/>
    <n v="17633784.73"/>
  </r>
  <r>
    <s v="DI000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8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6-04-05T00:00:00"/>
    <n v="134728.43"/>
    <n v="1.3472222222222223"/>
    <n v="5"/>
    <n v="7.1294999999999997E-2"/>
    <n v="181509.13486111112"/>
    <n v="673642.14999999991"/>
    <n v="9605.4634168499997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0.68611111111111112"/>
    <n v="5"/>
    <n v="7.1294999999999997E-2"/>
    <n v="1862126.4750833334"/>
    <n v="13570152.450000001"/>
    <n v="193496.80378455002"/>
    <n v="0.68611111111111112"/>
    <n v="5"/>
    <n v="7.1294999999999997E-2"/>
    <x v="1"/>
    <x v="1"/>
    <n v="0"/>
    <n v="0"/>
    <n v="0"/>
    <n v="0"/>
    <n v="0"/>
    <n v="0"/>
    <n v="0"/>
    <n v="0"/>
    <n v="2714030.49"/>
    <n v="0"/>
    <n v="0"/>
    <n v="0"/>
    <n v="0"/>
    <n v="0"/>
    <n v="2714030.49"/>
    <n v="2714030.49"/>
  </r>
  <r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2.6861111111111109"/>
    <n v="7"/>
    <n v="7.5481999999999994E-2"/>
    <n v="7286341.8303888878"/>
    <n v="18988191.739999998"/>
    <n v="204752.38413123996"/>
    <n v="2.6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7000000923871994E-2"/>
    <n v="0"/>
    <n v="0"/>
    <n v="0"/>
    <n v="0"/>
    <n v="0"/>
    <n v="0"/>
    <n v="-1.7000000923871994E-2"/>
    <n v="-1.7000000000000001E-2"/>
    <n v="-9.2387199279730936E-10"/>
    <d v="2012-06-15T00:00:00"/>
    <d v="2024-06-15T00:00:00"/>
    <n v="55581592.420000002"/>
    <n v="0"/>
    <n v="0"/>
    <n v="7.4999999999999997E-2"/>
    <n v="0"/>
    <n v="0"/>
    <n v="-1.2750000692903995E-3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8-15T00:00:00"/>
    <d v="2024-08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9-14T00:00:00"/>
    <d v="2024-09-14T00:00:00"/>
    <n v="76475318.599999994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10-15T00:00:00"/>
    <d v="2024-10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9263598.7200000007"/>
    <n v="347384.95"/>
    <n v="0"/>
    <n v="0"/>
    <n v="0"/>
    <n v="0"/>
    <n v="0"/>
    <n v="0"/>
    <d v="2012-11-15T00:00:00"/>
    <d v="2024-11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2-14T00:00:00"/>
    <d v="2024-12-14T00:00:00"/>
    <n v="55581592.420000002"/>
    <n v="3.888888888888889E-2"/>
    <n v="12"/>
    <n v="7.4999999999999997E-2"/>
    <n v="360251.06133333308"/>
    <n v="111163184.63999993"/>
    <n v="694769.90399999951"/>
    <n v="3.888888888888889E-2"/>
    <n v="12"/>
    <n v="7.4999999999999997E-2"/>
    <x v="1"/>
    <x v="1"/>
    <n v="9263598.7200000007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6747200.680000005"/>
    <n v="0"/>
    <n v="0"/>
    <n v="0"/>
    <n v="0"/>
    <n v="0"/>
    <n v="0"/>
    <n v="16747200.680000005"/>
    <n v="16747200.68"/>
    <n v="0"/>
    <d v="2013-01-15T00:00:00"/>
    <d v="2025-01-15T00:00:00"/>
    <n v="83736003.439999998"/>
    <n v="0.125"/>
    <n v="12"/>
    <n v="7.4999999999999997E-2"/>
    <n v="2093400.0850000007"/>
    <n v="200966408.16000006"/>
    <n v="1256040.0510000004"/>
    <n v="0.125"/>
    <n v="12"/>
    <n v="7.4999999999999997E-2"/>
    <x v="1"/>
    <x v="1"/>
    <n v="0"/>
    <n v="16747200.689999999"/>
    <n v="0"/>
    <n v="0"/>
    <n v="0"/>
    <n v="0"/>
    <n v="0"/>
    <n v="0"/>
    <n v="0"/>
    <n v="0"/>
    <n v="0"/>
    <n v="0"/>
    <n v="0"/>
    <n v="0"/>
    <n v="16747200.689999999"/>
    <n v="16747200.689999999"/>
  </r>
  <r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1096227.020000003"/>
    <n v="0"/>
    <n v="0"/>
    <n v="0"/>
    <n v="0"/>
    <n v="0"/>
    <n v="0"/>
    <n v="11096227.020000003"/>
    <n v="11096227.02"/>
    <n v="0"/>
    <d v="2013-02-15T00:00:00"/>
    <d v="2025-02-15T00:00:00"/>
    <n v="66577362.219999999"/>
    <n v="0.20833333333333334"/>
    <n v="12"/>
    <n v="7.4999999999999997E-2"/>
    <n v="2311713.9625000008"/>
    <n v="133154724.24000004"/>
    <n v="832217.02650000027"/>
    <n v="0.20833333333333334"/>
    <n v="12"/>
    <n v="7.4999999999999997E-2"/>
    <x v="1"/>
    <x v="1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</r>
  <r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1096227.060000002"/>
    <n v="0"/>
    <n v="0"/>
    <n v="0"/>
    <n v="0"/>
    <n v="0"/>
    <n v="0"/>
    <n v="11096227.060000002"/>
    <n v="11096227.060000001"/>
    <n v="0"/>
    <d v="2013-03-15T00:00:00"/>
    <d v="2025-03-15T00:00:00"/>
    <n v="66577362.259999998"/>
    <n v="0.29166666666666669"/>
    <n v="12"/>
    <n v="7.4999999999999997E-2"/>
    <n v="3236399.5591666675"/>
    <n v="133154724.72000003"/>
    <n v="832217.02950000018"/>
    <n v="0.29166666666666669"/>
    <n v="12"/>
    <n v="7.4999999999999997E-2"/>
    <x v="1"/>
    <x v="1"/>
    <n v="0"/>
    <n v="0"/>
    <n v="0"/>
    <n v="11096227.039999999"/>
    <n v="0"/>
    <n v="0"/>
    <n v="0"/>
    <n v="0"/>
    <n v="0"/>
    <n v="0"/>
    <n v="0"/>
    <n v="0"/>
    <n v="0"/>
    <n v="0"/>
    <n v="11096227.039999999"/>
    <n v="11096227.039999999"/>
  </r>
  <r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3553583.279999999"/>
    <n v="0"/>
    <n v="0"/>
    <n v="0"/>
    <n v="0"/>
    <n v="0"/>
    <n v="0"/>
    <n v="13553583.279999999"/>
    <n v="13553583.279999999"/>
    <n v="0"/>
    <d v="2013-04-11T00:00:00"/>
    <d v="2025-04-11T00:00:00"/>
    <n v="81321499.579999998"/>
    <n v="0.36388888888888887"/>
    <n v="12"/>
    <n v="7.4999999999999997E-2"/>
    <n v="4931998.3602222214"/>
    <n v="162642999.35999998"/>
    <n v="1016518.7459999999"/>
    <n v="0.36388888888888882"/>
    <n v="12"/>
    <n v="7.4999999999999997E-2"/>
    <x v="1"/>
    <x v="1"/>
    <n v="0"/>
    <n v="0"/>
    <n v="0"/>
    <n v="0"/>
    <n v="13553583.26"/>
    <n v="0"/>
    <n v="0"/>
    <n v="0"/>
    <n v="0"/>
    <n v="0"/>
    <n v="0"/>
    <n v="0"/>
    <n v="0"/>
    <n v="0"/>
    <n v="13553583.26"/>
    <n v="13553583.26"/>
  </r>
  <r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11096227.060000002"/>
    <n v="11096227.060000001"/>
    <n v="0"/>
    <d v="2013-05-15T00:00:00"/>
    <d v="2025-05-15T00:00:00"/>
    <n v="66577362.259999998"/>
    <n v="0.45833333333333331"/>
    <n v="12"/>
    <n v="7.4999999999999997E-2"/>
    <n v="5085770.7358333338"/>
    <n v="133154724.72000003"/>
    <n v="832217.02950000018"/>
    <n v="0.45833333333333326"/>
    <n v="12"/>
    <n v="7.4999999999999997E-2"/>
    <x v="1"/>
    <x v="1"/>
    <n v="0"/>
    <n v="0"/>
    <n v="0"/>
    <n v="0"/>
    <n v="0"/>
    <n v="11096227.039999999"/>
    <n v="0"/>
    <n v="0"/>
    <n v="0"/>
    <n v="0"/>
    <n v="0"/>
    <n v="0"/>
    <n v="0"/>
    <n v="0"/>
    <n v="11096227.039999999"/>
    <n v="11096227.039999999"/>
  </r>
  <r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0.53888888888888886"/>
    <n v="12"/>
    <n v="7.4999999999999997E-2"/>
    <n v="11959266.931666667"/>
    <n v="266309449.20000002"/>
    <n v="1664434.0575000001"/>
    <n v="0.53888888888888886"/>
    <n v="12"/>
    <n v="7.4999999999999997E-2"/>
    <x v="1"/>
    <x v="1"/>
    <n v="11096227.039999999"/>
    <n v="0"/>
    <n v="0"/>
    <n v="0"/>
    <n v="0"/>
    <n v="0"/>
    <n v="11096227.039999999"/>
    <n v="0"/>
    <n v="0"/>
    <n v="0"/>
    <n v="0"/>
    <n v="0"/>
    <n v="0"/>
    <n v="11096227.039999999"/>
    <n v="11096227.039999999"/>
    <n v="22192454.079999998"/>
  </r>
  <r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0.6166666666666667"/>
    <n v="12"/>
    <n v="7.4999999999999997E-2"/>
    <n v="13685346.695000002"/>
    <n v="266309449.20000002"/>
    <n v="1664434.0575000001"/>
    <n v="0.6166666666666667"/>
    <n v="12"/>
    <n v="7.4999999999999997E-2"/>
    <x v="1"/>
    <x v="1"/>
    <n v="0"/>
    <n v="11096227.039999999"/>
    <n v="0"/>
    <n v="0"/>
    <n v="0"/>
    <n v="0"/>
    <n v="0"/>
    <n v="11096227.039999999"/>
    <n v="0"/>
    <n v="0"/>
    <n v="0"/>
    <n v="0"/>
    <n v="0"/>
    <n v="0"/>
    <n v="22192454.079999998"/>
    <n v="22192454.079999998"/>
  </r>
  <r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0.70833333333333337"/>
    <n v="12"/>
    <n v="7.4999999999999997E-2"/>
    <n v="15719654.987500003"/>
    <n v="266309449.20000002"/>
    <n v="1664434.0575000001"/>
    <n v="0.70833333333333337"/>
    <n v="12"/>
    <n v="7.4999999999999997E-2"/>
    <x v="1"/>
    <x v="1"/>
    <n v="0"/>
    <n v="0"/>
    <n v="11096227.039999999"/>
    <n v="0"/>
    <n v="0"/>
    <n v="0"/>
    <n v="0"/>
    <n v="0"/>
    <n v="11096227.039999999"/>
    <n v="0"/>
    <n v="0"/>
    <n v="0"/>
    <n v="0"/>
    <n v="0"/>
    <n v="22192454.079999998"/>
    <n v="22192454.079999998"/>
  </r>
  <r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0.78611111111111109"/>
    <n v="12"/>
    <n v="7.4999999999999997E-2"/>
    <n v="24638467.373166662"/>
    <n v="376106639.75999999"/>
    <n v="2350666.4984999998"/>
    <n v="0.78611111111111098"/>
    <n v="12.000000000000002"/>
    <n v="7.4999999999999997E-2"/>
    <x v="1"/>
    <x v="1"/>
    <n v="0"/>
    <n v="0"/>
    <n v="0"/>
    <n v="15671109.99"/>
    <n v="0"/>
    <n v="0"/>
    <n v="0"/>
    <n v="0"/>
    <n v="0"/>
    <n v="15671109.99"/>
    <n v="0"/>
    <n v="0"/>
    <n v="0"/>
    <n v="0"/>
    <n v="31342219.98"/>
    <n v="31342219.98"/>
  </r>
  <r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0-15T00:00:00"/>
    <d v="2025-10-15T00:00:00"/>
    <n v="66577362.259999998"/>
    <n v="0.875"/>
    <n v="12"/>
    <n v="7.4999999999999997E-2"/>
    <n v="19418397.337500002"/>
    <n v="266309449.20000002"/>
    <n v="1664434.0575000001"/>
    <n v="0.875"/>
    <n v="12"/>
    <n v="7.4999999999999997E-2"/>
    <x v="1"/>
    <x v="1"/>
    <n v="0"/>
    <n v="0"/>
    <n v="0"/>
    <n v="0"/>
    <n v="11096227.039999999"/>
    <n v="0"/>
    <n v="0"/>
    <n v="0"/>
    <n v="0"/>
    <n v="0"/>
    <n v="11096227.039999999"/>
    <n v="0"/>
    <n v="0"/>
    <n v="0"/>
    <n v="22192454.079999998"/>
    <n v="22192454.079999998"/>
  </r>
  <r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11-15T00:00:00"/>
    <d v="2025-11-15T00:00:00"/>
    <n v="66577362.259999998"/>
    <n v="0.95833333333333337"/>
    <n v="12"/>
    <n v="7.4999999999999997E-2"/>
    <n v="21267768.512500003"/>
    <n v="266309449.20000002"/>
    <n v="1664434.0575000001"/>
    <n v="0.95833333333333337"/>
    <n v="12"/>
    <n v="7.4999999999999997E-2"/>
    <x v="1"/>
    <x v="1"/>
    <n v="0"/>
    <n v="0"/>
    <n v="0"/>
    <n v="0"/>
    <n v="0"/>
    <n v="11096227.039999999"/>
    <n v="0"/>
    <n v="0"/>
    <n v="0"/>
    <n v="0"/>
    <n v="0"/>
    <n v="11096227.039999999"/>
    <n v="0"/>
    <n v="0"/>
    <n v="22192454.079999998"/>
    <n v="22192454.079999998"/>
  </r>
  <r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2-13T00:00:00"/>
    <d v="2025-12-13T00:00:00"/>
    <n v="66577362.259999998"/>
    <n v="1.0361111111111112"/>
    <n v="12"/>
    <n v="7.4999999999999997E-2"/>
    <n v="22993848.275833338"/>
    <n v="266309449.20000002"/>
    <n v="1664434.0575000001"/>
    <n v="1.0361111111111112"/>
    <n v="12"/>
    <n v="7.4999999999999997E-2"/>
    <x v="1"/>
    <x v="1"/>
    <n v="0"/>
    <n v="0"/>
    <n v="0"/>
    <n v="0"/>
    <n v="0"/>
    <n v="0"/>
    <n v="11096227.039999999"/>
    <n v="0"/>
    <n v="0"/>
    <n v="0"/>
    <n v="0"/>
    <n v="0"/>
    <n v="11096227.039999999"/>
    <n v="0"/>
    <n v="22192454.079999998"/>
    <n v="22192454.079999998"/>
  </r>
  <r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38947132.640000001"/>
    <n v="38947132.640000001"/>
    <n v="0"/>
    <d v="2014-01-15T00:00:00"/>
    <d v="2026-01-15T00:00:00"/>
    <n v="116841397.92"/>
    <n v="1.125"/>
    <n v="12"/>
    <n v="7.4999999999999997E-2"/>
    <n v="43815524.219999999"/>
    <n v="467365591.68000001"/>
    <n v="2921034.9479999999"/>
    <n v="1.125"/>
    <n v="12"/>
    <n v="7.4999999999999997E-2"/>
    <x v="1"/>
    <x v="1"/>
    <n v="0"/>
    <n v="0"/>
    <n v="0"/>
    <n v="0"/>
    <n v="0"/>
    <n v="0"/>
    <n v="0"/>
    <n v="19473566.32"/>
    <n v="0"/>
    <n v="0"/>
    <n v="0"/>
    <n v="0"/>
    <n v="0"/>
    <n v="0"/>
    <n v="19473566.32"/>
    <n v="19473566.32"/>
  </r>
  <r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4467881.229999989"/>
    <n v="0"/>
    <n v="0"/>
    <n v="0"/>
    <n v="0"/>
    <n v="0"/>
    <n v="0"/>
    <n v="24467881.229999989"/>
    <n v="24467881.23"/>
    <n v="0"/>
    <d v="2014-02-14T00:00:00"/>
    <d v="2026-02-14T00:00:00"/>
    <n v="73403643.75"/>
    <n v="1.2055555555555555"/>
    <n v="12"/>
    <n v="7.4999999999999997E-2"/>
    <n v="29497390.149499986"/>
    <n v="293614574.75999987"/>
    <n v="1835091.0922499991"/>
    <n v="1.2055555555555555"/>
    <n v="12"/>
    <n v="7.4999999999999997E-2"/>
    <x v="1"/>
    <x v="1"/>
    <n v="0"/>
    <n v="0"/>
    <n v="0"/>
    <n v="0"/>
    <n v="0"/>
    <n v="0"/>
    <n v="0"/>
    <n v="0"/>
    <n v="12233940.630000001"/>
    <n v="0"/>
    <n v="0"/>
    <n v="0"/>
    <n v="0"/>
    <n v="0"/>
    <n v="12233940.630000001"/>
    <n v="12233940.630000001"/>
  </r>
  <r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4743656.129999995"/>
    <n v="0"/>
    <n v="0"/>
    <n v="0"/>
    <n v="0"/>
    <n v="0"/>
    <n v="0"/>
    <n v="24743656.129999995"/>
    <n v="24743656.129999999"/>
    <n v="0"/>
    <d v="2014-03-14T00:00:00"/>
    <d v="2026-03-14T00:00:00"/>
    <n v="74230968.409999996"/>
    <n v="1.288888888888889"/>
    <n v="12"/>
    <n v="7.4999999999999997E-2"/>
    <n v="31891823.456444439"/>
    <n v="296923873.55999994"/>
    <n v="1855774.2097499997"/>
    <n v="1.288888888888889"/>
    <n v="12"/>
    <n v="7.4999999999999997E-2"/>
    <x v="1"/>
    <x v="1"/>
    <n v="0"/>
    <n v="0"/>
    <n v="0"/>
    <n v="0"/>
    <n v="0"/>
    <n v="0"/>
    <n v="0"/>
    <n v="0"/>
    <n v="0"/>
    <n v="12371828.07"/>
    <n v="0"/>
    <n v="0"/>
    <n v="0"/>
    <n v="0"/>
    <n v="12371828.07"/>
    <n v="12371828.07"/>
  </r>
  <r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0410218.100000005"/>
    <n v="0"/>
    <n v="0"/>
    <n v="0"/>
    <n v="0"/>
    <n v="0"/>
    <n v="0"/>
    <n v="30410218.100000005"/>
    <n v="30410218.100000001"/>
    <n v="0"/>
    <d v="2014-04-15T00:00:00"/>
    <d v="2026-04-15T00:00:00"/>
    <n v="91230654.299999997"/>
    <n v="1.375"/>
    <n v="12"/>
    <n v="7.4999999999999997E-2"/>
    <n v="41814049.88750001"/>
    <n v="364922617.20000005"/>
    <n v="2280766.3575000004"/>
    <n v="1.375"/>
    <n v="12"/>
    <n v="7.4999999999999997E-2"/>
    <x v="1"/>
    <x v="1"/>
    <n v="0"/>
    <n v="0"/>
    <n v="0"/>
    <n v="0"/>
    <n v="0"/>
    <n v="0"/>
    <n v="0"/>
    <n v="0"/>
    <n v="0"/>
    <n v="0"/>
    <n v="15205109.050000001"/>
    <n v="0"/>
    <n v="0"/>
    <n v="0"/>
    <n v="15205109.050000001"/>
    <n v="15205109.050000001"/>
  </r>
  <r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23726.870000005"/>
    <n v="0"/>
    <n v="12541242.300000001"/>
    <n v="1410889.76"/>
    <n v="0"/>
    <n v="0"/>
    <n v="0"/>
    <n v="25082484.570000004"/>
    <n v="25082484.57"/>
    <n v="0"/>
    <d v="2014-05-15T00:00:00"/>
    <d v="2026-05-15T00:00:00"/>
    <n v="75247453.769999996"/>
    <n v="1.4583333333333333"/>
    <n v="12"/>
    <n v="7.4999999999999997E-2"/>
    <n v="36578623.331250004"/>
    <n v="300989814.84000003"/>
    <n v="1881186.3427500003"/>
    <n v="1.4583333333333333"/>
    <n v="12"/>
    <n v="7.4999999999999997E-2"/>
    <x v="1"/>
    <x v="1"/>
    <n v="0"/>
    <n v="0"/>
    <n v="0"/>
    <n v="0"/>
    <n v="0"/>
    <n v="0"/>
    <n v="0"/>
    <n v="0"/>
    <n v="0"/>
    <n v="0"/>
    <n v="0"/>
    <n v="12541242.300000001"/>
    <n v="0"/>
    <n v="0"/>
    <n v="12541242.300000001"/>
    <n v="12541242.300000001"/>
  </r>
  <r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1.5361111111111112"/>
    <n v="12"/>
    <n v="7.4999999999999997E-2"/>
    <n v="44864627.801194437"/>
    <n v="350479551.71999991"/>
    <n v="2190497.1982499994"/>
    <n v="1.5361111111111112"/>
    <n v="11.999999999999998"/>
    <n v="7.4999999999999997E-2"/>
    <x v="1"/>
    <x v="1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1.625"/>
    <n v="12"/>
    <n v="7.4999999999999997E-2"/>
    <n v="61251125.211250007"/>
    <n v="452316001.56000006"/>
    <n v="2826975.0097500002"/>
    <n v="1.625"/>
    <n v="12"/>
    <n v="7.4999999999999997E-2"/>
    <x v="1"/>
    <x v="1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1473403.1"/>
    <n v="0"/>
    <n v="0"/>
    <n v="0"/>
    <n v="39290749.210000001"/>
    <n v="39290749.210000001"/>
    <n v="0"/>
    <d v="2014-11-14T00:00:00"/>
    <d v="2026-11-14T00:00:00"/>
    <n v="78581498.409999996"/>
    <n v="1.9555555555555555"/>
    <n v="12"/>
    <n v="7.4999999999999997E-2"/>
    <n v="76835242.899555549"/>
    <n v="471488990.51999998"/>
    <n v="2946806.1907500001"/>
    <n v="1.9555555555555553"/>
    <n v="12"/>
    <n v="7.4999999999999997E-2"/>
    <x v="1"/>
    <x v="1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9252144.120000005"/>
    <n v="0"/>
    <n v="0"/>
    <n v="0"/>
    <n v="0"/>
    <n v="0"/>
    <n v="0"/>
    <n v="39252144.120000005"/>
    <n v="39252144.119999997"/>
    <n v="0"/>
    <d v="2014-12-15T00:00:00"/>
    <d v="2026-12-15T00:00:00"/>
    <n v="78504288.269999996"/>
    <n v="2.0416666666666665"/>
    <n v="12"/>
    <n v="7.4999999999999997E-2"/>
    <n v="80139794.245000005"/>
    <n v="471025729.44000006"/>
    <n v="2943910.8090000004"/>
    <n v="2.0416666666666665"/>
    <n v="12"/>
    <n v="7.4999999999999997E-2"/>
    <x v="1"/>
    <x v="1"/>
    <n v="0"/>
    <n v="0"/>
    <n v="0"/>
    <n v="0"/>
    <n v="0"/>
    <n v="0"/>
    <n v="13084048.050000001"/>
    <n v="0"/>
    <n v="0"/>
    <n v="0"/>
    <n v="0"/>
    <n v="0"/>
    <n v="0"/>
    <n v="0"/>
    <n v="13084048.050000001"/>
    <n v="13084048.050000001"/>
  </r>
  <r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5846138.459999979"/>
    <n v="0"/>
    <n v="0"/>
    <n v="0"/>
    <n v="0"/>
    <n v="0"/>
    <n v="0"/>
    <n v="75846138.459999979"/>
    <n v="75846138.459999993"/>
    <n v="0"/>
    <d v="2015-01-15T00:00:00"/>
    <d v="2027-01-15T00:00:00"/>
    <n v="151692276.91"/>
    <n v="2.125"/>
    <n v="12"/>
    <n v="7.4999999999999997E-2"/>
    <n v="161173044.22749996"/>
    <n v="910153661.51999974"/>
    <n v="5688460.3844999978"/>
    <n v="2.125"/>
    <n v="12"/>
    <n v="7.4999999999999997E-2"/>
    <x v="1"/>
    <x v="1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42777267.310000002"/>
    <n v="42777267.310000002"/>
    <n v="0"/>
    <d v="2015-03-25T00:00:00"/>
    <d v="2027-03-25T00:00:00"/>
    <n v="85554534.609999999"/>
    <n v="2.3194444444444446"/>
    <n v="12"/>
    <n v="7.4999999999999997E-2"/>
    <n v="99219495.010694459"/>
    <n v="513327207.72000003"/>
    <n v="3208295.04825"/>
    <n v="2.3194444444444446"/>
    <n v="12"/>
    <n v="7.4999999999999997E-2"/>
    <x v="1"/>
    <x v="1"/>
    <n v="0"/>
    <n v="0"/>
    <n v="0"/>
    <n v="0"/>
    <n v="0"/>
    <n v="0"/>
    <n v="0"/>
    <n v="0"/>
    <n v="0"/>
    <n v="14259089.1"/>
    <n v="0"/>
    <n v="0"/>
    <n v="0"/>
    <n v="0"/>
    <n v="14259089.1"/>
    <n v="14259089.1"/>
  </r>
  <r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2702354.989999995"/>
    <n v="0"/>
    <n v="0"/>
    <n v="0"/>
    <n v="0"/>
    <n v="0"/>
    <n v="0"/>
    <n v="42702354.989999995"/>
    <n v="42702354.990000002"/>
    <n v="0"/>
    <d v="2015-03-25T00:00:00"/>
    <d v="2027-03-25T00:00:00"/>
    <n v="85404710.010000005"/>
    <n v="2.3194444444444446"/>
    <n v="12"/>
    <n v="7.4999999999999997E-2"/>
    <n v="99045740.046250001"/>
    <n v="512428259.87999994"/>
    <n v="3202676.6242499994"/>
    <n v="2.3194444444444446"/>
    <n v="12"/>
    <n v="7.4999999999999997E-2"/>
    <x v="1"/>
    <x v="1"/>
    <n v="0"/>
    <n v="0"/>
    <n v="0"/>
    <n v="0"/>
    <n v="0"/>
    <n v="0"/>
    <n v="0"/>
    <n v="0"/>
    <n v="0"/>
    <n v="14234118.34"/>
    <n v="0"/>
    <n v="0"/>
    <n v="0"/>
    <n v="0"/>
    <n v="14234118.34"/>
    <n v="14234118.34"/>
  </r>
  <r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2731951.049999982"/>
    <n v="0"/>
    <n v="0"/>
    <n v="0"/>
    <n v="0"/>
    <n v="0"/>
    <n v="0"/>
    <n v="52731951.049999982"/>
    <n v="52731951.049999997"/>
    <n v="0"/>
    <d v="2015-04-15T00:00:00"/>
    <d v="2027-04-15T00:00:00"/>
    <n v="105463902.08"/>
    <n v="2.375"/>
    <n v="12"/>
    <n v="7.4999999999999997E-2"/>
    <n v="125238383.74374996"/>
    <n v="632783412.59999979"/>
    <n v="3954896.3287499985"/>
    <n v="2.375"/>
    <n v="12"/>
    <n v="7.4999999999999997E-2"/>
    <x v="1"/>
    <x v="1"/>
    <n v="0"/>
    <n v="0"/>
    <n v="0"/>
    <n v="0"/>
    <n v="0"/>
    <n v="0"/>
    <n v="0"/>
    <n v="0"/>
    <n v="0"/>
    <n v="0"/>
    <n v="17577317.010000002"/>
    <n v="0"/>
    <n v="0"/>
    <n v="0"/>
    <n v="17577317.010000002"/>
    <n v="17577317.010000002"/>
  </r>
  <r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3.6666666666666665"/>
    <n v="15"/>
    <n v="7.4999999999999997E-2"/>
    <n v="18774541.096666664"/>
    <n v="76804940.849999994"/>
    <n v="384024.70424999995"/>
    <n v="3.6666666666666665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9.3944444444444439"/>
    <n v="20"/>
    <n v="7.4999999999999997E-3"/>
    <n v="12069882.077444445"/>
    <n v="25695786.800000001"/>
    <n v="9635.9200500000006"/>
    <n v="9.3944444444444439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11"/>
    <n v="3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9545454.5600000024"/>
    <n v="0"/>
    <n v="0"/>
    <n v="0"/>
    <n v="0"/>
    <n v="0"/>
    <n v="0"/>
    <n v="9545454.5600000024"/>
    <n v="9545454.5600000005"/>
    <n v="0"/>
    <d v="2013-04-25T00:00:00"/>
    <d v="2028-04-25T00:00:00"/>
    <n v="15000000"/>
    <n v="3.4027777777777777"/>
    <n v="15"/>
    <n v="7.7499999999999999E-2"/>
    <n v="32481060.655555561"/>
    <n v="143181818.40000004"/>
    <n v="739772.72840000014"/>
    <n v="3.4027777777777777"/>
    <n v="15"/>
    <n v="7.7499999999999999E-2"/>
    <x v="1"/>
    <x v="1"/>
    <n v="0"/>
    <n v="0"/>
    <n v="0"/>
    <n v="0"/>
    <n v="1363636.36"/>
    <n v="0"/>
    <n v="0"/>
    <n v="0"/>
    <n v="0"/>
    <n v="0"/>
    <n v="1363636.36"/>
    <n v="0"/>
    <n v="0"/>
    <n v="0"/>
    <n v="2727272.72"/>
    <n v="2727272.72"/>
  </r>
  <r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3090909.079999998"/>
    <n v="0"/>
    <n v="0"/>
    <n v="0"/>
    <n v="0"/>
    <n v="0"/>
    <n v="0"/>
    <n v="13090909.079999998"/>
    <n v="13090909.08"/>
    <n v="0"/>
    <d v="2013-06-25T00:00:00"/>
    <d v="2028-06-25T00:00:00"/>
    <n v="18000000"/>
    <n v="3.5694444444444446"/>
    <n v="15"/>
    <n v="7.7499999999999999E-2"/>
    <n v="46727272.688333333"/>
    <n v="196363636.19999999"/>
    <n v="1014545.4536999998"/>
    <n v="3.5694444444444451"/>
    <n v="15.000000000000002"/>
    <n v="7.7499999999999999E-2"/>
    <x v="1"/>
    <x v="1"/>
    <n v="1636363.64"/>
    <n v="0"/>
    <n v="0"/>
    <n v="0"/>
    <n v="0"/>
    <n v="0"/>
    <n v="1636363.64"/>
    <n v="0"/>
    <n v="0"/>
    <n v="0"/>
    <n v="0"/>
    <n v="0"/>
    <n v="1636363.64"/>
    <n v="1636363.64"/>
    <n v="3272727.28"/>
    <n v="4909090.92"/>
  </r>
  <r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3636363.6499999994"/>
    <n v="0"/>
    <n v="0"/>
    <n v="0"/>
    <n v="0"/>
    <n v="0"/>
    <n v="0"/>
    <n v="3636363.6499999994"/>
    <n v="3636363.65"/>
    <n v="0"/>
    <d v="2013-07-24T00:00:00"/>
    <d v="2028-07-24T00:00:00"/>
    <n v="5000000"/>
    <n v="3.65"/>
    <n v="15"/>
    <n v="7.7499999999999999E-2"/>
    <n v="13272727.322499998"/>
    <n v="54545454.749999993"/>
    <n v="281818.18287499994"/>
    <n v="3.65"/>
    <n v="15"/>
    <n v="7.7499999999999999E-2"/>
    <x v="1"/>
    <x v="1"/>
    <n v="0"/>
    <n v="454545.45"/>
    <n v="0"/>
    <n v="0"/>
    <n v="0"/>
    <n v="0"/>
    <n v="0"/>
    <n v="454545.45"/>
    <n v="0"/>
    <n v="0"/>
    <n v="0"/>
    <n v="0"/>
    <n v="0"/>
    <n v="0"/>
    <n v="909090.9"/>
    <n v="909090.9"/>
  </r>
  <r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5454545.4600000009"/>
    <n v="0"/>
    <n v="0"/>
    <n v="0"/>
    <n v="0"/>
    <n v="0"/>
    <n v="0"/>
    <n v="5454545.4600000009"/>
    <n v="5454545.46"/>
    <n v="0"/>
    <d v="2013-08-01T00:00:00"/>
    <d v="2028-08-01T00:00:00"/>
    <n v="7500000"/>
    <n v="3.6694444444444443"/>
    <n v="15"/>
    <n v="7.7499999999999999E-2"/>
    <n v="20015151.53516667"/>
    <n v="81818181.900000006"/>
    <n v="422727.27315000008"/>
    <n v="3.6694444444444443"/>
    <n v="14.999999999999998"/>
    <n v="7.7499999999999999E-2"/>
    <x v="1"/>
    <x v="1"/>
    <n v="0"/>
    <n v="0"/>
    <n v="681818.18"/>
    <n v="0"/>
    <n v="0"/>
    <n v="0"/>
    <n v="0"/>
    <n v="0"/>
    <n v="681818.18"/>
    <n v="0"/>
    <n v="0"/>
    <n v="0"/>
    <n v="0"/>
    <n v="0"/>
    <n v="1363636.36"/>
    <n v="1363636.36"/>
  </r>
  <r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9454545.4600000009"/>
    <n v="9454545.4600000009"/>
    <n v="0"/>
    <d v="2013-09-11T00:00:00"/>
    <d v="2028-09-11T00:00:00"/>
    <n v="13000000"/>
    <n v="3.7805555555555554"/>
    <n v="15"/>
    <n v="7.7499999999999999E-2"/>
    <n v="35743434.364055559"/>
    <n v="141818181.90000001"/>
    <n v="732727.27315000002"/>
    <n v="3.7805555555555554"/>
    <n v="15"/>
    <n v="7.7499999999999999E-2"/>
    <x v="1"/>
    <x v="1"/>
    <n v="0"/>
    <n v="0"/>
    <n v="0"/>
    <n v="1181818.18"/>
    <n v="0"/>
    <n v="0"/>
    <n v="0"/>
    <n v="0"/>
    <n v="0"/>
    <n v="1181818.18"/>
    <n v="0"/>
    <n v="0"/>
    <n v="0"/>
    <n v="0"/>
    <n v="2363636.36"/>
    <n v="2363636.36"/>
  </r>
  <r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18181818.190000001"/>
    <n v="18181818.190000001"/>
    <n v="0"/>
    <d v="2013-10-23T00:00:00"/>
    <d v="2028-10-23T00:00:00"/>
    <n v="25000000"/>
    <n v="3.8972222222222221"/>
    <n v="15"/>
    <n v="7.7499999999999999E-2"/>
    <n v="70858585.890472233"/>
    <n v="272727272.85000002"/>
    <n v="1409090.9097250002"/>
    <n v="3.8972222222222226"/>
    <n v="15"/>
    <n v="7.7499999999999999E-2"/>
    <x v="1"/>
    <x v="1"/>
    <n v="0"/>
    <n v="0"/>
    <n v="0"/>
    <n v="0"/>
    <n v="2272727.27"/>
    <n v="0"/>
    <n v="0"/>
    <n v="0"/>
    <n v="0"/>
    <n v="0"/>
    <n v="2272727.27"/>
    <n v="0"/>
    <n v="0"/>
    <n v="0"/>
    <n v="4545454.54"/>
    <n v="4545454.54"/>
  </r>
  <r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227272.719999999"/>
    <n v="0"/>
    <n v="1136363.6399999999"/>
    <n v="396306.82"/>
    <n v="0"/>
    <n v="0"/>
    <n v="0"/>
    <n v="9090909.0799999982"/>
    <n v="9090909.0800000001"/>
    <n v="0"/>
    <d v="2013-11-07T00:00:00"/>
    <d v="2028-11-07T00:00:00"/>
    <n v="12500000"/>
    <n v="3.9361111111111109"/>
    <n v="15"/>
    <n v="7.7499999999999999E-2"/>
    <n v="35782828.239888877"/>
    <n v="136363636.19999999"/>
    <n v="704545.45369999984"/>
    <n v="3.9361111111111104"/>
    <n v="15.000000000000002"/>
    <n v="7.7499999999999999E-2"/>
    <x v="1"/>
    <x v="1"/>
    <n v="0"/>
    <n v="0"/>
    <n v="0"/>
    <n v="0"/>
    <n v="0"/>
    <n v="1136363.6399999999"/>
    <n v="0"/>
    <n v="0"/>
    <n v="0"/>
    <n v="0"/>
    <n v="0"/>
    <n v="1136363.6399999999"/>
    <n v="0"/>
    <n v="0"/>
    <n v="2272727.2799999998"/>
    <n v="2272727.2799999998"/>
  </r>
  <r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227272.719999999"/>
    <n v="0"/>
    <n v="1136363.6399999999"/>
    <n v="396306.82"/>
    <n v="0"/>
    <n v="0"/>
    <n v="0"/>
    <n v="9090909.0799999982"/>
    <n v="9090909.0800000001"/>
    <n v="0"/>
    <d v="2013-11-08T00:00:00"/>
    <d v="2028-11-08T00:00:00"/>
    <n v="12500000"/>
    <n v="3.9388888888888891"/>
    <n v="15"/>
    <n v="7.7499999999999999E-2"/>
    <n v="35808080.765111104"/>
    <n v="136363636.19999999"/>
    <n v="704545.45369999984"/>
    <n v="3.9388888888888887"/>
    <n v="15.000000000000002"/>
    <n v="7.7499999999999999E-2"/>
    <x v="1"/>
    <x v="1"/>
    <n v="0"/>
    <n v="0"/>
    <n v="0"/>
    <n v="0"/>
    <n v="0"/>
    <n v="1136363.6399999999"/>
    <n v="0"/>
    <n v="0"/>
    <n v="0"/>
    <n v="0"/>
    <n v="0"/>
    <n v="1136363.6399999999"/>
    <n v="0"/>
    <n v="0"/>
    <n v="2272727.2799999998"/>
    <n v="2272727.2799999998"/>
  </r>
  <r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12-19T00:00:00"/>
    <d v="2028-12-19T00:00:00"/>
    <n v="13000000"/>
    <n v="4.052777777777778"/>
    <n v="15"/>
    <n v="7.7499999999999999E-2"/>
    <n v="43106818.196555562"/>
    <n v="159545454.60000002"/>
    <n v="824318.18210000009"/>
    <n v="4.052777777777778"/>
    <n v="15.000000000000002"/>
    <n v="7.7499999999999999E-2"/>
    <x v="1"/>
    <x v="1"/>
    <n v="1181818.18"/>
    <n v="0"/>
    <n v="0"/>
    <n v="0"/>
    <n v="0"/>
    <n v="0"/>
    <n v="1181818.18"/>
    <n v="0"/>
    <n v="0"/>
    <n v="0"/>
    <n v="0"/>
    <n v="0"/>
    <n v="1181818.18"/>
    <n v="1181818.18"/>
    <n v="2363636.36"/>
    <n v="3545454.54"/>
  </r>
  <r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9500000"/>
    <n v="9500000"/>
    <n v="0"/>
    <d v="2014-02-06T00:00:00"/>
    <d v="2034-02-06T00:00:00"/>
    <n v="10000000"/>
    <n v="9.1833333333333336"/>
    <n v="20"/>
    <n v="8.4500000000000006E-2"/>
    <n v="87241666.666666672"/>
    <n v="190000000"/>
    <n v="802750"/>
    <n v="9.1833333333333336"/>
    <n v="20"/>
    <n v="8.4500000000000006E-2"/>
    <x v="1"/>
    <x v="1"/>
    <n v="0"/>
    <n v="0"/>
    <n v="500000"/>
    <n v="0"/>
    <n v="0"/>
    <n v="0"/>
    <n v="0"/>
    <n v="0"/>
    <n v="500000"/>
    <n v="0"/>
    <n v="0"/>
    <n v="0"/>
    <n v="0"/>
    <n v="0"/>
    <n v="1000000"/>
    <n v="1000000"/>
  </r>
  <r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n v="19000000"/>
    <n v="0"/>
    <d v="2014-03-19T00:00:00"/>
    <d v="2034-03-19T00:00:00"/>
    <n v="20000000"/>
    <n v="9.3027777777777771"/>
    <n v="20"/>
    <n v="8.4500000000000006E-2"/>
    <n v="176752777.77777776"/>
    <n v="380000000"/>
    <n v="1605500"/>
    <n v="9.3027777777777771"/>
    <n v="20"/>
    <n v="8.4500000000000006E-2"/>
    <x v="1"/>
    <x v="1"/>
    <n v="0"/>
    <n v="0"/>
    <n v="0"/>
    <n v="1000000"/>
    <n v="0"/>
    <n v="0"/>
    <n v="0"/>
    <n v="0"/>
    <n v="0"/>
    <n v="1000000"/>
    <n v="0"/>
    <n v="0"/>
    <n v="0"/>
    <n v="0"/>
    <n v="2000000"/>
    <n v="2000000"/>
  </r>
  <r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n v="19000000"/>
    <n v="0"/>
    <d v="2014-04-02T00:00:00"/>
    <d v="2034-04-02T00:00:00"/>
    <n v="20000000"/>
    <n v="9.3388888888888886"/>
    <n v="20"/>
    <n v="8.4500000000000006E-2"/>
    <n v="177438888.8888889"/>
    <n v="380000000"/>
    <n v="1605500"/>
    <n v="9.3388888888888886"/>
    <n v="20"/>
    <n v="8.4500000000000006E-2"/>
    <x v="1"/>
    <x v="1"/>
    <n v="0"/>
    <n v="0"/>
    <n v="0"/>
    <n v="0"/>
    <n v="1000000"/>
    <n v="0"/>
    <n v="0"/>
    <n v="0"/>
    <n v="0"/>
    <n v="0"/>
    <n v="1000000"/>
    <n v="0"/>
    <n v="0"/>
    <n v="0"/>
    <n v="2000000"/>
    <n v="2000000"/>
  </r>
  <r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9.5"/>
    <n v="20"/>
    <n v="8.4500000000000006E-2"/>
    <n v="76000000"/>
    <n v="160000000"/>
    <n v="676000"/>
    <n v="9.5"/>
    <n v="20"/>
    <n v="8.4500000000000006E-2"/>
    <x v="1"/>
    <x v="1"/>
    <n v="0"/>
    <n v="0"/>
    <n v="0"/>
    <n v="0"/>
    <n v="0"/>
    <n v="400000"/>
    <n v="0"/>
    <n v="0"/>
    <n v="0"/>
    <n v="0"/>
    <n v="0"/>
    <n v="400000"/>
    <n v="0"/>
    <n v="0"/>
    <n v="800000"/>
    <n v="800000"/>
  </r>
  <r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8333333.3399999999"/>
    <n v="0"/>
    <n v="0"/>
    <n v="0"/>
    <n v="0"/>
    <n v="0"/>
    <n v="0"/>
    <n v="8333333.3399999999"/>
    <n v="8333333.3399999999"/>
    <n v="0"/>
    <d v="2014-06-11T00:00:00"/>
    <d v="2029-06-11T00:00:00"/>
    <n v="10000000"/>
    <n v="4.5305555555555559"/>
    <n v="15"/>
    <n v="7.6999999999999999E-2"/>
    <n v="37754629.659833334"/>
    <n v="125000000.09999999"/>
    <n v="641666.66717999999"/>
    <n v="4.5305555555555559"/>
    <n v="15"/>
    <n v="7.6999999999999999E-2"/>
    <x v="1"/>
    <x v="1"/>
    <n v="833333.33"/>
    <n v="0"/>
    <n v="0"/>
    <n v="0"/>
    <n v="0"/>
    <n v="0"/>
    <n v="833333.33"/>
    <n v="0"/>
    <n v="0"/>
    <n v="0"/>
    <n v="0"/>
    <n v="0"/>
    <n v="833333.33"/>
    <n v="833333.33"/>
    <n v="1666666.66"/>
    <n v="2499999.9899999998"/>
  </r>
  <r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9.530555555555555"/>
    <n v="20"/>
    <n v="8.4500000000000006E-2"/>
    <n v="95305555.555555552"/>
    <n v="200000000"/>
    <n v="845000"/>
    <n v="9.530555555555555"/>
    <n v="20"/>
    <n v="8.4500000000000006E-2"/>
    <x v="1"/>
    <x v="1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DI000056"/>
    <n v="6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4-06-12T00:00:00"/>
    <d v="2024-06-12T00:00:00"/>
    <n v="5000000"/>
    <n v="0"/>
    <n v="0"/>
    <n v="6.40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6-12T00:00:00"/>
    <d v="2029-06-12T00:00:00"/>
    <n v="5000000"/>
    <n v="4.5333333333333332"/>
    <n v="15"/>
    <n v="7.6999999999999999E-2"/>
    <n v="18888888.858666666"/>
    <n v="62499999.900000006"/>
    <n v="320833.33282000001"/>
    <n v="4.5333333333333332"/>
    <n v="15.000000000000002"/>
    <n v="7.6999999999999999E-2"/>
    <x v="1"/>
    <x v="1"/>
    <n v="416666.67"/>
    <n v="0"/>
    <n v="0"/>
    <n v="0"/>
    <n v="0"/>
    <n v="0"/>
    <n v="416666.67"/>
    <n v="0"/>
    <n v="0"/>
    <n v="0"/>
    <n v="0"/>
    <n v="0"/>
    <n v="416666.67"/>
    <n v="416666.67"/>
    <n v="833333.34"/>
    <n v="1250000.01"/>
  </r>
  <r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9.5333333333333332"/>
    <n v="20"/>
    <n v="8.4500000000000006E-2"/>
    <n v="42900000"/>
    <n v="90000000"/>
    <n v="380250"/>
    <n v="9.5333333333333332"/>
    <n v="20"/>
    <n v="8.4500000000000006E-2"/>
    <x v="1"/>
    <x v="1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7-01T00:00:00"/>
    <d v="2029-07-01T00:00:00"/>
    <n v="5000000"/>
    <n v="4.5861111111111112"/>
    <n v="15"/>
    <n v="7.6999999999999999E-2"/>
    <n v="19108796.265722223"/>
    <n v="62499999.900000006"/>
    <n v="320833.33282000001"/>
    <n v="4.5861111111111112"/>
    <n v="15.000000000000002"/>
    <n v="7.6999999999999999E-2"/>
    <x v="1"/>
    <x v="1"/>
    <n v="0"/>
    <n v="416666.67"/>
    <n v="0"/>
    <n v="0"/>
    <n v="0"/>
    <n v="0"/>
    <n v="0"/>
    <n v="416666.67"/>
    <n v="0"/>
    <n v="0"/>
    <n v="0"/>
    <n v="0"/>
    <n v="0"/>
    <n v="0"/>
    <n v="833333.34"/>
    <n v="833333.34"/>
  </r>
  <r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9.5861111111111104"/>
    <n v="20"/>
    <n v="8.4500000000000006E-2"/>
    <n v="143791666.66666666"/>
    <n v="300000000"/>
    <n v="1267500"/>
    <n v="9.5861111111111104"/>
    <n v="20"/>
    <n v="8.4500000000000006E-2"/>
    <x v="1"/>
    <x v="1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9.6305555555555564"/>
    <n v="20"/>
    <n v="8.4500000000000006E-2"/>
    <n v="96305555.555555567"/>
    <n v="200000000"/>
    <n v="845000"/>
    <n v="9.6305555555555564"/>
    <n v="20"/>
    <n v="8.4500000000000006E-2"/>
    <x v="1"/>
    <x v="1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5833333.3399999999"/>
    <n v="0"/>
    <n v="0"/>
    <n v="0"/>
    <n v="0"/>
    <n v="0"/>
    <n v="0"/>
    <n v="5833333.3399999999"/>
    <n v="5833333.3399999999"/>
    <n v="0"/>
    <d v="2014-09-10T00:00:00"/>
    <d v="2029-09-10T00:00:00"/>
    <n v="7000000"/>
    <n v="4.7777777777777777"/>
    <n v="15"/>
    <n v="7.6999999999999999E-2"/>
    <n v="27870370.40222222"/>
    <n v="87500000.099999994"/>
    <n v="449166.66717999999"/>
    <n v="4.7777777777777777"/>
    <n v="15"/>
    <n v="7.6999999999999999E-2"/>
    <x v="1"/>
    <x v="1"/>
    <n v="0"/>
    <n v="0"/>
    <n v="0"/>
    <n v="583333.32999999996"/>
    <n v="0"/>
    <n v="0"/>
    <n v="0"/>
    <n v="0"/>
    <n v="0"/>
    <n v="583333.32999999996"/>
    <n v="0"/>
    <n v="0"/>
    <n v="0"/>
    <n v="0"/>
    <n v="1166666.6599999999"/>
    <n v="1166666.6599999999"/>
  </r>
  <r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9.7777777777777786"/>
    <n v="20"/>
    <n v="8.4500000000000006E-2"/>
    <n v="68444444.444444448"/>
    <n v="140000000"/>
    <n v="591500"/>
    <n v="9.7777777777777786"/>
    <n v="20"/>
    <n v="8.4500000000000006E-2"/>
    <x v="1"/>
    <x v="1"/>
    <n v="0"/>
    <n v="0"/>
    <n v="0"/>
    <n v="350000"/>
    <n v="0"/>
    <n v="0"/>
    <n v="0"/>
    <n v="0"/>
    <n v="0"/>
    <n v="350000"/>
    <n v="0"/>
    <n v="0"/>
    <n v="0"/>
    <n v="0"/>
    <n v="700000"/>
    <n v="700000"/>
  </r>
  <r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3333333.34"/>
    <n v="0"/>
    <n v="0"/>
    <n v="0"/>
    <n v="0"/>
    <n v="0"/>
    <n v="0"/>
    <n v="3333333.34"/>
    <n v="3333333.34"/>
    <n v="0"/>
    <d v="2014-09-30T00:00:00"/>
    <d v="2029-09-30T00:00:00"/>
    <n v="4000000"/>
    <n v="4.833333333333333"/>
    <n v="15"/>
    <n v="7.6999999999999999E-2"/>
    <n v="16111111.143333331"/>
    <n v="50000000.099999994"/>
    <n v="256666.66717999999"/>
    <n v="4.833333333333333"/>
    <n v="14.999999999999998"/>
    <n v="7.6999999999999999E-2"/>
    <x v="1"/>
    <x v="1"/>
    <n v="0"/>
    <n v="0"/>
    <n v="0"/>
    <n v="333333.33"/>
    <n v="0"/>
    <n v="0"/>
    <n v="0"/>
    <n v="0"/>
    <n v="0"/>
    <n v="333333.33"/>
    <n v="0"/>
    <n v="0"/>
    <n v="0"/>
    <n v="0"/>
    <n v="666666.66"/>
    <n v="666666.66"/>
  </r>
  <r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9.8333333333333339"/>
    <n v="20"/>
    <n v="8.4500000000000006E-2"/>
    <n v="39333333.333333336"/>
    <n v="80000000"/>
    <n v="338000"/>
    <n v="9.8333333333333339"/>
    <n v="20"/>
    <n v="8.4500000000000006E-2"/>
    <x v="1"/>
    <x v="1"/>
    <n v="0"/>
    <n v="0"/>
    <n v="0"/>
    <n v="200000"/>
    <n v="0"/>
    <n v="0"/>
    <n v="0"/>
    <n v="0"/>
    <n v="0"/>
    <n v="200000"/>
    <n v="0"/>
    <n v="0"/>
    <n v="0"/>
    <n v="0"/>
    <n v="400000"/>
    <n v="400000"/>
  </r>
  <r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697586.3000000035"/>
    <n v="0"/>
    <n v="0"/>
    <n v="0"/>
    <n v="0"/>
    <n v="0"/>
    <n v="0"/>
    <n v="6697586.3000000035"/>
    <n v="6697586.2999999998"/>
    <n v="0"/>
    <d v="2017-03-08T00:00:00"/>
    <d v="2025-03-08T00:00:00"/>
    <n v="40185517.75"/>
    <n v="0.2722222222222222"/>
    <n v="8"/>
    <n v="5.8000000000000003E-2"/>
    <n v="1823231.826111112"/>
    <n v="53580690.400000028"/>
    <n v="388460.0054000002"/>
    <n v="0.2722222222222222"/>
    <n v="8"/>
    <n v="5.7999999999999996E-2"/>
    <x v="1"/>
    <x v="1"/>
    <n v="0"/>
    <n v="0"/>
    <n v="0"/>
    <n v="6697586.2999999998"/>
    <n v="0"/>
    <n v="0"/>
    <n v="0"/>
    <n v="0"/>
    <n v="0"/>
    <n v="0"/>
    <n v="0"/>
    <n v="0"/>
    <n v="0"/>
    <n v="0"/>
    <n v="6697586.2999999998"/>
    <n v="6697586.2999999998"/>
  </r>
  <r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4723613.310000017"/>
    <n v="0"/>
    <n v="0"/>
    <n v="0"/>
    <n v="0"/>
    <n v="0"/>
    <n v="0"/>
    <n v="44723613.310000017"/>
    <n v="44723613.310000002"/>
    <n v="0"/>
    <d v="2017-03-08T00:00:00"/>
    <d v="2027-03-08T00:00:00"/>
    <n v="89447226.609999999"/>
    <n v="2.2722222222222221"/>
    <n v="10"/>
    <n v="6.4000000000000001E-2"/>
    <n v="101621988.02105559"/>
    <n v="447236133.10000014"/>
    <n v="2862311.251840001"/>
    <n v="2.2722222222222221"/>
    <n v="10"/>
    <n v="6.4000000000000001E-2"/>
    <x v="1"/>
    <x v="1"/>
    <n v="0"/>
    <n v="0"/>
    <n v="0"/>
    <n v="8944722.6600000001"/>
    <n v="0"/>
    <n v="0"/>
    <n v="0"/>
    <n v="0"/>
    <n v="0"/>
    <n v="8944722.6600000001"/>
    <n v="0"/>
    <n v="0"/>
    <n v="0"/>
    <n v="0"/>
    <n v="17889445.32"/>
    <n v="17889445.32"/>
  </r>
  <r>
    <s v="DI000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n v="1429962.1"/>
    <n v="0"/>
    <d v="2021-04-05T00:00:00"/>
    <d v="2026-04-05T00:00:00"/>
    <n v="1429962.1"/>
    <n v="1.3472222222222223"/>
    <n v="5"/>
    <n v="7.1294999999999997E-2"/>
    <n v="1926476.7180555558"/>
    <n v="7149810.5"/>
    <n v="101949.147919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0.68611111111111112"/>
    <n v="5"/>
    <n v="7.1294999999999997E-2"/>
    <n v="654366.0193055555"/>
    <n v="4768659.25"/>
    <n v="67996.312245749999"/>
    <n v="0.68611111111111112"/>
    <n v="5"/>
    <n v="7.1294999999999997E-2"/>
    <x v="1"/>
    <x v="1"/>
    <n v="0"/>
    <n v="0"/>
    <n v="0"/>
    <n v="0"/>
    <n v="0"/>
    <n v="0"/>
    <n v="0"/>
    <n v="0"/>
    <n v="953731.85"/>
    <n v="0"/>
    <n v="0"/>
    <n v="0"/>
    <n v="0"/>
    <n v="0"/>
    <n v="953731.85"/>
    <n v="953731.85"/>
  </r>
  <r>
    <s v="DI0006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n v="1092955.8"/>
    <n v="0"/>
    <d v="2021-04-05T00:00:00"/>
    <d v="2026-04-05T00:00:00"/>
    <n v="1092955.8"/>
    <n v="1.3472222222222223"/>
    <n v="5"/>
    <n v="7.1294999999999997E-2"/>
    <n v="1472454.3416666668"/>
    <n v="5464779"/>
    <n v="77922.283760999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0.68611111111111112"/>
    <n v="5"/>
    <n v="7.1294999999999997E-2"/>
    <n v="689782.99252777779"/>
    <n v="5026758.6500000004"/>
    <n v="71676.551590349991"/>
    <n v="0.68611111111111112"/>
    <n v="5.0000000000000009"/>
    <n v="7.1294999999999997E-2"/>
    <x v="1"/>
    <x v="1"/>
    <n v="0"/>
    <n v="0"/>
    <n v="0"/>
    <n v="0"/>
    <n v="0"/>
    <n v="0"/>
    <n v="0"/>
    <n v="0"/>
    <n v="1005351.73"/>
    <n v="0"/>
    <n v="0"/>
    <n v="0"/>
    <n v="0"/>
    <n v="0"/>
    <n v="1005351.73"/>
    <n v="1005351.73"/>
  </r>
  <r>
    <s v="DI0006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n v="659568.88"/>
    <n v="0"/>
    <d v="2021-04-05T00:00:00"/>
    <d v="2026-04-05T00:00:00"/>
    <n v="659568.88"/>
    <n v="1.3472222222222223"/>
    <n v="5"/>
    <n v="7.1294999999999997E-2"/>
    <n v="888585.85222222225"/>
    <n v="3297844.4"/>
    <n v="47023.9632996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n v="353107.51"/>
    <n v="0"/>
    <d v="2021-04-05T00:00:00"/>
    <d v="2026-04-05T00:00:00"/>
    <n v="353107.51"/>
    <n v="1.3472222222222223"/>
    <n v="5"/>
    <n v="7.1294999999999997E-2"/>
    <n v="475714.28430555563"/>
    <n v="1765537.55"/>
    <n v="25174.799925449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0.68611111111111112"/>
    <n v="5"/>
    <n v="7.1294999999999997E-2"/>
    <n v="117051.23480555555"/>
    <n v="853004.95"/>
    <n v="12162.997582049999"/>
    <n v="0.68611111111111112"/>
    <n v="5"/>
    <n v="7.1294999999999997E-2"/>
    <x v="1"/>
    <x v="1"/>
    <n v="0"/>
    <n v="0"/>
    <n v="0"/>
    <n v="0"/>
    <n v="0"/>
    <n v="0"/>
    <n v="0"/>
    <n v="0"/>
    <n v="170600.99"/>
    <n v="0"/>
    <n v="0"/>
    <n v="0"/>
    <n v="0"/>
    <n v="0"/>
    <n v="170600.99"/>
    <n v="170600.99"/>
  </r>
  <r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0.68611111111111112"/>
    <n v="5"/>
    <n v="7.1294999999999997E-2"/>
    <n v="471981.34280555556"/>
    <n v="3439540.1500000004"/>
    <n v="49044.402998849997"/>
    <n v="0.68611111111111112"/>
    <n v="5"/>
    <n v="7.1294999999999997E-2"/>
    <x v="1"/>
    <x v="1"/>
    <n v="0"/>
    <n v="0"/>
    <n v="0"/>
    <n v="0"/>
    <n v="0"/>
    <n v="0"/>
    <n v="0"/>
    <n v="0"/>
    <n v="687908.03"/>
    <n v="0"/>
    <n v="0"/>
    <n v="0"/>
    <n v="0"/>
    <n v="0"/>
    <n v="687908.03"/>
    <n v="687908.03"/>
  </r>
  <r>
    <s v="DI000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n v="513270.53"/>
    <n v="0"/>
    <d v="2021-04-05T00:00:00"/>
    <d v="2026-04-05T00:00:00"/>
    <n v="513270.53"/>
    <n v="1.3472222222222223"/>
    <n v="5"/>
    <n v="7.1294999999999997E-2"/>
    <n v="691489.4640277779"/>
    <n v="2566352.6500000004"/>
    <n v="36593.62243635"/>
    <n v="1.3472222222222223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0.68611111111111112"/>
    <n v="5"/>
    <n v="7.1294999999999997E-2"/>
    <n v="1380651.5088888889"/>
    <n v="10061428"/>
    <n v="143465.90185200001"/>
    <n v="0.68611111111111112"/>
    <n v="5"/>
    <n v="7.1294999999999997E-2"/>
    <x v="1"/>
    <x v="1"/>
    <n v="0"/>
    <n v="0"/>
    <n v="0"/>
    <n v="0"/>
    <n v="0"/>
    <n v="0"/>
    <n v="0"/>
    <n v="0"/>
    <n v="2012285.6"/>
    <n v="0"/>
    <n v="0"/>
    <n v="0"/>
    <n v="0"/>
    <n v="0"/>
    <n v="2012285.6"/>
    <n v="2012285.6"/>
  </r>
  <r>
    <s v="DI000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n v="1025317.35"/>
    <n v="0"/>
    <d v="2021-04-05T00:00:00"/>
    <d v="2026-04-05T00:00:00"/>
    <n v="1025317.35"/>
    <n v="1.3472222222222223"/>
    <n v="5"/>
    <n v="7.1294999999999997E-2"/>
    <n v="1381330.3187500001"/>
    <n v="5126586.75"/>
    <n v="73100.0004682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n v="940514.33"/>
    <n v="0"/>
    <d v="2021-04-05T00:00:00"/>
    <d v="2026-04-05T00:00:00"/>
    <n v="940514.33"/>
    <n v="1.3472222222222223"/>
    <n v="5"/>
    <n v="7.1294999999999997E-2"/>
    <n v="1267081.8056944446"/>
    <n v="4702571.6499999994"/>
    <n v="67053.969157349988"/>
    <n v="1.3472222222222223"/>
    <n v="5"/>
    <n v="7.129499999999998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0.68611111111111112"/>
    <n v="5"/>
    <n v="7.1294999999999997E-2"/>
    <n v="678900.41266666667"/>
    <n v="4947452.4000000004"/>
    <n v="70545.723771599995"/>
    <n v="0.68611111111111112"/>
    <n v="5.0000000000000009"/>
    <n v="7.1294999999999997E-2"/>
    <x v="1"/>
    <x v="1"/>
    <n v="0"/>
    <n v="0"/>
    <n v="0"/>
    <n v="0"/>
    <n v="0"/>
    <n v="0"/>
    <n v="0"/>
    <n v="0"/>
    <n v="989490.48"/>
    <n v="0"/>
    <n v="0"/>
    <n v="0"/>
    <n v="0"/>
    <n v="0"/>
    <n v="989490.48"/>
    <n v="989490.48"/>
  </r>
  <r>
    <s v="DI0005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n v="488262.74"/>
    <n v="0"/>
    <d v="2021-04-05T00:00:00"/>
    <d v="2026-04-05T00:00:00"/>
    <n v="488262.74"/>
    <n v="1.3472222222222223"/>
    <n v="5"/>
    <n v="7.1294999999999997E-2"/>
    <n v="657798.41361111111"/>
    <n v="2441313.7000000002"/>
    <n v="34810.692048299999"/>
    <n v="1.3472222222222223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16666666666666666"/>
    <n v="5"/>
    <n v="7.85E-2"/>
    <n v="685531.25"/>
    <n v="20565937.5"/>
    <n v="322885.21875"/>
    <n v="0.16666666666666666"/>
    <n v="5"/>
    <n v="7.85E-2"/>
    <x v="1"/>
    <x v="1"/>
    <n v="0"/>
    <n v="4113187.5"/>
    <n v="0"/>
    <n v="0"/>
    <n v="0"/>
    <n v="0"/>
    <n v="0"/>
    <n v="0"/>
    <n v="0"/>
    <n v="0"/>
    <n v="0"/>
    <n v="0"/>
    <n v="0"/>
    <n v="0"/>
    <n v="4113187.5"/>
    <n v="4113187.5"/>
  </r>
  <r>
    <s v="DI000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0.68611111111111112"/>
    <n v="5"/>
    <n v="7.1294999999999997E-2"/>
    <n v="1139932.7600555555"/>
    <n v="8307202.2999999998"/>
    <n v="118452.39759569999"/>
    <n v="0.68611111111111112"/>
    <n v="5"/>
    <n v="7.1294999999999997E-2"/>
    <x v="1"/>
    <x v="1"/>
    <n v="0"/>
    <n v="0"/>
    <n v="0"/>
    <n v="0"/>
    <n v="0"/>
    <n v="0"/>
    <n v="0"/>
    <n v="0"/>
    <n v="1661440.46"/>
    <n v="0"/>
    <n v="0"/>
    <n v="0"/>
    <n v="0"/>
    <n v="0"/>
    <n v="1661440.46"/>
    <n v="1661440.46"/>
  </r>
  <r>
    <s v="DI0006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n v="1057546.19"/>
    <n v="0"/>
    <d v="2021-04-05T00:00:00"/>
    <d v="2026-04-05T00:00:00"/>
    <n v="1057546.19"/>
    <n v="1.3472222222222223"/>
    <n v="5"/>
    <n v="7.1294999999999997E-2"/>
    <n v="1424749.7281944444"/>
    <n v="5287730.9499999993"/>
    <n v="75397.75561604999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n v="1440208.53"/>
    <n v="0"/>
    <d v="2021-04-05T00:00:00"/>
    <d v="2026-04-05T00:00:00"/>
    <n v="1440208.53"/>
    <n v="1.3472222222222223"/>
    <n v="5"/>
    <n v="7.1294999999999997E-2"/>
    <n v="1940280.9362500003"/>
    <n v="7201042.6500000004"/>
    <n v="102679.6671463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0.68611111111111112"/>
    <n v="5"/>
    <n v="7.1294999999999997E-2"/>
    <n v="1648842.8190000001"/>
    <n v="12015858.600000001"/>
    <n v="171334.12777740002"/>
    <n v="0.68611111111111112"/>
    <n v="5"/>
    <n v="7.1294999999999997E-2"/>
    <x v="1"/>
    <x v="1"/>
    <n v="0"/>
    <n v="0"/>
    <n v="0"/>
    <n v="0"/>
    <n v="0"/>
    <n v="0"/>
    <n v="0"/>
    <n v="0"/>
    <n v="2403171.7200000002"/>
    <n v="0"/>
    <n v="0"/>
    <n v="0"/>
    <n v="0"/>
    <n v="0"/>
    <n v="2403171.7200000002"/>
    <n v="2403171.7200000002"/>
  </r>
  <r>
    <s v="DI0006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n v="1144147.07"/>
    <n v="0"/>
    <d v="2021-04-05T00:00:00"/>
    <d v="2026-04-05T00:00:00"/>
    <n v="1144147.07"/>
    <n v="1.3472222222222223"/>
    <n v="5"/>
    <n v="7.1294999999999997E-2"/>
    <n v="1541420.3581944446"/>
    <n v="5720735.3500000006"/>
    <n v="81571.965355649998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0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n v="640629.77"/>
    <n v="0"/>
    <d v="2021-04-05T00:00:00"/>
    <d v="2026-04-05T00:00:00"/>
    <n v="640629.77"/>
    <n v="1.3472222222222223"/>
    <n v="5"/>
    <n v="7.1294999999999997E-2"/>
    <n v="863070.66236111114"/>
    <n v="3203148.85"/>
    <n v="45673.699452150002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0083333333333333"/>
    <n v="5"/>
    <n v="7.1294999999999997E-2"/>
    <n v="22120970.750083331"/>
    <n v="109690764.05"/>
    <n v="1564080.6045889498"/>
    <n v="1.00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21938152.809999999"/>
    <n v="0"/>
    <n v="21938152.809999999"/>
    <n v="21938152.809999999"/>
  </r>
  <r>
    <s v="DI000610"/>
    <n v="1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718"/>
    <n v="1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12"/>
    <n v="1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6-04-05T00:00:00"/>
    <n v="486119.84"/>
    <n v="1.3472222222222223"/>
    <n v="5"/>
    <n v="7.1294999999999997E-2"/>
    <n v="654911.45111111121"/>
    <n v="2430599.2000000002"/>
    <n v="34657.9139928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7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6-04-05T00:00:00"/>
    <n v="483442.86"/>
    <n v="1.3472222222222223"/>
    <n v="5"/>
    <n v="7.1294999999999997E-2"/>
    <n v="651304.96416666673"/>
    <n v="2417214.2999999998"/>
    <n v="34467.0587037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7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6-04-05T00:00:00"/>
    <n v="225665.15"/>
    <n v="1.3472222222222223"/>
    <n v="5"/>
    <n v="7.1294999999999997E-2"/>
    <n v="304021.10486111115"/>
    <n v="1128325.75"/>
    <n v="16088.7968692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6-04-05T00:00:00"/>
    <n v="2916155.9"/>
    <n v="1.3472222222222223"/>
    <n v="5"/>
    <n v="7.1294999999999997E-2"/>
    <n v="3928710.0319444444"/>
    <n v="14580779.5"/>
    <n v="207907.33489049997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7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6-04-05T00:00:00"/>
    <n v="368430.1"/>
    <n v="1.3472222222222223"/>
    <n v="5"/>
    <n v="7.1294999999999997E-2"/>
    <n v="496357.21805555554"/>
    <n v="1842150.5"/>
    <n v="26267.223979499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8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n v="2054758.88"/>
    <n v="0"/>
    <d v="2021-04-05T00:00:00"/>
    <d v="2026-04-05T00:00:00"/>
    <n v="2054758.88"/>
    <n v="1.3472222222222223"/>
    <n v="5"/>
    <n v="7.1294999999999997E-2"/>
    <n v="2768216.8244444444"/>
    <n v="10273794.399999999"/>
    <n v="146494.0343496"/>
    <n v="1.3472222222222223"/>
    <n v="4.9999999999999991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6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6-04-05T00:00:00"/>
    <n v="631820.51"/>
    <n v="1.3472222222222223"/>
    <n v="5"/>
    <n v="7.1294999999999997E-2"/>
    <n v="851202.63152777788"/>
    <n v="3159102.55"/>
    <n v="45045.643260450001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8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6-04-05T00:00:00"/>
    <n v="523524.21"/>
    <n v="1.3472222222222223"/>
    <n v="5"/>
    <n v="7.1294999999999997E-2"/>
    <n v="705303.44958333345"/>
    <n v="2617621.0500000003"/>
    <n v="37324.6585519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6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6-04-05T00:00:00"/>
    <n v="2585731.2200000002"/>
    <n v="1.3472222222222223"/>
    <n v="5"/>
    <n v="7.1294999999999997E-2"/>
    <n v="3483554.5602777782"/>
    <n v="12928656.100000001"/>
    <n v="184349.70732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0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n v="192177.27"/>
    <n v="0"/>
    <d v="2021-04-05T00:00:00"/>
    <d v="2026-04-05T00:00:00"/>
    <n v="192177.27"/>
    <n v="1.3472222222222223"/>
    <n v="5"/>
    <n v="7.1294999999999997E-2"/>
    <n v="258905.48875000002"/>
    <n v="960886.35"/>
    <n v="13701.278464649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n v="2435775.94"/>
    <n v="0"/>
    <d v="2021-04-05T00:00:00"/>
    <d v="2026-04-05T00:00:00"/>
    <n v="2435775.94"/>
    <n v="1.3472222222222223"/>
    <n v="5"/>
    <n v="7.1294999999999997E-2"/>
    <n v="3281531.4747222224"/>
    <n v="12178879.699999999"/>
    <n v="173658.64564229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n v="91282.02"/>
    <n v="0"/>
    <d v="2021-04-05T00:00:00"/>
    <d v="2026-04-05T00:00:00"/>
    <n v="91282.02"/>
    <n v="1.3472222222222223"/>
    <n v="5"/>
    <n v="7.1294999999999997E-2"/>
    <n v="122977.16583333335"/>
    <n v="456410.10000000003"/>
    <n v="6507.9516159000004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n v="80356.710000000006"/>
    <n v="0"/>
    <d v="2021-04-05T00:00:00"/>
    <d v="2026-04-05T00:00:00"/>
    <n v="80356.710000000006"/>
    <n v="1.3472222222222223"/>
    <n v="5"/>
    <n v="7.1294999999999997E-2"/>
    <n v="108258.34541666668"/>
    <n v="401783.55000000005"/>
    <n v="5729.0316394500005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n v="1046714.93"/>
    <n v="0"/>
    <d v="2021-04-05T00:00:00"/>
    <d v="2026-04-05T00:00:00"/>
    <n v="1046714.93"/>
    <n v="1.3472222222222223"/>
    <n v="5"/>
    <n v="7.1294999999999997E-2"/>
    <n v="1410157.6140277779"/>
    <n v="5233574.6500000004"/>
    <n v="74625.540934350007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n v="3555893.6"/>
    <n v="0"/>
    <d v="2021-04-05T00:00:00"/>
    <d v="2026-04-05T00:00:00"/>
    <n v="3555893.6"/>
    <n v="1.3472222222222223"/>
    <n v="5"/>
    <n v="7.1294999999999997E-2"/>
    <n v="4790578.8777777785"/>
    <n v="17779468"/>
    <n v="253517.43421199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n v="1850375.09"/>
    <n v="0"/>
    <d v="2021-04-05T00:00:00"/>
    <d v="2026-04-05T00:00:00"/>
    <n v="1850375.09"/>
    <n v="1.3472222222222223"/>
    <n v="5"/>
    <n v="7.1294999999999997E-2"/>
    <n v="2492866.4406944448"/>
    <n v="9251875.4500000011"/>
    <n v="131922.49204154999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n v="183406083.75"/>
    <n v="0"/>
    <d v="2021-04-28T00:00:00"/>
    <d v="2031-04-28T00:00:00"/>
    <n v="183406083.75"/>
    <n v="6.4111111111111114"/>
    <n v="10"/>
    <n v="7.8262999999999999E-2"/>
    <n v="1175836781.375"/>
    <n v="1834060837.5"/>
    <n v="14353910.33252625"/>
    <n v="6.41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6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n v="268396.38"/>
    <n v="0"/>
    <d v="2021-04-05T00:00:00"/>
    <d v="2026-04-05T00:00:00"/>
    <n v="268396.38"/>
    <n v="1.3472222222222223"/>
    <n v="5"/>
    <n v="7.1294999999999997E-2"/>
    <n v="361589.5675"/>
    <n v="1341981.8999999999"/>
    <n v="19135.3199121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n v="897783.5"/>
    <n v="0"/>
    <d v="2021-04-05T00:00:00"/>
    <d v="2026-04-05T00:00:00"/>
    <n v="897783.5"/>
    <n v="1.3472222222222223"/>
    <n v="5"/>
    <n v="7.1294999999999997E-2"/>
    <n v="1209513.8819444445"/>
    <n v="4488917.5"/>
    <n v="64007.474632499994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n v="299860"/>
    <n v="0"/>
    <d v="2021-04-05T00:00:00"/>
    <d v="2026-04-05T00:00:00"/>
    <n v="299860"/>
    <n v="1.3472222222222223"/>
    <n v="5"/>
    <n v="7.1294999999999997E-2"/>
    <n v="403978.05555555556"/>
    <n v="1499300"/>
    <n v="21378.518700000001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n v="497838.23"/>
    <n v="0"/>
    <d v="2021-04-05T00:00:00"/>
    <d v="2026-04-05T00:00:00"/>
    <n v="497838.23"/>
    <n v="1.3472222222222223"/>
    <n v="5"/>
    <n v="7.1294999999999997E-2"/>
    <n v="670698.72652777785"/>
    <n v="2489191.15"/>
    <n v="35493.376607849998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6-04-05T00:00:00"/>
    <n v="682304.59"/>
    <n v="1.3472222222222223"/>
    <n v="5"/>
    <n v="7.1294999999999997E-2"/>
    <n v="919215.90597222222"/>
    <n v="3411522.9499999997"/>
    <n v="48644.905744049996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n v="625422.69999999995"/>
    <n v="0"/>
    <d v="2021-04-05T00:00:00"/>
    <d v="2026-04-05T00:00:00"/>
    <n v="625422.69999999995"/>
    <n v="1.3472222222222223"/>
    <n v="5"/>
    <n v="7.1294999999999997E-2"/>
    <n v="842583.3597222222"/>
    <n v="3127113.5"/>
    <n v="44589.511396499998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0.68333333333333335"/>
    <n v="4"/>
    <n v="4.7100000000000003E-2"/>
    <n v="30439.083333333336"/>
    <n v="178180"/>
    <n v="2098.0695000000001"/>
    <n v="0.68333333333333335"/>
    <n v="4"/>
    <n v="4.7100000000000003E-2"/>
    <x v="1"/>
    <x v="1"/>
    <n v="0"/>
    <n v="0"/>
    <n v="22272.5"/>
    <n v="0"/>
    <n v="0"/>
    <n v="0"/>
    <n v="0"/>
    <n v="0"/>
    <n v="22272.5"/>
    <n v="0"/>
    <n v="0"/>
    <n v="0"/>
    <n v="0"/>
    <n v="0"/>
    <n v="44545"/>
    <n v="44545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2.6833333333333331"/>
    <n v="6"/>
    <n v="5.3600000000000002E-2"/>
    <n v="142485"/>
    <n v="318600"/>
    <n v="2846.1600000000003"/>
    <n v="2.683333333333333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3.6833333333333331"/>
    <n v="7"/>
    <n v="5.6399999999999999E-2"/>
    <n v="379217.58333333331"/>
    <n v="720685"/>
    <n v="5806.6620000000003"/>
    <n v="3.683333333333333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4.6833333333333336"/>
    <n v="8"/>
    <n v="5.9299999999999999E-2"/>
    <n v="11766945.25"/>
    <n v="20100120"/>
    <n v="148992.13949999999"/>
    <n v="4.683333333333333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5.6833333333333336"/>
    <n v="9"/>
    <n v="6.2100000000000002E-2"/>
    <n v="32031124.583333336"/>
    <n v="50723775"/>
    <n v="349994.04749999999"/>
    <n v="5.6833333333333336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6.6833333333333336"/>
    <n v="10"/>
    <n v="6.5000000000000002E-2"/>
    <n v="347984.45833333337"/>
    <n v="520675"/>
    <n v="3384.3875000000003"/>
    <n v="6.68333333333333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n v="126653981.23999999"/>
    <n v="0"/>
    <d v="2021-04-05T00:00:00"/>
    <d v="2026-04-05T00:00:00"/>
    <n v="126653981.23999999"/>
    <n v="1.3472222222222223"/>
    <n v="5"/>
    <n v="7.1294999999999997E-2"/>
    <n v="170631058.05944446"/>
    <n v="633269906.19999993"/>
    <n v="9029795.5925057996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n v="1094019.6000000001"/>
    <n v="0"/>
    <d v="2021-04-05T00:00:00"/>
    <d v="2026-04-05T00:00:00"/>
    <n v="1094019.6000000001"/>
    <n v="1.3472222222222223"/>
    <n v="5"/>
    <n v="7.1294999999999997E-2"/>
    <n v="1473887.5166666668"/>
    <n v="5470098"/>
    <n v="77998.127382000006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n v="1094019.6100000001"/>
    <n v="0"/>
    <d v="2021-04-05T00:00:00"/>
    <d v="2026-04-05T00:00:00"/>
    <n v="1094019.6100000001"/>
    <n v="1.3472222222222223"/>
    <n v="5"/>
    <n v="7.1294999999999997E-2"/>
    <n v="1473887.5301388891"/>
    <n v="5470098.0500000007"/>
    <n v="77998.128094950007"/>
    <n v="1.3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9-07T00:00:00"/>
    <d v="2024-09-07T00:00:00"/>
    <n v="2360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0.76944444444444449"/>
    <n v="4"/>
    <n v="4.7100000000000003E-2"/>
    <n v="74337.951388888891"/>
    <n v="386450"/>
    <n v="4550.4487500000005"/>
    <n v="0.76944444444444449"/>
    <n v="4"/>
    <n v="4.7100000000000003E-2"/>
    <x v="1"/>
    <x v="1"/>
    <n v="0"/>
    <n v="0"/>
    <n v="0"/>
    <n v="48306.25"/>
    <n v="0"/>
    <n v="0"/>
    <n v="0"/>
    <n v="0"/>
    <n v="0"/>
    <n v="48306.25"/>
    <n v="0"/>
    <n v="0"/>
    <n v="0"/>
    <n v="0"/>
    <n v="96612.5"/>
    <n v="96612.5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1.7694444444444444"/>
    <n v="5"/>
    <n v="5.0700000000000002E-2"/>
    <n v="246377.44444444444"/>
    <n v="696200"/>
    <n v="7059.4679999999998"/>
    <n v="1.769444444444444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2.7694444444444444"/>
    <n v="6"/>
    <n v="5.3600000000000002E-2"/>
    <n v="3455034.263888889"/>
    <n v="7485330"/>
    <n v="66868.948000000004"/>
    <n v="2.76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3.7694444444444444"/>
    <n v="7"/>
    <n v="5.6399999999999999E-2"/>
    <n v="15423247.36111111"/>
    <n v="28641550"/>
    <n v="230769.06"/>
    <n v="3.769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4.7694444444444448"/>
    <n v="8"/>
    <n v="5.9299999999999999E-2"/>
    <n v="8870343.9375"/>
    <n v="14878620"/>
    <n v="110287.77075"/>
    <n v="4.769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5.7694444444444448"/>
    <n v="9"/>
    <n v="6.2100000000000002E-2"/>
    <n v="306357.5"/>
    <n v="477900"/>
    <n v="3297.51"/>
    <n v="5.76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6.7694444444444448"/>
    <n v="10"/>
    <n v="6.5000000000000002E-2"/>
    <n v="716918.01388888888"/>
    <n v="1059050"/>
    <n v="6883.8249999999998"/>
    <n v="6.769444444444443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9-28T00:00:00"/>
    <d v="2024-09-28T00:00:00"/>
    <n v="3483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0.82777777777777772"/>
    <n v="4"/>
    <n v="4.7100000000000003E-2"/>
    <n v="119899.47222222222"/>
    <n v="579380"/>
    <n v="6822.1995000000006"/>
    <n v="0.82777777777777772"/>
    <n v="4"/>
    <n v="4.7100000000000003E-2"/>
    <x v="1"/>
    <x v="1"/>
    <n v="0"/>
    <n v="0"/>
    <n v="0"/>
    <n v="72422.5"/>
    <n v="0"/>
    <n v="0"/>
    <n v="0"/>
    <n v="0"/>
    <n v="0"/>
    <n v="72422.5"/>
    <n v="0"/>
    <n v="0"/>
    <n v="0"/>
    <n v="0"/>
    <n v="144845"/>
    <n v="144845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1.8277777777777777"/>
    <n v="5"/>
    <n v="5.0700000000000002E-2"/>
    <n v="837368.97222222225"/>
    <n v="2290675"/>
    <n v="23227.444500000001"/>
    <n v="1.827777777777777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2.8277777777777779"/>
    <n v="6"/>
    <n v="5.3600000000000002E-2"/>
    <n v="2617702.166666667"/>
    <n v="5554260"/>
    <n v="49618.056000000004"/>
    <n v="2.82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3.8277777777777779"/>
    <n v="7"/>
    <n v="5.6399999999999999E-2"/>
    <n v="13246580.027777778"/>
    <n v="24224515"/>
    <n v="195180.378"/>
    <n v="3.82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4.8277777777777775"/>
    <n v="8"/>
    <n v="5.9299999999999999E-2"/>
    <n v="9080663.777777778"/>
    <n v="15047360"/>
    <n v="111538.556"/>
    <n v="4.8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5.8277777777777775"/>
    <n v="9"/>
    <n v="6.2100000000000002E-2"/>
    <n v="544984.63888888888"/>
    <n v="841635"/>
    <n v="5807.2815000000001"/>
    <n v="5.8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6.8277777777777775"/>
    <n v="10"/>
    <n v="6.5000000000000002E-2"/>
    <n v="354498.22222222219"/>
    <n v="519200"/>
    <n v="3374.8"/>
    <n v="6.82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n v="2954385.53"/>
    <n v="0"/>
    <d v="2021-04-05T00:00:00"/>
    <d v="2026-04-05T00:00:00"/>
    <n v="2954385.53"/>
    <n v="1.3472222222222223"/>
    <n v="5"/>
    <n v="7.1300000000000002E-2"/>
    <n v="3980213.8390277778"/>
    <n v="14771927.649999999"/>
    <n v="210647.68828899998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n v="161888.79"/>
    <n v="0"/>
    <d v="2021-04-05T00:00:00"/>
    <d v="2026-04-05T00:00:00"/>
    <n v="161866.76"/>
    <n v="1.3472222222222223"/>
    <n v="5"/>
    <n v="7.1300000000000002E-2"/>
    <n v="218100.17541666669"/>
    <n v="809443.95000000007"/>
    <n v="11542.6707270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n v="4870703.75"/>
    <n v="0"/>
    <d v="2021-04-05T00:00:00"/>
    <d v="2026-04-05T00:00:00"/>
    <n v="4870041.04"/>
    <n v="1.3472222222222223"/>
    <n v="5"/>
    <n v="7.1300000000000002E-2"/>
    <n v="6561920.3298611119"/>
    <n v="24353518.75"/>
    <n v="347281.17737500003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n v="606448.37"/>
    <n v="0"/>
    <d v="2021-04-05T00:00:00"/>
    <d v="2026-04-05T00:00:00"/>
    <n v="606448.37"/>
    <n v="1.3472222222222223"/>
    <n v="5"/>
    <n v="7.1300000000000002E-2"/>
    <n v="817020.72069444449"/>
    <n v="3032241.85"/>
    <n v="43239.768780999999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n v="2815700.29"/>
    <n v="0"/>
    <d v="2021-04-05T00:00:00"/>
    <d v="2026-04-05T00:00:00"/>
    <n v="2815700.29"/>
    <n v="1.3472222222222223"/>
    <n v="5"/>
    <n v="7.1300000000000002E-2"/>
    <n v="3793374.001805556"/>
    <n v="14078501.449999999"/>
    <n v="200759.430677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n v="567294"/>
    <n v="0"/>
    <d v="2021-04-05T00:00:00"/>
    <d v="2026-04-05T00:00:00"/>
    <n v="567294"/>
    <n v="1.3472222222222223"/>
    <n v="5"/>
    <n v="7.1300000000000002E-2"/>
    <n v="764271.08333333337"/>
    <n v="2836470"/>
    <n v="40448.062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n v="2768097.42"/>
    <n v="0"/>
    <d v="2021-04-05T00:00:00"/>
    <d v="2026-04-05T00:00:00"/>
    <n v="2768097.42"/>
    <n v="1.3472222222222223"/>
    <n v="5"/>
    <n v="7.1300000000000002E-2"/>
    <n v="3729242.3575000004"/>
    <n v="13840487.1"/>
    <n v="197365.34604599999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n v="2978506.37"/>
    <n v="0"/>
    <d v="2021-04-05T00:00:00"/>
    <d v="2026-04-05T00:00:00"/>
    <n v="2978506.37"/>
    <n v="1.3472222222222223"/>
    <n v="5"/>
    <n v="7.1300000000000002E-2"/>
    <n v="4012709.9706944451"/>
    <n v="14892531.850000001"/>
    <n v="212367.50418100003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n v="6813386.9900000002"/>
    <n v="0"/>
    <d v="2021-04-05T00:00:00"/>
    <d v="2026-04-05T00:00:00"/>
    <n v="6813386.9900000002"/>
    <n v="1.3472222222222223"/>
    <n v="5"/>
    <n v="7.1300000000000002E-2"/>
    <n v="9179146.3615277782"/>
    <n v="34066934.950000003"/>
    <n v="485794.492387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n v="660076.67000000004"/>
    <n v="0"/>
    <d v="2021-04-05T00:00:00"/>
    <d v="2026-04-05T00:00:00"/>
    <n v="660076.67000000004"/>
    <n v="1.3472222222222223"/>
    <n v="5"/>
    <n v="7.1300000000000002E-2"/>
    <n v="889269.95819444454"/>
    <n v="3300383.35"/>
    <n v="47063.466571000004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n v="928479.65"/>
    <n v="0"/>
    <d v="2021-04-05T00:00:00"/>
    <d v="2026-04-05T00:00:00"/>
    <n v="928479.65"/>
    <n v="1.3472222222222223"/>
    <n v="5"/>
    <n v="7.1300000000000002E-2"/>
    <n v="1250868.4173611111"/>
    <n v="4642398.25"/>
    <n v="66200.599045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n v="101084.49"/>
    <n v="0"/>
    <d v="2021-04-05T00:00:00"/>
    <d v="2026-04-05T00:00:00"/>
    <n v="101069.95"/>
    <n v="1.3472222222222223"/>
    <n v="5"/>
    <n v="7.1300000000000002E-2"/>
    <n v="136183.27125000002"/>
    <n v="505422.45"/>
    <n v="7207.3241370000005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n v="1271455"/>
    <n v="0"/>
    <d v="2021-04-05T00:00:00"/>
    <d v="2026-04-05T00:00:00"/>
    <n v="1271455"/>
    <n v="1.3472222222222223"/>
    <n v="5"/>
    <n v="7.1300000000000002E-2"/>
    <n v="1712932.4305555557"/>
    <n v="6357275"/>
    <n v="90654.741500000004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n v="4725056.59"/>
    <n v="0"/>
    <d v="2021-04-05T00:00:00"/>
    <d v="2026-04-05T00:00:00"/>
    <n v="4724056.59"/>
    <n v="1.3472222222222223"/>
    <n v="5"/>
    <n v="7.1300000000000002E-2"/>
    <n v="6365701.2393055558"/>
    <n v="23625282.949999999"/>
    <n v="336896.534867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n v="2222644.7999999998"/>
    <n v="0"/>
    <d v="2021-04-05T00:00:00"/>
    <d v="2026-04-05T00:00:00"/>
    <n v="2222644.7999999998"/>
    <n v="1.3472222222222223"/>
    <n v="5"/>
    <n v="7.1300000000000002E-2"/>
    <n v="2994396.4666666668"/>
    <n v="11113224"/>
    <n v="158474.57423999999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n v="634251.98"/>
    <n v="0"/>
    <d v="2021-04-05T00:00:00"/>
    <d v="2026-04-05T00:00:00"/>
    <n v="634251.98"/>
    <n v="1.3472222222222223"/>
    <n v="5"/>
    <n v="7.1300000000000002E-2"/>
    <n v="854478.36194444448"/>
    <n v="3171259.9"/>
    <n v="45222.166173999998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n v="450536.43"/>
    <n v="0"/>
    <d v="2021-04-05T00:00:00"/>
    <d v="2026-04-05T00:00:00"/>
    <n v="450536.43"/>
    <n v="1.3472222222222223"/>
    <n v="5"/>
    <n v="7.1300000000000002E-2"/>
    <n v="606972.69041666668"/>
    <n v="2252682.15"/>
    <n v="32123.24745900000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n v="65675.649999999994"/>
    <n v="0"/>
    <d v="2021-04-05T00:00:00"/>
    <d v="2026-04-05T00:00:00"/>
    <n v="65675.649999999994"/>
    <n v="1.3472222222222223"/>
    <n v="5"/>
    <n v="7.1300000000000002E-2"/>
    <n v="88479.695138888885"/>
    <n v="328378.25"/>
    <n v="4682.6738449999993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n v="122126.15"/>
    <n v="0"/>
    <d v="2021-04-05T00:00:00"/>
    <d v="2026-04-05T00:00:00"/>
    <n v="122126.15"/>
    <n v="1.3472222222222223"/>
    <n v="5"/>
    <n v="7.1300000000000002E-2"/>
    <n v="164531.06319444446"/>
    <n v="610630.75"/>
    <n v="8707.5944949999994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n v="402375"/>
    <n v="0"/>
    <d v="2021-04-05T00:00:00"/>
    <d v="2026-04-05T00:00:00"/>
    <n v="402375"/>
    <n v="1.3472222222222223"/>
    <n v="5"/>
    <n v="7.1300000000000002E-2"/>
    <n v="542088.54166666674"/>
    <n v="2011875"/>
    <n v="28689.3375000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n v="183679.42"/>
    <n v="0"/>
    <d v="2021-04-05T00:00:00"/>
    <d v="2026-04-05T00:00:00"/>
    <n v="183679.42"/>
    <n v="1.3472222222222223"/>
    <n v="5"/>
    <n v="7.1300000000000002E-2"/>
    <n v="247456.99638888892"/>
    <n v="918397.10000000009"/>
    <n v="13096.3426460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n v="64677.71"/>
    <n v="0"/>
    <d v="2021-04-05T00:00:00"/>
    <d v="2026-04-05T00:00:00"/>
    <n v="64677.71"/>
    <n v="1.3472222222222223"/>
    <n v="5"/>
    <n v="7.1300000000000002E-2"/>
    <n v="87135.248194444444"/>
    <n v="323388.55"/>
    <n v="4611.5207229999996"/>
    <n v="1.3472222222222223"/>
    <n v="5"/>
    <n v="7.129999999999998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n v="258811.39"/>
    <n v="0"/>
    <d v="2021-04-05T00:00:00"/>
    <d v="2026-04-05T00:00:00"/>
    <n v="258811.39"/>
    <n v="1.3472222222222223"/>
    <n v="5"/>
    <n v="7.1300000000000002E-2"/>
    <n v="348676.45597222226"/>
    <n v="1294056.9500000002"/>
    <n v="18453.252107"/>
    <n v="1.3472222222222223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n v="47743.16"/>
    <n v="0"/>
    <d v="2021-04-05T00:00:00"/>
    <d v="2026-04-05T00:00:00"/>
    <n v="47743.16"/>
    <n v="1.3472222222222223"/>
    <n v="5"/>
    <n v="7.1300000000000002E-2"/>
    <n v="64320.64611111112"/>
    <n v="238715.80000000002"/>
    <n v="3404.0873080000006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n v="233636.33"/>
    <n v="0"/>
    <d v="2021-04-05T00:00:00"/>
    <d v="2026-04-05T00:00:00"/>
    <n v="233636.33"/>
    <n v="1.3472222222222223"/>
    <n v="5"/>
    <n v="7.1300000000000002E-2"/>
    <n v="314760.05569444445"/>
    <n v="1168181.6499999999"/>
    <n v="16658.270328999999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n v="52305.23"/>
    <n v="0"/>
    <d v="2021-04-05T00:00:00"/>
    <d v="2026-04-05T00:00:00"/>
    <n v="52305.23"/>
    <n v="1.3472222222222223"/>
    <n v="5"/>
    <n v="7.1300000000000002E-2"/>
    <n v="70466.768194444448"/>
    <n v="261526.15000000002"/>
    <n v="3729.362899000000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n v="69570.5"/>
    <n v="0"/>
    <d v="2021-04-05T00:00:00"/>
    <d v="2026-04-05T00:00:00"/>
    <n v="69570.5"/>
    <n v="1.3472222222222223"/>
    <n v="5"/>
    <n v="7.1300000000000002E-2"/>
    <n v="93726.923611111124"/>
    <n v="347852.5"/>
    <n v="4960.376650000000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n v="292504.68"/>
    <n v="0"/>
    <d v="2021-04-05T00:00:00"/>
    <d v="2026-04-05T00:00:00"/>
    <n v="292504.68"/>
    <n v="1.3472222222222223"/>
    <n v="5"/>
    <n v="7.1300000000000002E-2"/>
    <n v="394068.80499999999"/>
    <n v="1462523.4"/>
    <n v="20855.5836840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n v="953583.05"/>
    <n v="0"/>
    <d v="2021-04-05T00:00:00"/>
    <d v="2026-04-05T00:00:00"/>
    <n v="953583.05"/>
    <n v="1.3472222222222223"/>
    <n v="5"/>
    <n v="7.1300000000000002E-2"/>
    <n v="1284688.2756944445"/>
    <n v="4767915.25"/>
    <n v="67990.471465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n v="12994667.630000001"/>
    <n v="0"/>
    <d v="2021-04-05T00:00:00"/>
    <d v="2026-04-05T00:00:00"/>
    <n v="12994667.630000001"/>
    <n v="1.3472222222222223"/>
    <n v="5"/>
    <n v="7.1300000000000002E-2"/>
    <n v="17506705.001527779"/>
    <n v="64973338.150000006"/>
    <n v="926519.80201900005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0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n v="1549766.08"/>
    <n v="0"/>
    <d v="2021-04-05T00:00:00"/>
    <d v="2026-04-05T00:00:00"/>
    <n v="1549766.09"/>
    <n v="1.3472222222222223"/>
    <n v="5"/>
    <n v="7.1300000000000002E-2"/>
    <n v="2087879.3022222226"/>
    <n v="7748830.4000000004"/>
    <n v="110498.321504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n v="500000000"/>
    <n v="0"/>
    <d v="2021-04-28T00:00:00"/>
    <d v="2031-04-28T00:00:00"/>
    <n v="500000000"/>
    <n v="6.4111111111111114"/>
    <n v="10"/>
    <n v="7.8262999999999999E-2"/>
    <n v="3205555555.5555558"/>
    <n v="5000000000"/>
    <n v="39131500"/>
    <n v="6.41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6005"/>
    <n v="0"/>
    <n v="0"/>
    <n v="1204.02"/>
    <n v="0"/>
    <n v="0"/>
    <n v="0"/>
    <n v="336005"/>
    <n v="336005"/>
    <n v="0"/>
    <d v="2021-12-07T00:00:00"/>
    <d v="2024-12-07T00:00:00"/>
    <n v="672010"/>
    <n v="1.9444444444444445E-2"/>
    <n v="3"/>
    <n v="4.2999999999999997E-2"/>
    <n v="6533.4305555555557"/>
    <n v="1008015"/>
    <n v="14448.214999999998"/>
    <n v="1.9444444444444445E-2"/>
    <n v="3"/>
    <n v="4.2999999999999997E-2"/>
    <x v="1"/>
    <x v="1"/>
    <n v="336005"/>
    <n v="0"/>
    <n v="0"/>
    <n v="0"/>
    <n v="0"/>
    <n v="0"/>
    <n v="0"/>
    <n v="0"/>
    <n v="0"/>
    <n v="0"/>
    <n v="0"/>
    <n v="0"/>
    <n v="0"/>
    <n v="336005"/>
    <n v="0"/>
    <n v="336005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0194444444444444"/>
    <n v="4"/>
    <n v="4.7100000000000003E-2"/>
    <n v="1558564.8958333333"/>
    <n v="6115350"/>
    <n v="72008.246250000011"/>
    <n v="1.0194444444444444"/>
    <n v="4"/>
    <n v="4.710000000000001E-2"/>
    <x v="1"/>
    <x v="1"/>
    <n v="0"/>
    <n v="0"/>
    <n v="0"/>
    <n v="0"/>
    <n v="0"/>
    <n v="0"/>
    <n v="764418.75"/>
    <n v="0"/>
    <n v="0"/>
    <n v="0"/>
    <n v="0"/>
    <n v="0"/>
    <n v="764418.75"/>
    <n v="0"/>
    <n v="1528837.5"/>
    <n v="1528837.5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0194444444444444"/>
    <n v="5"/>
    <n v="5.0700000000000002E-2"/>
    <n v="1919461.75"/>
    <n v="4752450"/>
    <n v="48189.843000000001"/>
    <n v="2.019444444444444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0194444444444444"/>
    <n v="6"/>
    <n v="5.3600000000000002E-2"/>
    <n v="3084619.1527777775"/>
    <n v="6129510"/>
    <n v="54756.955999999998"/>
    <n v="3.01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0194444444444448"/>
    <n v="7"/>
    <n v="5.6399999999999999E-2"/>
    <n v="6666208.416666667"/>
    <n v="11609430"/>
    <n v="93538.835999999996"/>
    <n v="4.019444444444444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0194444444444448"/>
    <n v="8"/>
    <n v="5.9299999999999999E-2"/>
    <n v="1555513.2847222222"/>
    <n v="2479180"/>
    <n v="18376.921750000001"/>
    <n v="5.019444444444444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0194444444444448"/>
    <n v="9"/>
    <n v="6.2100000000000002E-2"/>
    <n v="564684.08333333337"/>
    <n v="844290"/>
    <n v="5825.6010000000006"/>
    <n v="6.0194444444444448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0194444444444448"/>
    <n v="10"/>
    <n v="6.5000000000000002E-2"/>
    <n v="372732.5"/>
    <n v="531000"/>
    <n v="3451.5"/>
    <n v="7.019444444444444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n v="901812.87"/>
    <n v="0"/>
    <d v="2021-04-05T00:00:00"/>
    <d v="2026-04-05T00:00:00"/>
    <n v="901812.87"/>
    <n v="1.3472222222222223"/>
    <n v="5"/>
    <n v="7.1300000000000002E-2"/>
    <n v="1214942.3387500001"/>
    <n v="4509064.3499999996"/>
    <n v="64299.25763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n v="2337432.89"/>
    <n v="0"/>
    <d v="2021-04-05T00:00:00"/>
    <d v="2026-04-05T00:00:00"/>
    <n v="2337432.89"/>
    <n v="1.3472222222222223"/>
    <n v="5"/>
    <n v="7.1300000000000002E-2"/>
    <n v="3149041.5323611116"/>
    <n v="11687164.450000001"/>
    <n v="166658.9650570000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n v="1040699.65"/>
    <n v="0"/>
    <d v="2021-04-05T00:00:00"/>
    <d v="2026-04-05T00:00:00"/>
    <n v="1040699.65"/>
    <n v="1.3472222222222223"/>
    <n v="5"/>
    <n v="7.1300000000000002E-2"/>
    <n v="1402053.6951388891"/>
    <n v="5203498.25"/>
    <n v="74201.885045000003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77.5"/>
    <n v="0"/>
    <n v="0"/>
    <n v="353.59"/>
    <n v="0"/>
    <n v="0"/>
    <n v="0"/>
    <n v="98677.5"/>
    <n v="98677.5"/>
    <n v="0"/>
    <d v="2021-12-23T00:00:00"/>
    <d v="2024-12-23T00:00:00"/>
    <n v="197355"/>
    <n v="6.3888888888888884E-2"/>
    <n v="3"/>
    <n v="4.2999999999999997E-2"/>
    <n v="6304.395833333333"/>
    <n v="296032.5"/>
    <n v="4243.1324999999997"/>
    <n v="6.3888888888888884E-2"/>
    <n v="3"/>
    <n v="4.2999999999999997E-2"/>
    <x v="1"/>
    <x v="1"/>
    <n v="98677.5"/>
    <n v="0"/>
    <n v="0"/>
    <n v="0"/>
    <n v="0"/>
    <n v="0"/>
    <n v="0"/>
    <n v="0"/>
    <n v="0"/>
    <n v="0"/>
    <n v="0"/>
    <n v="0"/>
    <n v="0"/>
    <n v="98677.5"/>
    <n v="0"/>
    <n v="98677.5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0638888888888889"/>
    <n v="4"/>
    <n v="4.7100000000000003E-2"/>
    <n v="280579.41666666669"/>
    <n v="1054920"/>
    <n v="12421.683000000001"/>
    <n v="1.0638888888888889"/>
    <n v="4"/>
    <n v="4.7100000000000003E-2"/>
    <x v="1"/>
    <x v="1"/>
    <n v="0"/>
    <n v="0"/>
    <n v="0"/>
    <n v="0"/>
    <n v="0"/>
    <n v="0"/>
    <n v="131865"/>
    <n v="0"/>
    <n v="0"/>
    <n v="0"/>
    <n v="0"/>
    <n v="0"/>
    <n v="131865"/>
    <n v="0"/>
    <n v="263730"/>
    <n v="263730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0638888888888891"/>
    <n v="5"/>
    <n v="5.0700000000000002E-2"/>
    <n v="2225945.4444444445"/>
    <n v="5392600"/>
    <n v="54680.964"/>
    <n v="2.063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0638888888888891"/>
    <n v="6"/>
    <n v="5.3600000000000002E-2"/>
    <n v="14769315.534722224"/>
    <n v="28922685"/>
    <n v="258375.986"/>
    <n v="3.06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0638888888888891"/>
    <n v="7"/>
    <n v="5.6399999999999999E-2"/>
    <n v="1703561.902777778"/>
    <n v="2934365"/>
    <n v="23642.597999999998"/>
    <n v="4.06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0638888888888891"/>
    <n v="8"/>
    <n v="5.9299999999999999E-2"/>
    <n v="268892.5"/>
    <n v="424800"/>
    <n v="3148.83"/>
    <n v="5.063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975"/>
    <n v="0"/>
    <n v="0"/>
    <n v="533.83000000000004"/>
    <n v="0"/>
    <n v="0"/>
    <n v="0"/>
    <n v="148975"/>
    <n v="148975"/>
    <n v="0"/>
    <d v="2021-12-28T00:00:00"/>
    <d v="2024-12-28T00:00:00"/>
    <n v="297950"/>
    <n v="7.7777777777777779E-2"/>
    <n v="3"/>
    <n v="4.2999999999999997E-2"/>
    <n v="11586.944444444445"/>
    <n v="446925"/>
    <n v="6405.9249999999993"/>
    <n v="7.7777777777777779E-2"/>
    <n v="3"/>
    <n v="4.2999999999999997E-2"/>
    <x v="1"/>
    <x v="1"/>
    <n v="148975"/>
    <n v="0"/>
    <n v="0"/>
    <n v="0"/>
    <n v="0"/>
    <n v="0"/>
    <n v="0"/>
    <n v="0"/>
    <n v="0"/>
    <n v="0"/>
    <n v="0"/>
    <n v="0"/>
    <n v="0"/>
    <n v="148975"/>
    <n v="0"/>
    <n v="148975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0777777777777777"/>
    <n v="4"/>
    <n v="4.7100000000000003E-2"/>
    <n v="191084.61111111109"/>
    <n v="709180"/>
    <n v="8350.5945000000011"/>
    <n v="1.0777777777777777"/>
    <n v="4"/>
    <n v="4.7100000000000003E-2"/>
    <x v="1"/>
    <x v="1"/>
    <n v="0"/>
    <n v="0"/>
    <n v="0"/>
    <n v="0"/>
    <n v="0"/>
    <n v="0"/>
    <n v="88647.5"/>
    <n v="0"/>
    <n v="0"/>
    <n v="0"/>
    <n v="0"/>
    <n v="0"/>
    <n v="88647.5"/>
    <n v="0"/>
    <n v="177295"/>
    <n v="177295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0777777777777779"/>
    <n v="5"/>
    <n v="5.0700000000000002E-2"/>
    <n v="1562088.9166666667"/>
    <n v="3759037.5"/>
    <n v="38116.640250000004"/>
    <n v="2.07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0777777777777779"/>
    <n v="6"/>
    <n v="5.3600000000000002E-2"/>
    <n v="5212055.083333334"/>
    <n v="10160685"/>
    <n v="90768.786000000007"/>
    <n v="3.07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0777777777777775"/>
    <n v="7"/>
    <n v="5.6399999999999999E-2"/>
    <n v="3825964.8055555555"/>
    <n v="6567732.5"/>
    <n v="52917.159"/>
    <n v="4.07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0777777777777775"/>
    <n v="8"/>
    <n v="5.9299999999999999E-2"/>
    <n v="4863076.638888889"/>
    <n v="7661740"/>
    <n v="56792.647749999996"/>
    <n v="5.0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0777777777777775"/>
    <n v="9"/>
    <n v="6.2100000000000002E-2"/>
    <n v="322730"/>
    <n v="477900"/>
    <n v="3297.51"/>
    <n v="6.0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n v="639337.13"/>
    <n v="0"/>
    <d v="2021-04-05T00:00:00"/>
    <d v="2026-04-05T00:00:00"/>
    <n v="639337.13"/>
    <n v="1.3472222222222223"/>
    <n v="5"/>
    <n v="7.1300000000000002E-2"/>
    <n v="861329.18902777787"/>
    <n v="3196685.65"/>
    <n v="45584.73736900000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n v="1239330.45"/>
    <n v="0"/>
    <d v="2021-04-05T00:00:00"/>
    <d v="2026-04-05T00:00:00"/>
    <n v="1239330.45"/>
    <n v="1.3472222222222223"/>
    <n v="5"/>
    <n v="7.1300000000000002E-2"/>
    <n v="1669653.5229166667"/>
    <n v="6196652.25"/>
    <n v="88364.261085000006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n v="151259.07999999999"/>
    <n v="0"/>
    <d v="2021-04-05T00:00:00"/>
    <d v="2026-04-05T00:00:00"/>
    <n v="151259.07999999999"/>
    <n v="1.3472222222222223"/>
    <n v="5"/>
    <n v="7.1300000000000002E-2"/>
    <n v="203779.59388888889"/>
    <n v="756295.39999999991"/>
    <n v="10784.772403999999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n v="721797.96"/>
    <n v="0"/>
    <d v="2021-04-05T00:00:00"/>
    <d v="2026-04-05T00:00:00"/>
    <n v="721797.96"/>
    <n v="1.3472222222222223"/>
    <n v="5"/>
    <n v="7.1300000000000002E-2"/>
    <n v="972422.25166666671"/>
    <n v="3608989.8"/>
    <n v="51464.194547999999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n v="56207.43"/>
    <n v="0"/>
    <d v="2021-04-05T00:00:00"/>
    <d v="2026-04-05T00:00:00"/>
    <n v="56207.43"/>
    <n v="1.3472222222222223"/>
    <n v="5"/>
    <n v="7.1300000000000002E-2"/>
    <n v="75723.898750000008"/>
    <n v="281037.15000000002"/>
    <n v="4007.589759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n v="724956.36"/>
    <n v="0"/>
    <d v="2021-04-05T00:00:00"/>
    <d v="2026-04-05T00:00:00"/>
    <n v="724956.36"/>
    <n v="1.3472222222222223"/>
    <n v="5"/>
    <n v="7.1300000000000002E-2"/>
    <n v="976677.31833333336"/>
    <n v="3624781.8"/>
    <n v="51689.388467999997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n v="44222.59"/>
    <n v="0"/>
    <d v="2021-04-05T00:00:00"/>
    <d v="2026-04-05T00:00:00"/>
    <n v="44222.59"/>
    <n v="1.3472222222222223"/>
    <n v="5"/>
    <n v="7.1300000000000002E-2"/>
    <n v="59577.655972222223"/>
    <n v="221112.94999999998"/>
    <n v="3153.070667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n v="111473.73"/>
    <n v="0"/>
    <d v="2021-04-05T00:00:00"/>
    <d v="2026-04-05T00:00:00"/>
    <n v="111473.73"/>
    <n v="1.3472222222222223"/>
    <n v="5"/>
    <n v="7.1300000000000002E-2"/>
    <n v="150179.88625000001"/>
    <n v="557368.65"/>
    <n v="7948.076949000000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n v="87206.83"/>
    <n v="0"/>
    <d v="2021-04-05T00:00:00"/>
    <d v="2026-04-05T00:00:00"/>
    <n v="87206.83"/>
    <n v="1.3472222222222223"/>
    <n v="5"/>
    <n v="7.1300000000000002E-2"/>
    <n v="117486.97930555556"/>
    <n v="436034.15"/>
    <n v="6217.8469789999999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n v="149802.44"/>
    <n v="0"/>
    <d v="2021-04-05T00:00:00"/>
    <d v="2026-04-05T00:00:00"/>
    <n v="149802.44"/>
    <n v="1.3472222222222223"/>
    <n v="5"/>
    <n v="7.1300000000000002E-2"/>
    <n v="201817.17611111113"/>
    <n v="749012.2"/>
    <n v="10680.91397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n v="2071588.69"/>
    <n v="0"/>
    <d v="2021-04-05T00:00:00"/>
    <d v="2026-04-05T00:00:00"/>
    <n v="2071588.69"/>
    <n v="1.3472222222222223"/>
    <n v="5"/>
    <n v="7.1300000000000002E-2"/>
    <n v="2790890.3184722224"/>
    <n v="10357943.449999999"/>
    <n v="147704.27359699999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n v="8060.18"/>
    <n v="0"/>
    <d v="2021-04-05T00:00:00"/>
    <d v="2026-04-05T00:00:00"/>
    <n v="8060.18"/>
    <n v="1.3472222222222223"/>
    <n v="5"/>
    <n v="7.1300000000000002E-2"/>
    <n v="10858.853611111112"/>
    <n v="40300.9"/>
    <n v="574.690834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n v="2090599"/>
    <n v="0"/>
    <d v="2021-04-05T00:00:00"/>
    <d v="2026-04-05T00:00:00"/>
    <n v="2090599"/>
    <n v="1.3472222222222223"/>
    <n v="5"/>
    <n v="7.1300000000000002E-2"/>
    <n v="2816501.430555556"/>
    <n v="10452995"/>
    <n v="149059.7087000000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n v="992544.18"/>
    <n v="0"/>
    <d v="2021-04-05T00:00:00"/>
    <d v="2026-04-05T00:00:00"/>
    <n v="992544.18"/>
    <n v="1.3472222222222223"/>
    <n v="5"/>
    <n v="7.1300000000000002E-2"/>
    <n v="1337177.5758333334"/>
    <n v="4962720.9000000004"/>
    <n v="70768.400034000006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n v="112785.86"/>
    <n v="0"/>
    <d v="2021-04-05T00:00:00"/>
    <d v="2026-04-05T00:00:00"/>
    <n v="112785.86"/>
    <n v="1.3472222222222223"/>
    <n v="5"/>
    <n v="7.1300000000000002E-2"/>
    <n v="151947.61694444445"/>
    <n v="563929.30000000005"/>
    <n v="8041.6318180000007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n v="762726.56"/>
    <n v="0"/>
    <d v="2021-04-05T00:00:00"/>
    <d v="2026-04-05T00:00:00"/>
    <n v="762726.56"/>
    <n v="1.3472222222222223"/>
    <n v="5"/>
    <n v="7.1300000000000002E-2"/>
    <n v="1027562.1711111113"/>
    <n v="3813632.8000000003"/>
    <n v="54382.403728000005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6-04-05T00:00:00"/>
    <n v="135003.15"/>
    <n v="1.3472222222222223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n v="21770402"/>
    <n v="0"/>
    <d v="2021-04-05T00:00:00"/>
    <d v="2026-04-05T00:00:00"/>
    <n v="21770402"/>
    <n v="1.3472222222222223"/>
    <n v="5"/>
    <n v="7.1300000000000002E-2"/>
    <n v="29329569.361111112"/>
    <n v="108852010"/>
    <n v="1552229.662600000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n v="8906.68"/>
    <n v="0"/>
    <d v="2021-04-05T00:00:00"/>
    <d v="2026-04-05T00:00:00"/>
    <n v="8906.68"/>
    <n v="1.3472222222222223"/>
    <n v="5"/>
    <n v="7.1300000000000002E-2"/>
    <n v="11999.277222222223"/>
    <n v="44533.4"/>
    <n v="635.046284000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n v="1410648.09"/>
    <n v="0"/>
    <d v="2021-04-05T00:00:00"/>
    <d v="2026-04-05T00:00:00"/>
    <n v="1410648.09"/>
    <n v="1.3472222222222223"/>
    <n v="5"/>
    <n v="7.1300000000000002E-2"/>
    <n v="1900456.4545833336"/>
    <n v="7053240.4500000002"/>
    <n v="100579.208817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n v="536242.06999999995"/>
    <n v="0"/>
    <d v="2021-04-05T00:00:00"/>
    <d v="2026-04-05T00:00:00"/>
    <n v="536242.06999999995"/>
    <n v="1.3472222222222223"/>
    <n v="5"/>
    <n v="7.1300000000000002E-2"/>
    <n v="722437.23319444444"/>
    <n v="2681210.3499999996"/>
    <n v="38234.059590999997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n v="19710609.879999999"/>
    <n v="0"/>
    <d v="2021-04-05T00:00:00"/>
    <d v="2026-04-05T00:00:00"/>
    <n v="19710609.879999999"/>
    <n v="1.3472222222222223"/>
    <n v="5"/>
    <n v="6.1699999999999998E-2"/>
    <n v="26554571.643888891"/>
    <n v="98553049.399999991"/>
    <n v="1216144.6295959998"/>
    <n v="1.3472222222222223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55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n v="125255.29"/>
    <n v="0"/>
    <d v="2021-04-05T00:00:00"/>
    <d v="2026-04-05T00:00:00"/>
    <n v="125255.29"/>
    <n v="1.3472222222222223"/>
    <n v="5"/>
    <n v="7.1300000000000002E-2"/>
    <n v="168746.71013888888"/>
    <n v="626276.44999999995"/>
    <n v="8930.702176999999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n v="761638.71"/>
    <n v="0"/>
    <d v="2021-04-05T00:00:00"/>
    <d v="2026-04-05T00:00:00"/>
    <n v="761638.71"/>
    <n v="1.3472222222222223"/>
    <n v="5"/>
    <n v="7.1300000000000002E-2"/>
    <n v="1026096.5954166667"/>
    <n v="3808193.55"/>
    <n v="54304.840022999997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n v="41874.61"/>
    <n v="0"/>
    <d v="2021-04-05T00:00:00"/>
    <d v="2026-04-05T00:00:00"/>
    <n v="41874.61"/>
    <n v="1.3472222222222223"/>
    <n v="5"/>
    <n v="7.1300000000000002E-2"/>
    <n v="56414.405138888891"/>
    <n v="209373.05"/>
    <n v="2985.65969300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n v="77561"/>
    <n v="0"/>
    <d v="2021-04-05T00:00:00"/>
    <d v="2026-04-05T00:00:00"/>
    <n v="77561"/>
    <n v="1.3472222222222223"/>
    <n v="5"/>
    <n v="7.1300000000000002E-2"/>
    <n v="104491.90277777778"/>
    <n v="387805"/>
    <n v="5530.0992999999999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n v="222412.32"/>
    <n v="0"/>
    <d v="2021-04-05T00:00:00"/>
    <d v="2026-04-05T00:00:00"/>
    <n v="222412.32"/>
    <n v="1.3472222222222223"/>
    <n v="5"/>
    <n v="7.1300000000000002E-2"/>
    <n v="299638.82"/>
    <n v="1112061.6000000001"/>
    <n v="15857.998416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n v="546305.76"/>
    <n v="0"/>
    <d v="2021-04-05T00:00:00"/>
    <d v="2026-04-05T00:00:00"/>
    <n v="546305.76"/>
    <n v="1.3472222222222223"/>
    <n v="5"/>
    <n v="7.1300000000000002E-2"/>
    <n v="735995.26"/>
    <n v="2731528.8"/>
    <n v="38951.600687999999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n v="428350.51"/>
    <n v="0"/>
    <d v="2021-04-05T00:00:00"/>
    <d v="2026-04-05T00:00:00"/>
    <n v="428350.51"/>
    <n v="1.3472222222222223"/>
    <n v="5"/>
    <n v="7.1300000000000002E-2"/>
    <n v="577083.32597222226"/>
    <n v="2141752.5499999998"/>
    <n v="30541.391363000002"/>
    <n v="1.3472222222222223"/>
    <n v="4.9999999999999991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n v="390992.09"/>
    <n v="0"/>
    <d v="2021-04-05T00:00:00"/>
    <d v="2026-04-05T00:00:00"/>
    <n v="390992.09"/>
    <n v="1.3472222222222223"/>
    <n v="5"/>
    <n v="7.1300000000000002E-2"/>
    <n v="526753.23236111121"/>
    <n v="1954960.4500000002"/>
    <n v="27877.736017000003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n v="2428426"/>
    <n v="0"/>
    <d v="2021-04-05T00:00:00"/>
    <d v="2026-04-05T00:00:00"/>
    <n v="2428426"/>
    <n v="1.3472222222222223"/>
    <n v="5"/>
    <n v="7.1300000000000002E-2"/>
    <n v="3271629.4722222225"/>
    <n v="12142130"/>
    <n v="173146.7738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n v="239449.89"/>
    <n v="0"/>
    <d v="2021-04-05T00:00:00"/>
    <d v="2026-04-05T00:00:00"/>
    <n v="239449.89"/>
    <n v="1.3472222222222223"/>
    <n v="5"/>
    <n v="7.1300000000000002E-2"/>
    <n v="322592.2129166667"/>
    <n v="1197249.4500000002"/>
    <n v="17072.777157"/>
    <n v="1.3472222222222223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n v="2277850"/>
    <n v="0"/>
    <d v="2021-04-05T00:00:00"/>
    <d v="2026-04-05T00:00:00"/>
    <n v="2277850"/>
    <n v="1.3472222222222223"/>
    <n v="5"/>
    <n v="7.1300000000000002E-2"/>
    <n v="3068770.138888889"/>
    <n v="11389250"/>
    <n v="162410.70500000002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n v="1516409.26"/>
    <n v="0"/>
    <d v="2021-04-05T00:00:00"/>
    <d v="2026-04-05T00:00:00"/>
    <n v="1516409.26"/>
    <n v="1.3472222222222223"/>
    <n v="5"/>
    <n v="7.1300000000000002E-2"/>
    <n v="2042940.2530555557"/>
    <n v="7582046.2999999998"/>
    <n v="108119.980238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6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n v="8149311.8399999999"/>
    <n v="0"/>
    <d v="2021-04-05T00:00:00"/>
    <d v="2026-04-05T00:00:00"/>
    <n v="8149311.8399999999"/>
    <n v="1.3472222222222223"/>
    <n v="5"/>
    <n v="7.1300000000000002E-2"/>
    <n v="10978934.006666668"/>
    <n v="40746559.200000003"/>
    <n v="581045.93419199996"/>
    <n v="1.3472222222222223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n v="1666646"/>
    <n v="0"/>
    <d v="2021-04-05T00:00:00"/>
    <d v="2026-04-05T00:00:00"/>
    <n v="1666646"/>
    <n v="1.3472222222222223"/>
    <n v="5"/>
    <n v="7.1300000000000002E-2"/>
    <n v="2245342.527777778"/>
    <n v="8333230"/>
    <n v="118831.85980000001"/>
    <n v="1.3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n v="96810548.420000002"/>
    <n v="0"/>
    <d v="2021-04-28T00:00:00"/>
    <d v="2031-04-28T00:00:00"/>
    <n v="96810548.420000002"/>
    <n v="6.4111111111111114"/>
    <n v="10"/>
    <n v="7.8262999999999999E-2"/>
    <n v="620663182.64822221"/>
    <n v="968105484.20000005"/>
    <n v="7576683.9509944599"/>
    <n v="6.411111111111110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0"/>
    <n v="968.29"/>
    <n v="0"/>
    <n v="0"/>
    <n v="0"/>
    <n v="270220"/>
    <n v="270220"/>
    <n v="0"/>
    <d v="2022-04-27T00:00:00"/>
    <d v="2025-04-27T00:00:00"/>
    <n v="540440"/>
    <n v="0.40833333333333333"/>
    <n v="3"/>
    <n v="4.2999999999999997E-2"/>
    <n v="110339.83333333333"/>
    <n v="810660"/>
    <n v="11619.46"/>
    <n v="0.40833333333333333"/>
    <n v="3"/>
    <n v="4.2999999999999997E-2"/>
    <x v="1"/>
    <x v="1"/>
    <n v="0"/>
    <n v="0"/>
    <n v="0"/>
    <n v="0"/>
    <n v="270220"/>
    <n v="0"/>
    <n v="0"/>
    <n v="0"/>
    <n v="0"/>
    <n v="0"/>
    <n v="0"/>
    <n v="0"/>
    <n v="0"/>
    <n v="0"/>
    <n v="270220"/>
    <n v="270220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4083333333333334"/>
    <n v="4"/>
    <n v="4.7100000000000003E-2"/>
    <n v="732453.04166666674"/>
    <n v="2080340"/>
    <n v="24496.003500000003"/>
    <n v="1.4083333333333334"/>
    <n v="4"/>
    <n v="4.7100000000000003E-2"/>
    <x v="1"/>
    <x v="1"/>
    <n v="0"/>
    <n v="0"/>
    <n v="0"/>
    <n v="0"/>
    <n v="0"/>
    <n v="0"/>
    <n v="0"/>
    <n v="0"/>
    <n v="0"/>
    <n v="0"/>
    <n v="260042.5"/>
    <n v="0"/>
    <n v="0"/>
    <n v="0"/>
    <n v="260042.5"/>
    <n v="260042.5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4083333333333332"/>
    <n v="5"/>
    <n v="5.0700000000000002E-2"/>
    <n v="3465615.75"/>
    <n v="7195050"/>
    <n v="72957.807000000001"/>
    <n v="2.40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4083333333333332"/>
    <n v="6"/>
    <n v="5.3600000000000002E-2"/>
    <n v="28059828.4375"/>
    <n v="49396275"/>
    <n v="441273.39"/>
    <n v="3.40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4083333333333332"/>
    <n v="7"/>
    <n v="5.6399999999999999E-2"/>
    <n v="18375476.25"/>
    <n v="29178450"/>
    <n v="235094.94"/>
    <n v="4.4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4083333333333332"/>
    <n v="8"/>
    <n v="5.9299999999999999E-2"/>
    <n v="2103611.8125"/>
    <n v="3111660"/>
    <n v="23065.179749999999"/>
    <n v="5.4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4083333333333332"/>
    <n v="10"/>
    <n v="6.5000000000000002E-2"/>
    <n v="393382.5"/>
    <n v="531000"/>
    <n v="3451.5"/>
    <n v="7.408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24004.639999999999"/>
    <n v="0"/>
    <n v="0"/>
    <n v="0"/>
    <n v="778701.59"/>
    <n v="778701.59"/>
    <n v="0"/>
    <d v="2022-05-04T00:00:00"/>
    <d v="2025-05-04T00:00:00"/>
    <n v="778701.59"/>
    <n v="0.42777777777777776"/>
    <n v="3"/>
    <n v="6.1652999999999999E-2"/>
    <n v="333111.23572222219"/>
    <n v="2336104.77"/>
    <n v="48009.28912827"/>
    <n v="0.42777777777777776"/>
    <n v="3"/>
    <n v="6.1652999999999999E-2"/>
    <x v="1"/>
    <x v="1"/>
    <n v="0"/>
    <n v="0"/>
    <n v="0"/>
    <n v="0"/>
    <n v="0"/>
    <n v="778701.59"/>
    <n v="0"/>
    <n v="0"/>
    <n v="0"/>
    <n v="0"/>
    <n v="0"/>
    <n v="0"/>
    <n v="0"/>
    <n v="0"/>
    <n v="778701.59"/>
    <n v="778701.59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26142.58"/>
    <n v="0"/>
    <n v="0"/>
    <n v="0"/>
    <n v="848055.28"/>
    <n v="848055.28"/>
    <n v="0"/>
    <d v="2022-05-04T00:00:00"/>
    <d v="2025-05-04T00:00:00"/>
    <n v="848055.28"/>
    <n v="0.42777777777777776"/>
    <n v="3"/>
    <n v="6.1652999999999999E-2"/>
    <n v="362779.20311111113"/>
    <n v="2544165.84"/>
    <n v="52285.152177839998"/>
    <n v="0.42777777777777776"/>
    <n v="2.9999999999999996"/>
    <n v="6.1652999999999999E-2"/>
    <x v="1"/>
    <x v="1"/>
    <n v="0"/>
    <n v="0"/>
    <n v="0"/>
    <n v="0"/>
    <n v="0"/>
    <n v="848055.28"/>
    <n v="0"/>
    <n v="0"/>
    <n v="0"/>
    <n v="0"/>
    <n v="0"/>
    <n v="0"/>
    <n v="0"/>
    <n v="0"/>
    <n v="848055.28"/>
    <n v="848055.28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70539.12"/>
    <n v="0"/>
    <n v="0"/>
    <n v="0"/>
    <n v="1978795.64"/>
    <n v="1978795.64"/>
    <n v="0"/>
    <d v="2022-05-04T00:00:00"/>
    <d v="2027-05-04T00:00:00"/>
    <n v="1978795.64"/>
    <n v="2.4277777777777776"/>
    <n v="5"/>
    <n v="7.1294999999999997E-2"/>
    <n v="4804076.0815555546"/>
    <n v="9893978.1999999993"/>
    <n v="141078.23515379999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40411.25"/>
    <n v="0"/>
    <n v="0"/>
    <n v="0"/>
    <n v="1310925.75"/>
    <n v="1310925.75"/>
    <n v="0"/>
    <d v="2022-05-04T00:00:00"/>
    <d v="2025-05-04T00:00:00"/>
    <n v="1310925.75"/>
    <n v="0.42777777777777776"/>
    <n v="3"/>
    <n v="6.1652999999999999E-2"/>
    <n v="560784.90416666667"/>
    <n v="3932777.25"/>
    <n v="80822.505264749998"/>
    <n v="0.42777777777777776"/>
    <n v="3"/>
    <n v="6.1652999999999999E-2"/>
    <x v="1"/>
    <x v="1"/>
    <n v="0"/>
    <n v="0"/>
    <n v="0"/>
    <n v="0"/>
    <n v="0"/>
    <n v="1310925.75"/>
    <n v="0"/>
    <n v="0"/>
    <n v="0"/>
    <n v="0"/>
    <n v="0"/>
    <n v="0"/>
    <n v="0"/>
    <n v="0"/>
    <n v="1310925.75"/>
    <n v="1310925.7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109039.53"/>
    <n v="0"/>
    <n v="0"/>
    <n v="0"/>
    <n v="3058826.75"/>
    <n v="3058826.75"/>
    <n v="0"/>
    <d v="2022-05-04T00:00:00"/>
    <d v="2027-05-04T00:00:00"/>
    <n v="3058826.75"/>
    <n v="2.4277777777777776"/>
    <n v="5"/>
    <n v="7.1294999999999997E-2"/>
    <n v="7426151.6097222213"/>
    <n v="15294133.75"/>
    <n v="218079.05314124998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7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7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31970.38"/>
    <n v="0"/>
    <n v="0"/>
    <n v="0"/>
    <n v="1037107.1"/>
    <n v="1037107.1"/>
    <n v="0"/>
    <d v="2022-05-04T00:00:00"/>
    <d v="2025-05-04T00:00:00"/>
    <n v="1037107.1"/>
    <n v="0.42777777777777776"/>
    <n v="3"/>
    <n v="6.1652999999999999E-2"/>
    <n v="443651.37055555551"/>
    <n v="3111321.3"/>
    <n v="63940.764036299995"/>
    <n v="0.42777777777777776"/>
    <n v="3"/>
    <n v="6.1652999999999999E-2"/>
    <x v="1"/>
    <x v="1"/>
    <n v="0"/>
    <n v="0"/>
    <n v="0"/>
    <n v="0"/>
    <n v="0"/>
    <n v="1037107.1"/>
    <n v="0"/>
    <n v="0"/>
    <n v="0"/>
    <n v="0"/>
    <n v="0"/>
    <n v="0"/>
    <n v="0"/>
    <n v="0"/>
    <n v="1037107.1"/>
    <n v="1037107.1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36389.620000000003"/>
    <n v="0"/>
    <n v="0"/>
    <n v="0"/>
    <n v="1020818.17"/>
    <n v="1020818.17"/>
    <n v="0"/>
    <d v="2022-05-04T00:00:00"/>
    <d v="2027-05-04T00:00:00"/>
    <n v="1020818.17"/>
    <n v="2.4277777777777776"/>
    <n v="5"/>
    <n v="7.1294999999999997E-2"/>
    <n v="2478319.6682777777"/>
    <n v="5104090.8500000006"/>
    <n v="72779.231430150001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49874.36"/>
    <n v="0"/>
    <n v="0"/>
    <n v="0"/>
    <n v="1399098.41"/>
    <n v="1399098.41"/>
    <n v="0"/>
    <d v="2022-05-04T00:00:00"/>
    <d v="2027-05-04T00:00:00"/>
    <n v="1399098.41"/>
    <n v="2.4277777777777776"/>
    <n v="5"/>
    <n v="7.1294999999999997E-2"/>
    <n v="3396700.028722222"/>
    <n v="6995492.0499999998"/>
    <n v="99748.721140949987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21195.25"/>
    <n v="0"/>
    <n v="0"/>
    <n v="0"/>
    <n v="687566"/>
    <n v="687566"/>
    <n v="0"/>
    <d v="2022-05-04T00:00:00"/>
    <d v="2025-05-04T00:00:00"/>
    <n v="687566"/>
    <n v="0.42777777777777776"/>
    <n v="3"/>
    <n v="6.1652999999999999E-2"/>
    <n v="294125.45555555553"/>
    <n v="2062698"/>
    <n v="42390.506598"/>
    <n v="0.42777777777777776"/>
    <n v="3"/>
    <n v="6.1652999999999999E-2"/>
    <x v="1"/>
    <x v="1"/>
    <n v="0"/>
    <n v="0"/>
    <n v="0"/>
    <n v="0"/>
    <n v="0"/>
    <n v="687566"/>
    <n v="0"/>
    <n v="0"/>
    <n v="0"/>
    <n v="0"/>
    <n v="0"/>
    <n v="0"/>
    <n v="0"/>
    <n v="0"/>
    <n v="687566"/>
    <n v="687566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57188.46"/>
    <n v="0"/>
    <n v="0"/>
    <n v="0"/>
    <n v="1604277"/>
    <n v="1604277"/>
    <n v="0"/>
    <d v="2022-05-04T00:00:00"/>
    <d v="2027-05-04T00:00:00"/>
    <n v="1604277"/>
    <n v="2.4277777777777776"/>
    <n v="5"/>
    <n v="7.1294999999999997E-2"/>
    <n v="3894828.05"/>
    <n v="8021385"/>
    <n v="114376.928715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16842.060000000001"/>
    <n v="0"/>
    <n v="0"/>
    <n v="0"/>
    <n v="546349.94999999995"/>
    <n v="546349.94999999995"/>
    <n v="0"/>
    <d v="2022-05-04T00:00:00"/>
    <d v="2025-05-04T00:00:00"/>
    <n v="546349.94999999995"/>
    <n v="0.42777777777777776"/>
    <n v="3"/>
    <n v="6.1652999999999999E-2"/>
    <n v="233716.36749999996"/>
    <n v="1639049.8499999999"/>
    <n v="33684.113467349998"/>
    <n v="0.42777777777777776"/>
    <n v="3"/>
    <n v="6.1652999999999999E-2"/>
    <x v="1"/>
    <x v="1"/>
    <n v="0"/>
    <n v="0"/>
    <n v="0"/>
    <n v="0"/>
    <n v="0"/>
    <n v="546349.94999999995"/>
    <n v="0"/>
    <n v="0"/>
    <n v="0"/>
    <n v="0"/>
    <n v="0"/>
    <n v="0"/>
    <n v="0"/>
    <n v="0"/>
    <n v="546349.94999999995"/>
    <n v="546349.94999999995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19475.509999999998"/>
    <n v="0"/>
    <n v="0"/>
    <n v="0"/>
    <n v="546335.80000000005"/>
    <n v="546335.80000000005"/>
    <n v="0"/>
    <d v="2022-05-04T00:00:00"/>
    <d v="2027-05-04T00:00:00"/>
    <n v="546335.80000000005"/>
    <n v="2.4277777777777776"/>
    <n v="5"/>
    <n v="7.1294999999999997E-2"/>
    <n v="1326381.9144444445"/>
    <n v="2731679"/>
    <n v="38951.010861000002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271374.73"/>
    <n v="0"/>
    <n v="0"/>
    <n v="0"/>
    <n v="8803293.5600000005"/>
    <n v="8803293.5600000005"/>
    <n v="0"/>
    <d v="2022-05-04T00:00:00"/>
    <d v="2025-05-04T00:00:00"/>
    <n v="8803293.5600000005"/>
    <n v="0.42777777777777776"/>
    <n v="3"/>
    <n v="6.1652999999999999E-2"/>
    <n v="3765853.3562222221"/>
    <n v="26409880.68"/>
    <n v="542749.45785468002"/>
    <n v="0.42777777777777776"/>
    <n v="3"/>
    <n v="6.1652999999999999E-2"/>
    <x v="1"/>
    <x v="1"/>
    <n v="0"/>
    <n v="0"/>
    <n v="0"/>
    <n v="0"/>
    <n v="0"/>
    <n v="8803293.5600000005"/>
    <n v="0"/>
    <n v="0"/>
    <n v="0"/>
    <n v="0"/>
    <n v="0"/>
    <n v="0"/>
    <n v="0"/>
    <n v="0"/>
    <n v="8803293.5600000005"/>
    <n v="8803293.5600000005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18134.46"/>
    <n v="0"/>
    <n v="0"/>
    <n v="0"/>
    <n v="588275.15"/>
    <n v="588275.15"/>
    <n v="0"/>
    <d v="2022-05-04T00:00:00"/>
    <d v="2025-05-04T00:00:00"/>
    <n v="588275.15"/>
    <n v="0.42777777777777776"/>
    <n v="3"/>
    <n v="6.1652999999999999E-2"/>
    <n v="251651.0363888889"/>
    <n v="1764825.4500000002"/>
    <n v="36268.927822949998"/>
    <n v="0.42777777777777776"/>
    <n v="3"/>
    <n v="6.1652999999999993E-2"/>
    <x v="1"/>
    <x v="1"/>
    <n v="0"/>
    <n v="0"/>
    <n v="0"/>
    <n v="0"/>
    <n v="0"/>
    <n v="588275.15"/>
    <n v="0"/>
    <n v="0"/>
    <n v="0"/>
    <n v="0"/>
    <n v="0"/>
    <n v="0"/>
    <n v="0"/>
    <n v="0"/>
    <n v="588275.15"/>
    <n v="588275.15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48929.95"/>
    <n v="0"/>
    <n v="0"/>
    <n v="0"/>
    <n v="1372605.32"/>
    <n v="1372605.32"/>
    <n v="0"/>
    <d v="2022-05-04T00:00:00"/>
    <d v="2027-05-04T00:00:00"/>
    <n v="1372605.32"/>
    <n v="2.4277777777777776"/>
    <n v="5"/>
    <n v="7.1294999999999997E-2"/>
    <n v="3332380.6935555553"/>
    <n v="6863026.6000000006"/>
    <n v="97859.8962894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24293.77"/>
    <n v="0"/>
    <n v="0"/>
    <n v="0"/>
    <n v="788080.87"/>
    <n v="788080.87"/>
    <n v="0"/>
    <d v="2022-05-04T00:00:00"/>
    <d v="2025-05-04T00:00:00"/>
    <n v="788080.87"/>
    <n v="0.42777777777777776"/>
    <n v="3"/>
    <n v="6.1652999999999999E-2"/>
    <n v="337123.48327777773"/>
    <n v="2364242.61"/>
    <n v="48587.549878109996"/>
    <n v="0.4277777777777777"/>
    <n v="3"/>
    <n v="6.1652999999999993E-2"/>
    <x v="1"/>
    <x v="1"/>
    <n v="0"/>
    <n v="0"/>
    <n v="0"/>
    <n v="0"/>
    <n v="0"/>
    <n v="788080.87"/>
    <n v="0"/>
    <n v="0"/>
    <n v="0"/>
    <n v="0"/>
    <n v="0"/>
    <n v="0"/>
    <n v="0"/>
    <n v="0"/>
    <n v="788080.87"/>
    <n v="788080.87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65540.479999999996"/>
    <n v="0"/>
    <n v="0"/>
    <n v="0"/>
    <n v="1838571.49"/>
    <n v="1838571.49"/>
    <n v="0"/>
    <d v="2022-05-04T00:00:00"/>
    <d v="2027-05-04T00:00:00"/>
    <n v="1838571.49"/>
    <n v="2.4277777777777776"/>
    <n v="5"/>
    <n v="7.1294999999999997E-2"/>
    <n v="4463643.0062777773"/>
    <n v="9192857.4499999993"/>
    <n v="131080.95437955001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20772.63"/>
    <n v="0"/>
    <n v="0"/>
    <n v="0"/>
    <n v="673856.34"/>
    <n v="673856.34"/>
    <n v="0"/>
    <d v="2022-05-04T00:00:00"/>
    <d v="2025-05-04T00:00:00"/>
    <n v="673856.34"/>
    <n v="0.42777777777777776"/>
    <n v="3"/>
    <n v="6.1652999999999999E-2"/>
    <n v="288260.76766666665"/>
    <n v="2021569.02"/>
    <n v="41545.264930019999"/>
    <n v="0.42777777777777776"/>
    <n v="3"/>
    <n v="6.1652999999999999E-2"/>
    <x v="1"/>
    <x v="1"/>
    <n v="0"/>
    <n v="0"/>
    <n v="0"/>
    <n v="0"/>
    <n v="0"/>
    <n v="673856.34"/>
    <n v="0"/>
    <n v="0"/>
    <n v="0"/>
    <n v="0"/>
    <n v="0"/>
    <n v="0"/>
    <n v="0"/>
    <n v="0"/>
    <n v="673856.34"/>
    <n v="673856.34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56049.69"/>
    <n v="0"/>
    <n v="0"/>
    <n v="0"/>
    <n v="1572331.46"/>
    <n v="1572331.46"/>
    <n v="0"/>
    <d v="2022-05-04T00:00:00"/>
    <d v="2027-05-04T00:00:00"/>
    <n v="1572331.46"/>
    <n v="2.4277777777777776"/>
    <n v="5"/>
    <n v="7.1294999999999997E-2"/>
    <n v="3817271.3778888886"/>
    <n v="7861657.2999999998"/>
    <n v="112099.37144069999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1186767.42"/>
    <n v="0"/>
    <n v="0"/>
    <n v="0"/>
    <n v="38498286.240000002"/>
    <n v="38498286.240000002"/>
    <n v="0"/>
    <d v="2022-05-04T00:00:00"/>
    <d v="2025-05-04T00:00:00"/>
    <n v="38498286.240000002"/>
    <n v="0.42777777777777776"/>
    <n v="3"/>
    <n v="6.1652999999999999E-2"/>
    <n v="16468711.335999999"/>
    <n v="115494858.72"/>
    <n v="2373534.84155472"/>
    <n v="0.42777777777777776"/>
    <n v="3"/>
    <n v="6.1652999999999993E-2"/>
    <x v="1"/>
    <x v="1"/>
    <n v="0"/>
    <n v="0"/>
    <n v="0"/>
    <n v="0"/>
    <n v="0"/>
    <n v="38498286.240000002"/>
    <n v="0"/>
    <n v="0"/>
    <n v="0"/>
    <n v="0"/>
    <n v="0"/>
    <n v="0"/>
    <n v="0"/>
    <n v="0"/>
    <n v="38498286.240000002"/>
    <n v="38498286.240000002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822.5"/>
    <n v="0"/>
    <n v="260411.25"/>
    <n v="1866.28"/>
    <n v="0"/>
    <n v="0"/>
    <n v="0"/>
    <n v="260411.25"/>
    <n v="260411.25"/>
    <n v="0"/>
    <d v="2022-05-16T00:00:00"/>
    <d v="2025-05-16T00:00:00"/>
    <n v="520822.5"/>
    <n v="0.46111111111111114"/>
    <n v="3"/>
    <n v="4.2999999999999997E-2"/>
    <n v="120078.52083333334"/>
    <n v="781233.75"/>
    <n v="11197.683749999998"/>
    <n v="0.46111111111111114"/>
    <n v="3"/>
    <n v="4.2999999999999997E-2"/>
    <x v="1"/>
    <x v="1"/>
    <n v="0"/>
    <n v="0"/>
    <n v="0"/>
    <n v="0"/>
    <n v="0"/>
    <n v="260411.25"/>
    <n v="0"/>
    <n v="0"/>
    <n v="0"/>
    <n v="0"/>
    <n v="0"/>
    <n v="0"/>
    <n v="0"/>
    <n v="0"/>
    <n v="260411.25"/>
    <n v="260411.25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1.461111111111111"/>
    <n v="4"/>
    <n v="4.7100000000000003E-2"/>
    <n v="277581.88888888888"/>
    <n v="759920"/>
    <n v="8948.0580000000009"/>
    <n v="1.461111111111111"/>
    <n v="4"/>
    <n v="4.7100000000000003E-2"/>
    <x v="1"/>
    <x v="1"/>
    <n v="0"/>
    <n v="0"/>
    <n v="0"/>
    <n v="0"/>
    <n v="0"/>
    <n v="0"/>
    <n v="0"/>
    <n v="0"/>
    <n v="0"/>
    <n v="0"/>
    <n v="0"/>
    <n v="94990"/>
    <n v="0"/>
    <n v="0"/>
    <n v="94990"/>
    <n v="94990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2.4611111111111112"/>
    <n v="5"/>
    <n v="5.0700000000000002E-2"/>
    <n v="1421199.375"/>
    <n v="2887312.5"/>
    <n v="29277.348750000001"/>
    <n v="2.461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3.4611111111111112"/>
    <n v="6"/>
    <n v="5.3600000000000002E-2"/>
    <n v="3418196.7944444446"/>
    <n v="5925606"/>
    <n v="52935.4136"/>
    <n v="3.46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4.4611111111111112"/>
    <n v="7"/>
    <n v="5.6399999999999999E-2"/>
    <n v="5016697.888888889"/>
    <n v="7871780"/>
    <n v="63424.055999999997"/>
    <n v="4.46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5.4611111111111112"/>
    <n v="8"/>
    <n v="5.9299999999999999E-2"/>
    <n v="5326057.833333333"/>
    <n v="7802160"/>
    <n v="57833.510999999999"/>
    <n v="5.46111111111111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6.4611111111111112"/>
    <n v="9"/>
    <n v="6.2100000000000002E-2"/>
    <n v="480319"/>
    <n v="669060"/>
    <n v="4616.5140000000001"/>
    <n v="6.46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15751.44"/>
    <n v="0"/>
    <n v="0"/>
    <n v="0"/>
    <n v="510970.65"/>
    <n v="510970.65"/>
    <n v="0"/>
    <d v="2022-05-04T00:00:00"/>
    <d v="2025-05-04T00:00:00"/>
    <n v="510970.65"/>
    <n v="0.42777777777777776"/>
    <n v="3"/>
    <n v="6.1652999999999999E-2"/>
    <n v="218581.88916666666"/>
    <n v="1532911.9500000002"/>
    <n v="31502.87348445"/>
    <n v="0.42777777777777776"/>
    <n v="3.0000000000000004"/>
    <n v="6.1652999999999999E-2"/>
    <x v="1"/>
    <x v="1"/>
    <n v="0"/>
    <n v="0"/>
    <n v="0"/>
    <n v="0"/>
    <n v="0"/>
    <n v="510970.65"/>
    <n v="0"/>
    <n v="0"/>
    <n v="0"/>
    <n v="0"/>
    <n v="0"/>
    <n v="0"/>
    <n v="0"/>
    <n v="0"/>
    <n v="510970.65"/>
    <n v="510970.65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42486.96"/>
    <n v="0"/>
    <n v="0"/>
    <n v="0"/>
    <n v="1191863.72"/>
    <n v="1191863.72"/>
    <n v="0"/>
    <d v="2022-05-04T00:00:00"/>
    <d v="2027-05-04T00:00:00"/>
    <n v="1191863.72"/>
    <n v="2.4277777777777776"/>
    <n v="5"/>
    <n v="7.1294999999999997E-2"/>
    <n v="2893580.2535555554"/>
    <n v="5959318.5999999996"/>
    <n v="84973.923917399996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2-05-17T00:00:00"/>
    <d v="2032-05-17T00:00:00"/>
    <n v="200000000"/>
    <n v="7.4638888888888886"/>
    <n v="10"/>
    <n v="7.8262999999999999E-2"/>
    <n v="1492777777.7777777"/>
    <n v="2000000000"/>
    <n v="15652600"/>
    <n v="7.4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7316843.8499999996"/>
    <n v="0"/>
    <n v="0"/>
    <n v="0"/>
    <n v="186980919.34"/>
    <n v="186980919.34"/>
    <n v="0"/>
    <d v="2022-05-17T00:00:00"/>
    <d v="2032-05-17T00:00:00"/>
    <n v="186980919.342462"/>
    <n v="7.4638888888888886"/>
    <n v="10"/>
    <n v="7.8262999999999999E-2"/>
    <n v="1395604806.2960556"/>
    <n v="1869809193.4000001"/>
    <n v="14633687.69030642"/>
    <n v="7.4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52482.52"/>
    <n v="0"/>
    <n v="0"/>
    <n v="0"/>
    <n v="1702512.99"/>
    <n v="1702512.99"/>
    <n v="0"/>
    <d v="2022-05-04T00:00:00"/>
    <d v="2025-05-04T00:00:00"/>
    <n v="1702512.99"/>
    <n v="0.42777777777777776"/>
    <n v="3"/>
    <n v="6.1652999999999999E-2"/>
    <n v="728297.22349999996"/>
    <n v="5107538.97"/>
    <n v="104965.03337247"/>
    <n v="0.42777777777777776"/>
    <n v="3"/>
    <n v="6.1652999999999999E-2"/>
    <x v="1"/>
    <x v="1"/>
    <n v="0"/>
    <n v="0"/>
    <n v="0"/>
    <n v="0"/>
    <n v="0"/>
    <n v="1702512.99"/>
    <n v="0"/>
    <n v="0"/>
    <n v="0"/>
    <n v="0"/>
    <n v="0"/>
    <n v="0"/>
    <n v="0"/>
    <n v="0"/>
    <n v="1702512.99"/>
    <n v="1702512.99"/>
  </r>
  <r>
    <s v="DI0010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187466.81"/>
    <n v="0"/>
    <n v="0"/>
    <n v="0"/>
    <n v="6081352.5199999996"/>
    <n v="6081352.5199999996"/>
    <n v="0"/>
    <d v="2022-05-04T00:00:00"/>
    <d v="2025-05-04T00:00:00"/>
    <n v="6081352.5199999996"/>
    <n v="0.42777777777777776"/>
    <n v="3"/>
    <n v="6.1652999999999999E-2"/>
    <n v="2601467.4668888887"/>
    <n v="18244057.559999999"/>
    <n v="374933.62691555999"/>
    <n v="0.42777777777777781"/>
    <n v="3"/>
    <n v="6.1652999999999999E-2"/>
    <x v="1"/>
    <x v="1"/>
    <n v="0"/>
    <n v="0"/>
    <n v="0"/>
    <n v="0"/>
    <n v="0"/>
    <n v="6081352.5199999996"/>
    <n v="0"/>
    <n v="0"/>
    <n v="0"/>
    <n v="0"/>
    <n v="0"/>
    <n v="0"/>
    <n v="0"/>
    <n v="0"/>
    <n v="6081352.5199999996"/>
    <n v="6081352.5199999996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41623.089999999997"/>
    <n v="0"/>
    <n v="0"/>
    <n v="0"/>
    <n v="1350237.19"/>
    <n v="1350237.19"/>
    <n v="0"/>
    <d v="2022-05-04T00:00:00"/>
    <d v="2025-05-04T00:00:00"/>
    <n v="1350237.19"/>
    <n v="0.42777777777777776"/>
    <n v="3"/>
    <n v="6.1652999999999999E-2"/>
    <n v="577601.46461111109"/>
    <n v="4050711.57"/>
    <n v="83246.173475069998"/>
    <n v="0.42777777777777776"/>
    <n v="3"/>
    <n v="6.1652999999999999E-2"/>
    <x v="1"/>
    <x v="1"/>
    <n v="0"/>
    <n v="0"/>
    <n v="0"/>
    <n v="0"/>
    <n v="0"/>
    <n v="1350237.19"/>
    <n v="0"/>
    <n v="0"/>
    <n v="0"/>
    <n v="0"/>
    <n v="0"/>
    <n v="0"/>
    <n v="0"/>
    <n v="0"/>
    <n v="1350237.19"/>
    <n v="1350237.19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3T00:00:00"/>
    <d v="2024-06-23T00:00:00"/>
    <n v="4616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0.56388888888888888"/>
    <n v="3"/>
    <n v="4.2999999999999997E-2"/>
    <n v="261165.13888888888"/>
    <n v="1389450"/>
    <n v="19915.449999999997"/>
    <n v="0.56388888888888888"/>
    <n v="3"/>
    <n v="4.2999999999999997E-2"/>
    <x v="1"/>
    <x v="1"/>
    <n v="231575"/>
    <n v="0"/>
    <n v="0"/>
    <n v="0"/>
    <n v="0"/>
    <n v="0"/>
    <n v="231575"/>
    <n v="0"/>
    <n v="0"/>
    <n v="0"/>
    <n v="0"/>
    <n v="0"/>
    <n v="0"/>
    <n v="231575"/>
    <n v="231575"/>
    <n v="463150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1.5638888888888889"/>
    <n v="4"/>
    <n v="4.7100000000000003E-2"/>
    <n v="402986.79861111112"/>
    <n v="1030730"/>
    <n v="12136.84575"/>
    <n v="1.563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128841.25"/>
    <n v="0"/>
    <n v="128841.25"/>
    <n v="128841.25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2.5638888888888891"/>
    <n v="5"/>
    <n v="5.0700000000000002E-2"/>
    <n v="2183196.2569444445"/>
    <n v="4257587.5"/>
    <n v="43171.937250000003"/>
    <n v="2.563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3.5638888888888891"/>
    <n v="6"/>
    <n v="5.3600000000000002E-2"/>
    <n v="180831.72222222222"/>
    <n v="304440"/>
    <n v="2719.6640000000002"/>
    <n v="3.563888888888888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4.5638888888888891"/>
    <n v="7"/>
    <n v="5.6399999999999999E-2"/>
    <n v="727027.5"/>
    <n v="1115100"/>
    <n v="8984.52"/>
    <n v="4.563888888888889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7T00:00:00"/>
    <d v="2024-06-27T00:00:00"/>
    <n v="6171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0.57499999999999996"/>
    <n v="3"/>
    <n v="4.2999999999999997E-2"/>
    <n v="495813.87499999994"/>
    <n v="2586855"/>
    <n v="37078.254999999997"/>
    <n v="0.57499999999999996"/>
    <n v="3"/>
    <n v="4.2999999999999997E-2"/>
    <x v="1"/>
    <x v="1"/>
    <n v="431142.5"/>
    <n v="0"/>
    <n v="0"/>
    <n v="0"/>
    <n v="0"/>
    <n v="0"/>
    <n v="431142.5"/>
    <n v="0"/>
    <n v="0"/>
    <n v="0"/>
    <n v="0"/>
    <n v="0"/>
    <n v="0"/>
    <n v="431142.5"/>
    <n v="431142.5"/>
    <n v="862285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1.575"/>
    <n v="4"/>
    <n v="4.7100000000000003E-2"/>
    <n v="835628.0625"/>
    <n v="2122230"/>
    <n v="24989.258250000003"/>
    <n v="1.575"/>
    <n v="4"/>
    <n v="4.7100000000000003E-2"/>
    <x v="1"/>
    <x v="1"/>
    <n v="0"/>
    <n v="0"/>
    <n v="0"/>
    <n v="0"/>
    <n v="0"/>
    <n v="0"/>
    <n v="0"/>
    <n v="0"/>
    <n v="0"/>
    <n v="0"/>
    <n v="0"/>
    <n v="0"/>
    <n v="265278.75"/>
    <n v="0"/>
    <n v="265278.75"/>
    <n v="265278.75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2.5750000000000002"/>
    <n v="5"/>
    <n v="5.0700000000000002E-2"/>
    <n v="5787203.0625"/>
    <n v="11237287.5"/>
    <n v="113946.09525"/>
    <n v="2.5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3.5750000000000002"/>
    <n v="6"/>
    <n v="5.3600000000000002E-2"/>
    <n v="34974001.5625"/>
    <n v="58697625"/>
    <n v="524365.45000000007"/>
    <n v="3.575000000000000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4.5750000000000002"/>
    <n v="7"/>
    <n v="5.6399999999999999E-2"/>
    <n v="54605152.6875"/>
    <n v="83548867.5"/>
    <n v="673165.16099999996"/>
    <n v="4.5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5.5750000000000002"/>
    <n v="8"/>
    <n v="5.9299999999999999E-2"/>
    <n v="2339479.0625"/>
    <n v="3357100"/>
    <n v="24884.50375"/>
    <n v="5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6.5750000000000002"/>
    <n v="9"/>
    <n v="6.2100000000000002E-2"/>
    <n v="1236510.9375"/>
    <n v="1692562.5"/>
    <n v="11678.68125"/>
    <n v="6.575000000000000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1357679.84"/>
    <n v="0"/>
    <n v="0"/>
    <n v="0"/>
    <n v="34695318.020000003"/>
    <n v="34695318.020000003"/>
    <n v="0"/>
    <d v="2022-05-17T00:00:00"/>
    <d v="2032-05-17T00:00:00"/>
    <n v="34695318.049999997"/>
    <n v="7.4638888888888886"/>
    <n v="10"/>
    <n v="7.8262999999999999E-2"/>
    <n v="258961998.66594446"/>
    <n v="346953180.20000005"/>
    <n v="2715359.6741992603"/>
    <n v="7.4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16093.55"/>
    <n v="0"/>
    <n v="0"/>
    <n v="0"/>
    <n v="522068.81"/>
    <n v="522068.81"/>
    <n v="0"/>
    <d v="2022-05-04T00:00:00"/>
    <d v="2025-05-04T00:00:00"/>
    <n v="522068.81"/>
    <n v="0.42777777777777776"/>
    <n v="3"/>
    <n v="6.1652999999999999E-2"/>
    <n v="223329.43538888887"/>
    <n v="1566206.43"/>
    <n v="32187.108342929998"/>
    <n v="0.42777777777777776"/>
    <n v="3"/>
    <n v="6.1652999999999999E-2"/>
    <x v="1"/>
    <x v="1"/>
    <n v="0"/>
    <n v="0"/>
    <n v="0"/>
    <n v="0"/>
    <n v="0"/>
    <n v="522068.81"/>
    <n v="0"/>
    <n v="0"/>
    <n v="0"/>
    <n v="0"/>
    <n v="0"/>
    <n v="0"/>
    <n v="0"/>
    <n v="0"/>
    <n v="522068.81"/>
    <n v="522068.81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43362.57"/>
    <n v="0"/>
    <n v="0"/>
    <n v="0"/>
    <n v="1216426.58"/>
    <n v="1216426.58"/>
    <n v="0"/>
    <d v="2022-05-04T00:00:00"/>
    <d v="2027-05-04T00:00:00"/>
    <n v="1216426.58"/>
    <n v="2.4277777777777776"/>
    <n v="5"/>
    <n v="7.1294999999999997E-2"/>
    <n v="2953213.4192222222"/>
    <n v="6082132.9000000004"/>
    <n v="86725.133021100002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49572.13"/>
    <n v="0"/>
    <n v="0"/>
    <n v="0"/>
    <n v="1608101.05"/>
    <n v="1608101.05"/>
    <n v="0"/>
    <d v="2022-05-04T00:00:00"/>
    <d v="2025-05-04T00:00:00"/>
    <n v="1608101.05"/>
    <n v="0.42777777777777776"/>
    <n v="3"/>
    <n v="6.2603000000000006E-2"/>
    <n v="687909.8936111111"/>
    <n v="4824303.1500000004"/>
    <n v="100671.95003315002"/>
    <n v="0.42777777777777776"/>
    <n v="3"/>
    <n v="6.2603000000000006E-2"/>
    <x v="1"/>
    <x v="1"/>
    <n v="0"/>
    <n v="0"/>
    <n v="0"/>
    <n v="0"/>
    <n v="0"/>
    <n v="1608101.05"/>
    <n v="0"/>
    <n v="0"/>
    <n v="0"/>
    <n v="0"/>
    <n v="0"/>
    <n v="0"/>
    <n v="0"/>
    <n v="0"/>
    <n v="1608101.05"/>
    <n v="1608101.05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17064.560000000001"/>
    <n v="0"/>
    <n v="0"/>
    <n v="0"/>
    <n v="553567.93999999994"/>
    <n v="553567.93999999994"/>
    <n v="0"/>
    <d v="2022-05-04T00:00:00"/>
    <d v="2025-05-04T00:00:00"/>
    <n v="553567.93999999994"/>
    <n v="0.42777777777777776"/>
    <n v="3"/>
    <n v="6.2603000000000006E-2"/>
    <n v="236804.06322222218"/>
    <n v="1660703.8199999998"/>
    <n v="34655.013747819998"/>
    <n v="0.42777777777777776"/>
    <n v="3"/>
    <n v="6.2603000000000006E-2"/>
    <x v="1"/>
    <x v="1"/>
    <n v="0"/>
    <n v="0"/>
    <n v="0"/>
    <n v="0"/>
    <n v="0"/>
    <n v="553567.93999999994"/>
    <n v="0"/>
    <n v="0"/>
    <n v="0"/>
    <n v="0"/>
    <n v="0"/>
    <n v="0"/>
    <n v="0"/>
    <n v="0"/>
    <n v="553567.93999999994"/>
    <n v="553567.93999999994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45947.79"/>
    <n v="0"/>
    <n v="0"/>
    <n v="0"/>
    <n v="1288948.49"/>
    <n v="1288948.49"/>
    <n v="0"/>
    <d v="2022-05-04T00:00:00"/>
    <d v="2027-05-04T00:00:00"/>
    <n v="1288948.49"/>
    <n v="2.4277777777777776"/>
    <n v="5"/>
    <n v="7.2566000000000005E-2"/>
    <n v="3129280.500722222"/>
    <n v="6444742.4500000002"/>
    <n v="93533.836125340007"/>
    <n v="2.4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14420.64"/>
    <n v="0"/>
    <n v="0"/>
    <n v="0"/>
    <n v="467800"/>
    <n v="467800"/>
    <n v="0"/>
    <d v="2022-05-04T00:00:00"/>
    <d v="2025-05-04T00:00:00"/>
    <n v="467800"/>
    <n v="0.42777777777777776"/>
    <n v="3"/>
    <n v="6.2603000000000006E-2"/>
    <n v="200114.44444444444"/>
    <n v="1403400"/>
    <n v="29285.683400000002"/>
    <n v="0.42777777777777776"/>
    <n v="3"/>
    <n v="6.2603000000000006E-2"/>
    <x v="1"/>
    <x v="1"/>
    <n v="0"/>
    <n v="0"/>
    <n v="0"/>
    <n v="0"/>
    <n v="0"/>
    <n v="467800"/>
    <n v="0"/>
    <n v="0"/>
    <n v="0"/>
    <n v="0"/>
    <n v="0"/>
    <n v="0"/>
    <n v="0"/>
    <n v="0"/>
    <n v="467800"/>
    <n v="467800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38828.79"/>
    <n v="0"/>
    <n v="0"/>
    <n v="0"/>
    <n v="1089243"/>
    <n v="1089243"/>
    <n v="0"/>
    <d v="2022-05-04T00:00:00"/>
    <d v="2027-05-04T00:00:00"/>
    <n v="1089243"/>
    <n v="2.4277777777777776"/>
    <n v="5"/>
    <n v="7.2566000000000005E-2"/>
    <n v="2644439.9499999997"/>
    <n v="5446215"/>
    <n v="79042.007538000005"/>
    <n v="2.4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21043.57"/>
    <n v="0"/>
    <n v="0"/>
    <n v="0"/>
    <n v="682645.45"/>
    <n v="682645.45"/>
    <n v="0"/>
    <d v="2022-05-04T00:00:00"/>
    <d v="2025-05-04T00:00:00"/>
    <n v="682645.45"/>
    <n v="0.42777777777777776"/>
    <n v="3"/>
    <n v="6.2603000000000006E-2"/>
    <n v="292020.55361111107"/>
    <n v="2047936.3499999999"/>
    <n v="42735.653106350001"/>
    <n v="0.42777777777777776"/>
    <n v="3"/>
    <n v="6.2603000000000006E-2"/>
    <x v="1"/>
    <x v="1"/>
    <n v="0"/>
    <n v="0"/>
    <n v="0"/>
    <n v="0"/>
    <n v="0"/>
    <n v="682645.45"/>
    <n v="0"/>
    <n v="0"/>
    <n v="0"/>
    <n v="0"/>
    <n v="0"/>
    <n v="0"/>
    <n v="0"/>
    <n v="0"/>
    <n v="682645.45"/>
    <n v="682645.45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56661.72"/>
    <n v="0"/>
    <n v="0"/>
    <n v="0"/>
    <n v="1589500.53"/>
    <n v="1589500.53"/>
    <n v="0"/>
    <d v="2022-05-04T00:00:00"/>
    <d v="2027-05-04T00:00:00"/>
    <n v="1589500.53"/>
    <n v="2.4277777777777776"/>
    <n v="5"/>
    <n v="7.2566000000000005E-2"/>
    <n v="3858954.0644999999"/>
    <n v="7947502.6500000004"/>
    <n v="115343.69545998001"/>
    <n v="2.4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1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1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29576.73"/>
    <n v="0"/>
    <n v="0"/>
    <n v="0"/>
    <n v="959458.09"/>
    <n v="959458.09"/>
    <n v="0"/>
    <d v="2022-05-04T00:00:00"/>
    <d v="2025-05-04T00:00:00"/>
    <n v="959458.09"/>
    <n v="0.42777777777777776"/>
    <n v="3"/>
    <n v="6.2603000000000006E-2"/>
    <n v="410434.8496111111"/>
    <n v="2878374.27"/>
    <n v="60064.954808270006"/>
    <n v="0.42777777777777776"/>
    <n v="3"/>
    <n v="6.2603000000000006E-2"/>
    <x v="1"/>
    <x v="1"/>
    <n v="0"/>
    <n v="0"/>
    <n v="0"/>
    <n v="0"/>
    <n v="0"/>
    <n v="959458.09"/>
    <n v="0"/>
    <n v="0"/>
    <n v="0"/>
    <n v="0"/>
    <n v="0"/>
    <n v="0"/>
    <n v="0"/>
    <n v="0"/>
    <n v="959458.09"/>
    <n v="959458.09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79636.02"/>
    <n v="0"/>
    <n v="0"/>
    <n v="0"/>
    <n v="2233986.15"/>
    <n v="2233986.15"/>
    <n v="0"/>
    <d v="2022-05-04T00:00:00"/>
    <d v="2027-05-04T00:00:00"/>
    <n v="2233986.15"/>
    <n v="2.4277777777777776"/>
    <n v="5"/>
    <n v="7.2566000000000005E-2"/>
    <n v="5423621.9308333322"/>
    <n v="11169930.75"/>
    <n v="162111.43896090001"/>
    <n v="2.4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213.47"/>
    <n v="0"/>
    <n v="0"/>
    <n v="0"/>
    <n v="6924.78"/>
    <n v="6924.78"/>
    <n v="0"/>
    <d v="2022-05-04T00:00:00"/>
    <d v="2025-05-04T00:00:00"/>
    <n v="6924.78"/>
    <n v="0.42777777777777776"/>
    <n v="3"/>
    <n v="6.2603000000000006E-2"/>
    <n v="2962.2669999999998"/>
    <n v="20774.34"/>
    <n v="433.51200234000004"/>
    <n v="0.42777777777777776"/>
    <n v="3"/>
    <n v="6.2603000000000006E-2"/>
    <x v="1"/>
    <x v="1"/>
    <n v="0"/>
    <n v="0"/>
    <n v="0"/>
    <n v="0"/>
    <n v="0"/>
    <n v="6924.78"/>
    <n v="0"/>
    <n v="0"/>
    <n v="0"/>
    <n v="0"/>
    <n v="0"/>
    <n v="0"/>
    <n v="0"/>
    <n v="0"/>
    <n v="6924.78"/>
    <n v="6924.78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574.85"/>
    <n v="0"/>
    <n v="0"/>
    <n v="0"/>
    <n v="16125.88"/>
    <n v="16125.88"/>
    <n v="0"/>
    <d v="2022-05-04T00:00:00"/>
    <d v="2027-05-04T00:00:00"/>
    <n v="16125.88"/>
    <n v="2.4277777777777776"/>
    <n v="5"/>
    <n v="7.2566000000000005E-2"/>
    <n v="39150.053111111105"/>
    <n v="80629.399999999994"/>
    <n v="1170.1906080799999"/>
    <n v="2.4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7-27T00:00:00"/>
    <d v="2024-07-27T00:00:00"/>
    <n v="33777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0.65833333333333333"/>
    <n v="3"/>
    <n v="4.2999999999999997E-2"/>
    <n v="467847.875"/>
    <n v="2131965"/>
    <n v="30558.164999999997"/>
    <n v="0.65833333333333333"/>
    <n v="3"/>
    <n v="4.2999999999999997E-2"/>
    <x v="1"/>
    <x v="1"/>
    <n v="0"/>
    <n v="355327.5"/>
    <n v="0"/>
    <n v="0"/>
    <n v="0"/>
    <n v="0"/>
    <n v="0"/>
    <n v="355327.5"/>
    <n v="0"/>
    <n v="0"/>
    <n v="0"/>
    <n v="0"/>
    <n v="0"/>
    <n v="0"/>
    <n v="710655"/>
    <n v="710655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1.6583333333333334"/>
    <n v="4"/>
    <n v="4.7100000000000003E-2"/>
    <n v="648445.64583333337"/>
    <n v="1564090"/>
    <n v="18417.159750000003"/>
    <n v="1.6583333333333334"/>
    <n v="4"/>
    <n v="4.71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2.6583333333333332"/>
    <n v="5"/>
    <n v="5.0700000000000002E-2"/>
    <n v="2434810.0333333332"/>
    <n v="4579580"/>
    <n v="46436.941200000001"/>
    <n v="2.65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3.6583333333333332"/>
    <n v="6"/>
    <n v="5.3600000000000002E-2"/>
    <n v="4361620.479166667"/>
    <n v="7153455"/>
    <n v="63904.198000000004"/>
    <n v="3.658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4.6583333333333332"/>
    <n v="7"/>
    <n v="5.7881000000000002E-2"/>
    <n v="5633567.0625"/>
    <n v="8465467.5"/>
    <n v="69998.532052499999"/>
    <n v="4.658333333333333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5.6583333333333332"/>
    <n v="8"/>
    <n v="5.9299999999999999E-2"/>
    <n v="300457.5"/>
    <n v="424800"/>
    <n v="3148.83"/>
    <n v="5.6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10386.32"/>
    <n v="0"/>
    <n v="0"/>
    <n v="0"/>
    <n v="336928.17"/>
    <n v="336928.17"/>
    <n v="0"/>
    <d v="2022-05-04T00:00:00"/>
    <d v="2025-05-04T00:00:00"/>
    <n v="336928.17"/>
    <n v="0.42777777777777776"/>
    <n v="3"/>
    <n v="6.2603000000000006E-2"/>
    <n v="144130.38383333333"/>
    <n v="1010784.51"/>
    <n v="21092.714226510001"/>
    <n v="0.42777777777777776"/>
    <n v="3"/>
    <n v="6.2603000000000006E-2"/>
    <x v="1"/>
    <x v="1"/>
    <n v="0"/>
    <n v="0"/>
    <n v="0"/>
    <n v="0"/>
    <n v="0"/>
    <n v="336928.17"/>
    <n v="0"/>
    <n v="0"/>
    <n v="0"/>
    <n v="0"/>
    <n v="0"/>
    <n v="0"/>
    <n v="0"/>
    <n v="0"/>
    <n v="336928.17"/>
    <n v="336928.17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28024.84"/>
    <n v="0"/>
    <n v="0"/>
    <n v="0"/>
    <n v="786165.73"/>
    <n v="786165.73"/>
    <n v="0"/>
    <d v="2022-05-04T00:00:00"/>
    <d v="2027-05-04T00:00:00"/>
    <n v="786165.73"/>
    <n v="2.4277777777777776"/>
    <n v="5"/>
    <n v="7.2566000000000005E-2"/>
    <n v="1908635.6889444443"/>
    <n v="3930828.65"/>
    <n v="57048.902363180001"/>
    <n v="2.4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16723.439999999999"/>
    <n v="0"/>
    <n v="0"/>
    <n v="0"/>
    <n v="542501.94999999995"/>
    <n v="542501.94999999995"/>
    <n v="0"/>
    <d v="2022-05-04T00:00:00"/>
    <d v="2025-05-04T00:00:00"/>
    <n v="542501.94999999995"/>
    <n v="0.42777777777777776"/>
    <n v="3"/>
    <n v="6.2603000000000006E-2"/>
    <n v="232070.27861111108"/>
    <n v="1627505.8499999999"/>
    <n v="33962.249575850001"/>
    <n v="0.42777777777777776"/>
    <n v="3"/>
    <n v="6.2603000000000006E-2"/>
    <x v="1"/>
    <x v="1"/>
    <n v="0"/>
    <n v="0"/>
    <n v="0"/>
    <n v="0"/>
    <n v="0"/>
    <n v="542501.94999999995"/>
    <n v="0"/>
    <n v="0"/>
    <n v="0"/>
    <n v="0"/>
    <n v="0"/>
    <n v="0"/>
    <n v="0"/>
    <n v="0"/>
    <n v="542501.94999999995"/>
    <n v="542501.94999999995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45027.07"/>
    <n v="0"/>
    <n v="0"/>
    <n v="0"/>
    <n v="1263119.95"/>
    <n v="1263119.95"/>
    <n v="0"/>
    <d v="2022-05-04T00:00:00"/>
    <d v="2027-05-04T00:00:00"/>
    <n v="1263119.95"/>
    <n v="2.4277777777777776"/>
    <n v="5"/>
    <n v="7.2566000000000005E-2"/>
    <n v="3066574.5452777776"/>
    <n v="6315599.75"/>
    <n v="91659.5622917"/>
    <n v="2.4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1366.76"/>
    <n v="0"/>
    <n v="0"/>
    <n v="0"/>
    <n v="44337.08"/>
    <n v="44337.08"/>
    <n v="0"/>
    <d v="2022-05-04T00:00:00"/>
    <d v="2025-05-04T00:00:00"/>
    <n v="44337.08"/>
    <n v="0.42777777777777776"/>
    <n v="3"/>
    <n v="6.2603000000000006E-2"/>
    <n v="18966.417555555556"/>
    <n v="133011.24"/>
    <n v="2775.6342192400002"/>
    <n v="0.42777777777777776"/>
    <n v="2.9999999999999996"/>
    <n v="6.2603000000000006E-2"/>
    <x v="1"/>
    <x v="1"/>
    <n v="0"/>
    <n v="0"/>
    <n v="0"/>
    <n v="0"/>
    <n v="0"/>
    <n v="44337.08"/>
    <n v="0"/>
    <n v="0"/>
    <n v="0"/>
    <n v="0"/>
    <n v="0"/>
    <n v="0"/>
    <n v="0"/>
    <n v="0"/>
    <n v="44337.08"/>
    <n v="44337.08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3679.95"/>
    <n v="0"/>
    <n v="0"/>
    <n v="0"/>
    <n v="103231.64"/>
    <n v="103231.64"/>
    <n v="0"/>
    <d v="2022-05-04T00:00:00"/>
    <d v="2027-05-04T00:00:00"/>
    <n v="103231.64"/>
    <n v="2.4277777777777776"/>
    <n v="5"/>
    <n v="7.2566000000000005E-2"/>
    <n v="250623.48155555554"/>
    <n v="516158.2"/>
    <n v="7491.1071882400001"/>
    <n v="2.4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5217.0600000000004"/>
    <n v="0"/>
    <n v="0"/>
    <n v="0"/>
    <n v="169239.6"/>
    <n v="169239.6"/>
    <n v="0"/>
    <d v="2022-05-04T00:00:00"/>
    <d v="2025-05-04T00:00:00"/>
    <n v="169239.6"/>
    <n v="0.42777777777777776"/>
    <n v="3"/>
    <n v="6.2603000000000006E-2"/>
    <n v="72396.94"/>
    <n v="507718.80000000005"/>
    <n v="10594.906678800002"/>
    <n v="0.42777777777777776"/>
    <n v="3"/>
    <n v="6.2603000000000006E-2"/>
    <x v="1"/>
    <x v="1"/>
    <n v="0"/>
    <n v="0"/>
    <n v="0"/>
    <n v="0"/>
    <n v="0"/>
    <n v="169239.6"/>
    <n v="0"/>
    <n v="0"/>
    <n v="0"/>
    <n v="0"/>
    <n v="0"/>
    <n v="0"/>
    <n v="0"/>
    <n v="0"/>
    <n v="169239.6"/>
    <n v="169239.6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14046.78"/>
    <n v="0"/>
    <n v="0"/>
    <n v="0"/>
    <n v="394046.67"/>
    <n v="394046.67"/>
    <n v="0"/>
    <d v="2022-05-04T00:00:00"/>
    <d v="2027-05-04T00:00:00"/>
    <n v="394046.67"/>
    <n v="2.4277777777777776"/>
    <n v="5"/>
    <n v="7.2565999999999992E-2"/>
    <n v="956657.74883333326"/>
    <n v="1970233.3499999999"/>
    <n v="28594.390655219995"/>
    <n v="2.4277777777777776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176424.29"/>
    <n v="0"/>
    <n v="0"/>
    <n v="0"/>
    <n v="5723137.1399999997"/>
    <n v="5723137.1399999997"/>
    <n v="0"/>
    <d v="2022-05-04T00:00:00"/>
    <d v="2025-05-04T00:00:00"/>
    <n v="5723137.1399999997"/>
    <n v="0.42777777777777776"/>
    <n v="3"/>
    <n v="6.1652999999999999E-2"/>
    <n v="2448230.8876666664"/>
    <n v="17169411.419999998"/>
    <n v="352848.57409241999"/>
    <n v="0.42777777777777776"/>
    <n v="3"/>
    <n v="6.1652999999999999E-2"/>
    <x v="1"/>
    <x v="1"/>
    <n v="0"/>
    <n v="0"/>
    <n v="0"/>
    <n v="0"/>
    <n v="0"/>
    <n v="5723137.1399999997"/>
    <n v="0"/>
    <n v="0"/>
    <n v="0"/>
    <n v="0"/>
    <n v="0"/>
    <n v="0"/>
    <n v="0"/>
    <n v="0"/>
    <n v="5723137.1399999997"/>
    <n v="5723137.1399999997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10743.84"/>
    <n v="0"/>
    <n v="0"/>
    <n v="0"/>
    <n v="348526.06"/>
    <n v="348526.06"/>
    <n v="0"/>
    <d v="2022-05-04T00:00:00"/>
    <d v="2025-05-04T00:00:00"/>
    <n v="348526.06"/>
    <n v="0.42777777777777776"/>
    <n v="3"/>
    <n v="6.1652999999999999E-2"/>
    <n v="149091.70344444443"/>
    <n v="1045578.1799999999"/>
    <n v="21487.677177180001"/>
    <n v="0.42777777777777776"/>
    <n v="3"/>
    <n v="6.1653000000000006E-2"/>
    <x v="1"/>
    <x v="1"/>
    <n v="0"/>
    <n v="0"/>
    <n v="0"/>
    <n v="0"/>
    <n v="0"/>
    <n v="348526.06"/>
    <n v="0"/>
    <n v="0"/>
    <n v="0"/>
    <n v="0"/>
    <n v="0"/>
    <n v="0"/>
    <n v="0"/>
    <n v="0"/>
    <n v="348526.06"/>
    <n v="348526.06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28927.31"/>
    <n v="0"/>
    <n v="0"/>
    <n v="0"/>
    <n v="811482.02"/>
    <n v="811482.02"/>
    <n v="0"/>
    <d v="2022-05-04T00:00:00"/>
    <d v="2027-05-04T00:00:00"/>
    <n v="811482.02"/>
    <n v="2.4277777777777776"/>
    <n v="5"/>
    <n v="7.1294999999999997E-2"/>
    <n v="1970098.0152222221"/>
    <n v="4057410.1"/>
    <n v="57854.610615899997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9353"/>
    <n v="0"/>
    <n v="0"/>
    <n v="0"/>
    <n v="303407.64"/>
    <n v="303407.64"/>
    <n v="0"/>
    <d v="2022-05-04T00:00:00"/>
    <d v="2025-05-04T00:00:00"/>
    <n v="303407.64"/>
    <n v="0.42777777777777776"/>
    <n v="3"/>
    <n v="6.1652999999999999E-2"/>
    <n v="129791.046"/>
    <n v="910222.92"/>
    <n v="18705.99122892"/>
    <n v="0.42777777777777776"/>
    <n v="3"/>
    <n v="6.1652999999999999E-2"/>
    <x v="1"/>
    <x v="1"/>
    <n v="0"/>
    <n v="0"/>
    <n v="0"/>
    <n v="0"/>
    <n v="0"/>
    <n v="303407.64"/>
    <n v="0"/>
    <n v="0"/>
    <n v="0"/>
    <n v="0"/>
    <n v="0"/>
    <n v="0"/>
    <n v="0"/>
    <n v="0"/>
    <n v="303407.64"/>
    <n v="303407.64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25181.87"/>
    <n v="0"/>
    <n v="0"/>
    <n v="0"/>
    <n v="706413.36"/>
    <n v="706413.36"/>
    <n v="0"/>
    <d v="2022-05-04T00:00:00"/>
    <d v="2027-05-04T00:00:00"/>
    <n v="706413.36"/>
    <n v="2.4277777777777776"/>
    <n v="5"/>
    <n v="7.1294999999999997E-2"/>
    <n v="1715014.6573333333"/>
    <n v="3532066.8"/>
    <n v="50363.740501199994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3277.53"/>
    <n v="0"/>
    <n v="0"/>
    <n v="0"/>
    <n v="106321.71"/>
    <n v="106321.71"/>
    <n v="0"/>
    <d v="2022-05-04T00:00:00"/>
    <d v="2025-05-04T00:00:00"/>
    <n v="106321.71"/>
    <n v="0.42777777777777776"/>
    <n v="3"/>
    <n v="6.1652999999999999E-2"/>
    <n v="45482.064833333337"/>
    <n v="318965.13"/>
    <n v="6555.05238663"/>
    <n v="0.42777777777777781"/>
    <n v="3"/>
    <n v="6.1652999999999999E-2"/>
    <x v="1"/>
    <x v="1"/>
    <n v="0"/>
    <n v="0"/>
    <n v="0"/>
    <n v="0"/>
    <n v="0"/>
    <n v="106321.71"/>
    <n v="0"/>
    <n v="0"/>
    <n v="0"/>
    <n v="0"/>
    <n v="0"/>
    <n v="0"/>
    <n v="0"/>
    <n v="0"/>
    <n v="106321.71"/>
    <n v="106321.71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8824"/>
    <n v="0"/>
    <n v="0"/>
    <n v="0"/>
    <n v="247534.93"/>
    <n v="247534.93"/>
    <n v="0"/>
    <d v="2022-05-04T00:00:00"/>
    <d v="2027-05-04T00:00:00"/>
    <n v="247534.93"/>
    <n v="2.4277777777777776"/>
    <n v="5"/>
    <n v="7.1294999999999997E-2"/>
    <n v="600959.80227777769"/>
    <n v="1237674.6499999999"/>
    <n v="17648.002834349998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1415.25"/>
    <n v="0"/>
    <n v="0"/>
    <n v="0"/>
    <n v="45910.239999999998"/>
    <n v="45910.239999999998"/>
    <n v="0"/>
    <d v="2022-05-04T00:00:00"/>
    <d v="2025-05-04T00:00:00"/>
    <n v="45910.239999999998"/>
    <n v="0.42777777777777776"/>
    <n v="3"/>
    <n v="6.1652999999999999E-2"/>
    <n v="19639.380444444443"/>
    <n v="137730.72"/>
    <n v="2830.5040267199997"/>
    <n v="0.42777777777777776"/>
    <n v="3"/>
    <n v="6.1652999999999999E-2"/>
    <x v="1"/>
    <x v="1"/>
    <n v="0"/>
    <n v="0"/>
    <n v="0"/>
    <n v="0"/>
    <n v="0"/>
    <n v="45910.239999999998"/>
    <n v="0"/>
    <n v="0"/>
    <n v="0"/>
    <n v="0"/>
    <n v="0"/>
    <n v="0"/>
    <n v="0"/>
    <n v="0"/>
    <n v="45910.239999999998"/>
    <n v="45910.239999999998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3809.93"/>
    <n v="0"/>
    <n v="0"/>
    <n v="0"/>
    <n v="106877.92"/>
    <n v="106877.92"/>
    <n v="0"/>
    <d v="2022-05-04T00:00:00"/>
    <d v="2027-05-04T00:00:00"/>
    <n v="106877.92"/>
    <n v="2.4277777777777776"/>
    <n v="5"/>
    <n v="7.1294999999999997E-2"/>
    <n v="259475.8391111111"/>
    <n v="534389.6"/>
    <n v="7619.8613063999992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7.6888888888888891"/>
    <n v="10"/>
    <n v="6.5000000000000002E-2"/>
    <n v="816560"/>
    <n v="1062000"/>
    <n v="6903"/>
    <n v="7.688888888888889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08T00:00:00"/>
    <d v="2024-08-08T00:00:00"/>
    <n v="40429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0.68888888888888888"/>
    <n v="3"/>
    <n v="4.2999999999999997E-2"/>
    <n v="456538.72222222219"/>
    <n v="1988152.5"/>
    <n v="28496.852499999997"/>
    <n v="0.68888888888888888"/>
    <n v="3"/>
    <n v="4.2999999999999997E-2"/>
    <x v="1"/>
    <x v="1"/>
    <n v="0"/>
    <n v="0"/>
    <n v="331358.75"/>
    <n v="0"/>
    <n v="0"/>
    <n v="0"/>
    <n v="0"/>
    <n v="0"/>
    <n v="331358.75"/>
    <n v="0"/>
    <n v="0"/>
    <n v="0"/>
    <n v="0"/>
    <n v="0"/>
    <n v="662717.5"/>
    <n v="662717.5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1.6888888888888889"/>
    <n v="4"/>
    <n v="4.7100000000000003E-2"/>
    <n v="808365.5555555555"/>
    <n v="1914550"/>
    <n v="22543.826250000002"/>
    <n v="1.688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2.6888888888888891"/>
    <n v="5"/>
    <n v="5.0700000000000002E-2"/>
    <n v="3451706.5000000005"/>
    <n v="6418462.5"/>
    <n v="65083.209750000002"/>
    <n v="2.688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3.6888888888888891"/>
    <n v="6"/>
    <n v="5.3600000000000002E-2"/>
    <n v="11286496.777777778"/>
    <n v="18357555"/>
    <n v="163994.158"/>
    <n v="3.688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4.6888888888888891"/>
    <n v="7"/>
    <n v="5.6399999999999999E-2"/>
    <n v="15250716.611111112"/>
    <n v="22767657.5"/>
    <n v="183442.269"/>
    <n v="4.688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5.6888888888888891"/>
    <n v="8"/>
    <n v="5.9299999999999999E-2"/>
    <n v="3925361.777777778"/>
    <n v="5520040"/>
    <n v="40917.296499999997"/>
    <n v="5.688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6.6888888888888891"/>
    <n v="9"/>
    <n v="6.2100000000000002E-2"/>
    <n v="710360"/>
    <n v="955800"/>
    <n v="6595.02"/>
    <n v="6.688888888888889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7.6916666666666664"/>
    <n v="10"/>
    <n v="6.5000000000000002E-2"/>
    <n v="408427.5"/>
    <n v="531000"/>
    <n v="3451.5"/>
    <n v="7.691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09T00:00:00"/>
    <d v="2024-08-09T00:00:00"/>
    <n v="63159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0.69166666666666665"/>
    <n v="3"/>
    <n v="4.2999999999999997E-2"/>
    <n v="239442.89583333331"/>
    <n v="1038547.5"/>
    <n v="14885.847499999998"/>
    <n v="0.69166666666666665"/>
    <n v="3"/>
    <n v="4.2999999999999997E-2"/>
    <x v="1"/>
    <x v="1"/>
    <n v="0"/>
    <n v="0"/>
    <n v="173091.25"/>
    <n v="0"/>
    <n v="0"/>
    <n v="0"/>
    <n v="0"/>
    <n v="0"/>
    <n v="173091.25"/>
    <n v="0"/>
    <n v="0"/>
    <n v="0"/>
    <n v="0"/>
    <n v="0"/>
    <n v="346182.5"/>
    <n v="346182.5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1.6916666666666667"/>
    <n v="4"/>
    <n v="4.7100000000000003E-2"/>
    <n v="1642346.125"/>
    <n v="3883380"/>
    <n v="45726.799500000001"/>
    <n v="1.69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2.6916666666666669"/>
    <n v="5"/>
    <n v="5.0700000000000002E-2"/>
    <n v="2610014.9583333335"/>
    <n v="4848325"/>
    <n v="49162.015500000001"/>
    <n v="2.691666666666666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3.6916666666666669"/>
    <n v="6"/>
    <n v="5.3600000000000002E-2"/>
    <n v="4976375.895833334"/>
    <n v="8088015"/>
    <n v="72252.934000000008"/>
    <n v="3.6916666666666673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4.6916666666666664"/>
    <n v="7"/>
    <n v="5.6399999999999999E-2"/>
    <n v="5150711.0625"/>
    <n v="7684897.5"/>
    <n v="61918.316999999995"/>
    <n v="4.691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5.6916666666666664"/>
    <n v="8"/>
    <n v="5.9299999999999999E-2"/>
    <n v="2650367.270833333"/>
    <n v="3725260"/>
    <n v="27613.489750000001"/>
    <n v="5.691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6.6916666666666664"/>
    <n v="9"/>
    <n v="6.2100000000000002E-2"/>
    <n v="318807.72916666663"/>
    <n v="428782.5"/>
    <n v="2958.5992500000002"/>
    <n v="6.69166666666666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10T00:00:00"/>
    <d v="2024-08-10T00:00:00"/>
    <n v="6150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0.69444444444444442"/>
    <n v="3"/>
    <n v="4.2999999999999997E-2"/>
    <n v="347854.16666666663"/>
    <n v="1502730"/>
    <n v="21539.129999999997"/>
    <n v="0.69444444444444442"/>
    <n v="3"/>
    <n v="4.2999999999999997E-2"/>
    <x v="1"/>
    <x v="1"/>
    <n v="0"/>
    <n v="0"/>
    <n v="250455"/>
    <n v="0"/>
    <n v="0"/>
    <n v="0"/>
    <n v="0"/>
    <n v="0"/>
    <n v="250455"/>
    <n v="0"/>
    <n v="0"/>
    <n v="0"/>
    <n v="0"/>
    <n v="0"/>
    <n v="500910"/>
    <n v="500910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1.6944444444444444"/>
    <n v="4"/>
    <n v="4.7100000000000003E-2"/>
    <n v="667564.51388888888"/>
    <n v="1575890"/>
    <n v="18556.104750000002"/>
    <n v="1.694444444444444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2.6944444444444446"/>
    <n v="5"/>
    <n v="5.0700000000000002E-2"/>
    <n v="2304699.791666667"/>
    <n v="4276762.5"/>
    <n v="43366.371749999998"/>
    <n v="2.6944444444444446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3.6944444444444446"/>
    <n v="6"/>
    <n v="5.3600000000000002E-2"/>
    <n v="3281026.875"/>
    <n v="5328585"/>
    <n v="47602.025999999998"/>
    <n v="3.6944444444444446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4.6944444444444446"/>
    <n v="7"/>
    <n v="5.6399999999999999E-2"/>
    <n v="2665165.2083333335"/>
    <n v="3974092.5"/>
    <n v="32019.830999999998"/>
    <n v="4.6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5.6944444444444446"/>
    <n v="8"/>
    <n v="5.9299999999999999E-2"/>
    <n v="604750"/>
    <n v="849600"/>
    <n v="6297.66"/>
    <n v="5.6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69262.86"/>
    <n v="0"/>
    <n v="0"/>
    <n v="0"/>
    <n v="2246860.98"/>
    <n v="2246860.98"/>
    <n v="0"/>
    <d v="2022-08-04T00:00:00"/>
    <d v="2025-08-04T00:00:00"/>
    <n v="2246860.98"/>
    <n v="0.67777777777777781"/>
    <n v="3"/>
    <n v="6.1652999999999999E-2"/>
    <n v="1522872.442"/>
    <n v="6740582.9399999995"/>
    <n v="138525.71999993999"/>
    <n v="0.67777777777777781"/>
    <n v="3"/>
    <n v="6.1652999999999993E-2"/>
    <x v="1"/>
    <x v="1"/>
    <n v="0"/>
    <n v="0"/>
    <n v="0"/>
    <n v="0"/>
    <n v="0"/>
    <n v="2246860.98"/>
    <n v="0"/>
    <n v="0"/>
    <n v="0"/>
    <n v="0"/>
    <n v="0"/>
    <n v="0"/>
    <n v="0"/>
    <n v="0"/>
    <n v="2246860.98"/>
    <n v="2246860.98"/>
  </r>
  <r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72822.78"/>
    <n v="0"/>
    <n v="0"/>
    <n v="0"/>
    <n v="1860975.88"/>
    <n v="1860975.88"/>
    <n v="0"/>
    <d v="2022-08-17T00:00:00"/>
    <d v="2032-08-17T00:00:00"/>
    <n v="1860975.88"/>
    <n v="7.7138888888888886"/>
    <n v="10"/>
    <n v="7.8262999999999999E-2"/>
    <n v="14355361.163222222"/>
    <n v="18609758.799999997"/>
    <n v="145645.55529644"/>
    <n v="7.7138888888888895"/>
    <n v="9.9999999999999982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232489.41"/>
    <n v="0"/>
    <n v="0"/>
    <n v="0"/>
    <n v="7541868.6699999999"/>
    <n v="7541868.6699999999"/>
    <n v="0"/>
    <d v="2022-08-04T00:00:00"/>
    <d v="2025-08-04T00:00:00"/>
    <n v="7541868.6699999999"/>
    <n v="0.67777777777777781"/>
    <n v="3"/>
    <n v="6.1652999999999999E-2"/>
    <n v="5111710.9874444446"/>
    <n v="22625606.009999998"/>
    <n v="464978.82911151001"/>
    <n v="0.67777777777777781"/>
    <n v="2.9999999999999996"/>
    <n v="6.1652999999999999E-2"/>
    <x v="1"/>
    <x v="1"/>
    <n v="0"/>
    <n v="0"/>
    <n v="0"/>
    <n v="0"/>
    <n v="0"/>
    <n v="7541868.6699999999"/>
    <n v="0"/>
    <n v="0"/>
    <n v="0"/>
    <n v="0"/>
    <n v="0"/>
    <n v="0"/>
    <n v="0"/>
    <n v="0"/>
    <n v="7541868.6699999999"/>
    <n v="7541868.6699999999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1292932.74"/>
    <n v="0"/>
    <n v="0"/>
    <n v="0"/>
    <n v="36269941.420000002"/>
    <n v="36269941.420000002"/>
    <n v="0"/>
    <d v="2022-08-04T00:00:00"/>
    <d v="2027-08-04T00:00:00"/>
    <n v="36269941.420000002"/>
    <n v="2.6777777777777776"/>
    <n v="5"/>
    <n v="7.1294999999999997E-2"/>
    <n v="97122843.135777771"/>
    <n v="181349707.10000002"/>
    <n v="2585865.4735389003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n v="200000000"/>
    <n v="0"/>
    <d v="2022-08-04T00:00:00"/>
    <d v="2027-08-04T00:00:00"/>
    <n v="200000000"/>
    <n v="2.6777777777777776"/>
    <n v="5"/>
    <n v="7.1294999999999997E-2"/>
    <n v="535555555.55555552"/>
    <n v="1000000000"/>
    <n v="14259000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27185.200000000001"/>
    <n v="0"/>
    <n v="0"/>
    <n v="0"/>
    <n v="881877.52"/>
    <n v="881877.52"/>
    <n v="0"/>
    <d v="2022-05-04T00:00:00"/>
    <d v="2025-05-04T00:00:00"/>
    <n v="881877.52"/>
    <n v="0.42777777777777776"/>
    <n v="3"/>
    <n v="6.1652999999999999E-2"/>
    <n v="377247.60577777779"/>
    <n v="2645632.56"/>
    <n v="54370.394740559997"/>
    <n v="0.42777777777777776"/>
    <n v="3"/>
    <n v="6.1652999999999993E-2"/>
    <x v="1"/>
    <x v="1"/>
    <n v="0"/>
    <n v="0"/>
    <n v="0"/>
    <n v="0"/>
    <n v="0"/>
    <n v="881877.52"/>
    <n v="0"/>
    <n v="0"/>
    <n v="0"/>
    <n v="0"/>
    <n v="0"/>
    <n v="0"/>
    <n v="0"/>
    <n v="0"/>
    <n v="881877.52"/>
    <n v="881877.52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73122.97"/>
    <n v="0"/>
    <n v="0"/>
    <n v="0"/>
    <n v="2051279.19"/>
    <n v="2051279.19"/>
    <n v="0"/>
    <d v="2022-05-04T00:00:00"/>
    <d v="2027-05-04T00:00:00"/>
    <n v="2051279.19"/>
    <n v="2.4277777777777776"/>
    <n v="5"/>
    <n v="7.1294999999999997E-2"/>
    <n v="4980050.0334999999"/>
    <n v="10256395.949999999"/>
    <n v="146245.94985104998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101135.92"/>
    <n v="0"/>
    <n v="0"/>
    <n v="0"/>
    <n v="2837111.24"/>
    <n v="2837111.24"/>
    <n v="0"/>
    <d v="2022-05-04T00:00:00"/>
    <d v="2027-05-04T00:00:00"/>
    <n v="2837111.24"/>
    <n v="2.4277777777777776"/>
    <n v="5"/>
    <n v="7.1294999999999997E-2"/>
    <n v="6887875.6215555556"/>
    <n v="14185556.200000001"/>
    <n v="202271.8458558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23478900"/>
    <n v="0"/>
    <n v="0"/>
    <n v="0"/>
    <n v="600000000"/>
    <n v="600000000"/>
    <n v="0"/>
    <d v="2022-05-17T00:00:00"/>
    <d v="2032-05-17T00:00:00"/>
    <n v="600000000"/>
    <n v="7.4638888888888886"/>
    <n v="10"/>
    <n v="7.8262999999999999E-2"/>
    <n v="4478333333.333333"/>
    <n v="6000000000"/>
    <n v="46957800"/>
    <n v="7.4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9-28T00:00:00"/>
    <d v="2024-09-28T00:00:00"/>
    <n v="8982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0.82777777777777772"/>
    <n v="3"/>
    <n v="4.2999999999999997E-2"/>
    <n v="393275.15277777775"/>
    <n v="1425292.5"/>
    <n v="20429.192499999997"/>
    <n v="0.82777777777777772"/>
    <n v="3"/>
    <n v="4.2999999999999997E-2"/>
    <x v="1"/>
    <x v="1"/>
    <n v="0"/>
    <n v="0"/>
    <n v="0"/>
    <n v="237548.75"/>
    <n v="0"/>
    <n v="0"/>
    <n v="0"/>
    <n v="0"/>
    <n v="0"/>
    <n v="237548.75"/>
    <n v="0"/>
    <n v="0"/>
    <n v="0"/>
    <n v="0"/>
    <n v="475097.5"/>
    <n v="475097.5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1.8277777777777777"/>
    <n v="4"/>
    <n v="4.7100000000000003E-2"/>
    <n v="1055742.7222222222"/>
    <n v="2310440"/>
    <n v="27205.431"/>
    <n v="1.827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2.8277777777777779"/>
    <n v="5"/>
    <n v="5.0700000000000002E-2"/>
    <n v="3570769.3194444445"/>
    <n v="6313737.5"/>
    <n v="64021.29825"/>
    <n v="2.82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3.8277777777777779"/>
    <n v="6"/>
    <n v="5.3600000000000002E-2"/>
    <n v="21714973.763888888"/>
    <n v="34037985"/>
    <n v="304072.66600000003"/>
    <n v="3.82777777777777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4.8277777777777775"/>
    <n v="7"/>
    <n v="5.6399999999999999E-2"/>
    <n v="53559680.472222216"/>
    <n v="77658455"/>
    <n v="625705.26599999995"/>
    <n v="4.8277777777777775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5.8277777777777775"/>
    <n v="8"/>
    <n v="5.9299999999999999E-2"/>
    <n v="12057570.23611111"/>
    <n v="16551860"/>
    <n v="122690.66224999999"/>
    <n v="5.8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6.8277777777777775"/>
    <n v="9"/>
    <n v="6.2100000000000002E-2"/>
    <n v="725110"/>
    <n v="955800"/>
    <n v="6595.02"/>
    <n v="6.8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7.8277777777777775"/>
    <n v="10"/>
    <n v="6.5000000000000002E-2"/>
    <n v="778198.52777777775"/>
    <n v="994150"/>
    <n v="6461.9750000000004"/>
    <n v="7.82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10-25T00:00:00"/>
    <d v="2024-10-25T00:00:00"/>
    <n v="11578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0.90277777777777779"/>
    <n v="3"/>
    <n v="4.2999999999999997E-2"/>
    <n v="315189.0625"/>
    <n v="1047397.5"/>
    <n v="15012.697499999998"/>
    <n v="0.90277777777777779"/>
    <n v="3"/>
    <n v="4.2999999999999997E-2"/>
    <x v="1"/>
    <x v="1"/>
    <n v="0"/>
    <n v="0"/>
    <n v="0"/>
    <n v="0"/>
    <n v="174566.25"/>
    <n v="0"/>
    <n v="0"/>
    <n v="0"/>
    <n v="0"/>
    <n v="0"/>
    <n v="174566.25"/>
    <n v="0"/>
    <n v="0"/>
    <n v="0"/>
    <n v="349132.5"/>
    <n v="349132.5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1.9027777777777777"/>
    <n v="4"/>
    <n v="4.7100000000000003E-2"/>
    <n v="46308.854166666664"/>
    <n v="97350"/>
    <n v="1146.2962500000001"/>
    <n v="1.902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2.9027777777777777"/>
    <n v="5"/>
    <n v="5.0700000000000002E-2"/>
    <n v="2414392.6445833333"/>
    <n v="4158762.45"/>
    <n v="42169.851243000005"/>
    <n v="2.9027777777777777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3.9027777777777777"/>
    <n v="6"/>
    <n v="5.3600000000000002E-2"/>
    <n v="1585942.5347222222"/>
    <n v="2438175"/>
    <n v="21781.030000000002"/>
    <n v="3.902777777777777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4.9027777777777777"/>
    <n v="7"/>
    <n v="6.5000000000000002E-2"/>
    <n v="869961.14583333337"/>
    <n v="1242097.5"/>
    <n v="11533.762500000001"/>
    <n v="4.9027777777777777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.75"/>
    <n v="0"/>
    <n v="20723.75"/>
    <n v="65.97"/>
    <n v="0"/>
    <n v="0"/>
    <n v="0"/>
    <n v="0"/>
    <n v="0"/>
    <n v="0"/>
    <d v="2022-11-01T00:00:00"/>
    <d v="2024-11-01T00:00:00"/>
    <n v="4144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0.9194444444444444"/>
    <n v="3"/>
    <n v="4.2999999999999997E-2"/>
    <n v="135889.29166666666"/>
    <n v="443385"/>
    <n v="6355.1849999999995"/>
    <n v="0.9194444444444444"/>
    <n v="3"/>
    <n v="4.2999999999999997E-2"/>
    <x v="1"/>
    <x v="1"/>
    <n v="0"/>
    <n v="0"/>
    <n v="0"/>
    <n v="0"/>
    <n v="0"/>
    <n v="73897.5"/>
    <n v="0"/>
    <n v="0"/>
    <n v="0"/>
    <n v="0"/>
    <n v="0"/>
    <n v="73897.5"/>
    <n v="0"/>
    <n v="0"/>
    <n v="147795"/>
    <n v="147795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1.9194444444444445"/>
    <n v="4"/>
    <n v="4.7100000000000003E-2"/>
    <n v="146938.27083333334"/>
    <n v="306210"/>
    <n v="3605.6227500000005"/>
    <n v="1.919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2.9194444444444443"/>
    <n v="5"/>
    <n v="5.0700000000000002E-2"/>
    <n v="1783619.986111111"/>
    <n v="3054725"/>
    <n v="30974.911500000002"/>
    <n v="2.919444444444444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3.9194444444444443"/>
    <n v="6"/>
    <n v="5.3600000000000002E-2"/>
    <n v="1322734.111111111"/>
    <n v="2024880"/>
    <n v="18088.928"/>
    <n v="3.919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4.9194444444444443"/>
    <n v="7"/>
    <n v="5.7881000000000002E-2"/>
    <n v="4762231.298611111"/>
    <n v="6776297.5"/>
    <n v="56031.267942500002"/>
    <n v="4.9194444444444443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5.9194444444444443"/>
    <n v="8"/>
    <n v="5.9299999999999999E-2"/>
    <n v="16361359.243055556"/>
    <n v="22112020"/>
    <n v="163905.34825000001"/>
    <n v="5.919444444444444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17823.75"/>
    <n v="0"/>
    <n v="0"/>
    <n v="0"/>
    <n v="500000"/>
    <n v="500000"/>
    <n v="0"/>
    <d v="2022-05-04T00:00:00"/>
    <d v="2027-05-04T00:00:00"/>
    <n v="500000"/>
    <n v="2.4277777777777776"/>
    <n v="5"/>
    <n v="7.1294999999999997E-2"/>
    <n v="1213888.8888888888"/>
    <n v="2500000"/>
    <n v="35647.5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820"/>
    <n v="0"/>
    <n v="234820"/>
    <n v="747.51"/>
    <n v="0"/>
    <n v="0"/>
    <n v="0"/>
    <n v="0"/>
    <n v="0"/>
    <n v="0"/>
    <d v="2022-11-18T00:00:00"/>
    <d v="2024-11-18T00:00:00"/>
    <n v="4696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0.96666666666666667"/>
    <n v="3"/>
    <n v="4.2999999999999997E-2"/>
    <n v="419195"/>
    <n v="1300950"/>
    <n v="18646.949999999997"/>
    <n v="0.96666666666666667"/>
    <n v="3"/>
    <n v="4.2999999999999997E-2"/>
    <x v="1"/>
    <x v="1"/>
    <n v="0"/>
    <n v="0"/>
    <n v="0"/>
    <n v="0"/>
    <n v="0"/>
    <n v="216825"/>
    <n v="0"/>
    <n v="0"/>
    <n v="0"/>
    <n v="0"/>
    <n v="0"/>
    <n v="216825"/>
    <n v="0"/>
    <n v="0"/>
    <n v="433650"/>
    <n v="433650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1.9666666666666666"/>
    <n v="4"/>
    <n v="4.7100000000000003E-2"/>
    <n v="1971986.5"/>
    <n v="4010820"/>
    <n v="47227.405500000001"/>
    <n v="1.966666666666666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2.9666666666666668"/>
    <n v="5"/>
    <n v="5.0700000000000002E-2"/>
    <n v="6103849.916666667"/>
    <n v="10287387.5"/>
    <n v="104314.10925000001"/>
    <n v="2.966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3.9666666666666668"/>
    <n v="6"/>
    <n v="5.3600000000000002E-2"/>
    <n v="21619999.333333336"/>
    <n v="32702520"/>
    <n v="292142.51199999999"/>
    <n v="3.9666666666666672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4.9666666666666668"/>
    <n v="7"/>
    <n v="5.6399999999999999E-2"/>
    <n v="47254555.333333336"/>
    <n v="66600380"/>
    <n v="536608.77599999995"/>
    <n v="4.9666666666666668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5.9666666666666668"/>
    <n v="8"/>
    <n v="5.9299999999999999E-2"/>
    <n v="14859327"/>
    <n v="19923120"/>
    <n v="147680.12700000001"/>
    <n v="5.966666666666666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6.9666666666666668"/>
    <n v="9"/>
    <n v="6.2100000000000002E-2"/>
    <n v="739860"/>
    <n v="955800"/>
    <n v="6595.02"/>
    <n v="6.96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n v="200000000"/>
    <n v="0"/>
    <d v="2022-05-04T00:00:00"/>
    <d v="2027-05-04T00:00:00"/>
    <n v="200000000"/>
    <n v="2.4277777777777776"/>
    <n v="5"/>
    <n v="7.1294999999999997E-2"/>
    <n v="485555555.55555552"/>
    <n v="1000000000"/>
    <n v="14259000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17609175"/>
    <n v="0"/>
    <n v="0"/>
    <n v="0"/>
    <n v="450000000"/>
    <n v="450000000"/>
    <n v="0"/>
    <d v="2022-05-17T00:00:00"/>
    <d v="2032-05-17T00:00:00"/>
    <n v="450000000"/>
    <n v="7.4638888888888886"/>
    <n v="10"/>
    <n v="7.8262999999999999E-2"/>
    <n v="3358750000"/>
    <n v="4500000000"/>
    <n v="35218350"/>
    <n v="7.4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n v="3970530.87"/>
    <n v="0"/>
    <d v="2022-05-04T00:00:00"/>
    <d v="2027-05-04T00:00:00"/>
    <n v="3970530.87"/>
    <n v="2.4277777777777776"/>
    <n v="5"/>
    <n v="7.1294999999999997E-2"/>
    <n v="9639566.6121666655"/>
    <n v="19852654.350000001"/>
    <n v="283078.99837664998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n v="3970530.87"/>
    <n v="0"/>
    <d v="2022-05-04T00:00:00"/>
    <d v="2027-05-04T00:00:00"/>
    <n v="3970530.87"/>
    <n v="2.4277777777777776"/>
    <n v="5"/>
    <n v="7.1294999999999997E-2"/>
    <n v="9639566.6121666655"/>
    <n v="19852654.350000001"/>
    <n v="283078.99837664998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n v="3970530.87"/>
    <n v="0"/>
    <d v="2022-05-04T00:00:00"/>
    <d v="2027-05-04T00:00:00"/>
    <n v="3970530.87"/>
    <n v="2.4277777777777776"/>
    <n v="5"/>
    <n v="7.1294999999999997E-2"/>
    <n v="9639566.6121666655"/>
    <n v="19852654.350000001"/>
    <n v="283078.99837664998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n v="3970530.87"/>
    <n v="0"/>
    <d v="2022-05-04T00:00:00"/>
    <d v="2027-05-04T00:00:00"/>
    <n v="3970530.87"/>
    <n v="2.4277777777777776"/>
    <n v="5"/>
    <n v="7.1294999999999997E-2"/>
    <n v="9639566.6121666655"/>
    <n v="19852654.350000001"/>
    <n v="283078.99837664998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70769.75"/>
    <n v="0"/>
    <n v="0"/>
    <n v="0"/>
    <n v="1985265.44"/>
    <n v="1985265.44"/>
    <n v="0"/>
    <d v="2022-05-04T00:00:00"/>
    <d v="2027-05-04T00:00:00"/>
    <n v="1985265.44"/>
    <n v="2.4277777777777776"/>
    <n v="5"/>
    <n v="7.1294999999999997E-2"/>
    <n v="4819783.3182222219"/>
    <n v="9926327.1999999993"/>
    <n v="141539.4995448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70769.75"/>
    <n v="0"/>
    <n v="0"/>
    <n v="0"/>
    <n v="1985265.44"/>
    <n v="1985265.44"/>
    <n v="0"/>
    <d v="2022-05-04T00:00:00"/>
    <d v="2027-05-04T00:00:00"/>
    <n v="1985265.44"/>
    <n v="2.4277777777777776"/>
    <n v="5"/>
    <n v="7.1294999999999997E-2"/>
    <n v="4819783.3182222219"/>
    <n v="9926327.1999999993"/>
    <n v="141539.4995448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n v="26550"/>
    <n v="0"/>
    <d v="2022-12-15T00:00:00"/>
    <d v="2024-12-15T00:00:00"/>
    <n v="53100"/>
    <n v="4.1666666666666664E-2"/>
    <n v="2"/>
    <n v="3.8199999999999998E-2"/>
    <n v="1106.25"/>
    <n v="53100"/>
    <n v="1014.2099999999999"/>
    <n v="4.1666666666666664E-2"/>
    <n v="2"/>
    <n v="3.8199999999999998E-2"/>
    <x v="1"/>
    <x v="1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0416666666666667"/>
    <n v="3"/>
    <n v="4.2999999999999997E-2"/>
    <n v="298687.5"/>
    <n v="860220"/>
    <n v="12329.82"/>
    <n v="1.0416666666666667"/>
    <n v="3"/>
    <n v="4.2999999999999997E-2"/>
    <x v="1"/>
    <x v="1"/>
    <n v="0"/>
    <n v="0"/>
    <n v="0"/>
    <n v="0"/>
    <n v="0"/>
    <n v="0"/>
    <n v="143370"/>
    <n v="0"/>
    <n v="0"/>
    <n v="0"/>
    <n v="0"/>
    <n v="0"/>
    <n v="143370"/>
    <n v="0"/>
    <n v="286740"/>
    <n v="286740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0416666666666665"/>
    <n v="4"/>
    <n v="4.7100000000000003E-2"/>
    <n v="942586.45833333326"/>
    <n v="1846700"/>
    <n v="21744.892500000002"/>
    <n v="2.041666666666666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0416666666666665"/>
    <n v="5"/>
    <n v="5.0700000000000002E-2"/>
    <n v="1365229.2708333333"/>
    <n v="2244212.5"/>
    <n v="22756.314750000001"/>
    <n v="3.041666666666666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041666666666667"/>
    <n v="6"/>
    <n v="5.3600000000000002E-2"/>
    <n v="1656093.1250000002"/>
    <n v="2458530"/>
    <n v="21962.868000000002"/>
    <n v="4.04166666666666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041666666666667"/>
    <n v="7"/>
    <n v="5.6399999999999999E-2"/>
    <n v="3550908.854166667"/>
    <n v="4930187.5"/>
    <n v="39723.224999999999"/>
    <n v="5.041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041666666666667"/>
    <n v="8"/>
    <n v="5.9299999999999999E-2"/>
    <n v="15182451.5625"/>
    <n v="20103660"/>
    <n v="149018.37974999999"/>
    <n v="6.04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041666666666667"/>
    <n v="9"/>
    <n v="6.2100000000000002E-2"/>
    <n v="373912.5"/>
    <n v="477900"/>
    <n v="3297.51"/>
    <n v="7.041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72.079999999998"/>
    <n v="0"/>
    <n v="0"/>
    <n v="56.89"/>
    <n v="0"/>
    <n v="0"/>
    <n v="0"/>
    <n v="17872.079999999998"/>
    <n v="17872.080000000002"/>
    <n v="0"/>
    <d v="2022-12-27T00:00:00"/>
    <d v="2024-12-27T00:00:00"/>
    <n v="35744.17"/>
    <n v="7.4999999999999997E-2"/>
    <n v="2"/>
    <n v="3.8199999999999998E-2"/>
    <n v="1340.4059999999997"/>
    <n v="35744.159999999996"/>
    <n v="682.71345599999984"/>
    <n v="7.4999999999999997E-2"/>
    <n v="2"/>
    <n v="3.8199999999999998E-2"/>
    <x v="1"/>
    <x v="1"/>
    <n v="17872.09"/>
    <n v="0"/>
    <n v="0"/>
    <n v="0"/>
    <n v="0"/>
    <n v="0"/>
    <n v="0"/>
    <n v="0"/>
    <n v="0"/>
    <n v="0"/>
    <n v="0"/>
    <n v="0"/>
    <n v="0"/>
    <n v="17872.09"/>
    <n v="0"/>
    <n v="17872.09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075"/>
    <n v="3"/>
    <n v="4.2999999999999997E-2"/>
    <n v="57082.5"/>
    <n v="159300"/>
    <n v="2283.2999999999997"/>
    <n v="1.075"/>
    <n v="3"/>
    <n v="4.2999999999999997E-2"/>
    <x v="1"/>
    <x v="1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0750000000000002"/>
    <n v="4"/>
    <n v="4.7100000000000003E-2"/>
    <n v="525215.49250000005"/>
    <n v="1012463.6"/>
    <n v="11921.758890000001"/>
    <n v="2.07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0750000000000002"/>
    <n v="5"/>
    <n v="5.0700000000000002E-2"/>
    <n v="301165.5"/>
    <n v="489700"/>
    <n v="4965.558"/>
    <n v="3.0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0750000000000002"/>
    <n v="6"/>
    <n v="5.3600000000000002E-2"/>
    <n v="775971.6875"/>
    <n v="1142535"/>
    <n v="10206.646000000001"/>
    <n v="4.0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0750000000000002"/>
    <n v="7"/>
    <n v="6.2100000000000002E-2"/>
    <n v="1124340.875"/>
    <n v="1550815"/>
    <n v="13757.944500000001"/>
    <n v="5.0750000000000002"/>
    <n v="7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0750000000000002"/>
    <n v="8"/>
    <n v="5.9299999999999999E-2"/>
    <n v="1273543.7422499999"/>
    <n v="1677094.64"/>
    <n v="12431.464018999999"/>
    <n v="6.0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0750000000000002"/>
    <n v="9"/>
    <n v="6.2100000000000002E-2"/>
    <n v="375682.5"/>
    <n v="477900"/>
    <n v="3297.51"/>
    <n v="7.07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10"/>
    <n v="0"/>
    <n v="0"/>
    <n v="73.25"/>
    <n v="0"/>
    <n v="0"/>
    <n v="0"/>
    <n v="23010"/>
    <n v="23010"/>
    <n v="0"/>
    <d v="2022-12-27T00:00:00"/>
    <d v="2024-12-27T00:00:00"/>
    <n v="46020"/>
    <n v="7.4999999999999997E-2"/>
    <n v="2"/>
    <n v="3.8199999999999998E-2"/>
    <n v="1725.75"/>
    <n v="46020"/>
    <n v="878.98199999999997"/>
    <n v="7.4999999999999997E-2"/>
    <n v="2"/>
    <n v="3.8199999999999998E-2"/>
    <x v="1"/>
    <x v="1"/>
    <n v="23010"/>
    <n v="0"/>
    <n v="0"/>
    <n v="0"/>
    <n v="0"/>
    <n v="0"/>
    <n v="0"/>
    <n v="0"/>
    <n v="0"/>
    <n v="0"/>
    <n v="0"/>
    <n v="0"/>
    <n v="0"/>
    <n v="23010"/>
    <n v="0"/>
    <n v="23010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0750000000000002"/>
    <n v="4"/>
    <n v="4.7100000000000003E-2"/>
    <n v="110182.50000000001"/>
    <n v="212400"/>
    <n v="2501.0100000000002"/>
    <n v="2.07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0750000000000002"/>
    <n v="5"/>
    <n v="5.0700000000000002E-2"/>
    <n v="1122567.1875"/>
    <n v="1825312.5"/>
    <n v="18508.668750000001"/>
    <n v="3.0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0750000000000002"/>
    <n v="6"/>
    <n v="5.3600000000000002E-2"/>
    <n v="1041040.25"/>
    <n v="1532820"/>
    <n v="13693.192000000001"/>
    <n v="4.0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0750000000000002"/>
    <n v="7"/>
    <n v="5.6399999999999999E-2"/>
    <n v="7605395"/>
    <n v="10490200"/>
    <n v="84521.04"/>
    <n v="5.0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0750000000000002"/>
    <n v="8"/>
    <n v="5.9299999999999999E-2"/>
    <n v="4172067"/>
    <n v="5494080"/>
    <n v="40724.868000000002"/>
    <n v="6.075000000000000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0750000000000002"/>
    <n v="9"/>
    <n v="6.2100000000000002E-2"/>
    <n v="375682.5"/>
    <n v="477900"/>
    <n v="3297.51"/>
    <n v="7.07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787.5"/>
    <n v="0"/>
    <n v="0"/>
    <n v="556.41"/>
    <n v="0"/>
    <n v="0"/>
    <n v="0"/>
    <n v="174787.5"/>
    <n v="174787.5"/>
    <n v="0"/>
    <d v="2022-12-28T00:00:00"/>
    <d v="2024-12-28T00:00:00"/>
    <n v="349575"/>
    <n v="7.7777777777777779E-2"/>
    <n v="2"/>
    <n v="3.8199999999999998E-2"/>
    <n v="13594.583333333334"/>
    <n v="349575"/>
    <n v="6676.8824999999997"/>
    <n v="7.7777777777777779E-2"/>
    <n v="2"/>
    <n v="3.8199999999999998E-2"/>
    <x v="1"/>
    <x v="1"/>
    <n v="174787.5"/>
    <n v="0"/>
    <n v="0"/>
    <n v="0"/>
    <n v="0"/>
    <n v="0"/>
    <n v="0"/>
    <n v="0"/>
    <n v="0"/>
    <n v="0"/>
    <n v="0"/>
    <n v="0"/>
    <n v="0"/>
    <n v="174787.5"/>
    <n v="0"/>
    <n v="174787.5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0777777777777777"/>
    <n v="3"/>
    <n v="4.2999999999999997E-2"/>
    <n v="1052873.0277777778"/>
    <n v="2930677.5"/>
    <n v="42006.377499999995"/>
    <n v="1.0777777777777777"/>
    <n v="3"/>
    <n v="4.2999999999999997E-2"/>
    <x v="1"/>
    <x v="1"/>
    <n v="0"/>
    <n v="0"/>
    <n v="0"/>
    <n v="0"/>
    <n v="0"/>
    <n v="0"/>
    <n v="488446.25"/>
    <n v="0"/>
    <n v="0"/>
    <n v="0"/>
    <n v="0"/>
    <n v="0"/>
    <n v="488446.25"/>
    <n v="0"/>
    <n v="976892.5"/>
    <n v="976892.5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0777777777777779"/>
    <n v="4"/>
    <n v="4.7100000000000003E-2"/>
    <n v="3274962.166666667"/>
    <n v="6304740"/>
    <n v="74238.313500000004"/>
    <n v="2.077777777777777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0777777777777779"/>
    <n v="5"/>
    <n v="5.0700000000000002E-2"/>
    <n v="6044640.138888889"/>
    <n v="9819812.5"/>
    <n v="99572.898750000008"/>
    <n v="3.07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0777777777777775"/>
    <n v="6"/>
    <n v="5.3600000000000002E-2"/>
    <n v="30207739.416666664"/>
    <n v="44447355"/>
    <n v="397063.038"/>
    <n v="4.07777777777777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0777777777777775"/>
    <n v="7"/>
    <n v="5.6399999999999999E-2"/>
    <n v="49880801.027777776"/>
    <n v="68763467.5"/>
    <n v="554037.08100000001"/>
    <n v="5.07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0777777777777775"/>
    <n v="8"/>
    <n v="5.9299999999999999E-2"/>
    <n v="16565013.722222222"/>
    <n v="21804040"/>
    <n v="161622.44649999999"/>
    <n v="6.0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0777777777777775"/>
    <n v="9"/>
    <n v="6.2100000000000002E-2"/>
    <n v="577316.63888888888"/>
    <n v="734107.5"/>
    <n v="5065.3417500000005"/>
    <n v="7.0777777777777775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2-05-17T00:00:00"/>
    <d v="2032-05-17T00:00:00"/>
    <n v="200000000"/>
    <n v="7.4638888888888886"/>
    <n v="10"/>
    <n v="7.8262999999999999E-2"/>
    <n v="1492777777.7777777"/>
    <n v="2000000000"/>
    <n v="15652600"/>
    <n v="7.4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2555555555555555"/>
    <n v="3"/>
    <n v="6.1652999999999999E-2"/>
    <n v="200888888.8888889"/>
    <n v="480000000"/>
    <n v="9864480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2555555555555555"/>
    <n v="3"/>
    <n v="6.1652999999999999E-2"/>
    <n v="50222222.222222224"/>
    <n v="120000000"/>
    <n v="2466120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2777777777777777"/>
    <n v="5"/>
    <n v="7.1294999999999997E-2"/>
    <n v="655555555.55555558"/>
    <n v="1000000000"/>
    <n v="14259000"/>
    <n v="3.27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291666666666667"/>
    <n v="6"/>
    <n v="7.3772000000000004E-2"/>
    <n v="7541689.6983333332"/>
    <n v="10543721.52"/>
    <n v="129638.57066224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2555555555555555"/>
    <n v="3"/>
    <n v="6.1652999999999999E-2"/>
    <n v="69055555.555555552"/>
    <n v="165000000"/>
    <n v="3390915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2555555555555555"/>
    <n v="3"/>
    <n v="6.1652999999999999E-2"/>
    <n v="37666666.666666664"/>
    <n v="90000000"/>
    <n v="1849590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291666666666667"/>
    <n v="6"/>
    <n v="7.3772000000000004E-2"/>
    <n v="6506039.1612500008"/>
    <n v="9095821.7400000002"/>
    <n v="111836.16023388001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2777777777777777"/>
    <n v="5"/>
    <n v="7.1294999999999997E-2"/>
    <n v="655555555.55555558"/>
    <n v="1000000000"/>
    <n v="14259000"/>
    <n v="3.27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291666666666667"/>
    <n v="6"/>
    <n v="7.3772000000000004E-2"/>
    <n v="4894014.6579166669"/>
    <n v="6842117.5800000001"/>
    <n v="84126.116351959994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291666666666667"/>
    <n v="6"/>
    <n v="7.3772000000000004E-2"/>
    <n v="9691159.1033333354"/>
    <n v="13548804.960000001"/>
    <n v="166587.07325152002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291666666666667"/>
    <n v="6"/>
    <n v="7.3772000000000004E-2"/>
    <n v="3530841.8883333332"/>
    <n v="4936322.6399999997"/>
    <n v="60693.732299679999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291666666666667"/>
    <n v="6"/>
    <n v="7.3772000000000004E-2"/>
    <n v="8637763.3829166666"/>
    <n v="12076096.379999999"/>
    <n v="148479.63035756"/>
    <n v="4.291666666666667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2555555555555555"/>
    <n v="3"/>
    <n v="6.1652999999999999E-2"/>
    <n v="50222222.222222224"/>
    <n v="120000000"/>
    <n v="2466120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3916666666666666"/>
    <n v="4"/>
    <n v="4.7100000000000003E-2"/>
    <n v="379934.1875"/>
    <n v="635430"/>
    <n v="7482.1882500000002"/>
    <n v="2.391666666666666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3916666666666666"/>
    <n v="5"/>
    <n v="5.0700000000000002E-2"/>
    <n v="339683.89583333331"/>
    <n v="500762.5"/>
    <n v="5077.7317499999999"/>
    <n v="3.391666666666666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3916666666666666"/>
    <n v="6"/>
    <n v="5.3600000000000002E-2"/>
    <n v="45621204.25"/>
    <n v="62328780"/>
    <n v="556803.76800000004"/>
    <n v="4.391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n v="3438387.66"/>
    <n v="0"/>
    <d v="2023-04-25T00:00:00"/>
    <d v="2027-04-25T00:00:00"/>
    <n v="3438387.66"/>
    <n v="2.4027777777777777"/>
    <n v="4"/>
    <n v="6.7556000000000005E-2"/>
    <n v="8261681.4608333334"/>
    <n v="13753550.640000001"/>
    <n v="232283.71675896001"/>
    <n v="2.40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0"/>
    <n v="4718.66"/>
    <n v="0"/>
    <n v="0"/>
    <n v="0"/>
    <n v="1482301.25"/>
    <n v="1482301.25"/>
    <n v="0"/>
    <d v="2023-04-26T00:00:00"/>
    <d v="2025-04-26T00:00:00"/>
    <n v="2964602.5"/>
    <n v="0.40555555555555556"/>
    <n v="2"/>
    <n v="3.8199999999999998E-2"/>
    <n v="601155.5069444445"/>
    <n v="2964602.5"/>
    <n v="56623.907749999998"/>
    <n v="0.40555555555555561"/>
    <n v="2"/>
    <n v="3.8199999999999998E-2"/>
    <x v="1"/>
    <x v="1"/>
    <n v="0"/>
    <n v="0"/>
    <n v="0"/>
    <n v="0"/>
    <n v="1482301.25"/>
    <n v="0"/>
    <n v="0"/>
    <n v="0"/>
    <n v="0"/>
    <n v="0"/>
    <n v="0"/>
    <n v="0"/>
    <n v="0"/>
    <n v="0"/>
    <n v="1482301.25"/>
    <n v="1482301.25"/>
  </r>
  <r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4055555555555554"/>
    <n v="3"/>
    <n v="4.2999999999999997E-2"/>
    <n v="5012154.8888888881"/>
    <n v="10697880"/>
    <n v="153336.28"/>
    <n v="1.4055555555555552"/>
    <n v="3"/>
    <n v="4.2999999999999997E-2"/>
    <x v="1"/>
    <x v="1"/>
    <n v="0"/>
    <n v="0"/>
    <n v="0"/>
    <n v="0"/>
    <n v="0"/>
    <n v="0"/>
    <n v="0"/>
    <n v="0"/>
    <n v="0"/>
    <n v="0"/>
    <n v="1782980"/>
    <n v="0"/>
    <n v="0"/>
    <n v="0"/>
    <n v="1782980"/>
    <n v="1782980"/>
  </r>
  <r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4055555555555554"/>
    <n v="4"/>
    <n v="4.7100000000000003E-2"/>
    <n v="14841032.902777778"/>
    <n v="24677930"/>
    <n v="290582.62575000001"/>
    <n v="2.405555555555555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4055555555555554"/>
    <n v="5"/>
    <n v="5.0700000000000002E-2"/>
    <n v="54088250.81944444"/>
    <n v="79411787.5"/>
    <n v="805235.52525000006"/>
    <n v="3.405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4055555555555559"/>
    <n v="6"/>
    <n v="5.3600000000000002E-2"/>
    <n v="13205630.750000002"/>
    <n v="17984970"/>
    <n v="160665.73200000002"/>
    <n v="4.405555555555555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4055555555555559"/>
    <n v="7"/>
    <n v="5.6399999999999999E-2"/>
    <n v="3188480.4583333335"/>
    <n v="4128967.5"/>
    <n v="33267.680999999997"/>
    <n v="5.405555555555555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4055555555555559"/>
    <n v="8"/>
    <n v="5.9299999999999999E-2"/>
    <n v="1020405"/>
    <n v="1274400"/>
    <n v="9446.49"/>
    <n v="6.405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210"/>
    <n v="0"/>
    <n v="182605"/>
    <n v="1162.5899999999999"/>
    <n v="0"/>
    <n v="0"/>
    <n v="0"/>
    <n v="182605"/>
    <n v="182605"/>
    <n v="0"/>
    <d v="2023-05-17T00:00:00"/>
    <d v="2025-05-17T00:00:00"/>
    <n v="365210"/>
    <n v="0.46388888888888891"/>
    <n v="2"/>
    <n v="3.8199999999999998E-2"/>
    <n v="84708.430555555562"/>
    <n v="365210"/>
    <n v="6975.5109999999995"/>
    <n v="0.46388888888888891"/>
    <n v="2"/>
    <n v="3.8199999999999998E-2"/>
    <x v="1"/>
    <x v="1"/>
    <n v="0"/>
    <n v="0"/>
    <n v="0"/>
    <n v="0"/>
    <n v="0"/>
    <n v="182605"/>
    <n v="0"/>
    <n v="0"/>
    <n v="0"/>
    <n v="0"/>
    <n v="0"/>
    <n v="0"/>
    <n v="0"/>
    <n v="0"/>
    <n v="182605"/>
    <n v="182605"/>
  </r>
  <r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1.4638888888888888"/>
    <n v="3"/>
    <n v="4.2999999999999997E-2"/>
    <n v="1444097.111111111"/>
    <n v="2959440"/>
    <n v="42418.64"/>
    <n v="1.4638888888888888"/>
    <n v="3"/>
    <n v="4.2999999999999997E-2"/>
    <x v="1"/>
    <x v="1"/>
    <n v="0"/>
    <n v="0"/>
    <n v="0"/>
    <n v="0"/>
    <n v="0"/>
    <n v="0"/>
    <n v="0"/>
    <n v="0"/>
    <n v="0"/>
    <n v="0"/>
    <n v="0"/>
    <n v="493240"/>
    <n v="0"/>
    <n v="0"/>
    <n v="493240"/>
    <n v="493240"/>
  </r>
  <r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2.463888888888889"/>
    <n v="4"/>
    <n v="4.7100000000000003E-2"/>
    <n v="2102769.013888889"/>
    <n v="3413740"/>
    <n v="40196.788500000002"/>
    <n v="2.463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3.463888888888889"/>
    <n v="5"/>
    <n v="5.0700000000000002E-2"/>
    <n v="3313850.541666667"/>
    <n v="4783425"/>
    <n v="48503.929499999998"/>
    <n v="3.463888888888889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4.4638888888888886"/>
    <n v="6"/>
    <n v="5.3600000000000002E-2"/>
    <n v="3010971.173611111"/>
    <n v="4047105"/>
    <n v="36154.137999999999"/>
    <n v="4.463888888888888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5.4638888888888886"/>
    <n v="7"/>
    <n v="5.6399999999999999E-2"/>
    <n v="7413691.298611111"/>
    <n v="9497967.5"/>
    <n v="76526.481"/>
    <n v="5.463888888888888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6.4638888888888886"/>
    <n v="8"/>
    <n v="5.9299999999999999E-2"/>
    <n v="31849115.729166664"/>
    <n v="39417900"/>
    <n v="292185.18374999997"/>
    <n v="6.463888888888888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7.4638888888888886"/>
    <n v="9"/>
    <n v="6.2100000000000002E-2"/>
    <n v="30385711.851388887"/>
    <n v="36639265.5"/>
    <n v="252810.93195"/>
    <n v="7.46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8.4638888888888886"/>
    <n v="10"/>
    <n v="6.5000000000000002E-2"/>
    <n v="5532264.3902777778"/>
    <n v="6536315"/>
    <n v="42486.047500000001"/>
    <n v="8.463888888888888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885"/>
    <n v="0"/>
    <n v="442942.5"/>
    <n v="2820.07"/>
    <n v="0"/>
    <n v="0"/>
    <n v="0"/>
    <n v="442942.5"/>
    <n v="442942.5"/>
    <n v="0"/>
    <d v="2023-05-24T00:00:00"/>
    <d v="2025-05-24T00:00:00"/>
    <n v="885885"/>
    <n v="0.48333333333333334"/>
    <n v="2"/>
    <n v="3.8199999999999998E-2"/>
    <n v="214088.875"/>
    <n v="885885"/>
    <n v="16920.4035"/>
    <n v="0.48333333333333334"/>
    <n v="2"/>
    <n v="3.8199999999999998E-2"/>
    <x v="1"/>
    <x v="1"/>
    <n v="0"/>
    <n v="0"/>
    <n v="0"/>
    <n v="0"/>
    <n v="0"/>
    <n v="442942.5"/>
    <n v="0"/>
    <n v="0"/>
    <n v="0"/>
    <n v="0"/>
    <n v="0"/>
    <n v="0"/>
    <n v="0"/>
    <n v="0"/>
    <n v="442942.5"/>
    <n v="442942.5"/>
  </r>
  <r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1.4833333333333334"/>
    <n v="3"/>
    <n v="4.2999999999999997E-2"/>
    <n v="1185632.0416666667"/>
    <n v="2397907.5"/>
    <n v="34370.0075"/>
    <n v="1.4833333333333334"/>
    <n v="3"/>
    <n v="4.2999999999999997E-2"/>
    <x v="1"/>
    <x v="1"/>
    <n v="0"/>
    <n v="0"/>
    <n v="0"/>
    <n v="0"/>
    <n v="0"/>
    <n v="0"/>
    <n v="0"/>
    <n v="0"/>
    <n v="0"/>
    <n v="0"/>
    <n v="0"/>
    <n v="399651.25"/>
    <n v="0"/>
    <n v="0"/>
    <n v="399651.25"/>
    <n v="399651.25"/>
  </r>
  <r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2.4833333333333334"/>
    <n v="4"/>
    <n v="4.7100000000000003E-2"/>
    <n v="3805404.125"/>
    <n v="6129510"/>
    <n v="72174.980250000008"/>
    <n v="2.483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3.4833333333333334"/>
    <n v="5"/>
    <n v="5.0700000000000002E-2"/>
    <n v="8260742.416666667"/>
    <n v="11857525"/>
    <n v="120235.30350000001"/>
    <n v="3.483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4.4833333333333334"/>
    <n v="6"/>
    <n v="5.3600000000000002E-2"/>
    <n v="20020605.208333332"/>
    <n v="26793375"/>
    <n v="239354.15"/>
    <n v="4.48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5.4833333333333334"/>
    <n v="7"/>
    <n v="5.6399999999999999E-2"/>
    <n v="41977905.083333336"/>
    <n v="53588815"/>
    <n v="431772.73800000001"/>
    <n v="5.48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6.4833333333333334"/>
    <n v="8"/>
    <n v="5.9299999999999999E-2"/>
    <n v="7224783.541666667"/>
    <n v="8914900"/>
    <n v="66081.696249999994"/>
    <n v="6.483333333333333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7.4833333333333334"/>
    <n v="9"/>
    <n v="6.2100000000000002E-2"/>
    <n v="1986825"/>
    <n v="2389500"/>
    <n v="16487.55"/>
    <n v="7.4833333333333334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8.4833333333333325"/>
    <n v="10"/>
    <n v="6.5000000000000002E-2"/>
    <n v="3064413.2916666665"/>
    <n v="3612275"/>
    <n v="23479.787500000002"/>
    <n v="8.483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2777777777777777"/>
    <n v="5"/>
    <n v="7.1294999999999997E-2"/>
    <n v="46458634.516666666"/>
    <n v="70869103.5"/>
    <n v="1010522.5468064999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03T00:00:00"/>
    <d v="2024-07-03T00:00:00"/>
    <n v="14233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0.59166666666666667"/>
    <n v="2"/>
    <n v="3.8199999999999998E-2"/>
    <n v="31417.5"/>
    <n v="106200"/>
    <n v="2028.4199999999998"/>
    <n v="0.59166666666666667"/>
    <n v="2"/>
    <n v="3.8199999999999998E-2"/>
    <x v="1"/>
    <x v="1"/>
    <n v="0"/>
    <n v="26550"/>
    <n v="0"/>
    <n v="0"/>
    <n v="0"/>
    <n v="0"/>
    <n v="0"/>
    <n v="26550"/>
    <n v="0"/>
    <n v="0"/>
    <n v="0"/>
    <n v="0"/>
    <n v="0"/>
    <n v="0"/>
    <n v="53100"/>
    <n v="53100"/>
  </r>
  <r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1.5916666666666666"/>
    <n v="3"/>
    <n v="4.2999999999999997E-2"/>
    <n v="231953.58333333331"/>
    <n v="437190"/>
    <n v="6266.3899999999994"/>
    <n v="1.591666666666666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2.5916666666666668"/>
    <n v="4"/>
    <n v="4.7100000000000003E-2"/>
    <n v="513772"/>
    <n v="792960"/>
    <n v="9337.1040000000012"/>
    <n v="2.591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3.5916666666666668"/>
    <n v="5"/>
    <n v="5.0700000000000002E-2"/>
    <n v="10390395.354166668"/>
    <n v="14464587.5"/>
    <n v="146670.91725"/>
    <n v="3.591666666666667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4.5916666666666668"/>
    <n v="6"/>
    <n v="5.3600000000000002E-2"/>
    <n v="52798002.354166672"/>
    <n v="68991945"/>
    <n v="616328.04200000002"/>
    <n v="4.591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2777777777777777"/>
    <n v="5"/>
    <n v="7.1294999999999997E-2"/>
    <n v="7528138.9905555556"/>
    <n v="11483601.850000001"/>
    <n v="163744.67877915001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2777777777777777"/>
    <n v="5"/>
    <n v="7.1294999999999997E-2"/>
    <n v="12095719.472222222"/>
    <n v="18451097.5"/>
    <n v="263094.19925249997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291666666666667"/>
    <n v="6"/>
    <n v="7.3772000000000004E-2"/>
    <n v="12294266.215416668"/>
    <n v="17188100.34"/>
    <n v="211333.42304708002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11T00:00:00"/>
    <d v="2024-07-11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0.61388888888888893"/>
    <n v="2"/>
    <n v="3.8199999999999998E-2"/>
    <n v="110831.5"/>
    <n v="361080"/>
    <n v="6896.6279999999997"/>
    <n v="0.61388888888888893"/>
    <n v="2"/>
    <n v="3.8199999999999998E-2"/>
    <x v="1"/>
    <x v="1"/>
    <n v="0"/>
    <n v="90270"/>
    <n v="0"/>
    <n v="0"/>
    <n v="0"/>
    <n v="0"/>
    <n v="0"/>
    <n v="90270"/>
    <n v="0"/>
    <n v="0"/>
    <n v="0"/>
    <n v="0"/>
    <n v="0"/>
    <n v="0"/>
    <n v="180540"/>
    <n v="180540"/>
  </r>
  <r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1.6138888888888889"/>
    <n v="3"/>
    <n v="4.2999999999999997E-2"/>
    <n v="267328.59027777781"/>
    <n v="496927.5"/>
    <n v="7122.6274999999996"/>
    <n v="1.613888888888889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2.6138888888888889"/>
    <n v="4"/>
    <n v="4.7100000000000003E-2"/>
    <n v="234799.10416666666"/>
    <n v="359310"/>
    <n v="4230.8752500000001"/>
    <n v="2.613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3.6138888888888889"/>
    <n v="5"/>
    <n v="5.0700000000000002E-2"/>
    <n v="588485.66666666663"/>
    <n v="814200"/>
    <n v="8255.9880000000012"/>
    <n v="3.6138888888888885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4.6138888888888889"/>
    <n v="6"/>
    <n v="5.3600000000000002E-2"/>
    <n v="430787.27083333331"/>
    <n v="560205"/>
    <n v="5004.4980000000005"/>
    <n v="4.613888888888888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5.6138888888888889"/>
    <n v="7"/>
    <n v="5.6399999999999999E-2"/>
    <n v="559760.86111111112"/>
    <n v="697970"/>
    <n v="5623.6440000000002"/>
    <n v="5.613888888888888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6.6138888888888889"/>
    <n v="8"/>
    <n v="5.9299999999999999E-2"/>
    <n v="2988105.3958333335"/>
    <n v="3614340"/>
    <n v="26791.295249999999"/>
    <n v="6.6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7.6138888888888889"/>
    <n v="9"/>
    <n v="6.2100000000000002E-2"/>
    <n v="16372925.701388888"/>
    <n v="19353622.5"/>
    <n v="133539.99525000001"/>
    <n v="7.6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8.6138888888888889"/>
    <n v="10"/>
    <n v="6.5000000000000002E-2"/>
    <n v="11995249.4375"/>
    <n v="13925475"/>
    <n v="90515.587500000009"/>
    <n v="8.6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291666666666667"/>
    <n v="6"/>
    <n v="7.3772000000000004E-2"/>
    <n v="24323883.844583333"/>
    <n v="34006206.539999999"/>
    <n v="418117.64481148002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291666666666667"/>
    <n v="6"/>
    <n v="7.3772000000000004E-2"/>
    <n v="9987919.184166668"/>
    <n v="13963692.84"/>
    <n v="171688.25803208002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291666666666667"/>
    <n v="6"/>
    <n v="7.3772000000000004E-2"/>
    <n v="15776431.33375"/>
    <n v="22056370.02"/>
    <n v="271190.42151924002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291666666666667"/>
    <n v="6"/>
    <n v="7.3772000000000004E-2"/>
    <n v="14397321.631666668"/>
    <n v="20128294.32"/>
    <n v="247484.08809584004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2555555555555555"/>
    <n v="3"/>
    <n v="6.1652999999999999E-2"/>
    <n v="9029622.5822222214"/>
    <n v="21575204.399999999"/>
    <n v="443392.0256244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2777777777777777"/>
    <n v="5"/>
    <n v="7.1294999999999997E-2"/>
    <n v="23510734.475000001"/>
    <n v="35863832.25"/>
    <n v="511382.38405275001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2555555555555555"/>
    <n v="3"/>
    <n v="6.1652999999999999E-2"/>
    <n v="2737424.5103333332"/>
    <n v="6540748.8300000001"/>
    <n v="134418.92920533"/>
    <n v="1.25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2777777777777777"/>
    <n v="5"/>
    <n v="7.1294999999999997E-2"/>
    <n v="546405.09666666656"/>
    <n v="833499.29999999993"/>
    <n v="11884.866518699999"/>
    <n v="3.27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2777777777777777"/>
    <n v="5"/>
    <n v="7.1294999999999997E-2"/>
    <n v="317542.71999999997"/>
    <n v="484387.2"/>
    <n v="6906.8770847999995"/>
    <n v="3.27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2777777777777777"/>
    <n v="5"/>
    <n v="7.1294999999999997E-2"/>
    <n v="625824.47222222225"/>
    <n v="954647.5"/>
    <n v="13612.318702499999"/>
    <n v="3.27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2777777777777777"/>
    <n v="5"/>
    <n v="7.1294999999999997E-2"/>
    <n v="158614.51833333334"/>
    <n v="241954.35"/>
    <n v="3450.0270766500003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2777777777777777"/>
    <n v="5"/>
    <n v="7.1294999999999997E-2"/>
    <n v="190619.78944444444"/>
    <n v="290775.95"/>
    <n v="4146.1742710500002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2777777777777777"/>
    <n v="5"/>
    <n v="7.1294999999999997E-2"/>
    <n v="520974.72"/>
    <n v="794707.2"/>
    <n v="11331.729964799999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2777777777777777"/>
    <n v="5"/>
    <n v="7.1294999999999997E-2"/>
    <n v="317542.71999999997"/>
    <n v="484387.2"/>
    <n v="6906.8770847999995"/>
    <n v="3.27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2777777777777777"/>
    <n v="5"/>
    <n v="7.1294999999999997E-2"/>
    <n v="317644.29833333328"/>
    <n v="484542.14999999997"/>
    <n v="6909.0865168499995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2777777777777777"/>
    <n v="5"/>
    <n v="7.1294999999999997E-2"/>
    <n v="158818.98611111109"/>
    <n v="242266.25"/>
    <n v="3454.4744587499999"/>
    <n v="3.27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2777777777777777"/>
    <n v="5"/>
    <n v="7.1294999999999997E-2"/>
    <n v="362115.94166666665"/>
    <n v="552380.25"/>
    <n v="7876.3899847499997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2777777777777777"/>
    <n v="5"/>
    <n v="7.1294999999999997E-2"/>
    <n v="254110.345"/>
    <n v="387625.95"/>
    <n v="5527.1584210499996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2777777777777777"/>
    <n v="5"/>
    <n v="7.1294999999999997E-2"/>
    <n v="183980.51944444445"/>
    <n v="280648.25"/>
    <n v="4001.7633967500001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2777777777777777"/>
    <n v="5"/>
    <n v="7.1294999999999997E-2"/>
    <n v="174470.14555555556"/>
    <n v="266140.90000000002"/>
    <n v="3794.9030930999998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2777777777777777"/>
    <n v="5"/>
    <n v="7.1294999999999997E-2"/>
    <n v="635291.02222222218"/>
    <n v="969088"/>
    <n v="13818.225791999999"/>
    <n v="3.27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2555555555555555"/>
    <n v="3"/>
    <n v="6.1652999999999999E-2"/>
    <n v="5022222.222222222"/>
    <n v="12000000"/>
    <n v="246612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8-24T00:00:00"/>
    <d v="2024-08-24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0.73333333333333328"/>
    <n v="2"/>
    <n v="3.8199999999999998E-2"/>
    <n v="67173.66333333333"/>
    <n v="183200.9"/>
    <n v="3499.1371899999999"/>
    <n v="0.73333333333333328"/>
    <n v="2"/>
    <n v="3.8199999999999998E-2"/>
    <x v="1"/>
    <x v="1"/>
    <n v="0"/>
    <n v="0"/>
    <n v="45800.23"/>
    <n v="0"/>
    <n v="0"/>
    <n v="0"/>
    <n v="0"/>
    <n v="0"/>
    <n v="45800.23"/>
    <n v="0"/>
    <n v="0"/>
    <n v="0"/>
    <n v="0"/>
    <n v="0"/>
    <n v="91600.46"/>
    <n v="91600.46"/>
  </r>
  <r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1.7333333333333334"/>
    <n v="3"/>
    <n v="4.2999999999999997E-2"/>
    <n v="105334.66666666667"/>
    <n v="182310"/>
    <n v="2613.1099999999997"/>
    <n v="1.733333333333333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4.7333333333333334"/>
    <n v="6"/>
    <n v="5.3600000000000002E-2"/>
    <n v="104725"/>
    <n v="132750"/>
    <n v="1185.9000000000001"/>
    <n v="4.73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5.7333333333333334"/>
    <n v="7"/>
    <n v="5.6399999999999999E-2"/>
    <n v="406032.77466666664"/>
    <n v="495737.69"/>
    <n v="3994.2293879999997"/>
    <n v="5.73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6.7333333333333334"/>
    <n v="8"/>
    <n v="5.9299999999999999E-2"/>
    <n v="1284164.5"/>
    <n v="1525740"/>
    <n v="11309.54775"/>
    <n v="6.7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7.7333333333333334"/>
    <n v="9"/>
    <n v="6.2100000000000002E-2"/>
    <n v="782991.57066666672"/>
    <n v="911240.19000000006"/>
    <n v="6287.5573110000005"/>
    <n v="7.733333333333333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8.7333333333333325"/>
    <n v="10"/>
    <n v="6.5000000000000002E-2"/>
    <n v="463739.99999999994"/>
    <n v="531000"/>
    <n v="3451.5"/>
    <n v="8.733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2555555555555555"/>
    <n v="3"/>
    <n v="6.1652999999999999E-2"/>
    <n v="6261841.2747777775"/>
    <n v="14961921.629999999"/>
    <n v="307482.45141813002"/>
    <n v="1.25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2777777777777777"/>
    <n v="5"/>
    <n v="7.1294999999999997E-2"/>
    <n v="16296986.916111112"/>
    <n v="24859810.550000001"/>
    <n v="354476.03863244999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291666666666667"/>
    <n v="6"/>
    <n v="7.3772000000000004E-2"/>
    <n v="8807438.3729166668"/>
    <n v="12313311.899999999"/>
    <n v="151396.2742478"/>
    <n v="4.291666666666667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2777777777777777"/>
    <n v="5"/>
    <n v="7.1294999999999997E-2"/>
    <n v="164340.96"/>
    <n v="250689.59999999998"/>
    <n v="3574.5830063999997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2777777777777777"/>
    <n v="5"/>
    <n v="7.1294999999999997E-2"/>
    <n v="270512.14833333332"/>
    <n v="412645.65"/>
    <n v="5883.9143233499999"/>
    <n v="3.27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2777777777777777"/>
    <n v="5"/>
    <n v="7.1294999999999997E-2"/>
    <n v="61362.327222222215"/>
    <n v="93603.549999999988"/>
    <n v="1334.6930194499998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2777777777777777"/>
    <n v="5"/>
    <n v="7.1294999999999997E-2"/>
    <n v="214921.43055555556"/>
    <n v="327846.25"/>
    <n v="4674.7596787499997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2777777777777777"/>
    <n v="5"/>
    <n v="7.1294999999999997E-2"/>
    <n v="142193.40888888889"/>
    <n v="216905.2"/>
    <n v="3092.8512467999999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2777777777777777"/>
    <n v="5"/>
    <n v="7.1294999999999997E-2"/>
    <n v="715231.89222222217"/>
    <n v="1091031.7"/>
    <n v="15557.021010299999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2777777777777777"/>
    <n v="5"/>
    <n v="7.1294999999999997E-2"/>
    <n v="474711.4433333333"/>
    <n v="724136.1"/>
    <n v="10325.456649899999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2777777777777777"/>
    <n v="5"/>
    <n v="7.1294999999999997E-2"/>
    <n v="224691.37166666667"/>
    <n v="342749.55000000005"/>
    <n v="4887.2658334500002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2777777777777777"/>
    <n v="5"/>
    <n v="7.1294999999999997E-2"/>
    <n v="259502.68277777775"/>
    <n v="395851.55"/>
    <n v="5644.4472514499994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2777777777777777"/>
    <n v="5"/>
    <n v="7.1294999999999997E-2"/>
    <n v="205212.78388888889"/>
    <n v="313036.45"/>
    <n v="4463.5867405500003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2777777777777777"/>
    <n v="5"/>
    <n v="7.1294999999999997E-2"/>
    <n v="174056.75222222222"/>
    <n v="265510.3"/>
    <n v="3785.9113676999996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2777777777777777"/>
    <n v="5"/>
    <n v="7.1294999999999997E-2"/>
    <n v="224527.77777777778"/>
    <n v="342500"/>
    <n v="4883.7074999999995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2777777777777777"/>
    <n v="5"/>
    <n v="7.1294999999999997E-2"/>
    <n v="379632.25499999995"/>
    <n v="579100.04999999993"/>
    <n v="8257.3876129499986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2777777777777777"/>
    <n v="5"/>
    <n v="7.1294999999999997E-2"/>
    <n v="791339.56499999994"/>
    <n v="1207128.1499999999"/>
    <n v="17212.440290850001"/>
    <n v="3.2777777777777777"/>
    <n v="4.9999999999999991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2777777777777777"/>
    <n v="5"/>
    <n v="7.1294999999999997E-2"/>
    <n v="126359.87388888889"/>
    <n v="192752.35"/>
    <n v="2748.45575865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2777777777777777"/>
    <n v="5"/>
    <n v="7.1294999999999997E-2"/>
    <n v="316420.44166666665"/>
    <n v="482675.25"/>
    <n v="6882.4663897499995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2555555555555555"/>
    <n v="3"/>
    <n v="6.1652999999999999E-2"/>
    <n v="3942575.6751111113"/>
    <n v="9420313.5600000005"/>
    <n v="193596.86397156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2777777777777777"/>
    <n v="5"/>
    <n v="7.1294999999999997E-2"/>
    <n v="3851849.547777778"/>
    <n v="5875702.7000000002"/>
    <n v="83781.644799300004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2555555555555555"/>
    <n v="3"/>
    <n v="6.1652999999999999E-2"/>
    <n v="1504628.8372222222"/>
    <n v="3595130.8499999996"/>
    <n v="73883.534098349992"/>
    <n v="1.25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2555555555555555"/>
    <n v="3"/>
    <n v="6.1652999999999999E-2"/>
    <n v="50347003.803111114"/>
    <n v="120298150.68000001"/>
    <n v="2472247.2946246802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2777777777777777"/>
    <n v="5"/>
    <n v="7.1294999999999997E-2"/>
    <n v="131556359.62611111"/>
    <n v="200679192.65000001"/>
    <n v="2861484.6079963502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2416666666666671"/>
    <n v="10"/>
    <n v="7.8262999999999999E-2"/>
    <n v="256484534.89291668"/>
    <n v="311204693.5"/>
    <n v="2435581.29273905"/>
    <n v="8.2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2555555555555555"/>
    <n v="3"/>
    <n v="6.1652999999999999E-2"/>
    <n v="14818883.556222221"/>
    <n v="35407951.859999999"/>
    <n v="727668.81867485994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10-18T00:00:00"/>
    <d v="2024-10-18T00:00:00"/>
    <n v="126215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0.8833333333333333"/>
    <n v="2"/>
    <n v="3.8199999999999998E-2"/>
    <n v="456542"/>
    <n v="1033680"/>
    <n v="19743.288"/>
    <n v="0.8833333333333333"/>
    <n v="2"/>
    <n v="3.8199999999999998E-2"/>
    <x v="1"/>
    <x v="1"/>
    <n v="0"/>
    <n v="0"/>
    <n v="0"/>
    <n v="0"/>
    <n v="258420"/>
    <n v="0"/>
    <n v="0"/>
    <n v="0"/>
    <n v="0"/>
    <n v="0"/>
    <n v="258420"/>
    <n v="0"/>
    <n v="0"/>
    <n v="0"/>
    <n v="516840"/>
    <n v="516840"/>
  </r>
  <r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1.8833333333333333"/>
    <n v="3"/>
    <n v="4.2999999999999997E-2"/>
    <n v="2806251.4166666665"/>
    <n v="4470135"/>
    <n v="64071.934999999998"/>
    <n v="1.883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2.8833333333333333"/>
    <n v="4"/>
    <n v="4.7100000000000003E-2"/>
    <n v="10264414.375"/>
    <n v="14239650"/>
    <n v="167671.87875"/>
    <n v="2.88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3.8833333333333333"/>
    <n v="5"/>
    <n v="5.0700000000000002E-2"/>
    <n v="11382516"/>
    <n v="14655600"/>
    <n v="148607.78400000001"/>
    <n v="3.883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4.8833333333333337"/>
    <n v="6"/>
    <n v="5.3600000000000002E-2"/>
    <n v="94685220.750000015"/>
    <n v="116336790"/>
    <n v="1039275.324"/>
    <n v="4.883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5.8833333333333337"/>
    <n v="7"/>
    <n v="5.6399999999999999E-2"/>
    <n v="3743653.2500000005"/>
    <n v="4454205"/>
    <n v="35888.165999999997"/>
    <n v="5.883333333333333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6.8833333333333337"/>
    <n v="8"/>
    <n v="5.9299999999999999E-2"/>
    <n v="695474.79166666674"/>
    <n v="808300"/>
    <n v="5991.5237500000003"/>
    <n v="6.883333333333333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7.8833333333333337"/>
    <n v="9"/>
    <n v="6.2100000000000002E-2"/>
    <n v="418605"/>
    <n v="477900"/>
    <n v="3297.51"/>
    <n v="7.88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8.8833333333333329"/>
    <n v="10"/>
    <n v="6.5000000000000002E-2"/>
    <n v="461222.66666666663"/>
    <n v="519200"/>
    <n v="3374.8"/>
    <n v="8.883333333333332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2555555555555555"/>
    <n v="3"/>
    <n v="6.1652999999999999E-2"/>
    <n v="6728200.4610000001"/>
    <n v="16076231.190000001"/>
    <n v="330382.62718569004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2777777777777777"/>
    <n v="5"/>
    <n v="7.1294999999999997E-2"/>
    <n v="17564998.592777777"/>
    <n v="26794065.649999999"/>
    <n v="382056.58210334997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n v="2677557.38"/>
    <n v="0"/>
    <d v="2023-04-25T00:00:00"/>
    <d v="2027-04-25T00:00:00"/>
    <n v="2677557.38"/>
    <n v="2.4027777777777777"/>
    <n v="4"/>
    <n v="6.7556000000000005E-2"/>
    <n v="6433575.371388888"/>
    <n v="10710229.52"/>
    <n v="180885.06636328"/>
    <n v="2.40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2777777777777777"/>
    <n v="5"/>
    <n v="7.1294999999999997E-2"/>
    <n v="1868333333.3333333"/>
    <n v="2850000000"/>
    <n v="40638150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2555555555555555"/>
    <n v="3"/>
    <n v="6.1652999999999999E-2"/>
    <n v="1924802.6383333332"/>
    <n v="4599085.9499999993"/>
    <n v="94515.815358449996"/>
    <n v="1.2555555555555555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2777777777777777"/>
    <n v="5"/>
    <n v="7.1294999999999997E-2"/>
    <n v="5024413.8105555559"/>
    <n v="7664360.0499999998"/>
    <n v="109286.10995294999"/>
    <n v="3.27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2555555555555555"/>
    <n v="3"/>
    <n v="6.1652999999999999E-2"/>
    <n v="1807018.3689999999"/>
    <n v="4317654.51"/>
    <n v="88732.117835009994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2777777777777777"/>
    <n v="5"/>
    <n v="7.1294999999999997E-2"/>
    <n v="6810891.166666666"/>
    <n v="10389495"/>
    <n v="148143.809205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2777777777777777"/>
    <n v="5"/>
    <n v="7.1294999999999997E-2"/>
    <n v="23740365.129999999"/>
    <n v="36214116.299999997"/>
    <n v="516377.08432169998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2555555555555555"/>
    <n v="3"/>
    <n v="6.1652999999999999E-2"/>
    <n v="6288963.1832222231"/>
    <n v="15026726.190000001"/>
    <n v="308814.24993069004"/>
    <n v="1.25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2777777777777777"/>
    <n v="5"/>
    <n v="7.1294999999999997E-2"/>
    <n v="16415136.35"/>
    <n v="25040038.5"/>
    <n v="357045.9089715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2777777777777777"/>
    <n v="5"/>
    <n v="7.1294999999999997E-2"/>
    <n v="9487773.1850000005"/>
    <n v="14472874.350000001"/>
    <n v="206368.71535665001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2777777777777777"/>
    <n v="5"/>
    <n v="7.1294999999999997E-2"/>
    <n v="4639195.2388888886"/>
    <n v="7076738.5"/>
    <n v="100907.21427149999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2555555555555555"/>
    <n v="3"/>
    <n v="6.1652999999999999E-2"/>
    <n v="5601335.9473333331"/>
    <n v="13383723.059999999"/>
    <n v="275048.89260605996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2555555555555555"/>
    <n v="3"/>
    <n v="6.1652999999999999E-2"/>
    <n v="1159773.1395555555"/>
    <n v="2771139.36"/>
    <n v="56949.68498736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2777777777777777"/>
    <n v="5"/>
    <n v="7.1294999999999997E-2"/>
    <n v="10839476.197777776"/>
    <n v="16534794.199999999"/>
    <n v="235769.63049779998"/>
    <n v="3.27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2555555555555555"/>
    <n v="3"/>
    <n v="6.1652999999999999E-2"/>
    <n v="5307465.7366666663"/>
    <n v="12681555.299999999"/>
    <n v="260618.64297029999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2777777777777777"/>
    <n v="5"/>
    <n v="7.1294999999999997E-2"/>
    <n v="13846822.395"/>
    <n v="21122271.449999999"/>
    <n v="301182.46860555001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2555555555555555"/>
    <n v="3"/>
    <n v="6.1652999999999999E-2"/>
    <n v="1211573.6202222223"/>
    <n v="2894910.42"/>
    <n v="59493.30404142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2555555555555555"/>
    <n v="3"/>
    <n v="6.1652999999999999E-2"/>
    <n v="57501610.781111114"/>
    <n v="137393229.30000001"/>
    <n v="2823568.2553443001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2555555555555555"/>
    <n v="3"/>
    <n v="6.1652999999999999E-2"/>
    <n v="1361350.4369999999"/>
    <n v="3252784.2299999995"/>
    <n v="66847.968710729998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2777777777777777"/>
    <n v="5"/>
    <n v="7.1294999999999997E-2"/>
    <n v="7097819.5733333332"/>
    <n v="10827182.4"/>
    <n v="154384.79384159998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291666666666667"/>
    <n v="6"/>
    <n v="7.3772000000000004E-2"/>
    <n v="50721370.470000006"/>
    <n v="70911430.560000002"/>
    <n v="871879.67587872001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2416666666666671"/>
    <n v="10"/>
    <n v="7.8262999999999999E-2"/>
    <n v="14350877.164916668"/>
    <n v="17412591.100000001"/>
    <n v="136276.16172593"/>
    <n v="8.2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291666666666667"/>
    <n v="6"/>
    <n v="7.3772000000000004E-2"/>
    <n v="53124586.38333334"/>
    <n v="74271266.400000006"/>
    <n v="913189.97747680009"/>
    <n v="4.2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2555555555555555"/>
    <n v="3"/>
    <n v="6.1652999999999999E-2"/>
    <n v="5893736.5930000003"/>
    <n v="14082379.470000001"/>
    <n v="289406.98048797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n v="4943113.7699999996"/>
    <n v="0"/>
    <d v="2023-04-25T00:00:00"/>
    <d v="2027-04-25T00:00:00"/>
    <n v="4943113.7699999996"/>
    <n v="2.4027777777777777"/>
    <n v="4"/>
    <n v="6.7556000000000005E-2"/>
    <n v="11877203.919583332"/>
    <n v="19772455.079999998"/>
    <n v="333936.99384612002"/>
    <n v="2.40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2777777777777777"/>
    <n v="5"/>
    <n v="7.1294999999999997E-2"/>
    <n v="16051175.576666668"/>
    <n v="24484844.100000001"/>
    <n v="349129.39202189998"/>
    <n v="3.2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2555555555555555"/>
    <n v="3"/>
    <n v="6.1652999999999999E-2"/>
    <n v="8216972.1086666659"/>
    <n v="19633473.18"/>
    <n v="403487.50732217997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2777777777777777"/>
    <n v="5"/>
    <n v="7.1294999999999997E-2"/>
    <n v="49981999.07333333"/>
    <n v="76243727.400000006"/>
    <n v="1087159.3089966001"/>
    <n v="3.2777777777777777"/>
    <n v="5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83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876435411.224"/>
    <n v="0"/>
    <n v="0"/>
    <n v="0"/>
    <n v="0"/>
    <n v="0"/>
    <n v="0"/>
    <n v="2876435411.224"/>
    <n v="2876435411.224"/>
    <n v="0"/>
    <d v="2024-01-05T00:00:00"/>
    <d v="2040-07-05T00:00:00"/>
    <n v="2957066124.1100001"/>
    <n v="15.597222222222221"/>
    <n v="16.5"/>
    <n v="1.2999999999999999E-2"/>
    <n v="44864402316.729889"/>
    <n v="47461184285.195999"/>
    <n v="37393660.345911995"/>
    <n v="15.597222222222223"/>
    <n v="16.5"/>
    <n v="1.2999999999999998E-2"/>
    <x v="0"/>
    <x v="2"/>
    <n v="0"/>
    <n v="81154812.518999994"/>
    <n v="0"/>
    <n v="0"/>
    <n v="0"/>
    <n v="0"/>
    <n v="0"/>
    <n v="81682318.800999999"/>
    <n v="0"/>
    <n v="0"/>
    <n v="0"/>
    <n v="0"/>
    <n v="0"/>
    <n v="0"/>
    <n v="162837131.31999999"/>
    <n v="162837131.31999999"/>
  </r>
  <r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7818629.430000007"/>
    <n v="0"/>
    <n v="0"/>
    <n v="0"/>
    <n v="0"/>
    <n v="0"/>
    <n v="0"/>
    <n v="77818629.430000007"/>
    <n v="77818629.430000007"/>
    <n v="0"/>
    <d v="2024-01-05T00:00:00"/>
    <d v="2040-07-05T00:00:00"/>
    <n v="80000000"/>
    <n v="15.597222222222221"/>
    <n v="16.5"/>
    <n v="1.2999999999999999E-2"/>
    <n v="1213754456.2484722"/>
    <n v="1284007385.595"/>
    <n v="1011642.1825900001"/>
    <n v="15.597222222222221"/>
    <n v="16.5"/>
    <n v="1.2999999999999999E-2"/>
    <x v="0"/>
    <x v="3"/>
    <n v="0"/>
    <n v="2195549.483"/>
    <n v="0"/>
    <n v="0"/>
    <n v="0"/>
    <n v="0"/>
    <n v="0"/>
    <n v="2209820.5550000002"/>
    <n v="0"/>
    <n v="0"/>
    <n v="0"/>
    <n v="0"/>
    <n v="0"/>
    <n v="0"/>
    <n v="4405370.0380000006"/>
    <n v="4405370.0380000006"/>
  </r>
  <r>
    <s v="DI001285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2903697.745000001"/>
    <n v="0"/>
    <n v="0"/>
    <n v="0"/>
    <n v="0"/>
    <n v="0"/>
    <n v="0"/>
    <n v="22903697.745000001"/>
    <n v="22903697.745000001"/>
    <n v="0"/>
    <d v="2024-01-05T00:00:00"/>
    <d v="2026-01-05T00:00:00"/>
    <n v="30538263.660551053"/>
    <n v="1.0972222222222223"/>
    <n v="2"/>
    <n v="0"/>
    <n v="25130446.136875004"/>
    <n v="45807395.490000002"/>
    <n v="0"/>
    <n v="1.0972222222222223"/>
    <n v="2"/>
    <n v="0"/>
    <x v="0"/>
    <x v="2"/>
    <n v="0"/>
    <n v="7634565.915"/>
    <n v="0"/>
    <n v="0"/>
    <n v="0"/>
    <n v="0"/>
    <n v="0"/>
    <n v="7634565.915"/>
    <n v="0"/>
    <n v="0"/>
    <n v="0"/>
    <n v="0"/>
    <n v="0"/>
    <n v="0"/>
    <n v="15269131.83"/>
    <n v="15269131.83"/>
  </r>
  <r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041300"/>
    <n v="0"/>
    <n v="0"/>
    <n v="0"/>
    <n v="0"/>
    <n v="0"/>
    <n v="0"/>
    <n v="1041300"/>
    <n v="1041300"/>
    <n v="0"/>
    <d v="2024-01-05T00:00:00"/>
    <d v="2026-01-05T00:00:00"/>
    <n v="1388400"/>
    <n v="1.0972222222222223"/>
    <n v="2"/>
    <n v="0"/>
    <n v="1142537.5"/>
    <n v="2082600"/>
    <n v="0"/>
    <n v="1.0972222222222223"/>
    <n v="2"/>
    <n v="0"/>
    <x v="0"/>
    <x v="3"/>
    <n v="0"/>
    <n v="347100"/>
    <n v="0"/>
    <n v="0"/>
    <n v="0"/>
    <n v="0"/>
    <n v="0"/>
    <n v="347100"/>
    <n v="0"/>
    <n v="0"/>
    <n v="0"/>
    <n v="0"/>
    <n v="0"/>
    <n v="0"/>
    <n v="694200"/>
    <n v="694200"/>
  </r>
  <r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2555555555555555"/>
    <n v="3"/>
    <n v="6.1652999999999999E-2"/>
    <n v="18434189.070777778"/>
    <n v="44046292.469999999"/>
    <n v="905195.35655097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2555555555555555"/>
    <n v="3"/>
    <n v="6.1652999999999999E-2"/>
    <n v="19171556.63411111"/>
    <n v="45808144.170000002"/>
    <n v="941403.17083766998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2555555555555555"/>
    <n v="3"/>
    <n v="6.1652999999999999E-2"/>
    <n v="17696821.507444445"/>
    <n v="42284440.769999996"/>
    <n v="868987.54226427001"/>
    <n v="1.2555555555555555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2555555555555555"/>
    <n v="3"/>
    <n v="6.1652999999999999E-2"/>
    <n v="18431080.013888888"/>
    <n v="44038863.75"/>
    <n v="905042.68892624998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2555555555555555"/>
    <n v="3"/>
    <n v="6.1652999999999999E-2"/>
    <n v="12287386.68011111"/>
    <n v="29359242.509999998"/>
    <n v="603361.79282301001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2555555555555555"/>
    <n v="3"/>
    <n v="6.1652999999999999E-2"/>
    <n v="13516125.339333333"/>
    <n v="32295166.740000002"/>
    <n v="663697.97167373996"/>
    <n v="1.25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4348985.0599999996"/>
    <n v="0"/>
    <n v="36958.879999999997"/>
    <n v="30942.66"/>
    <n v="0"/>
    <n v="0"/>
    <n v="0"/>
    <n v="4312026.18"/>
    <n v="4312026.18"/>
    <n v="0"/>
    <d v="2024-01-31T00:00:00"/>
    <d v="2033-08-11T00:00:00"/>
    <n v="4677691.78"/>
    <n v="8.8222222222222229"/>
    <n v="9.6666666666666661"/>
    <n v="8.5398000000000002E-2"/>
    <n v="38041653.188000001"/>
    <n v="41682919.739999995"/>
    <n v="368238.41171963996"/>
    <n v="8.8222222222222229"/>
    <n v="9.6666666666666661"/>
    <n v="8.5398000000000002E-2"/>
    <x v="1"/>
    <x v="1"/>
    <n v="37221.96"/>
    <n v="37486.910000000003"/>
    <n v="37753.75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37221.96"/>
    <n v="467878.81000000006"/>
    <n v="505100.77000000008"/>
  </r>
  <r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329534.3999999994"/>
    <n v="0"/>
    <n v="99726.16"/>
    <n v="30583.63"/>
    <n v="0"/>
    <n v="0"/>
    <n v="0"/>
    <n v="4229808.2399999993"/>
    <n v="4229808.24"/>
    <n v="0"/>
    <d v="2024-01-31T00:00:00"/>
    <d v="2027-11-22T00:00:00"/>
    <n v="5219359.879999999"/>
    <n v="3.0194444444444444"/>
    <n v="3.8638888888888889"/>
    <n v="8.4766999999999995E-2"/>
    <n v="12771670.99133333"/>
    <n v="16343509.060666664"/>
    <n v="358548.15508007992"/>
    <n v="3.0194444444444444"/>
    <n v="3.8638888888888889"/>
    <n v="8.4766999999999995E-2"/>
    <x v="1"/>
    <x v="1"/>
    <n v="100430.62"/>
    <n v="101140.06"/>
    <n v="101854.51"/>
    <n v="102574"/>
    <n v="103298.58"/>
    <n v="104028.28"/>
    <n v="104763.13"/>
    <n v="105503.17"/>
    <n v="106248.44"/>
    <n v="106998.97"/>
    <n v="107754.81"/>
    <n v="108515.98"/>
    <n v="109282.54"/>
    <n v="100430.62"/>
    <n v="1261962.4700000002"/>
    <n v="1362393.0900000003"/>
  </r>
  <r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1200589.77"/>
    <n v="0"/>
    <n v="15891.12"/>
    <n v="8296.35"/>
    <n v="0"/>
    <n v="0"/>
    <n v="0"/>
    <n v="1184698.6499999999"/>
    <n v="1184698.6499999999"/>
    <n v="0"/>
    <d v="2024-01-31T00:00:00"/>
    <d v="2029-10-26T00:00:00"/>
    <n v="1340324.05"/>
    <n v="4.9749999999999996"/>
    <n v="5.8194444444444446"/>
    <n v="8.2922999999999997E-2"/>
    <n v="5893875.7837499995"/>
    <n v="6894287.9770833328"/>
    <n v="98238.766153949982"/>
    <n v="4.9749999999999996"/>
    <n v="5.8194444444444446"/>
    <n v="8.2922999999999997E-2"/>
    <x v="1"/>
    <x v="1"/>
    <n v="16000.94"/>
    <n v="16111.5"/>
    <n v="16222.84"/>
    <n v="16334.93"/>
    <n v="16447.82"/>
    <n v="16561.48"/>
    <n v="16675.91"/>
    <n v="16791.16"/>
    <n v="16907.189999999999"/>
    <n v="17024.009999999998"/>
    <n v="17141.66"/>
    <n v="17260.11"/>
    <n v="17379.39"/>
    <n v="16000.94"/>
    <n v="200858.00000000006"/>
    <n v="216858.94000000006"/>
  </r>
  <r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2555555555555555"/>
    <n v="3"/>
    <n v="6.1652999999999999E-2"/>
    <n v="9172798.9685555547"/>
    <n v="21917307.27"/>
    <n v="450422.58170576999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s v="TENEDORES DE BONOS Y PAGARÉS"/>
    <x v="0"/>
    <x v="0"/>
    <x v="0"/>
    <x v="0"/>
    <x v="1"/>
    <x v="0"/>
    <n v="1"/>
    <n v="1"/>
    <n v="0"/>
    <n v="1678012.8199999998"/>
    <n v="0"/>
    <n v="83022.66"/>
    <n v="10338.52"/>
    <n v="0"/>
    <n v="0"/>
    <n v="0"/>
    <n v="1594990.16"/>
    <n v="1594990.16"/>
    <n v="0"/>
    <d v="2024-01-31T00:00:00"/>
    <d v="2026-04-28T00:00:00"/>
    <n v="2412354.9600000009"/>
    <n v="1.4277777777777778"/>
    <n v="2.2722222222222221"/>
    <n v="7.3934E-2"/>
    <n v="2277291.506222222"/>
    <n v="3624172.0857777772"/>
    <n v="117924.00248944"/>
    <n v="1.4277777777777778"/>
    <n v="2.2722222222222221"/>
    <n v="7.3934E-2"/>
    <x v="1"/>
    <x v="1"/>
    <n v="83588.41"/>
    <n v="84158.01"/>
    <n v="84731.49"/>
    <n v="85308.89"/>
    <n v="85890.21"/>
    <n v="86475.49"/>
    <n v="87064.77"/>
    <n v="87658.06"/>
    <n v="177112.19"/>
    <n v="89462.3"/>
    <n v="90071.93"/>
    <n v="90685.71"/>
    <n v="91303.679999999993"/>
    <n v="83588.41"/>
    <n v="1139922.73"/>
    <n v="1223511.1399999999"/>
  </r>
  <r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9183021.4700000025"/>
    <n v="0"/>
    <n v="54263.45"/>
    <n v="65651.11"/>
    <n v="0"/>
    <n v="0"/>
    <n v="0"/>
    <n v="9128758.0200000033"/>
    <n v="9139937.5199999996"/>
    <n v="-11179.499999996275"/>
    <d v="2024-01-31T00:00:00"/>
    <d v="2033-12-08T00:00:00"/>
    <n v="9652458.2400000002"/>
    <n v="9.1527777777777786"/>
    <n v="9.9972222222222218"/>
    <n v="8.5975999999999997E-2"/>
    <n v="83553493.544166699"/>
    <n v="91262222.538833365"/>
    <n v="784854.09952752024"/>
    <n v="9.1527777777777786"/>
    <n v="9.9972222222222218"/>
    <n v="8.5975999999999997E-2"/>
    <x v="1"/>
    <x v="1"/>
    <n v="54766.54"/>
    <n v="55274.28"/>
    <n v="55786.73"/>
    <n v="56303.92"/>
    <n v="56825.93"/>
    <n v="57352.76"/>
    <n v="57884.480000000003"/>
    <n v="58421.13"/>
    <n v="58962.76"/>
    <n v="59509.4"/>
    <n v="60061.120000000003"/>
    <n v="60617.96"/>
    <n v="61179.93"/>
    <n v="54766.54"/>
    <n v="698180.4"/>
    <n v="752946.94000000006"/>
  </r>
  <r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3867542.71"/>
    <n v="0"/>
    <n v="112155.73"/>
    <n v="26741.33"/>
    <n v="0"/>
    <n v="0"/>
    <n v="0"/>
    <n v="3755386.98"/>
    <n v="3755386.98"/>
    <n v="0"/>
    <d v="2024-01-31T00:00:00"/>
    <d v="2031-08-14T00:00:00"/>
    <n v="5073977.74"/>
    <n v="6.8"/>
    <n v="7.6444444444444448"/>
    <n v="8.4176000000000001E-2"/>
    <n v="25536631.463999998"/>
    <n v="28707847.136"/>
    <n v="316113.45442848001"/>
    <n v="6.8"/>
    <n v="7.6444444444444448"/>
    <n v="8.4176000000000001E-2"/>
    <x v="1"/>
    <x v="1"/>
    <n v="112944.48"/>
    <n v="129854.24"/>
    <n v="98423.24"/>
    <n v="115344.21"/>
    <n v="116155.37"/>
    <n v="133412.5"/>
    <n v="117877.53"/>
    <n v="118706.54"/>
    <n v="119541.34"/>
    <n v="120382.06"/>
    <n v="121228.66"/>
    <n v="81525.710000000006"/>
    <n v="82099.070000000007"/>
    <n v="112944.48"/>
    <n v="1354550.47"/>
    <n v="1467494.95"/>
  </r>
  <r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2844008.0399999996"/>
    <n v="0"/>
    <n v="269050.59000000003"/>
    <n v="19052.580000000002"/>
    <n v="0"/>
    <n v="0"/>
    <n v="0"/>
    <n v="2574957.4499999997"/>
    <n v="2574957.4500000002"/>
    <n v="0"/>
    <d v="2024-01-31T00:00:00"/>
    <d v="2030-01-06T00:00:00"/>
    <n v="5384699.0099999998"/>
    <n v="5.1749999999999998"/>
    <n v="6.0194444444444448"/>
    <n v="8.2498000000000002E-2"/>
    <n v="13325404.803749997"/>
    <n v="15499813.317083333"/>
    <n v="212428.83971009997"/>
    <n v="5.1749999999999998"/>
    <n v="6.0194444444444448"/>
    <n v="8.2498000000000002E-2"/>
    <x v="1"/>
    <x v="1"/>
    <n v="47839.48"/>
    <n v="32826.339999999997"/>
    <n v="33052.019999999997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47839.48"/>
    <n v="444796.54999999993"/>
    <n v="492636.02999999991"/>
  </r>
  <r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2555555555555555"/>
    <n v="3"/>
    <n v="6.1652999999999999E-2"/>
    <n v="13521742.971111111"/>
    <n v="32308589.400000002"/>
    <n v="663973.82075940003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94985.7000000002"/>
    <n v="0"/>
    <n v="232949.97"/>
    <n v="43419.65"/>
    <n v="0"/>
    <n v="0"/>
    <n v="0"/>
    <n v="6062035.7300000004"/>
    <n v="6062035.7300000004"/>
    <n v="0"/>
    <d v="2024-01-31T00:00:00"/>
    <d v="2029-10-26T00:00:00"/>
    <n v="9093830.6699999999"/>
    <n v="4.9749999999999996"/>
    <n v="5.8194444444444446"/>
    <n v="8.0518000000000006E-2"/>
    <n v="30158627.756749999"/>
    <n v="35277680.150972225"/>
    <n v="488102.99290814006"/>
    <n v="4.9749999999999996"/>
    <n v="5.8194444444444446"/>
    <n v="8.0518000000000006E-2"/>
    <x v="1"/>
    <x v="1"/>
    <n v="235877.98"/>
    <n v="236187.7"/>
    <n v="237887.81"/>
    <n v="243106.49"/>
    <n v="241169.16"/>
    <n v="243964.79999999999"/>
    <n v="188648.06"/>
    <n v="190982.62"/>
    <n v="191334.62"/>
    <n v="192714.35"/>
    <n v="194949.96"/>
    <n v="195459.38"/>
    <n v="197628.25"/>
    <n v="235877.98"/>
    <n v="2554033.2000000002"/>
    <n v="2789911.18"/>
  </r>
  <r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2555555555555555"/>
    <n v="3"/>
    <n v="6.1652999999999999E-2"/>
    <n v="6876067.2387777781"/>
    <n v="16429541.190000001"/>
    <n v="337643.50099569"/>
    <n v="1.25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2555555555555555"/>
    <n v="3"/>
    <n v="6.1652999999999999E-2"/>
    <n v="6891622.8187777773"/>
    <n v="16466709.390000001"/>
    <n v="338407.34467388998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2094896.33"/>
    <n v="0"/>
    <n v="6302.49"/>
    <n v="6504"/>
    <n v="0"/>
    <n v="0"/>
    <n v="0"/>
    <n v="2088593.84"/>
    <n v="2088593.84"/>
    <n v="0"/>
    <d v="2024-01-31T00:00:00"/>
    <d v="2032-12-31T00:00:00"/>
    <n v="2571949.0900000003"/>
    <n v="8.2027777777777775"/>
    <n v="9.0472222222222225"/>
    <n v="8.5975999999999997E-2"/>
    <n v="17132271.137555555"/>
    <n v="18895972.602444448"/>
    <n v="179568.94398784"/>
    <n v="8.2027777777777775"/>
    <n v="9.0472222222222225"/>
    <n v="8.5975999999999997E-2"/>
    <x v="1"/>
    <x v="1"/>
    <n v="49662.77"/>
    <n v="50026.07"/>
    <n v="50392.05"/>
    <n v="50760.69"/>
    <n v="51132.04"/>
    <n v="51506.09"/>
    <n v="51882.89"/>
    <n v="52262.43"/>
    <n v="52644.76"/>
    <n v="53029.88"/>
    <n v="53417.82"/>
    <n v="53808.61"/>
    <n v="54202.25"/>
    <n v="49662.77"/>
    <n v="625065.58000000007"/>
    <n v="674728.35000000009"/>
  </r>
  <r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2555555555555555"/>
    <n v="3"/>
    <n v="6.1652999999999999E-2"/>
    <n v="6542868.6462222226"/>
    <n v="15633402.960000001"/>
    <n v="321282.06423096004"/>
    <n v="1.25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062366.1499999997"/>
    <n v="0"/>
    <n v="57134.39"/>
    <n v="7080.46"/>
    <n v="0"/>
    <n v="0"/>
    <n v="0"/>
    <n v="1005231.7599999997"/>
    <n v="1005231.76"/>
    <n v="0"/>
    <d v="2024-01-31T00:00:00"/>
    <d v="2026-12-24T00:00:00"/>
    <n v="1599497.38"/>
    <n v="2.0944444444444446"/>
    <n v="2.9388888888888891"/>
    <n v="8.1262000000000001E-2"/>
    <n v="2105402.0751111107"/>
    <n v="2954264.4502222217"/>
    <n v="81687.143281119977"/>
    <n v="2.0944444444444446"/>
    <n v="2.9388888888888896"/>
    <n v="8.1262000000000001E-2"/>
    <x v="1"/>
    <x v="1"/>
    <n v="57521.79"/>
    <n v="57911.81"/>
    <n v="58304.51"/>
    <n v="58699.839999999997"/>
    <n v="59097.85"/>
    <n v="59498.58"/>
    <n v="59902.01"/>
    <n v="60308.18"/>
    <n v="65781.45"/>
    <n v="61197.79"/>
    <n v="61612.75"/>
    <n v="62030.51"/>
    <n v="79954.399999999994"/>
    <n v="57521.79"/>
    <n v="744299.68"/>
    <n v="801821.47000000009"/>
  </r>
  <r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2934725.370000001"/>
    <n v="0"/>
    <n v="314396.33"/>
    <n v="164790.32"/>
    <n v="0"/>
    <n v="0"/>
    <n v="0"/>
    <n v="22620329.040000003"/>
    <n v="22702846.039999999"/>
    <n v="-82516.999999996275"/>
    <d v="2024-01-31T00:00:00"/>
    <d v="2029-11-03T00:00:00"/>
    <n v="26043160.600000001"/>
    <n v="4.9972222222222218"/>
    <n v="5.8416666666666668"/>
    <n v="8.6263999999999993E-2"/>
    <n v="113038810.95266667"/>
    <n v="132140422.14200002"/>
    <n v="1951320.0643065602"/>
    <n v="4.9972222222222218"/>
    <n v="5.8416666666666668"/>
    <n v="8.6263999999999993E-2"/>
    <x v="1"/>
    <x v="1"/>
    <n v="316656.38"/>
    <n v="318932.73"/>
    <n v="321225.40999999997"/>
    <n v="323534.58"/>
    <n v="325860.36"/>
    <n v="328202.84999999998"/>
    <n v="330562.17"/>
    <n v="332938.46000000002"/>
    <n v="335331.86"/>
    <n v="337742.43"/>
    <n v="340170.34"/>
    <n v="342615.69"/>
    <n v="345078.63"/>
    <n v="316656.38"/>
    <n v="3982195.51"/>
    <n v="4298851.8899999997"/>
  </r>
  <r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2555555555555555"/>
    <n v="3"/>
    <n v="6.1652999999999999E-2"/>
    <n v="17095709.683111113"/>
    <n v="40848155.880000003"/>
    <n v="839470.4514898801"/>
    <n v="1.25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1779821.41"/>
    <n v="0"/>
    <n v="177135.94"/>
    <n v="82321.509999999995"/>
    <n v="0"/>
    <n v="0"/>
    <n v="0"/>
    <n v="11602685.470000001"/>
    <n v="11602685.76"/>
    <n v="-0.28999999910593033"/>
    <d v="2024-01-31T00:00:00"/>
    <d v="2033-03-05T00:00:00"/>
    <n v="13409459.25"/>
    <n v="8.3805555555555564"/>
    <n v="9.2249999999999996"/>
    <n v="8.3875000000000005E-2"/>
    <n v="97236950.174972236"/>
    <n v="107034773.46075"/>
    <n v="973175.24379625008"/>
    <n v="8.3805555555555564"/>
    <n v="9.2249999999999996"/>
    <n v="8.3875000000000005E-2"/>
    <x v="1"/>
    <x v="1"/>
    <n v="178374.04"/>
    <n v="179620.8"/>
    <n v="180876.27"/>
    <n v="182140.52"/>
    <n v="183413.61"/>
    <n v="184695.59"/>
    <n v="185986.55"/>
    <n v="187286.53"/>
    <n v="188595.56"/>
    <n v="189913.76"/>
    <n v="191241.17"/>
    <n v="192577.88"/>
    <n v="193923.93"/>
    <n v="178374.04"/>
    <n v="2240272.17"/>
    <n v="2418646.21"/>
  </r>
  <r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2555555555555555"/>
    <n v="3"/>
    <n v="6.1652999999999999E-2"/>
    <n v="1863798.7471111109"/>
    <n v="4453324.4399999995"/>
    <n v="91520.270566439998"/>
    <n v="1.2555555555555555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7417819.6800000016"/>
    <n v="0"/>
    <n v="152472.94"/>
    <n v="43946.98"/>
    <n v="0"/>
    <n v="0"/>
    <n v="0"/>
    <n v="7265346.7400000012"/>
    <n v="7265346.7400000002"/>
    <n v="0"/>
    <d v="2024-01-31T00:00:00"/>
    <d v="2032-08-14T00:00:00"/>
    <n v="8844291.1799999978"/>
    <n v="7.8166666666666664"/>
    <n v="8.6611111111111114"/>
    <n v="8.2136000000000001E-2"/>
    <n v="56790793.684333339"/>
    <n v="62925975.375888899"/>
    <n v="596746.5198366401"/>
    <n v="7.8166666666666664"/>
    <n v="8.6611111111111114"/>
    <n v="8.2136000000000001E-2"/>
    <x v="1"/>
    <x v="1"/>
    <n v="164062.35"/>
    <n v="165187.78"/>
    <n v="166320.93"/>
    <n v="167461.85999999999"/>
    <n v="168610.64"/>
    <n v="169767.28"/>
    <n v="170931.85"/>
    <n v="172104.43"/>
    <n v="173285.04"/>
    <n v="174473.74"/>
    <n v="175670.6"/>
    <n v="176875.68"/>
    <n v="178088.99"/>
    <n v="164062.35"/>
    <n v="2058778.82"/>
    <n v="2222841.17"/>
  </r>
  <r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058619.6600000001"/>
    <n v="0"/>
    <n v="65077.21"/>
    <n v="42505.39"/>
    <n v="0"/>
    <n v="0"/>
    <n v="0"/>
    <n v="5993542.4500000002"/>
    <n v="5993542.4500000002"/>
    <n v="0"/>
    <d v="2024-01-31T00:00:00"/>
    <d v="2032-08-06T00:00:00"/>
    <n v="7166559.2999999998"/>
    <n v="7.7944444444444443"/>
    <n v="8.6388888888888893"/>
    <n v="8.4209999999999993E-2"/>
    <n v="46716333.651944444"/>
    <n v="51777547.276388891"/>
    <n v="504716.2097145"/>
    <n v="7.7944444444444443"/>
    <n v="8.6388888888888893"/>
    <n v="8.4209999999999993E-2"/>
    <x v="1"/>
    <x v="1"/>
    <n v="65534.17"/>
    <n v="65994.34"/>
    <n v="66457.759999999995"/>
    <n v="66924.42"/>
    <n v="67394.36"/>
    <n v="67867.59"/>
    <n v="68344.160000000003"/>
    <n v="68824.06"/>
    <n v="69307.34"/>
    <n v="69794.02"/>
    <n v="70284.09"/>
    <n v="70777.64"/>
    <n v="71274.62"/>
    <n v="65534.17"/>
    <n v="823244.4"/>
    <n v="888778.57000000007"/>
  </r>
  <r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2244802.5899999994"/>
    <n v="0"/>
    <n v="33462.93"/>
    <n v="16038.62"/>
    <n v="0"/>
    <n v="0"/>
    <n v="0"/>
    <n v="2211339.6599999992"/>
    <n v="2211339.66"/>
    <n v="0"/>
    <d v="2024-01-31T00:00:00"/>
    <d v="2029-05-05T00:00:00"/>
    <n v="3357828.0299999993"/>
    <n v="4.4916666666666663"/>
    <n v="5.3361111111111112"/>
    <n v="8.5736999999999994E-2"/>
    <n v="9932600.6394999959"/>
    <n v="11799954.130166663"/>
    <n v="189593.62842941991"/>
    <n v="4.4916666666666663"/>
    <n v="5.3361111111111112"/>
    <n v="8.5736999999999994E-2"/>
    <x v="1"/>
    <x v="1"/>
    <n v="33702.01"/>
    <n v="33942.800000000003"/>
    <n v="34185.32"/>
    <n v="34429.57"/>
    <n v="34675.56"/>
    <n v="34923.31"/>
    <n v="35172.83"/>
    <n v="35424.129999999997"/>
    <n v="35677.230000000003"/>
    <n v="35932.129999999997"/>
    <n v="36188.86"/>
    <n v="36447.42"/>
    <n v="36707.83"/>
    <n v="33702.01"/>
    <n v="423706.99"/>
    <n v="457409"/>
  </r>
  <r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2416666666666671"/>
    <n v="10"/>
    <n v="7.8262999999999999E-2"/>
    <n v="1648333333.3333335"/>
    <n v="2000000000"/>
    <n v="15652600"/>
    <n v="8.2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2555555555555555"/>
    <n v="3"/>
    <n v="6.1652999999999999E-2"/>
    <n v="2563911.8803333333"/>
    <n v="6126161.1299999999"/>
    <n v="125898.73738263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2555555555555555"/>
    <n v="3"/>
    <n v="6.1652999999999999E-2"/>
    <n v="48768.163333333338"/>
    <n v="116525.70000000001"/>
    <n v="2394.7196607000001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2555555555555555"/>
    <n v="3"/>
    <n v="6.1652999999999999E-2"/>
    <n v="48768.163333333338"/>
    <n v="116525.70000000001"/>
    <n v="2394.7196607000001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2555555555555555"/>
    <n v="3"/>
    <n v="6.1652999999999999E-2"/>
    <n v="48721.695222222217"/>
    <n v="116414.67"/>
    <n v="2392.4378831700001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2555555555555555"/>
    <n v="3"/>
    <n v="6.1652999999999999E-2"/>
    <n v="48721.695222222217"/>
    <n v="116414.67"/>
    <n v="2392.4378831700001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2555555555555555"/>
    <n v="3"/>
    <n v="6.1652999999999999E-2"/>
    <n v="48721.695222222217"/>
    <n v="116414.67"/>
    <n v="2392.4378831700001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2555555555555555"/>
    <n v="3"/>
    <n v="6.1652999999999999E-2"/>
    <n v="34099.771444444443"/>
    <n v="81477.33"/>
    <n v="1674.44060883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2555555555555555"/>
    <n v="3"/>
    <n v="6.1652999999999999E-2"/>
    <n v="36540.684444444443"/>
    <n v="87309.6"/>
    <n v="1794.2995896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2555555555555555"/>
    <n v="3"/>
    <n v="6.1652999999999999E-2"/>
    <n v="48761.119666666666"/>
    <n v="116508.87"/>
    <n v="2394.3737873700002"/>
    <n v="1.25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2555555555555555"/>
    <n v="3"/>
    <n v="6.1652999999999999E-2"/>
    <n v="48759.951999999997"/>
    <n v="116506.08"/>
    <n v="2394.3164500799999"/>
    <n v="1.25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2555555555555555"/>
    <n v="3"/>
    <n v="6.1652999999999999E-2"/>
    <n v="48759.951999999997"/>
    <n v="116506.08"/>
    <n v="2394.3164500799999"/>
    <n v="1.25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2555555555555555"/>
    <n v="3"/>
    <n v="6.1652999999999999E-2"/>
    <n v="48759.951999999997"/>
    <n v="116506.08"/>
    <n v="2394.3164500799999"/>
    <n v="1.25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2555555555555555"/>
    <n v="3"/>
    <n v="6.1652999999999999E-2"/>
    <n v="48671.460444444441"/>
    <n v="116294.63999999998"/>
    <n v="2389.9711466399999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2555555555555555"/>
    <n v="3"/>
    <n v="6.1652999999999999E-2"/>
    <n v="34126.213444444438"/>
    <n v="81540.509999999995"/>
    <n v="1675.73902101"/>
    <n v="1.255555555555555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2555555555555555"/>
    <n v="3"/>
    <n v="6.1652999999999999E-2"/>
    <n v="34020.847222222219"/>
    <n v="81288.75"/>
    <n v="1670.56510125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2555555555555555"/>
    <n v="3"/>
    <n v="6.1652999999999999E-2"/>
    <n v="34024.563666666661"/>
    <n v="81297.63"/>
    <n v="1670.7475941299999"/>
    <n v="1.2555555555555553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2555555555555555"/>
    <n v="3"/>
    <n v="6.1652999999999999E-2"/>
    <n v="30362.698222222221"/>
    <n v="72548.040000000008"/>
    <n v="1490.9347700400001"/>
    <n v="1.2555555555555555"/>
    <n v="3.0000000000000004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2555555555555555"/>
    <n v="3"/>
    <n v="6.1652999999999999E-2"/>
    <n v="36463.354777777779"/>
    <n v="87124.83"/>
    <n v="1790.5023813299999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2555555555555555"/>
    <n v="3"/>
    <n v="6.1652999999999999E-2"/>
    <n v="34024.563666666661"/>
    <n v="81297.63"/>
    <n v="1670.7475941299999"/>
    <n v="1.2555555555555553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2555555555555555"/>
    <n v="3"/>
    <n v="6.1652999999999999E-2"/>
    <n v="24375.870333333332"/>
    <n v="58243.229999999996"/>
    <n v="1196.9566197300001"/>
    <n v="1.25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2555555555555555"/>
    <n v="3"/>
    <n v="6.1652999999999999E-2"/>
    <n v="36563.799222222224"/>
    <n v="87364.83"/>
    <n v="1795.43462133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2555555555555555"/>
    <n v="3"/>
    <n v="6.1652999999999999E-2"/>
    <n v="36563.799222222224"/>
    <n v="87364.83"/>
    <n v="1795.43462133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2555555555555555"/>
    <n v="3"/>
    <n v="6.1652999999999999E-2"/>
    <n v="42657.763666666666"/>
    <n v="101925.63"/>
    <n v="2094.6736221299998"/>
    <n v="1.25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2555555555555555"/>
    <n v="3"/>
    <n v="6.1652999999999999E-2"/>
    <n v="30469.834777777774"/>
    <n v="72804.03"/>
    <n v="1496.1956205299998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2555555555555555"/>
    <n v="3"/>
    <n v="6.1652999999999999E-2"/>
    <n v="36564.678111111112"/>
    <n v="87366.930000000008"/>
    <n v="1795.4777784300002"/>
    <n v="1.25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2555555555555555"/>
    <n v="3"/>
    <n v="6.1652999999999999E-2"/>
    <n v="48751.728111111108"/>
    <n v="116486.43"/>
    <n v="2393.91262293"/>
    <n v="1.25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2555555555555555"/>
    <n v="3"/>
    <n v="6.1652999999999999E-2"/>
    <n v="42538.824888888892"/>
    <n v="101641.44"/>
    <n v="2088.8332334400002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2555555555555555"/>
    <n v="3"/>
    <n v="6.1652999999999999E-2"/>
    <n v="36441.181666666664"/>
    <n v="87071.85"/>
    <n v="1789.4135893499999"/>
    <n v="1.255555555555555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2555555555555555"/>
    <n v="3"/>
    <n v="6.1652999999999999E-2"/>
    <n v="36441.181666666664"/>
    <n v="87071.85"/>
    <n v="1789.4135893499999"/>
    <n v="1.255555555555555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2555555555555555"/>
    <n v="3"/>
    <n v="6.1652999999999999E-2"/>
    <n v="36468.113333333335"/>
    <n v="87136.200000000012"/>
    <n v="1790.7360462000001"/>
    <n v="1.2555555555555555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2555555555555555"/>
    <n v="3"/>
    <n v="6.1652999999999999E-2"/>
    <n v="48632.751666666671"/>
    <n v="116202.15000000001"/>
    <n v="2388.0703846500001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7550236.9400000032"/>
    <n v="0"/>
    <n v="73303.27"/>
    <n v="55073.95"/>
    <n v="0"/>
    <n v="0"/>
    <n v="0"/>
    <n v="7476933.6700000037"/>
    <n v="7476933.6699999999"/>
    <n v="0"/>
    <d v="2024-02-29T00:00:00"/>
    <d v="2033-05-21T00:00:00"/>
    <n v="8136663.0999999996"/>
    <n v="8.594444444444445"/>
    <n v="9.3583333333333325"/>
    <n v="8.4708000000000006E-2"/>
    <n v="64260091.04161115"/>
    <n v="69971637.595083356"/>
    <n v="633356.09731836035"/>
    <n v="8.594444444444445"/>
    <n v="9.3583333333333325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879639.24000000011"/>
    <n v="952942.51000000013"/>
  </r>
  <r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2555555555555555"/>
    <n v="3"/>
    <n v="6.1652999999999999E-2"/>
    <n v="8024542.6132222218"/>
    <n v="19173685.890000001"/>
    <n v="394038.41872538999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2555555555555555"/>
    <n v="3"/>
    <n v="6.1652999999999999E-2"/>
    <n v="5833381.8491111109"/>
    <n v="13938169.02"/>
    <n v="286443.31153001997"/>
    <n v="1.25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2555555555555555"/>
    <n v="3"/>
    <n v="6.1652999999999999E-2"/>
    <n v="7742570.3985555554"/>
    <n v="18499946.969999999"/>
    <n v="380192.41018047003"/>
    <n v="1.2555555555555555"/>
    <n v="2.9999999999999996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2555555555555555"/>
    <n v="3"/>
    <n v="6.1652999999999999E-2"/>
    <n v="8435055.9941111114"/>
    <n v="20154558.57"/>
    <n v="414196.33317207004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2555555555555555"/>
    <n v="3"/>
    <n v="6.1652999999999999E-2"/>
    <n v="10507530.547999999"/>
    <n v="25106488.919999998"/>
    <n v="515963.45379492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2555555555555555"/>
    <n v="3"/>
    <n v="6.1652999999999999E-2"/>
    <n v="28370240.19877778"/>
    <n v="67787299.590000004"/>
    <n v="1393096.7938740901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2555555555555555"/>
    <n v="3"/>
    <n v="6.1652999999999999E-2"/>
    <n v="4879913.5628888886"/>
    <n v="11659970.459999999"/>
    <n v="239624.05292346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2555555555555555"/>
    <n v="3"/>
    <n v="6.1652999999999999E-2"/>
    <n v="1398450.9485555554"/>
    <n v="3341431.4699999997"/>
    <n v="68669.758139969999"/>
    <n v="1.2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302777777777778"/>
    <n v="5"/>
    <n v="9.2499999999999999E-2"/>
    <n v="430277777.77777779"/>
    <n v="500000000"/>
    <n v="9250000"/>
    <n v="4.30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30833333333333335"/>
    <n v="1"/>
    <n v="4.9000000000000002E-2"/>
    <n v="1541666.6666666667"/>
    <n v="5000000"/>
    <n v="245000"/>
    <n v="0.30833333333333335"/>
    <n v="1"/>
    <n v="4.9000000000000002E-2"/>
    <x v="1"/>
    <x v="1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3194444444444446"/>
    <n v="3"/>
    <n v="8.7499999999999994E-2"/>
    <n v="243171473.68444449"/>
    <n v="314521187.51999998"/>
    <n v="9173534.6359999999"/>
    <n v="2.3194444444444446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3194444444444446"/>
    <n v="3"/>
    <n v="8.7499999999999994E-2"/>
    <n v="54007008.466388889"/>
    <n v="69853376.219999999"/>
    <n v="2037390.1397499996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30833333333333335"/>
    <n v="1"/>
    <n v="4.9000000000000002E-2"/>
    <n v="1541666.6666666667"/>
    <n v="5000000"/>
    <n v="245000"/>
    <n v="0.30833333333333335"/>
    <n v="1"/>
    <n v="4.9000000000000002E-2"/>
    <x v="1"/>
    <x v="1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5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3194444444444446"/>
    <n v="3"/>
    <n v="8.7499999999999994E-2"/>
    <n v="2852901.7526388895"/>
    <n v="3689980.71"/>
    <n v="107624.43737499999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79908.5199999996"/>
    <n v="0"/>
    <n v="55889.16"/>
    <n v="28734.880000000001"/>
    <n v="0"/>
    <n v="0"/>
    <n v="0"/>
    <n v="4024019.3599999994"/>
    <n v="4024019.36"/>
    <n v="0"/>
    <d v="2024-04-03T00:00:00"/>
    <d v="2030-11-03T00:00:00"/>
    <n v="4415243.4800000004"/>
    <n v="6.0111111111111111"/>
    <n v="6.6805555555555554"/>
    <n v="8.4515999999999994E-2"/>
    <n v="24188827.486222219"/>
    <n v="26882684.891111106"/>
    <n v="340094.02022975992"/>
    <n v="6.0111111111111111"/>
    <n v="6.6805555555555554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670669.92000000027"/>
    <n v="726559.08000000031"/>
  </r>
  <r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n v="2604817.7799999998"/>
    <n v="0"/>
    <d v="2024-03-25T00:00:00"/>
    <d v="2027-03-25T00:00:00"/>
    <n v="2604817.7799999998"/>
    <n v="2.3194444444444446"/>
    <n v="3"/>
    <n v="8.7499999999999994E-2"/>
    <n v="6041730.1286111111"/>
    <n v="7814453.3399999999"/>
    <n v="227921.55574999997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812500"/>
    <n v="0"/>
    <n v="31250"/>
    <n v="5416.67"/>
    <n v="0"/>
    <n v="0"/>
    <n v="0"/>
    <n v="781250"/>
    <n v="781250"/>
    <n v="0"/>
    <d v="2024-04-03T00:00:00"/>
    <d v="2026-12-03T00:00:00"/>
    <n v="1000000"/>
    <n v="2.036111111111111"/>
    <n v="2.7055555555555557"/>
    <n v="0.08"/>
    <n v="1590711.8055555555"/>
    <n v="2113715.277777778"/>
    <n v="62500"/>
    <n v="2.036111111111111"/>
    <n v="2.7055555555555557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75000"/>
    <n v="406250"/>
  </r>
  <r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n v="3036401.39"/>
    <n v="0"/>
    <d v="2024-03-25T00:00:00"/>
    <d v="2027-03-25T00:00:00"/>
    <n v="3036401.39"/>
    <n v="2.3194444444444446"/>
    <n v="3"/>
    <n v="8.7499999999999994E-2"/>
    <n v="7042764.33513889"/>
    <n v="9109204.1699999999"/>
    <n v="265685.12162499997"/>
    <n v="2.3194444444444446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n v="405180.51"/>
    <n v="0"/>
    <d v="2024-03-25T00:00:00"/>
    <d v="2027-03-25T00:00:00"/>
    <n v="405180.51"/>
    <n v="2.3194444444444446"/>
    <n v="3"/>
    <n v="8.7499999999999994E-2"/>
    <n v="939793.68291666673"/>
    <n v="1215541.53"/>
    <n v="35453.294624999995"/>
    <n v="2.3194444444444446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492177.0900000017"/>
    <n v="0"/>
    <n v="94837.68"/>
    <n v="50958.91"/>
    <n v="0"/>
    <n v="0"/>
    <n v="0"/>
    <n v="7397339.410000002"/>
    <n v="7397339.4100000001"/>
    <n v="0"/>
    <d v="2024-04-03T00:00:00"/>
    <d v="2031-05-03T00:00:00"/>
    <n v="8061203.1699999999"/>
    <n v="6.5138888888888893"/>
    <n v="7.1833333333333336"/>
    <n v="8.1618999999999997E-2"/>
    <n v="48185446.990138903"/>
    <n v="53137554.761833347"/>
    <n v="603763.44530479016"/>
    <n v="6.5138888888888893"/>
    <n v="7.1833333333333336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1138052.1599999997"/>
    <n v="1232889.8399999996"/>
  </r>
  <r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n v="1465335.39"/>
    <n v="0"/>
    <d v="2024-03-25T00:00:00"/>
    <d v="2027-03-25T00:00:00"/>
    <n v="1465335.39"/>
    <n v="2.3194444444444446"/>
    <n v="3"/>
    <n v="8.7499999999999994E-2"/>
    <n v="3398764.0295833335"/>
    <n v="4396006.17"/>
    <n v="128216.84662499998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n v="1348490.09"/>
    <n v="0"/>
    <d v="2024-03-25T00:00:00"/>
    <d v="2027-03-25T00:00:00"/>
    <n v="1348490.09"/>
    <n v="2.3194444444444446"/>
    <n v="3"/>
    <n v="8.7499999999999994E-2"/>
    <n v="3127747.8476388892"/>
    <n v="4045470.2700000005"/>
    <n v="117992.882875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n v="1525758.55"/>
    <n v="0"/>
    <d v="2024-03-25T00:00:00"/>
    <d v="2027-03-25T00:00:00"/>
    <n v="1525758.55"/>
    <n v="2.3194444444444446"/>
    <n v="3"/>
    <n v="8.7499999999999994E-2"/>
    <n v="3538912.1923611118"/>
    <n v="4577275.6500000004"/>
    <n v="133503.87312499998"/>
    <n v="2.3194444444444446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4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n v="1531193.9"/>
    <n v="0"/>
    <d v="2024-03-25T00:00:00"/>
    <d v="2027-03-25T00:00:00"/>
    <n v="1531193.9"/>
    <n v="2.3194444444444446"/>
    <n v="3"/>
    <n v="8.7499999999999994E-2"/>
    <n v="3551519.1847222224"/>
    <n v="4593581.6999999993"/>
    <n v="133979.46625"/>
    <n v="2.3194444444444446"/>
    <n v="2.9999999999999996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3-19T00:00:00"/>
    <d v="2029-03-19T00:00:00"/>
    <n v="150000000"/>
    <n v="4.302777777777778"/>
    <n v="5"/>
    <n v="9.2499999999999999E-2"/>
    <n v="645416666.66666675"/>
    <n v="750000000"/>
    <n v="13875000"/>
    <n v="4.30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3-21T00:00:00"/>
    <d v="2025-03-21T00:00:00"/>
    <n v="2000000"/>
    <n v="0.30833333333333335"/>
    <n v="1"/>
    <n v="4.9000000000000002E-2"/>
    <n v="616666.66666666674"/>
    <n v="2000000"/>
    <n v="98000"/>
    <n v="0.30833333333333335"/>
    <n v="1"/>
    <n v="4.9000000000000002E-2"/>
    <x v="1"/>
    <x v="1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5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n v="4868934.91"/>
    <n v="0"/>
    <d v="2024-03-25T00:00:00"/>
    <d v="2027-03-25T00:00:00"/>
    <n v="4868934.91"/>
    <n v="2.3194444444444446"/>
    <n v="3"/>
    <n v="8.7499999999999994E-2"/>
    <n v="11293224.027361112"/>
    <n v="14606804.73"/>
    <n v="426031.80462499999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4-03-25T00:00:00"/>
    <d v="2027-03-25T00:00:00"/>
    <n v="150000000"/>
    <n v="2.3194444444444446"/>
    <n v="3"/>
    <n v="8.7499999999999994E-2"/>
    <n v="347916666.66666669"/>
    <n v="450000000"/>
    <n v="13125000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4-03-19T00:00:00"/>
    <d v="2029-03-19T00:00:00"/>
    <n v="200000000"/>
    <n v="4.302777777777778"/>
    <n v="5"/>
    <n v="9.2499999999999999E-2"/>
    <n v="860555555.55555558"/>
    <n v="1000000000"/>
    <n v="18500000"/>
    <n v="4.30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3472222222222223"/>
    <n v="3"/>
    <n v="8.7499999999999994E-2"/>
    <n v="199606071.44111115"/>
    <n v="255117819.12"/>
    <n v="7440936.3909999998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3472222222222223"/>
    <n v="3"/>
    <n v="8.7499999999999994E-2"/>
    <n v="199606071.44111115"/>
    <n v="255117819.12"/>
    <n v="7440936.3909999998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4-04-05T00:00:00"/>
    <d v="2027-04-05T00:00:00"/>
    <n v="40000000.000000007"/>
    <n v="2.3472222222222223"/>
    <n v="3"/>
    <n v="8.7499999999999994E-2"/>
    <n v="93888888.888888896"/>
    <n v="120000000"/>
    <n v="3500000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n v="19445990.18"/>
    <n v="0"/>
    <d v="2024-04-05T00:00:00"/>
    <d v="2027-04-05T00:00:00"/>
    <n v="19445990.18"/>
    <n v="2.3472222222222223"/>
    <n v="3"/>
    <n v="8.7499999999999994E-2"/>
    <n v="45644060.283611111"/>
    <n v="58337970.539999999"/>
    <n v="1701524.1407499998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n v="23344400.16"/>
    <n v="0"/>
    <d v="2024-03-25T00:00:00"/>
    <d v="2027-03-25T00:00:00"/>
    <n v="23344400.16"/>
    <n v="2.3194444444444446"/>
    <n v="3"/>
    <n v="8.7499999999999994E-2"/>
    <n v="54146039.260000005"/>
    <n v="70033200.480000004"/>
    <n v="2042635.014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n v="100000"/>
    <n v="0"/>
    <d v="2024-03-21T00:00:00"/>
    <d v="2025-03-21T00:00:00"/>
    <n v="100000"/>
    <n v="0.30833333333333335"/>
    <n v="1"/>
    <n v="4.9000000000000002E-2"/>
    <n v="30833.333333333336"/>
    <n v="100000"/>
    <n v="4900"/>
    <n v="0.30833333333333335"/>
    <n v="1"/>
    <n v="4.9000000000000002E-2"/>
    <x v="1"/>
    <x v="1"/>
    <n v="0"/>
    <n v="0"/>
    <n v="0"/>
    <n v="100000"/>
    <n v="0"/>
    <n v="0"/>
    <n v="0"/>
    <n v="0"/>
    <n v="0"/>
    <n v="0"/>
    <n v="0"/>
    <n v="0"/>
    <n v="0"/>
    <n v="0"/>
    <n v="100000"/>
    <n v="100000"/>
  </r>
  <r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n v="14800000"/>
    <n v="0"/>
    <d v="2024-03-21T00:00:00"/>
    <d v="2025-03-21T00:00:00"/>
    <n v="14800000"/>
    <n v="0.30833333333333335"/>
    <n v="1"/>
    <n v="4.9000000000000002E-2"/>
    <n v="4563333.333333334"/>
    <n v="14800000"/>
    <n v="725200"/>
    <n v="0.30833333333333335"/>
    <n v="1"/>
    <n v="4.9000000000000002E-2"/>
    <x v="1"/>
    <x v="1"/>
    <n v="0"/>
    <n v="0"/>
    <n v="0"/>
    <n v="14800000"/>
    <n v="0"/>
    <n v="0"/>
    <n v="0"/>
    <n v="0"/>
    <n v="0"/>
    <n v="0"/>
    <n v="0"/>
    <n v="0"/>
    <n v="0"/>
    <n v="0"/>
    <n v="14800000"/>
    <n v="14800000"/>
  </r>
  <r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n v="39000000"/>
    <n v="0"/>
    <d v="2024-03-21T00:00:00"/>
    <d v="2025-03-21T00:00:00"/>
    <n v="39000000"/>
    <n v="0.30833333333333335"/>
    <n v="1"/>
    <n v="4.9000000000000002E-2"/>
    <n v="12025000"/>
    <n v="39000000"/>
    <n v="1911000"/>
    <n v="0.30833333333333335"/>
    <n v="1"/>
    <n v="4.9000000000000002E-2"/>
    <x v="1"/>
    <x v="1"/>
    <n v="0"/>
    <n v="0"/>
    <n v="0"/>
    <n v="39000000"/>
    <n v="0"/>
    <n v="0"/>
    <n v="0"/>
    <n v="0"/>
    <n v="0"/>
    <n v="0"/>
    <n v="0"/>
    <n v="0"/>
    <n v="0"/>
    <n v="0"/>
    <n v="39000000"/>
    <n v="39000000"/>
  </r>
  <r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n v="2500000"/>
    <n v="0"/>
    <d v="2024-03-21T00:00:00"/>
    <d v="2025-03-21T00:00:00"/>
    <n v="2500000"/>
    <n v="0.30833333333333335"/>
    <n v="1"/>
    <n v="4.9000000000000002E-2"/>
    <n v="770833.33333333337"/>
    <n v="2500000"/>
    <n v="122500"/>
    <n v="0.30833333333333335"/>
    <n v="1"/>
    <n v="4.9000000000000002E-2"/>
    <x v="1"/>
    <x v="1"/>
    <n v="0"/>
    <n v="0"/>
    <n v="0"/>
    <n v="2500000"/>
    <n v="0"/>
    <n v="0"/>
    <n v="0"/>
    <n v="0"/>
    <n v="0"/>
    <n v="0"/>
    <n v="0"/>
    <n v="0"/>
    <n v="0"/>
    <n v="0"/>
    <n v="2500000"/>
    <n v="2500000"/>
  </r>
  <r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n v="3594977.23"/>
    <n v="0"/>
    <d v="2024-04-05T00:00:00"/>
    <d v="2027-04-05T00:00:00"/>
    <n v="3594977.23"/>
    <n v="2.3472222222222223"/>
    <n v="3"/>
    <n v="8.7499999999999994E-2"/>
    <n v="8438210.442638889"/>
    <n v="10784931.689999999"/>
    <n v="314560.50762499997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472973"/>
    <n v="0"/>
    <n v="4504.5"/>
    <n v="3497.52"/>
    <n v="0"/>
    <n v="0"/>
    <n v="0"/>
    <n v="468468.5"/>
    <n v="468468.5"/>
    <n v="0"/>
    <d v="2024-04-15T00:00:00"/>
    <d v="2033-07-01T00:00:00"/>
    <n v="500000"/>
    <n v="8.7083333333333339"/>
    <n v="9.344444444444445"/>
    <n v="8.8700000000000001E-2"/>
    <n v="4079579.854166667"/>
    <n v="4377577.8722222224"/>
    <n v="41553.15595"/>
    <n v="8.7083333333333339"/>
    <n v="9.344444444444445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54054"/>
    <n v="58558.5"/>
  </r>
  <r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n v="7773712.4699999997"/>
    <n v="0"/>
    <d v="2024-04-05T00:00:00"/>
    <d v="2027-04-05T00:00:00"/>
    <n v="7773712.4699999997"/>
    <n v="2.3472222222222223"/>
    <n v="3"/>
    <n v="8.7499999999999994E-2"/>
    <n v="18246630.658750001"/>
    <n v="23321137.41"/>
    <n v="680199.84112499992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n v="110000000"/>
    <n v="0"/>
    <d v="2024-04-16T00:00:00"/>
    <d v="2029-04-16T00:00:00"/>
    <n v="110000000"/>
    <n v="4.3777777777777782"/>
    <n v="5"/>
    <n v="9.2499999999999999E-2"/>
    <n v="481555555.55555558"/>
    <n v="550000000"/>
    <n v="10175000"/>
    <n v="4.377777777777778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n v="33400000"/>
    <n v="0"/>
    <d v="2024-03-21T00:00:00"/>
    <d v="2025-03-21T00:00:00"/>
    <n v="33400000"/>
    <n v="0.30833333333333335"/>
    <n v="1"/>
    <n v="4.9000000000000002E-2"/>
    <n v="10298333.333333334"/>
    <n v="33400000"/>
    <n v="1636600"/>
    <n v="0.30833333333333335"/>
    <n v="1"/>
    <n v="4.9000000000000002E-2"/>
    <x v="1"/>
    <x v="1"/>
    <n v="0"/>
    <n v="0"/>
    <n v="0"/>
    <n v="33400000"/>
    <n v="0"/>
    <n v="0"/>
    <n v="0"/>
    <n v="0"/>
    <n v="0"/>
    <n v="0"/>
    <n v="0"/>
    <n v="0"/>
    <n v="0"/>
    <n v="0"/>
    <n v="33400000"/>
    <n v="33400000"/>
  </r>
  <r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n v="1170000"/>
    <n v="0"/>
    <d v="2024-03-21T00:00:00"/>
    <d v="2025-03-21T00:00:00"/>
    <n v="1170000"/>
    <n v="0.30833333333333335"/>
    <n v="1"/>
    <n v="4.9000000000000002E-2"/>
    <n v="360750"/>
    <n v="1170000"/>
    <n v="57330"/>
    <n v="0.30833333333333335"/>
    <n v="1"/>
    <n v="4.9000000000000002E-2"/>
    <x v="1"/>
    <x v="1"/>
    <n v="0"/>
    <n v="0"/>
    <n v="0"/>
    <n v="1170000"/>
    <n v="0"/>
    <n v="0"/>
    <n v="0"/>
    <n v="0"/>
    <n v="0"/>
    <n v="0"/>
    <n v="0"/>
    <n v="0"/>
    <n v="0"/>
    <n v="0"/>
    <n v="1170000"/>
    <n v="1170000"/>
  </r>
  <r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n v="9860000"/>
    <n v="0"/>
    <d v="2024-03-21T00:00:00"/>
    <d v="2025-03-21T00:00:00"/>
    <n v="9860000"/>
    <n v="0.30833333333333335"/>
    <n v="1"/>
    <n v="4.9000000000000002E-2"/>
    <n v="3040166.666666667"/>
    <n v="9860000"/>
    <n v="483140"/>
    <n v="0.30833333333333335"/>
    <n v="1"/>
    <n v="4.9000000000000002E-2"/>
    <x v="1"/>
    <x v="1"/>
    <n v="0"/>
    <n v="0"/>
    <n v="0"/>
    <n v="9860000"/>
    <n v="0"/>
    <n v="0"/>
    <n v="0"/>
    <n v="0"/>
    <n v="0"/>
    <n v="0"/>
    <n v="0"/>
    <n v="0"/>
    <n v="0"/>
    <n v="0"/>
    <n v="9860000"/>
    <n v="9860000"/>
  </r>
  <r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n v="4000000"/>
    <n v="0"/>
    <d v="2024-03-21T00:00:00"/>
    <d v="2025-03-21T00:00:00"/>
    <n v="4000000"/>
    <n v="0.30833333333333335"/>
    <n v="1"/>
    <n v="4.9000000000000002E-2"/>
    <n v="1233333.3333333335"/>
    <n v="4000000"/>
    <n v="196000"/>
    <n v="0.30833333333333335"/>
    <n v="1"/>
    <n v="4.9000000000000002E-2"/>
    <x v="1"/>
    <x v="1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n v="20000000"/>
    <n v="0"/>
    <d v="2024-03-21T00:00:00"/>
    <d v="2025-03-21T00:00:00"/>
    <n v="20000000"/>
    <n v="0.30833333333333335"/>
    <n v="1"/>
    <n v="4.9000000000000002E-2"/>
    <n v="6166666.666666667"/>
    <n v="20000000"/>
    <n v="980000"/>
    <n v="0.30833333333333335"/>
    <n v="1"/>
    <n v="4.9000000000000002E-2"/>
    <x v="1"/>
    <x v="1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30833333333333335"/>
    <n v="1"/>
    <n v="4.9000000000000002E-2"/>
    <n v="1541666.6666666667"/>
    <n v="5000000"/>
    <n v="245000"/>
    <n v="0.30833333333333335"/>
    <n v="1"/>
    <n v="4.9000000000000002E-2"/>
    <x v="1"/>
    <x v="1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4-16T00:00:00"/>
    <d v="2029-04-16T00:00:00"/>
    <n v="200000000"/>
    <n v="4.3777777777777782"/>
    <n v="5"/>
    <n v="9.2499999999999999E-2"/>
    <n v="875555555.5555557"/>
    <n v="1000000000"/>
    <n v="18500000"/>
    <n v="4.377777777777778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n v="6500000"/>
    <n v="0"/>
    <d v="2024-03-21T00:00:00"/>
    <d v="2025-03-21T00:00:00"/>
    <n v="6500000"/>
    <n v="0.30833333333333335"/>
    <n v="1"/>
    <n v="4.9000000000000002E-2"/>
    <n v="2004166.6666666667"/>
    <n v="6500000"/>
    <n v="318500"/>
    <n v="0.30833333333333335"/>
    <n v="1"/>
    <n v="4.9000000000000002E-2"/>
    <x v="1"/>
    <x v="1"/>
    <n v="0"/>
    <n v="0"/>
    <n v="0"/>
    <n v="6500000"/>
    <n v="0"/>
    <n v="0"/>
    <n v="0"/>
    <n v="0"/>
    <n v="0"/>
    <n v="0"/>
    <n v="0"/>
    <n v="0"/>
    <n v="0"/>
    <n v="0"/>
    <n v="6500000"/>
    <n v="6500000"/>
  </r>
  <r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7175000"/>
    <n v="0"/>
    <n v="0"/>
    <n v="0"/>
    <n v="164000000"/>
    <n v="164000000"/>
    <n v="0"/>
    <d v="2024-05-06T00:00:00"/>
    <d v="2027-05-06T00:00:00"/>
    <n v="164000000"/>
    <n v="2.4333333333333331"/>
    <n v="3"/>
    <n v="8.7499999999999994E-2"/>
    <n v="399066666.66666663"/>
    <n v="492000000"/>
    <n v="14350000"/>
    <n v="2.433333333333333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n v="71000000"/>
    <n v="0"/>
    <d v="2024-03-21T00:00:00"/>
    <d v="2025-03-21T00:00:00"/>
    <n v="71000000"/>
    <n v="0.30833333333333335"/>
    <n v="1"/>
    <n v="4.9000000000000002E-2"/>
    <n v="21891666.666666668"/>
    <n v="71000000"/>
    <n v="3479000"/>
    <n v="0.30833333333333335"/>
    <n v="1"/>
    <n v="4.9000000000000002E-2"/>
    <x v="1"/>
    <x v="1"/>
    <n v="0"/>
    <n v="0"/>
    <n v="0"/>
    <n v="71000000"/>
    <n v="0"/>
    <n v="0"/>
    <n v="0"/>
    <n v="0"/>
    <n v="0"/>
    <n v="0"/>
    <n v="0"/>
    <n v="0"/>
    <n v="0"/>
    <n v="0"/>
    <n v="71000000"/>
    <n v="71000000"/>
  </r>
  <r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6937500"/>
    <n v="0"/>
    <n v="0"/>
    <n v="0"/>
    <n v="150000000"/>
    <n v="150000000"/>
    <n v="0"/>
    <d v="2024-05-13T00:00:00"/>
    <d v="2029-05-13T00:00:00"/>
    <n v="150000000"/>
    <n v="4.4527777777777775"/>
    <n v="5"/>
    <n v="9.2499999999999999E-2"/>
    <n v="667916666.66666663"/>
    <n v="750000000"/>
    <n v="13875000"/>
    <n v="4.452777777777777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30833333333333335"/>
    <n v="1"/>
    <n v="4.9000000000000002E-2"/>
    <n v="1541666.6666666667"/>
    <n v="5000000"/>
    <n v="245000"/>
    <n v="0.30833333333333335"/>
    <n v="1"/>
    <n v="4.9000000000000002E-2"/>
    <x v="1"/>
    <x v="1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622114.8299999996"/>
    <n v="0"/>
    <n v="20533.099999999999"/>
    <n v="11549.94"/>
    <n v="0"/>
    <n v="0"/>
    <n v="0"/>
    <n v="1601581.7299999995"/>
    <n v="1601581.73"/>
    <n v="0"/>
    <d v="2024-05-23T00:00:00"/>
    <d v="2031-05-23T00:00:00"/>
    <n v="1724780.33"/>
    <n v="6.4805555555555552"/>
    <n v="7"/>
    <n v="8.5444000000000006E-2"/>
    <n v="10379139.378027774"/>
    <n v="11211072.109999996"/>
    <n v="136845.54933811998"/>
    <n v="6.4805555555555552"/>
    <n v="6.9999999999999991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46397.20000000004"/>
    <n v="266930.30000000005"/>
  </r>
  <r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n v="686665.55"/>
    <n v="0"/>
    <d v="2024-03-25T00:00:00"/>
    <d v="2027-03-25T00:00:00"/>
    <n v="686665.55"/>
    <n v="2.3194444444444446"/>
    <n v="3"/>
    <n v="8.7499999999999994E-2"/>
    <n v="1592682.595138889"/>
    <n v="2059996.6500000001"/>
    <n v="60083.235625000001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n v="720959.79"/>
    <n v="0"/>
    <d v="2024-03-25T00:00:00"/>
    <d v="2027-03-25T00:00:00"/>
    <n v="720959.79"/>
    <n v="2.3194444444444446"/>
    <n v="3"/>
    <n v="8.7499999999999994E-2"/>
    <n v="1672226.1795833337"/>
    <n v="2162879.37"/>
    <n v="63083.981625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n v="577901.26"/>
    <n v="0"/>
    <d v="2024-03-25T00:00:00"/>
    <d v="2027-03-25T00:00:00"/>
    <n v="577901.26"/>
    <n v="2.3194444444444446"/>
    <n v="3"/>
    <n v="8.7499999999999994E-2"/>
    <n v="1340409.8669444446"/>
    <n v="1733703.78"/>
    <n v="50566.360249999998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n v="758472.39"/>
    <n v="0"/>
    <d v="2024-03-25T00:00:00"/>
    <d v="2027-03-25T00:00:00"/>
    <n v="758472.39"/>
    <n v="2.3194444444444446"/>
    <n v="3"/>
    <n v="8.7499999999999994E-2"/>
    <n v="1759234.5712500003"/>
    <n v="2275417.17"/>
    <n v="66366.334124999994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n v="1307638.31"/>
    <n v="0"/>
    <d v="2024-03-25T00:00:00"/>
    <d v="2027-03-25T00:00:00"/>
    <n v="1307638.31"/>
    <n v="2.3194444444444446"/>
    <n v="3"/>
    <n v="8.7499999999999994E-2"/>
    <n v="3032994.4134722226"/>
    <n v="3922914.93"/>
    <n v="114418.352125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n v="1763796.18"/>
    <n v="0"/>
    <d v="2024-03-25T00:00:00"/>
    <d v="2027-03-25T00:00:00"/>
    <n v="1763796.18"/>
    <n v="2.3194444444444446"/>
    <n v="3"/>
    <n v="8.7499999999999994E-2"/>
    <n v="4091027.2508333335"/>
    <n v="5291388.54"/>
    <n v="154332.16574999999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n v="1942691.4"/>
    <n v="0"/>
    <d v="2024-03-25T00:00:00"/>
    <d v="2027-03-25T00:00:00"/>
    <n v="1942691.4"/>
    <n v="2.3194444444444446"/>
    <n v="3"/>
    <n v="8.7499999999999994E-2"/>
    <n v="4505964.7750000004"/>
    <n v="5828074.1999999993"/>
    <n v="169985.49749999997"/>
    <n v="2.3194444444444446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n v="2373776.2999999998"/>
    <n v="0"/>
    <d v="2024-03-25T00:00:00"/>
    <d v="2027-03-25T00:00:00"/>
    <n v="2373776.2999999998"/>
    <n v="2.3194444444444446"/>
    <n v="3"/>
    <n v="8.7499999999999994E-2"/>
    <n v="5505842.2513888888"/>
    <n v="7121328.8999999994"/>
    <n v="207705.42624999996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n v="351016.28"/>
    <n v="0"/>
    <d v="2024-03-25T00:00:00"/>
    <d v="2027-03-25T00:00:00"/>
    <n v="351016.28"/>
    <n v="2.3194444444444446"/>
    <n v="3"/>
    <n v="8.7499999999999994E-2"/>
    <n v="814162.76055555569"/>
    <n v="1053048.8400000001"/>
    <n v="30713.924500000001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n v="1445659.71"/>
    <n v="0"/>
    <d v="2024-03-25T00:00:00"/>
    <d v="2027-03-25T00:00:00"/>
    <n v="1445659.71"/>
    <n v="2.3194444444444446"/>
    <n v="3"/>
    <n v="8.7499999999999994E-2"/>
    <n v="3353127.382916667"/>
    <n v="4336979.13"/>
    <n v="126495.22462499999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200000000"/>
    <n v="200000000"/>
    <n v="0"/>
    <d v="2024-05-13T00:00:00"/>
    <d v="2029-05-13T00:00:00"/>
    <n v="200000000"/>
    <n v="4.4527777777777775"/>
    <n v="5"/>
    <n v="9.2499999999999999E-2"/>
    <n v="890555555.55555546"/>
    <n v="1000000000"/>
    <n v="18500000"/>
    <n v="4.452777777777777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n v="46757.5"/>
    <n v="0"/>
    <d v="2024-06-12T00:00:00"/>
    <d v="2026-06-12T00:00:00"/>
    <n v="46757.5"/>
    <n v="1.5333333333333334"/>
    <n v="2"/>
    <n v="3.8199999999999998E-2"/>
    <n v="71694.833333333343"/>
    <n v="93515"/>
    <n v="1786.1364999999998"/>
    <n v="1.5333333333333334"/>
    <n v="2"/>
    <n v="3.8199999999999998E-2"/>
    <x v="1"/>
    <x v="1"/>
    <n v="0"/>
    <n v="0"/>
    <n v="0"/>
    <n v="0"/>
    <n v="0"/>
    <n v="0"/>
    <n v="0"/>
    <n v="0"/>
    <n v="0"/>
    <n v="0"/>
    <n v="0"/>
    <n v="0"/>
    <n v="23378.75"/>
    <n v="0"/>
    <n v="23378.75"/>
    <n v="23378.75"/>
  </r>
  <r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n v="225970"/>
    <n v="0"/>
    <d v="2024-06-12T00:00:00"/>
    <d v="2027-06-12T00:00:00"/>
    <n v="225970"/>
    <n v="2.5333333333333332"/>
    <n v="3"/>
    <n v="4.2999999999999997E-2"/>
    <n v="572457.33333333326"/>
    <n v="677910"/>
    <n v="9716.7099999999991"/>
    <n v="2.533333333333332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n v="1633857.5"/>
    <n v="0"/>
    <d v="2024-06-12T00:00:00"/>
    <d v="2028-06-12T00:00:00"/>
    <n v="1633857.5"/>
    <n v="3.5333333333333332"/>
    <n v="4"/>
    <n v="4.7100000000000003E-2"/>
    <n v="5772963.166666666"/>
    <n v="6535430"/>
    <n v="76954.688250000007"/>
    <n v="3.533333333333332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n v="18242652.5"/>
    <n v="0"/>
    <d v="2024-06-12T00:00:00"/>
    <d v="2029-06-12T00:00:00"/>
    <n v="18242652.5"/>
    <n v="4.5333333333333332"/>
    <n v="5"/>
    <n v="5.0700000000000002E-2"/>
    <n v="82700024.666666672"/>
    <n v="91213262.5"/>
    <n v="924902.48175000004"/>
    <n v="4.533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n v="4552440"/>
    <n v="0"/>
    <d v="2024-06-12T00:00:00"/>
    <d v="2030-06-12T00:00:00"/>
    <n v="4552440"/>
    <n v="5.5333333333333332"/>
    <n v="6"/>
    <n v="5.3600000000000002E-2"/>
    <n v="25190168"/>
    <n v="27314640"/>
    <n v="244010.78400000001"/>
    <n v="5.533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24-06-12T00:00:00"/>
    <d v="2031-06-12T00:00:00"/>
    <n v="53100"/>
    <n v="6.5333333333333332"/>
    <n v="7"/>
    <n v="5.6399999999999999E-2"/>
    <n v="346920"/>
    <n v="371700"/>
    <n v="2994.84"/>
    <n v="6.533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n v="4505708.78"/>
    <n v="0"/>
    <d v="2024-06-12T00:00:00"/>
    <d v="2029-06-12T00:00:00"/>
    <n v="4505708.78"/>
    <n v="4.5333333333333332"/>
    <n v="5"/>
    <n v="9.2499999999999999E-2"/>
    <n v="20425879.802666668"/>
    <n v="22528543.900000002"/>
    <n v="416778.06215000001"/>
    <n v="4.53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n v="0"/>
    <n v="0"/>
    <n v="0"/>
    <n v="972682"/>
    <n v="972682"/>
    <n v="0"/>
    <d v="2024-03-21T00:00:00"/>
    <d v="2025-03-21T00:00:00"/>
    <n v="972682"/>
    <n v="0.30833333333333335"/>
    <n v="1"/>
    <n v="4.9000000000000002E-2"/>
    <n v="299910.28333333333"/>
    <n v="972682"/>
    <n v="47661.418000000005"/>
    <n v="0.30833333333333335"/>
    <n v="1"/>
    <n v="4.9000000000000002E-2"/>
    <x v="1"/>
    <x v="1"/>
    <n v="0"/>
    <n v="0"/>
    <n v="0"/>
    <n v="972682"/>
    <n v="0"/>
    <n v="0"/>
    <n v="0"/>
    <n v="0"/>
    <n v="0"/>
    <n v="0"/>
    <n v="0"/>
    <n v="0"/>
    <n v="0"/>
    <n v="0"/>
    <n v="972682"/>
    <n v="972682"/>
  </r>
  <r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11400000"/>
    <n v="11400000"/>
    <n v="0"/>
    <d v="2024-03-25T00:00:00"/>
    <d v="2027-03-25T00:00:00"/>
    <n v="11400000"/>
    <n v="2.3194444444444446"/>
    <n v="3"/>
    <n v="8.7499999999999994E-2"/>
    <n v="26441666.666666668"/>
    <n v="34200000"/>
    <n v="997499.99999999988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n v="70357.5"/>
    <n v="0"/>
    <d v="2024-06-27T00:00:00"/>
    <d v="2025-06-27T00:00:00"/>
    <n v="70357.5"/>
    <n v="0.57499999999999996"/>
    <n v="1"/>
    <n v="3.2500000000000001E-2"/>
    <n v="40455.5625"/>
    <n v="70357.5"/>
    <n v="2286.6187500000001"/>
    <n v="0.57499999999999996"/>
    <n v="1"/>
    <n v="3.2500000000000001E-2"/>
    <x v="1"/>
    <x v="1"/>
    <n v="0"/>
    <n v="0"/>
    <n v="0"/>
    <n v="0"/>
    <n v="0"/>
    <n v="0"/>
    <n v="70357.5"/>
    <n v="0"/>
    <n v="0"/>
    <n v="0"/>
    <n v="0"/>
    <n v="0"/>
    <n v="0"/>
    <n v="0"/>
    <n v="70357.5"/>
    <n v="70357.5"/>
  </r>
  <r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n v="108265"/>
    <n v="0"/>
    <d v="2024-06-27T00:00:00"/>
    <d v="2026-06-27T00:00:00"/>
    <n v="108265"/>
    <n v="1.575"/>
    <n v="2"/>
    <n v="3.8199999999999998E-2"/>
    <n v="170517.375"/>
    <n v="216530"/>
    <n v="4135.723"/>
    <n v="1.575"/>
    <n v="2"/>
    <n v="3.8199999999999998E-2"/>
    <x v="1"/>
    <x v="1"/>
    <n v="0"/>
    <n v="0"/>
    <n v="0"/>
    <n v="0"/>
    <n v="0"/>
    <n v="0"/>
    <n v="0"/>
    <n v="0"/>
    <n v="0"/>
    <n v="0"/>
    <n v="0"/>
    <n v="0"/>
    <n v="54132.5"/>
    <n v="0"/>
    <n v="54132.5"/>
    <n v="54132.5"/>
  </r>
  <r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268597.5"/>
    <n v="268597.5"/>
    <n v="0"/>
    <d v="2024-06-27T00:00:00"/>
    <d v="2027-06-27T00:00:00"/>
    <n v="268597.5"/>
    <n v="2.5750000000000002"/>
    <n v="3"/>
    <n v="4.2999999999999997E-2"/>
    <n v="691638.5625"/>
    <n v="805792.5"/>
    <n v="11549.692499999999"/>
    <n v="2.575000000000000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n v="342495"/>
    <n v="0"/>
    <d v="2024-06-27T00:00:00"/>
    <d v="2028-06-27T00:00:00"/>
    <n v="342495"/>
    <n v="3.5750000000000002"/>
    <n v="4"/>
    <n v="4.7100000000000003E-2"/>
    <n v="1224419.625"/>
    <n v="1369980"/>
    <n v="16131.514500000001"/>
    <n v="3.57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n v="327155"/>
    <n v="0"/>
    <d v="2024-06-27T00:00:00"/>
    <d v="2029-06-27T00:00:00"/>
    <n v="327155"/>
    <n v="4.5750000000000002"/>
    <n v="5"/>
    <n v="5.0700000000000002E-2"/>
    <n v="1496734.125"/>
    <n v="1635775"/>
    <n v="16586.7585"/>
    <n v="4.5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n v="285117.5"/>
    <n v="0"/>
    <d v="2024-06-27T00:00:00"/>
    <d v="2030-06-27T00:00:00"/>
    <n v="285117.5"/>
    <n v="5.5750000000000002"/>
    <n v="6"/>
    <n v="5.3600000000000002E-2"/>
    <n v="1589530.0625"/>
    <n v="1710705"/>
    <n v="15282.298000000001"/>
    <n v="5.5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n v="234023.5"/>
    <n v="0"/>
    <d v="2024-06-27T00:00:00"/>
    <d v="2031-06-27T00:00:00"/>
    <n v="234023.5"/>
    <n v="6.5750000000000002"/>
    <n v="7"/>
    <n v="5.6399999999999999E-2"/>
    <n v="1538704.5125"/>
    <n v="1638164.5"/>
    <n v="13198.9254"/>
    <n v="6.5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n v="1039521"/>
    <n v="0"/>
    <d v="2024-06-27T00:00:00"/>
    <d v="2032-06-27T00:00:00"/>
    <n v="1039521"/>
    <n v="7.5750000000000002"/>
    <n v="8"/>
    <n v="5.9299999999999999E-2"/>
    <n v="7874371.5750000002"/>
    <n v="8316168"/>
    <n v="61643.595300000001"/>
    <n v="7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n v="763902.5"/>
    <n v="0"/>
    <d v="2024-06-27T00:00:00"/>
    <d v="2033-06-27T00:00:00"/>
    <n v="763902.5"/>
    <n v="8.5749999999999993"/>
    <n v="9"/>
    <n v="6.2100000000000002E-2"/>
    <n v="6550463.9374999991"/>
    <n v="6875122.5"/>
    <n v="47438.345249999998"/>
    <n v="8.574999999999999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625000"/>
    <n v="0"/>
    <n v="0"/>
    <n v="0"/>
    <n v="100000000"/>
    <n v="100000000"/>
    <n v="0"/>
    <d v="2024-05-13T00:00:00"/>
    <d v="2029-05-13T00:00:00"/>
    <n v="100000000"/>
    <n v="4.4527777777777775"/>
    <n v="5"/>
    <n v="9.2499999999999999E-2"/>
    <n v="445277777.77777773"/>
    <n v="500000000"/>
    <n v="9250000"/>
    <n v="4.452777777777777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n v="15000000"/>
    <n v="0"/>
    <d v="2024-03-25T00:00:00"/>
    <d v="2027-03-25T00:00:00"/>
    <n v="15000000"/>
    <n v="2.3194444444444446"/>
    <n v="3"/>
    <n v="8.7499999999999994E-2"/>
    <n v="34791666.666666672"/>
    <n v="45000000"/>
    <n v="1312500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1078927.69"/>
    <n v="1078927.69"/>
    <n v="0"/>
    <d v="2024-04-05T00:00:00"/>
    <d v="2027-04-05T00:00:00"/>
    <n v="1078927.69"/>
    <n v="2.3472222222222223"/>
    <n v="3"/>
    <n v="8.7499999999999994E-2"/>
    <n v="2532483.0501388889"/>
    <n v="3236783.07"/>
    <n v="94406.172874999989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1754764.59"/>
    <n v="1754764.59"/>
    <n v="0"/>
    <d v="2024-04-05T00:00:00"/>
    <d v="2027-04-05T00:00:00"/>
    <n v="1754764.59"/>
    <n v="2.3472222222222223"/>
    <n v="3"/>
    <n v="8.7499999999999994E-2"/>
    <n v="4118822.4404166671"/>
    <n v="5264293.7700000005"/>
    <n v="153541.901625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176856.6"/>
    <n v="176856.6"/>
    <n v="0"/>
    <d v="2024-04-05T00:00:00"/>
    <d v="2027-04-05T00:00:00"/>
    <n v="176856.6"/>
    <n v="2.3472222222222223"/>
    <n v="3"/>
    <n v="8.7499999999999994E-2"/>
    <n v="415121.7416666667"/>
    <n v="530569.80000000005"/>
    <n v="15474.952499999999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572989.93999999994"/>
    <n v="572989.93999999994"/>
    <n v="0"/>
    <d v="2024-04-05T00:00:00"/>
    <d v="2027-04-05T00:00:00"/>
    <n v="572989.93999999994"/>
    <n v="2.3472222222222223"/>
    <n v="3"/>
    <n v="8.7499999999999994E-2"/>
    <n v="1344934.7202777776"/>
    <n v="1718969.8199999998"/>
    <n v="50136.619749999991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4368725.49"/>
    <n v="4368725.49"/>
    <n v="0"/>
    <d v="2024-04-05T00:00:00"/>
    <d v="2027-04-05T00:00:00"/>
    <n v="4368725.49"/>
    <n v="2.3472222222222223"/>
    <n v="3"/>
    <n v="8.7499999999999994E-2"/>
    <n v="10254369.552916668"/>
    <n v="13106176.470000001"/>
    <n v="382263.48037499998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2937151.34"/>
    <n v="2937151.34"/>
    <n v="0"/>
    <d v="2024-04-05T00:00:00"/>
    <d v="2027-04-05T00:00:00"/>
    <n v="2937151.34"/>
    <n v="2.3472222222222223"/>
    <n v="3"/>
    <n v="8.7499999999999994E-2"/>
    <n v="6894146.8952777777"/>
    <n v="8811454.0199999996"/>
    <n v="257000.74224999998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1067430.07"/>
    <n v="1067430.07"/>
    <n v="0"/>
    <d v="2024-04-05T00:00:00"/>
    <d v="2027-04-05T00:00:00"/>
    <n v="1067430.07"/>
    <n v="2.3472222222222223"/>
    <n v="3"/>
    <n v="8.7499999999999994E-2"/>
    <n v="2505495.5809722226"/>
    <n v="3202290.21"/>
    <n v="93400.131125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199003.5399999996"/>
    <n v="0"/>
    <n v="66636.47"/>
    <n v="14366.64"/>
    <n v="0"/>
    <n v="0"/>
    <n v="0"/>
    <n v="2132367.0699999994"/>
    <n v="2132367.0699999998"/>
    <n v="0"/>
    <d v="2024-07-04T00:00:00"/>
    <d v="2027-07-04T00:00:00"/>
    <n v="2398912.9500000002"/>
    <n v="2.5944444444444446"/>
    <n v="3"/>
    <n v="7.8398999999999996E-2"/>
    <n v="5532307.8982777763"/>
    <n v="6397101.2099999981"/>
    <n v="167175.44592092995"/>
    <n v="2.5944444444444446"/>
    <n v="3"/>
    <n v="7.8398999999999996E-2"/>
    <x v="1"/>
    <x v="1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799637.63999999978"/>
    <n v="866274.10999999975"/>
  </r>
  <r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209832.24999999994"/>
    <n v="0"/>
    <n v="23314.7"/>
    <n v="856.82"/>
    <n v="0"/>
    <n v="0"/>
    <n v="0"/>
    <n v="186517.54999999993"/>
    <n v="186517.55"/>
    <n v="0"/>
    <d v="2024-07-04T00:00:00"/>
    <d v="2025-07-04T00:00:00"/>
    <n v="279776.34999999998"/>
    <n v="0.59444444444444444"/>
    <n v="1"/>
    <n v="4.9000000000000002E-2"/>
    <n v="110874.32138888884"/>
    <n v="186517.54999999993"/>
    <n v="9139.3599499999964"/>
    <n v="0.59444444444444444"/>
    <n v="1"/>
    <n v="4.9000000000000002E-2"/>
    <x v="1"/>
    <x v="1"/>
    <n v="23314.7"/>
    <n v="23314.7"/>
    <n v="23314.7"/>
    <n v="23314.7"/>
    <n v="23314.7"/>
    <n v="23314.7"/>
    <n v="23314.7"/>
    <n v="23314.7"/>
    <n v="0"/>
    <n v="0"/>
    <n v="0"/>
    <n v="0"/>
    <n v="0"/>
    <n v="23314.7"/>
    <n v="163202.90000000002"/>
    <n v="186517.60000000003"/>
  </r>
  <r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3117303.34"/>
    <n v="0"/>
    <n v="26643.62"/>
    <n v="22097.26"/>
    <n v="0"/>
    <n v="0"/>
    <n v="0"/>
    <n v="3090659.7199999997"/>
    <n v="3090659.72"/>
    <n v="0"/>
    <d v="2024-07-04T00:00:00"/>
    <d v="2034-07-04T00:00:00"/>
    <n v="3197234.2"/>
    <n v="9.594444444444445"/>
    <n v="10"/>
    <n v="8.5063E-2"/>
    <n v="29653162.980222221"/>
    <n v="30906597.199999996"/>
    <n v="262900.78776235995"/>
    <n v="9.594444444444445"/>
    <n v="10"/>
    <n v="8.5062999999999986E-2"/>
    <x v="1"/>
    <x v="1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319723.44"/>
    <n v="346367.06"/>
  </r>
  <r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306797.81999999995"/>
    <n v="0"/>
    <n v="7669.95"/>
    <n v="2167.19"/>
    <n v="0"/>
    <n v="0"/>
    <n v="0"/>
    <n v="299127.86999999994"/>
    <n v="299127.87"/>
    <n v="0"/>
    <d v="2024-07-04T00:00:00"/>
    <d v="2028-07-04T00:00:00"/>
    <n v="329807.67000000004"/>
    <n v="3.5944444444444446"/>
    <n v="4"/>
    <n v="8.4766999999999995E-2"/>
    <n v="1075198.5104999999"/>
    <n v="1196511.4799999997"/>
    <n v="25356.172156289995"/>
    <n v="3.5944444444444446"/>
    <n v="4"/>
    <n v="8.4766999999999995E-2"/>
    <x v="1"/>
    <x v="1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92039.39999999998"/>
    <n v="99709.349999999977"/>
  </r>
  <r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3235487.9399999995"/>
    <n v="0"/>
    <n v="27653.74"/>
    <n v="22935.03"/>
    <n v="0"/>
    <n v="0"/>
    <n v="0"/>
    <n v="3207834.1999999993"/>
    <n v="3207834.2"/>
    <n v="0"/>
    <d v="2024-07-04T00:00:00"/>
    <d v="2034-07-04T00:00:00"/>
    <n v="3318449.16"/>
    <n v="9.594444444444445"/>
    <n v="10"/>
    <n v="8.5063E-2"/>
    <n v="30777387.018888883"/>
    <n v="32078341.999999993"/>
    <n v="272868.00055459992"/>
    <n v="9.594444444444445"/>
    <n v="10"/>
    <n v="8.5063E-2"/>
    <x v="1"/>
    <x v="1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331844.87999999995"/>
    <n v="359498.61999999994"/>
  </r>
  <r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744761.35"/>
    <n v="744761.35"/>
    <n v="0"/>
    <d v="2024-04-05T00:00:00"/>
    <d v="2027-04-05T00:00:00"/>
    <n v="744761.35"/>
    <n v="2.3472222222222223"/>
    <n v="3"/>
    <n v="8.7499999999999994E-2"/>
    <n v="1748120.3909722222"/>
    <n v="2234284.0499999998"/>
    <n v="65166.618124999994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682048.12"/>
    <n v="682048.12"/>
    <n v="0"/>
    <d v="2024-04-05T00:00:00"/>
    <d v="2027-04-05T00:00:00"/>
    <n v="682048.12093628885"/>
    <n v="2.3472222222222223"/>
    <n v="3"/>
    <n v="8.7499999999999994E-2"/>
    <n v="1600918.503888889"/>
    <n v="2046144.3599999999"/>
    <n v="59679.210499999994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244256.97000000006"/>
    <n v="0"/>
    <n v="27139.66"/>
    <n v="997.38"/>
    <n v="0"/>
    <n v="0"/>
    <n v="0"/>
    <n v="217117.31000000006"/>
    <n v="217117.31"/>
    <n v="0"/>
    <d v="2024-07-04T00:00:00"/>
    <d v="2025-07-04T00:00:00"/>
    <n v="325675.95"/>
    <n v="0.59444444444444444"/>
    <n v="1"/>
    <n v="4.9000000000000002E-2"/>
    <n v="129064.17872222225"/>
    <n v="217117.31000000006"/>
    <n v="10638.748190000004"/>
    <n v="0.59444444444444444"/>
    <n v="1"/>
    <n v="4.9000000000000002E-2"/>
    <x v="1"/>
    <x v="1"/>
    <n v="27139.66"/>
    <n v="27139.66"/>
    <n v="27139.66"/>
    <n v="27139.66"/>
    <n v="27139.66"/>
    <n v="27139.66"/>
    <n v="27139.66"/>
    <n v="27139.66"/>
    <n v="0"/>
    <n v="0"/>
    <n v="0"/>
    <n v="0"/>
    <n v="0"/>
    <n v="27139.66"/>
    <n v="189977.62"/>
    <n v="217117.28"/>
  </r>
  <r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1209796.04"/>
    <n v="1209796.04"/>
    <n v="0"/>
    <d v="2024-04-05T00:00:00"/>
    <d v="2027-04-05T00:00:00"/>
    <n v="1209796.04"/>
    <n v="2.3472222222222223"/>
    <n v="3"/>
    <n v="8.7499999999999994E-2"/>
    <n v="2839660.1494444446"/>
    <n v="3629388.12"/>
    <n v="105857.1535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92611.12000000001"/>
    <n v="0"/>
    <n v="10290.120000000001"/>
    <n v="378.16"/>
    <n v="0"/>
    <n v="0"/>
    <n v="0"/>
    <n v="82321.000000000015"/>
    <n v="82321"/>
    <n v="0"/>
    <d v="2024-07-04T00:00:00"/>
    <d v="2025-07-04T00:00:00"/>
    <n v="123481.48000000001"/>
    <n v="0.59444444444444444"/>
    <n v="1"/>
    <n v="4.9000000000000002E-2"/>
    <n v="48935.261111111118"/>
    <n v="82321.000000000015"/>
    <n v="4033.7290000000007"/>
    <n v="0.59444444444444444"/>
    <n v="1"/>
    <n v="4.9000000000000002E-2"/>
    <x v="1"/>
    <x v="1"/>
    <n v="10290.120000000001"/>
    <n v="10290.120000000001"/>
    <n v="10290.120000000001"/>
    <n v="10290.120000000001"/>
    <n v="10290.120000000001"/>
    <n v="10290.120000000001"/>
    <n v="10290.120000000001"/>
    <n v="10290.120000000001"/>
    <n v="0"/>
    <n v="0"/>
    <n v="0"/>
    <n v="0"/>
    <n v="0"/>
    <n v="10290.120000000001"/>
    <n v="72030.840000000011"/>
    <n v="82320.960000000006"/>
  </r>
  <r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200000000"/>
    <n v="200000000"/>
    <n v="0"/>
    <d v="2024-05-13T00:00:00"/>
    <d v="2029-05-13T00:00:00"/>
    <n v="200000000"/>
    <n v="4.4527777777777775"/>
    <n v="5"/>
    <n v="9.2499999999999999E-2"/>
    <n v="890555555.55555546"/>
    <n v="1000000000"/>
    <n v="18500000"/>
    <n v="4.452777777777777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15700000"/>
    <n v="15700000"/>
    <n v="0"/>
    <d v="2024-03-25T00:00:00"/>
    <d v="2027-03-25T00:00:00"/>
    <n v="15700000"/>
    <n v="2.3194444444444446"/>
    <n v="3"/>
    <n v="8.7499999999999994E-2"/>
    <n v="36415277.777777784"/>
    <n v="47100000"/>
    <n v="1373750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3194444444444446"/>
    <n v="3"/>
    <n v="8.7499999999999994E-2"/>
    <n v="11597222.222222224"/>
    <n v="15000000"/>
    <n v="437500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0"/>
    <n v="0"/>
    <n v="0"/>
    <n v="0"/>
    <n v="3114570.55"/>
    <n v="3114570.55"/>
    <n v="0"/>
    <d v="2024-03-21T00:00:00"/>
    <d v="2025-03-21T00:00:00"/>
    <n v="3114570.55"/>
    <n v="0.30833333333333335"/>
    <n v="1"/>
    <n v="4.9000000000000002E-2"/>
    <n v="960325.91958333331"/>
    <n v="3114570.55"/>
    <n v="152613.95694999999"/>
    <n v="0.30833333333333335"/>
    <n v="1"/>
    <n v="4.9000000000000002E-2"/>
    <x v="1"/>
    <x v="1"/>
    <n v="0"/>
    <n v="0"/>
    <n v="0"/>
    <n v="3114570.55"/>
    <n v="0"/>
    <n v="0"/>
    <n v="0"/>
    <n v="0"/>
    <n v="0"/>
    <n v="0"/>
    <n v="0"/>
    <n v="0"/>
    <n v="0"/>
    <n v="0"/>
    <n v="3114570.55"/>
    <n v="3114570.55"/>
  </r>
  <r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20863105.66"/>
    <n v="20863105.66"/>
    <n v="0"/>
    <d v="2024-07-12T00:00:00"/>
    <d v="2027-07-12T00:00:00"/>
    <n v="20863105.66"/>
    <n v="2.6166666666666667"/>
    <n v="3"/>
    <n v="8.7499999999999994E-2"/>
    <n v="54591793.14366667"/>
    <n v="62589316.980000004"/>
    <n v="1825521.7452499999"/>
    <n v="2.616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3194444444444446"/>
    <n v="3"/>
    <n v="8.7499999999999994E-2"/>
    <n v="11597222.222222224"/>
    <n v="15000000"/>
    <n v="437500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2442010"/>
    <n v="2442010"/>
    <n v="0"/>
    <d v="2024-07-15T00:00:00"/>
    <d v="2025-07-15T00:00:00"/>
    <n v="2442010"/>
    <n v="0.625"/>
    <n v="1"/>
    <n v="3.2500000000000001E-2"/>
    <n v="1526256.25"/>
    <n v="2442010"/>
    <n v="79365.324999999997"/>
    <n v="0.625"/>
    <n v="1"/>
    <n v="3.2500000000000001E-2"/>
    <x v="1"/>
    <x v="1"/>
    <n v="0"/>
    <n v="0"/>
    <n v="0"/>
    <n v="0"/>
    <n v="0"/>
    <n v="0"/>
    <n v="0"/>
    <n v="2442010"/>
    <n v="0"/>
    <n v="0"/>
    <n v="0"/>
    <n v="0"/>
    <n v="0"/>
    <n v="0"/>
    <n v="2442010"/>
    <n v="2442010"/>
  </r>
  <r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2927432.5"/>
    <n v="2927432.5"/>
    <n v="0"/>
    <d v="2024-07-15T00:00:00"/>
    <d v="2026-07-15T00:00:00"/>
    <n v="2927432.5"/>
    <n v="1.625"/>
    <n v="2"/>
    <n v="3.8199999999999998E-2"/>
    <n v="4757077.8125"/>
    <n v="5854865"/>
    <n v="111827.9215"/>
    <n v="1.625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6611097.5"/>
    <n v="6611097.5"/>
    <n v="0"/>
    <d v="2024-07-15T00:00:00"/>
    <d v="2027-07-15T00:00:00"/>
    <n v="6611097.5"/>
    <n v="2.625"/>
    <n v="3"/>
    <n v="4.2999999999999997E-2"/>
    <n v="17354130.9375"/>
    <n v="19833292.5"/>
    <n v="284277.1925"/>
    <n v="2.625"/>
    <n v="3"/>
    <n v="4.30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10887122.5"/>
    <n v="10887122.5"/>
    <n v="0"/>
    <d v="2024-07-15T00:00:00"/>
    <d v="2028-07-15T00:00:00"/>
    <n v="10887122.5"/>
    <n v="3.625"/>
    <n v="4"/>
    <n v="4.7100000000000003E-2"/>
    <n v="39465819.0625"/>
    <n v="43548490"/>
    <n v="512783.46975000005"/>
    <n v="3.62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425242.5"/>
    <n v="425242.5"/>
    <n v="0"/>
    <d v="2024-07-15T00:00:00"/>
    <d v="2029-07-15T00:00:00"/>
    <n v="425242.5"/>
    <n v="4.625"/>
    <n v="5"/>
    <n v="5.0700000000000002E-2"/>
    <n v="1966746.5625"/>
    <n v="2126212.5"/>
    <n v="21559.794750000001"/>
    <n v="4.62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1142977.5"/>
    <n v="1142977.5"/>
    <n v="0"/>
    <d v="2024-07-15T00:00:00"/>
    <d v="2030-07-15T00:00:00"/>
    <n v="1142977.5"/>
    <n v="5.625"/>
    <n v="6"/>
    <n v="5.3600000000000002E-2"/>
    <n v="6429248.4375"/>
    <n v="6857865"/>
    <n v="61263.594000000005"/>
    <n v="5.6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265500"/>
    <n v="265500"/>
    <n v="0"/>
    <d v="2024-07-15T00:00:00"/>
    <d v="2031-07-15T00:00:00"/>
    <n v="265500"/>
    <n v="6.625"/>
    <n v="7"/>
    <n v="5.6399999999999999E-2"/>
    <n v="1758937.5"/>
    <n v="1858500"/>
    <n v="14974.199999999999"/>
    <n v="6.6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48085"/>
    <n v="48085"/>
    <n v="0"/>
    <d v="2024-07-15T00:00:00"/>
    <d v="2032-07-15T00:00:00"/>
    <n v="48085"/>
    <n v="7.625"/>
    <n v="8"/>
    <n v="5.9299999999999999E-2"/>
    <n v="366648.125"/>
    <n v="384680"/>
    <n v="2851.4405000000002"/>
    <n v="7.62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40000000"/>
    <n v="40000000"/>
    <n v="0"/>
    <d v="2024-03-25T00:00:00"/>
    <d v="2027-03-25T00:00:00"/>
    <n v="40000000"/>
    <n v="2.3194444444444446"/>
    <n v="3"/>
    <n v="8.7499999999999994E-2"/>
    <n v="92777777.777777791"/>
    <n v="120000000"/>
    <n v="3500000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48700000"/>
    <n v="48700000"/>
    <n v="0"/>
    <d v="2024-03-25T00:00:00"/>
    <d v="2027-03-25T00:00:00"/>
    <n v="48700000"/>
    <n v="2.3194444444444446"/>
    <n v="3"/>
    <n v="8.7499999999999994E-2"/>
    <n v="112956944.44444445"/>
    <n v="146100000"/>
    <n v="4261250"/>
    <n v="2.3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7767316.4000000004"/>
    <n v="7767316.4000000004"/>
    <n v="0"/>
    <d v="2024-04-05T00:00:00"/>
    <d v="2027-04-05T00:00:00"/>
    <n v="7767316.4000000004"/>
    <n v="2.3472222222222223"/>
    <n v="3"/>
    <n v="8.7499999999999994E-2"/>
    <n v="18231617.661111113"/>
    <n v="23301949.200000003"/>
    <n v="679640.18499999994"/>
    <n v="2.3472222222222223"/>
    <n v="3.000000000000000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7886282.8499999996"/>
    <n v="7886282.8499999996"/>
    <n v="0"/>
    <d v="2024-06-12T00:00:00"/>
    <d v="2029-06-12T00:00:00"/>
    <n v="7886282.8499999996"/>
    <n v="4.5333333333333332"/>
    <n v="5"/>
    <n v="9.2499999999999999E-2"/>
    <n v="35751148.919999994"/>
    <n v="39431414.25"/>
    <n v="729481.16362499993"/>
    <n v="4.53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5500000"/>
    <n v="5500000"/>
    <n v="0"/>
    <d v="2024-04-05T00:00:00"/>
    <d v="2027-04-05T00:00:00"/>
    <n v="5500000"/>
    <n v="2.3472222222222223"/>
    <n v="3"/>
    <n v="8.7499999999999994E-2"/>
    <n v="12909722.222222222"/>
    <n v="16500000"/>
    <n v="481249.99999999994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26402.5"/>
    <n v="26402.5"/>
    <n v="0"/>
    <d v="2024-07-25T00:00:00"/>
    <d v="2025-07-25T00:00:00"/>
    <n v="26402.5"/>
    <n v="0.65277777777777779"/>
    <n v="1"/>
    <n v="3.2500000000000001E-2"/>
    <n v="17234.965277777777"/>
    <n v="26402.5"/>
    <n v="858.08125000000007"/>
    <n v="0.65277777777777779"/>
    <n v="1"/>
    <n v="3.2500000000000001E-2"/>
    <x v="1"/>
    <x v="1"/>
    <n v="0"/>
    <n v="0"/>
    <n v="0"/>
    <n v="0"/>
    <n v="0"/>
    <n v="0"/>
    <n v="0"/>
    <n v="26402.5"/>
    <n v="0"/>
    <n v="0"/>
    <n v="0"/>
    <n v="0"/>
    <n v="0"/>
    <n v="0"/>
    <n v="26402.5"/>
    <n v="26402.5"/>
  </r>
  <r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54722.5"/>
    <n v="54722.5"/>
    <n v="0"/>
    <d v="2024-07-25T00:00:00"/>
    <d v="2027-07-25T00:00:00"/>
    <n v="54722.5"/>
    <n v="2.6527777777777777"/>
    <n v="3"/>
    <n v="4.2999999999999997E-2"/>
    <n v="145166.63194444444"/>
    <n v="164167.5"/>
    <n v="2353.0674999999997"/>
    <n v="2.652777777777777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131865"/>
    <n v="131865"/>
    <n v="0"/>
    <d v="2024-07-25T00:00:00"/>
    <d v="2028-07-25T00:00:00"/>
    <n v="131865"/>
    <n v="3.6527777777777777"/>
    <n v="4"/>
    <n v="4.7100000000000003E-2"/>
    <n v="481673.54166666663"/>
    <n v="527460"/>
    <n v="6210.8415000000005"/>
    <n v="3.652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46462.5"/>
    <n v="46462.5"/>
    <n v="0"/>
    <d v="2024-07-25T00:00:00"/>
    <d v="2029-07-25T00:00:00"/>
    <n v="46462.5"/>
    <n v="4.6527777777777777"/>
    <n v="5"/>
    <n v="5.0700000000000002E-2"/>
    <n v="216179.6875"/>
    <n v="232312.5"/>
    <n v="2355.6487500000003"/>
    <n v="4.6527777777777777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24-07-25T00:00:00"/>
    <d v="2030-07-25T00:00:00"/>
    <n v="106200"/>
    <n v="5.6527777777777777"/>
    <n v="6"/>
    <n v="5.3600000000000002E-2"/>
    <n v="600325"/>
    <n v="637200"/>
    <n v="5692.3200000000006"/>
    <n v="5.652777777777777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125375"/>
    <n v="125375"/>
    <n v="0"/>
    <d v="2024-07-25T00:00:00"/>
    <d v="2031-07-25T00:00:00"/>
    <n v="125375"/>
    <n v="6.6527777777777777"/>
    <n v="7"/>
    <n v="5.6399999999999999E-2"/>
    <n v="834092.01388888888"/>
    <n v="877625"/>
    <n v="7071.15"/>
    <n v="6.652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1048872.5"/>
    <n v="1048872.5"/>
    <n v="0"/>
    <d v="2024-07-25T00:00:00"/>
    <d v="2032-07-25T00:00:00"/>
    <n v="1048872.5"/>
    <n v="7.6527777777777777"/>
    <n v="8"/>
    <n v="5.9299999999999999E-2"/>
    <n v="8026788.159722222"/>
    <n v="8390980"/>
    <n v="62198.13925"/>
    <n v="7.652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1903192.5"/>
    <n v="1903192.5"/>
    <n v="0"/>
    <d v="2024-07-25T00:00:00"/>
    <d v="2033-07-25T00:00:00"/>
    <n v="1903192.5"/>
    <n v="8.6527777777777786"/>
    <n v="9"/>
    <n v="6.2100000000000002E-2"/>
    <n v="16467901.770833334"/>
    <n v="17128732.5"/>
    <n v="118188.25425"/>
    <n v="8.65277777777777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21982441.129999999"/>
    <n v="21982441.129999999"/>
    <n v="0"/>
    <d v="2024-07-30T00:00:00"/>
    <d v="2027-07-30T00:00:00"/>
    <n v="21982441.129999999"/>
    <n v="2.6666666666666665"/>
    <n v="3"/>
    <n v="8.7499999999999994E-2"/>
    <n v="58619843.013333328"/>
    <n v="65947323.390000001"/>
    <n v="1923463.5988749997"/>
    <n v="2.666666666666666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9682.8600000003"/>
    <n v="0"/>
    <n v="0"/>
    <n v="0"/>
    <n v="0"/>
    <n v="0"/>
    <n v="0"/>
    <n v="4429682.8600000003"/>
    <n v="4429682.8600000003"/>
    <n v="0"/>
    <d v="2024-03-21T00:00:00"/>
    <d v="2025-03-21T00:00:00"/>
    <n v="4429682.8600000003"/>
    <n v="0.30833333333333335"/>
    <n v="1"/>
    <n v="4.9000000000000002E-2"/>
    <n v="1365818.8818333335"/>
    <n v="4429682.8600000003"/>
    <n v="217054.46014000004"/>
    <n v="0.30833333333333335"/>
    <n v="1"/>
    <n v="4.9000000000000002E-2"/>
    <x v="1"/>
    <x v="1"/>
    <n v="0"/>
    <n v="0"/>
    <n v="0"/>
    <n v="4429682.8600000003"/>
    <n v="0"/>
    <n v="0"/>
    <n v="0"/>
    <n v="0"/>
    <n v="0"/>
    <n v="0"/>
    <n v="0"/>
    <n v="0"/>
    <n v="0"/>
    <n v="0"/>
    <n v="4429682.8600000003"/>
    <n v="4429682.8600000003"/>
  </r>
  <r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8-02T00:00:00"/>
    <d v="2029-08-02T00:00:00"/>
    <n v="200000000"/>
    <n v="4.6722222222222225"/>
    <n v="5"/>
    <n v="9.2499999999999999E-2"/>
    <n v="934444444.44444454"/>
    <n v="1000000000"/>
    <n v="18500000"/>
    <n v="4.672222222222222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22310007.920000002"/>
    <n v="22310007.920000002"/>
    <n v="0"/>
    <d v="2024-08-07T00:00:00"/>
    <d v="2029-08-07T00:00:00"/>
    <n v="22310007.920000002"/>
    <n v="4.6861111111111109"/>
    <n v="5"/>
    <n v="9.2499999999999999E-2"/>
    <n v="104547176.00288889"/>
    <n v="111550039.60000001"/>
    <n v="2063675.7326000002"/>
    <n v="4.686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63813502.909999996"/>
    <n v="0"/>
    <n v="0"/>
    <n v="0"/>
    <n v="0"/>
    <n v="0"/>
    <n v="0"/>
    <n v="63813502.909999996"/>
    <n v="63813502.909999996"/>
    <n v="0"/>
    <d v="2024-03-21T00:00:00"/>
    <d v="2025-03-21T00:00:00"/>
    <n v="63813502.909999996"/>
    <n v="0.30833333333333335"/>
    <n v="1"/>
    <n v="4.9000000000000002E-2"/>
    <n v="19675830.063916668"/>
    <n v="63813502.909999996"/>
    <n v="3126861.6425899998"/>
    <n v="0.3083333333333334"/>
    <n v="1"/>
    <n v="4.9000000000000002E-2"/>
    <x v="1"/>
    <x v="1"/>
    <n v="0"/>
    <n v="0"/>
    <n v="0"/>
    <n v="63813502.909999996"/>
    <n v="0"/>
    <n v="0"/>
    <n v="0"/>
    <n v="0"/>
    <n v="0"/>
    <n v="0"/>
    <n v="0"/>
    <n v="0"/>
    <n v="0"/>
    <n v="0"/>
    <n v="63813502.909999996"/>
    <n v="63813502.909999996"/>
  </r>
  <r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28980299.300000001"/>
    <n v="28980299.300000001"/>
    <n v="0"/>
    <d v="2024-04-05T00:00:00"/>
    <d v="2027-04-05T00:00:00"/>
    <n v="28980299.300000001"/>
    <n v="2.3472222222222223"/>
    <n v="3"/>
    <n v="8.7499999999999994E-2"/>
    <n v="68023202.523611113"/>
    <n v="86940897.900000006"/>
    <n v="2535776.1887499997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4-03-21T00:00:00"/>
    <d v="2025-03-21T00:00:00"/>
    <n v="500000"/>
    <n v="0.30833333333333335"/>
    <n v="1"/>
    <n v="4.9000000000000002E-2"/>
    <n v="154166.66666666669"/>
    <n v="500000"/>
    <n v="24500"/>
    <n v="0.30833333333333335"/>
    <n v="1"/>
    <n v="4.9000000000000002E-2"/>
    <x v="1"/>
    <x v="1"/>
    <n v="0"/>
    <n v="0"/>
    <n v="0"/>
    <n v="500000"/>
    <n v="0"/>
    <n v="0"/>
    <n v="0"/>
    <n v="0"/>
    <n v="0"/>
    <n v="0"/>
    <n v="0"/>
    <n v="0"/>
    <n v="0"/>
    <n v="0"/>
    <n v="500000"/>
    <n v="500000"/>
  </r>
  <r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170000000"/>
    <n v="170000000"/>
    <n v="0"/>
    <d v="2024-08-02T00:00:00"/>
    <d v="2029-08-02T00:00:00"/>
    <n v="170000000"/>
    <n v="4.6722222222222225"/>
    <n v="5"/>
    <n v="9.2499999999999999E-2"/>
    <n v="794277777.77777779"/>
    <n v="850000000"/>
    <n v="15725000"/>
    <n v="4.672222222222222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4483125.75"/>
    <n v="4483125.75"/>
    <n v="0"/>
    <d v="2024-04-05T00:00:00"/>
    <d v="2027-04-05T00:00:00"/>
    <n v="4483125.75"/>
    <n v="2.3472222222222223"/>
    <n v="3"/>
    <n v="8.7499999999999994E-2"/>
    <n v="10522892.385416668"/>
    <n v="13449377.25"/>
    <n v="392273.50312499999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1552692.77"/>
    <n v="1552692.77"/>
    <n v="0"/>
    <d v="2024-06-12T00:00:00"/>
    <d v="2029-06-12T00:00:00"/>
    <n v="1552692.77"/>
    <n v="4.5333333333333332"/>
    <n v="5"/>
    <n v="9.2499999999999999E-2"/>
    <n v="7038873.8906666664"/>
    <n v="7763463.8499999996"/>
    <n v="143624.081225"/>
    <n v="4.53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1538236.36"/>
    <n v="1538236.36"/>
    <n v="0"/>
    <d v="2024-04-05T00:00:00"/>
    <d v="2027-04-05T00:00:00"/>
    <n v="1538236.36"/>
    <n v="2.3472222222222223"/>
    <n v="3"/>
    <n v="8.7499999999999994E-2"/>
    <n v="3610582.5672222227"/>
    <n v="4614709.08"/>
    <n v="134595.68150000001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1360711.84"/>
    <n v="1360711.84"/>
    <n v="0"/>
    <d v="2024-04-05T00:00:00"/>
    <d v="2027-04-05T00:00:00"/>
    <n v="1360711.84"/>
    <n v="2.3472222222222223"/>
    <n v="3"/>
    <n v="8.7499999999999994E-2"/>
    <n v="3193893.0688888892"/>
    <n v="4082135.5200000005"/>
    <n v="119062.28599999999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3443172.79"/>
    <n v="3443172.79"/>
    <n v="0"/>
    <d v="2024-04-05T00:00:00"/>
    <d v="2027-04-05T00:00:00"/>
    <n v="3443172.79"/>
    <n v="2.3472222222222223"/>
    <n v="3"/>
    <n v="8.7499999999999994E-2"/>
    <n v="8081891.6876388891"/>
    <n v="10329518.370000001"/>
    <n v="301277.61912499997"/>
    <n v="2.3472222222222223"/>
    <n v="3.000000000000000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290132.5"/>
    <n v="290132.5"/>
    <n v="0"/>
    <d v="2024-08-28T00:00:00"/>
    <d v="2025-08-28T00:00:00"/>
    <n v="290132.5"/>
    <n v="0.74444444444444446"/>
    <n v="1"/>
    <n v="3.2500000000000001E-2"/>
    <n v="215987.52777777778"/>
    <n v="290132.5"/>
    <n v="9429.3062499999996"/>
    <n v="0.74444444444444446"/>
    <n v="1"/>
    <n v="3.2500000000000001E-2"/>
    <x v="1"/>
    <x v="1"/>
    <n v="0"/>
    <n v="0"/>
    <n v="0"/>
    <n v="0"/>
    <n v="0"/>
    <n v="0"/>
    <n v="0"/>
    <n v="0"/>
    <n v="290132.5"/>
    <n v="0"/>
    <n v="0"/>
    <n v="0"/>
    <n v="0"/>
    <n v="0"/>
    <n v="290132.5"/>
    <n v="290132.5"/>
  </r>
  <r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370372.5"/>
    <n v="370372.5"/>
    <n v="0"/>
    <d v="2024-08-28T00:00:00"/>
    <d v="2026-08-28T00:00:00"/>
    <n v="370372.5"/>
    <n v="1.7444444444444445"/>
    <n v="2"/>
    <n v="3.8199999999999998E-2"/>
    <n v="646094.25"/>
    <n v="740745"/>
    <n v="14148.229499999999"/>
    <n v="1.7444444444444445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326000.09000000003"/>
    <n v="326000.09000000003"/>
    <n v="0"/>
    <d v="2024-08-28T00:00:00"/>
    <d v="2027-08-28T00:00:00"/>
    <n v="326000.09000000003"/>
    <n v="2.7444444444444445"/>
    <n v="3"/>
    <n v="4.2999999999999997E-2"/>
    <n v="894689.13588888897"/>
    <n v="978000.27"/>
    <n v="14018.00387"/>
    <n v="2.744444444444444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656965"/>
    <n v="656965"/>
    <n v="0"/>
    <d v="2024-08-28T00:00:00"/>
    <d v="2028-08-28T00:00:00"/>
    <n v="656965"/>
    <n v="3.7444444444444445"/>
    <n v="4"/>
    <n v="4.7100000000000003E-2"/>
    <n v="2459968.9444444445"/>
    <n v="2627860"/>
    <n v="30943.051500000001"/>
    <n v="3.74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701362.5"/>
    <n v="701362.5"/>
    <n v="0"/>
    <d v="2024-08-28T00:00:00"/>
    <d v="2029-08-28T00:00:00"/>
    <n v="701362.5"/>
    <n v="4.7444444444444445"/>
    <n v="5"/>
    <n v="5.0700000000000002E-2"/>
    <n v="3327575.4166666665"/>
    <n v="3506812.5"/>
    <n v="35559.078750000001"/>
    <n v="4.74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2004525"/>
    <n v="2004525"/>
    <n v="0"/>
    <d v="2024-08-28T00:00:00"/>
    <d v="2030-08-28T00:00:00"/>
    <n v="2004525"/>
    <n v="5.7444444444444445"/>
    <n v="6"/>
    <n v="5.3600000000000002E-2"/>
    <n v="11514882.5"/>
    <n v="12027150"/>
    <n v="107442.54000000001"/>
    <n v="5.7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689415"/>
    <n v="689415"/>
    <n v="0"/>
    <d v="2024-08-28T00:00:00"/>
    <d v="2031-08-28T00:00:00"/>
    <n v="689415"/>
    <n v="6.7444444444444445"/>
    <n v="7"/>
    <n v="5.6399999999999999E-2"/>
    <n v="4649721.166666667"/>
    <n v="4825905"/>
    <n v="38883.006000000001"/>
    <n v="6.7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4-08-28T00:00:00"/>
    <d v="2032-08-28T00:00:00"/>
    <n v="106200"/>
    <n v="7.7444444444444445"/>
    <n v="8"/>
    <n v="5.9299999999999999E-2"/>
    <n v="822460"/>
    <n v="849600"/>
    <n v="6297.66"/>
    <n v="7.7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4-05T00:00:00"/>
    <d v="2027-04-05T00:00:00"/>
    <n v="5000000"/>
    <n v="2.3472222222222223"/>
    <n v="3"/>
    <n v="8.7499999999999994E-2"/>
    <n v="11736111.111111112"/>
    <n v="15000000"/>
    <n v="437500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4-05T00:00:00"/>
    <d v="2027-04-05T00:00:00"/>
    <n v="2000000"/>
    <n v="2.3472222222222223"/>
    <n v="3"/>
    <n v="8.7499999999999994E-2"/>
    <n v="4694444.444444445"/>
    <n v="6000000"/>
    <n v="175000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34571368.609999999"/>
    <n v="34571368.609999999"/>
    <n v="0"/>
    <d v="2024-04-05T00:00:00"/>
    <d v="2027-04-05T00:00:00"/>
    <n v="34571368.609999999"/>
    <n v="2.3472222222222223"/>
    <n v="3"/>
    <n v="8.7499999999999994E-2"/>
    <n v="81146684.654027775"/>
    <n v="103714105.83"/>
    <n v="3024994.7533749999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1874205.16"/>
    <n v="1874205.16"/>
    <n v="0"/>
    <d v="2024-04-05T00:00:00"/>
    <d v="2027-04-05T00:00:00"/>
    <n v="1874205.16"/>
    <n v="2.3472222222222223"/>
    <n v="3"/>
    <n v="8.7499999999999994E-2"/>
    <n v="4399176.0005555553"/>
    <n v="5622615.4799999995"/>
    <n v="163992.9515"/>
    <n v="2.3472222222222223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2815081.64"/>
    <n v="2815081.64"/>
    <n v="0"/>
    <d v="2024-04-05T00:00:00"/>
    <d v="2027-04-05T00:00:00"/>
    <n v="2815081.64"/>
    <n v="2.3472222222222223"/>
    <n v="3"/>
    <n v="8.7499999999999994E-2"/>
    <n v="6607622.1827777782"/>
    <n v="8445244.9199999999"/>
    <n v="246319.64350000001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8-02T00:00:00"/>
    <d v="2029-08-02T00:00:00"/>
    <n v="200000000"/>
    <n v="4.6722222222222225"/>
    <n v="5"/>
    <n v="9.2499999999999999E-2"/>
    <n v="934444444.44444454"/>
    <n v="1000000000"/>
    <n v="18500000"/>
    <n v="4.672222222222222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22600000"/>
    <n v="22600000"/>
    <n v="0"/>
    <d v="2024-09-09T00:00:00"/>
    <d v="2029-09-09T00:00:00"/>
    <n v="22600000"/>
    <n v="4.7750000000000004"/>
    <n v="5"/>
    <n v="9.2499999999999999E-2"/>
    <n v="107915000.00000001"/>
    <n v="113000000"/>
    <n v="2090500"/>
    <n v="4.775000000000000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1768.9900000002"/>
    <n v="0"/>
    <n v="0"/>
    <n v="0"/>
    <n v="0"/>
    <n v="0"/>
    <n v="0"/>
    <n v="2371768.9900000002"/>
    <n v="2371768.9900000002"/>
    <n v="0"/>
    <d v="2024-03-21T00:00:00"/>
    <d v="2025-03-21T00:00:00"/>
    <n v="2371768.9900000002"/>
    <n v="0.30833333333333335"/>
    <n v="1"/>
    <n v="4.9000000000000002E-2"/>
    <n v="731295.43858333339"/>
    <n v="2371768.9900000002"/>
    <n v="116216.68051000002"/>
    <n v="0.30833333333333335"/>
    <n v="1"/>
    <n v="4.9000000000000002E-2"/>
    <x v="1"/>
    <x v="1"/>
    <n v="0"/>
    <n v="0"/>
    <n v="0"/>
    <n v="2371768.9900000002"/>
    <n v="0"/>
    <n v="0"/>
    <n v="0"/>
    <n v="0"/>
    <n v="0"/>
    <n v="0"/>
    <n v="0"/>
    <n v="0"/>
    <n v="0"/>
    <n v="0"/>
    <n v="2371768.9900000002"/>
    <n v="2371768.9900000002"/>
  </r>
  <r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n v="4885517.0999999996"/>
    <n v="4885517.0999999996"/>
    <n v="0"/>
    <d v="2024-04-05T00:00:00"/>
    <d v="2027-04-05T00:00:00"/>
    <n v="4885517.0999999996"/>
    <n v="2.3472222222222223"/>
    <n v="3"/>
    <n v="8.7499999999999994E-2"/>
    <n v="11467394.304166667"/>
    <n v="14656551.299999999"/>
    <n v="427482.74624999997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152027.98000000001"/>
    <n v="152027.98000000001"/>
    <n v="0"/>
    <d v="2024-09-16T00:00:00"/>
    <d v="2027-09-16T00:00:00"/>
    <n v="152027.98000000001"/>
    <n v="2.7944444444444443"/>
    <n v="3"/>
    <n v="8.7499999999999994E-2"/>
    <n v="424833.7441111111"/>
    <n v="456083.94000000006"/>
    <n v="13302.448249999999"/>
    <n v="2.794444444444444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22067100.550000001"/>
    <n v="22067100.550000001"/>
    <n v="0"/>
    <d v="2024-06-12T00:00:00"/>
    <d v="2029-06-12T00:00:00"/>
    <n v="22067100.550000001"/>
    <n v="4.5333333333333332"/>
    <n v="5"/>
    <n v="9.2499999999999999E-2"/>
    <n v="100037522.49333334"/>
    <n v="110335502.75"/>
    <n v="2041206.800875"/>
    <n v="4.53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4-04-05T00:00:00"/>
    <d v="2027-04-05T00:00:00"/>
    <n v="1000000"/>
    <n v="2.3472222222222223"/>
    <n v="3"/>
    <n v="8.7499999999999994E-2"/>
    <n v="2347222.2222222225"/>
    <n v="3000000"/>
    <n v="87500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24-03-21T00:00:00"/>
    <d v="2025-03-21T00:00:00"/>
    <n v="1500000"/>
    <n v="0.30833333333333335"/>
    <n v="1"/>
    <n v="4.9000000000000002E-2"/>
    <n v="462500"/>
    <n v="1500000"/>
    <n v="73500"/>
    <n v="0.30833333333333335"/>
    <n v="1"/>
    <n v="4.9000000000000002E-2"/>
    <x v="1"/>
    <x v="1"/>
    <n v="0"/>
    <n v="0"/>
    <n v="0"/>
    <n v="1500000"/>
    <n v="0"/>
    <n v="0"/>
    <n v="0"/>
    <n v="0"/>
    <n v="0"/>
    <n v="0"/>
    <n v="0"/>
    <n v="0"/>
    <n v="0"/>
    <n v="0"/>
    <n v="1500000"/>
    <n v="1500000"/>
  </r>
  <r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0833333333333335"/>
    <n v="1"/>
    <n v="4.9000000000000002E-2"/>
    <n v="3083333.3333333335"/>
    <n v="10000000"/>
    <n v="490000"/>
    <n v="0.30833333333333335"/>
    <n v="1"/>
    <n v="4.9000000000000002E-2"/>
    <x v="1"/>
    <x v="1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0833333333333335"/>
    <n v="1"/>
    <n v="4.9000000000000002E-2"/>
    <n v="3083333.3333333335"/>
    <n v="10000000"/>
    <n v="490000"/>
    <n v="0.30833333333333335"/>
    <n v="1"/>
    <n v="4.9000000000000002E-2"/>
    <x v="1"/>
    <x v="1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55000000"/>
    <n v="55000000"/>
    <n v="0"/>
    <d v="2024-09-30T00:00:00"/>
    <d v="2031-09-30T00:00:00"/>
    <n v="55000000"/>
    <n v="6.833333333333333"/>
    <n v="7"/>
    <n v="9.5000000000000001E-2"/>
    <n v="375833333.33333331"/>
    <n v="385000000"/>
    <n v="5225000"/>
    <n v="6.8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9-30T00:00:00"/>
    <d v="2031-09-30T00:00:00"/>
    <n v="200000000"/>
    <n v="6.833333333333333"/>
    <n v="7"/>
    <n v="9.5000000000000001E-2"/>
    <n v="1366666666.6666665"/>
    <n v="1400000000"/>
    <n v="19000000"/>
    <n v="6.8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8100000"/>
    <n v="8100000"/>
    <n v="0"/>
    <d v="2024-04-05T00:00:00"/>
    <d v="2027-04-05T00:00:00"/>
    <n v="8100000"/>
    <n v="2.3472222222222223"/>
    <n v="3"/>
    <n v="8.7499999999999994E-2"/>
    <n v="19012500"/>
    <n v="24300000"/>
    <n v="708750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8100000"/>
    <n v="8100000"/>
    <n v="0"/>
    <d v="2024-04-05T00:00:00"/>
    <d v="2027-04-05T00:00:00"/>
    <n v="8100000"/>
    <n v="2.3472222222222223"/>
    <n v="3"/>
    <n v="8.7499999999999994E-2"/>
    <n v="19012500"/>
    <n v="24300000"/>
    <n v="708750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3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n v="7996194.6799999997"/>
    <n v="7996194.6799999997"/>
    <n v="0"/>
    <d v="2024-04-05T00:00:00"/>
    <d v="2027-04-05T00:00:00"/>
    <n v="7996194.6799999997"/>
    <n v="2.3472222222222223"/>
    <n v="3"/>
    <n v="8.7499999999999994E-2"/>
    <n v="18768845.846111111"/>
    <n v="23988584.039999999"/>
    <n v="699667.03449999995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0833333333333335"/>
    <n v="1"/>
    <n v="4.9000000000000002E-2"/>
    <n v="3083333.3333333335"/>
    <n v="10000000"/>
    <n v="490000"/>
    <n v="0.30833333333333335"/>
    <n v="1"/>
    <n v="4.9000000000000002E-2"/>
    <x v="1"/>
    <x v="1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0833333333333335"/>
    <n v="1"/>
    <n v="4.9000000000000002E-2"/>
    <n v="3083333.3333333335"/>
    <n v="10000000"/>
    <n v="490000"/>
    <n v="0.30833333333333335"/>
    <n v="1"/>
    <n v="4.9000000000000002E-2"/>
    <x v="1"/>
    <x v="1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4-05T00:00:00"/>
    <d v="2027-04-05T00:00:00"/>
    <n v="2000000"/>
    <n v="2.3472222222222223"/>
    <n v="3"/>
    <n v="8.7499999999999994E-2"/>
    <n v="4694444.444444445"/>
    <n v="6000000"/>
    <n v="175000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n v="12000000"/>
    <n v="12000000"/>
    <n v="0"/>
    <d v="2024-04-05T00:00:00"/>
    <d v="2027-04-05T00:00:00"/>
    <n v="12000000"/>
    <n v="2.3472222222222223"/>
    <n v="3"/>
    <n v="8.7499999999999994E-2"/>
    <n v="28166666.666666668"/>
    <n v="36000000"/>
    <n v="1050000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"/>
    <n v="0"/>
    <n v="0"/>
    <n v="0"/>
    <n v="0"/>
    <n v="0"/>
    <n v="0"/>
    <n v="400000"/>
    <n v="400000"/>
    <n v="0"/>
    <d v="2024-03-21T00:00:00"/>
    <d v="2025-03-21T00:00:00"/>
    <n v="400000"/>
    <n v="0.30833333333333335"/>
    <n v="1"/>
    <n v="4.9000000000000002E-2"/>
    <n v="123333.33333333334"/>
    <n v="400000"/>
    <n v="19600"/>
    <n v="0.30833333333333335"/>
    <n v="1"/>
    <n v="4.9000000000000002E-2"/>
    <x v="1"/>
    <x v="1"/>
    <n v="0"/>
    <n v="0"/>
    <n v="0"/>
    <n v="400000"/>
    <n v="0"/>
    <n v="0"/>
    <n v="0"/>
    <n v="0"/>
    <n v="0"/>
    <n v="0"/>
    <n v="0"/>
    <n v="0"/>
    <n v="0"/>
    <n v="0"/>
    <n v="400000"/>
    <n v="400000"/>
  </r>
  <r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9-30T00:00:00"/>
    <d v="2031-09-30T00:00:00"/>
    <n v="100000000"/>
    <n v="6.833333333333333"/>
    <n v="7"/>
    <n v="9.5000000000000001E-2"/>
    <n v="683333333.33333325"/>
    <n v="700000000"/>
    <n v="9500000"/>
    <n v="6.8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24-03-21T00:00:00"/>
    <d v="2025-03-21T00:00:00"/>
    <n v="1500000"/>
    <n v="0.30833333333333335"/>
    <n v="1"/>
    <n v="4.9000000000000002E-2"/>
    <n v="462500"/>
    <n v="1500000"/>
    <n v="73500"/>
    <n v="0.30833333333333335"/>
    <n v="1"/>
    <n v="4.9000000000000002E-2"/>
    <x v="1"/>
    <x v="1"/>
    <n v="0"/>
    <n v="0"/>
    <n v="0"/>
    <n v="1500000"/>
    <n v="0"/>
    <n v="0"/>
    <n v="0"/>
    <n v="0"/>
    <n v="0"/>
    <n v="0"/>
    <n v="0"/>
    <n v="0"/>
    <n v="0"/>
    <n v="0"/>
    <n v="1500000"/>
    <n v="1500000"/>
  </r>
  <r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46615"/>
    <n v="0"/>
    <n v="0"/>
    <n v="0"/>
    <n v="0"/>
    <n v="0"/>
    <n v="146615"/>
    <n v="146615"/>
    <n v="0"/>
    <d v="2024-11-05T00:00:00"/>
    <d v="2025-11-05T00:00:00"/>
    <n v="146615"/>
    <n v="0.93055555555555558"/>
    <n v="1"/>
    <n v="3.2500000000000001E-2"/>
    <n v="136433.40277777778"/>
    <n v="146615"/>
    <n v="4764.9875000000002"/>
    <n v="0.93055555555555558"/>
    <n v="1"/>
    <n v="3.2500000000000001E-2"/>
    <x v="1"/>
    <x v="1"/>
    <n v="0"/>
    <n v="0"/>
    <n v="0"/>
    <n v="0"/>
    <n v="0"/>
    <n v="0"/>
    <n v="0"/>
    <n v="0"/>
    <n v="0"/>
    <n v="0"/>
    <n v="0"/>
    <n v="146615"/>
    <n v="0"/>
    <n v="0"/>
    <n v="146615"/>
    <n v="146615"/>
  </r>
  <r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47057.5"/>
    <n v="0"/>
    <n v="0"/>
    <n v="0"/>
    <n v="0"/>
    <n v="0"/>
    <n v="147057.5"/>
    <n v="147057.5"/>
    <n v="0"/>
    <d v="2024-11-05T00:00:00"/>
    <d v="2026-11-05T00:00:00"/>
    <n v="147057.5"/>
    <n v="1.9305555555555556"/>
    <n v="2"/>
    <n v="3.8199999999999998E-2"/>
    <n v="283902.67361111112"/>
    <n v="294115"/>
    <n v="5617.5964999999997"/>
    <n v="1.9305555555555556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3100"/>
    <n v="0"/>
    <n v="0"/>
    <n v="0"/>
    <n v="0"/>
    <n v="0"/>
    <n v="53100"/>
    <n v="53100"/>
    <n v="0"/>
    <d v="2024-11-05T00:00:00"/>
    <d v="2027-11-05T00:00:00"/>
    <n v="53100"/>
    <n v="2.9305555555555554"/>
    <n v="3"/>
    <n v="4.2999999999999997E-2"/>
    <n v="155612.5"/>
    <n v="159300"/>
    <n v="2283.2999999999997"/>
    <n v="2.930555555555555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161957.5"/>
    <n v="0"/>
    <n v="0"/>
    <n v="0"/>
    <n v="0"/>
    <n v="0"/>
    <n v="3161957.5"/>
    <n v="3161957.5"/>
    <n v="0"/>
    <d v="2024-11-05T00:00:00"/>
    <d v="2028-11-05T00:00:00"/>
    <n v="3161957.5"/>
    <n v="3.9305555555555554"/>
    <n v="4"/>
    <n v="4.7100000000000003E-2"/>
    <n v="12428249.618055554"/>
    <n v="12647830"/>
    <n v="148928.19825000002"/>
    <n v="3.930555555555554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1237640"/>
    <n v="0"/>
    <n v="0"/>
    <n v="0"/>
    <n v="0"/>
    <n v="0"/>
    <n v="21237640"/>
    <n v="21237640"/>
    <n v="0"/>
    <d v="2024-11-05T00:00:00"/>
    <d v="2029-11-05T00:00:00"/>
    <n v="21237640"/>
    <n v="4.9305555555555554"/>
    <n v="5"/>
    <n v="5.0700000000000002E-2"/>
    <n v="104713363.88888888"/>
    <n v="106188200"/>
    <n v="1076748.348"/>
    <n v="4.930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92470.07999999996"/>
    <n v="0"/>
    <n v="0"/>
    <n v="0"/>
    <n v="0"/>
    <n v="0"/>
    <n v="592470.07999999996"/>
    <n v="592470.07999999996"/>
    <n v="0"/>
    <d v="2024-11-07T00:00:00"/>
    <d v="2027-11-07T00:00:00"/>
    <n v="592470.07999999996"/>
    <n v="2.9361111111111109"/>
    <n v="3"/>
    <n v="8.7499999999999994E-2"/>
    <n v="1739557.9848888887"/>
    <n v="1777410.2399999998"/>
    <n v="51841.131999999991"/>
    <n v="2.936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2000000"/>
    <n v="2000000"/>
    <n v="0"/>
    <d v="2024-04-05T00:00:00"/>
    <d v="2027-04-05T00:00:00"/>
    <n v="2000000"/>
    <n v="2.3472222222222223"/>
    <n v="3"/>
    <n v="8.7499999999999994E-2"/>
    <n v="4694444.444444445"/>
    <n v="6000000"/>
    <n v="175000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n v="0"/>
    <n v="0"/>
    <n v="0"/>
    <n v="25000000"/>
    <n v="25000000"/>
    <n v="0"/>
    <d v="2024-03-21T00:00:00"/>
    <d v="2025-03-21T00:00:00"/>
    <n v="25000000"/>
    <n v="0.30833333333333335"/>
    <n v="1"/>
    <n v="4.9000000000000002E-2"/>
    <n v="7708333.333333334"/>
    <n v="25000000"/>
    <n v="1225000"/>
    <n v="0.30833333333333335"/>
    <n v="1"/>
    <n v="4.9000000000000002E-2"/>
    <x v="1"/>
    <x v="1"/>
    <n v="0"/>
    <n v="0"/>
    <n v="0"/>
    <n v="25000000"/>
    <n v="0"/>
    <n v="0"/>
    <n v="0"/>
    <n v="0"/>
    <n v="0"/>
    <n v="0"/>
    <n v="0"/>
    <n v="0"/>
    <n v="0"/>
    <n v="0"/>
    <n v="25000000"/>
    <n v="25000000"/>
  </r>
  <r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n v="0"/>
    <n v="0"/>
    <n v="0"/>
    <n v="25000000"/>
    <n v="25000000"/>
    <n v="0"/>
    <d v="2024-03-21T00:00:00"/>
    <d v="2025-03-21T00:00:00"/>
    <n v="25000000"/>
    <n v="0.30833333333333335"/>
    <n v="1"/>
    <n v="4.9000000000000002E-2"/>
    <n v="7708333.333333334"/>
    <n v="25000000"/>
    <n v="1225000"/>
    <n v="0.30833333333333335"/>
    <n v="1"/>
    <n v="4.9000000000000002E-2"/>
    <x v="1"/>
    <x v="1"/>
    <n v="0"/>
    <n v="0"/>
    <n v="0"/>
    <n v="25000000"/>
    <n v="0"/>
    <n v="0"/>
    <n v="0"/>
    <n v="0"/>
    <n v="0"/>
    <n v="0"/>
    <n v="0"/>
    <n v="0"/>
    <n v="0"/>
    <n v="0"/>
    <n v="25000000"/>
    <n v="25000000"/>
  </r>
  <r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00000"/>
    <n v="0"/>
    <n v="0"/>
    <n v="0"/>
    <n v="0"/>
    <n v="0"/>
    <n v="4000000"/>
    <n v="4000000"/>
    <n v="0"/>
    <d v="2024-04-05T00:00:00"/>
    <d v="2027-04-05T00:00:00"/>
    <n v="4000000"/>
    <n v="2.3472222222222223"/>
    <n v="3"/>
    <n v="8.7499999999999994E-2"/>
    <n v="9388888.8888888899"/>
    <n v="12000000"/>
    <n v="350000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500000"/>
    <n v="0"/>
    <n v="0"/>
    <n v="0"/>
    <n v="0"/>
    <n v="0"/>
    <n v="12500000"/>
    <n v="12500000"/>
    <n v="0"/>
    <d v="2024-03-21T00:00:00"/>
    <d v="2025-03-21T00:00:00"/>
    <n v="12500000"/>
    <n v="0.30833333333333335"/>
    <n v="1"/>
    <n v="4.9000000000000002E-2"/>
    <n v="3854166.666666667"/>
    <n v="12500000"/>
    <n v="612500"/>
    <n v="0.30833333333333335"/>
    <n v="1"/>
    <n v="4.9000000000000002E-2"/>
    <x v="1"/>
    <x v="1"/>
    <n v="0"/>
    <n v="0"/>
    <n v="0"/>
    <n v="12500000"/>
    <n v="0"/>
    <n v="0"/>
    <n v="0"/>
    <n v="0"/>
    <n v="0"/>
    <n v="0"/>
    <n v="0"/>
    <n v="0"/>
    <n v="0"/>
    <n v="0"/>
    <n v="12500000"/>
    <n v="12500000"/>
  </r>
  <r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500000"/>
    <n v="0"/>
    <n v="0"/>
    <n v="0"/>
    <n v="0"/>
    <n v="0"/>
    <n v="12500000"/>
    <n v="12500000"/>
    <n v="0"/>
    <d v="2024-03-21T00:00:00"/>
    <d v="2025-03-21T00:00:00"/>
    <n v="12500000"/>
    <n v="0.30833333333333335"/>
    <n v="1"/>
    <n v="4.9000000000000002E-2"/>
    <n v="3854166.666666667"/>
    <n v="12500000"/>
    <n v="612500"/>
    <n v="0.30833333333333335"/>
    <n v="1"/>
    <n v="4.9000000000000002E-2"/>
    <x v="1"/>
    <x v="1"/>
    <n v="0"/>
    <n v="0"/>
    <n v="0"/>
    <n v="12500000"/>
    <n v="0"/>
    <n v="0"/>
    <n v="0"/>
    <n v="0"/>
    <n v="0"/>
    <n v="0"/>
    <n v="0"/>
    <n v="0"/>
    <n v="0"/>
    <n v="0"/>
    <n v="12500000"/>
    <n v="12500000"/>
  </r>
  <r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"/>
    <n v="69436204.810000002"/>
    <n v="0"/>
    <n v="0"/>
    <n v="0"/>
    <n v="0"/>
    <n v="0"/>
    <n v="69436204.810000002"/>
    <n v="69436204.810000002"/>
    <n v="0"/>
    <d v="2024-11-14T00:00:00"/>
    <d v="2025-11-14T00:00:00"/>
    <n v="69436204.810000002"/>
    <n v="0.9555555555555556"/>
    <n v="1"/>
    <n v="4.9000000000000002E-2"/>
    <n v="66350151.262888893"/>
    <n v="69436204.810000002"/>
    <n v="3402374.0356900003"/>
    <n v="0.9555555555555556"/>
    <n v="1"/>
    <n v="4.9000000000000002E-2"/>
    <x v="1"/>
    <x v="1"/>
    <n v="0"/>
    <n v="0"/>
    <n v="0"/>
    <n v="0"/>
    <n v="0"/>
    <n v="0"/>
    <n v="0"/>
    <n v="0"/>
    <n v="0"/>
    <n v="0"/>
    <n v="0"/>
    <n v="69436204.810000002"/>
    <n v="0"/>
    <n v="0"/>
    <n v="69436204.810000002"/>
    <n v="69436204.810000002"/>
  </r>
  <r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64900"/>
    <n v="0"/>
    <n v="0"/>
    <n v="0"/>
    <n v="0"/>
    <n v="0"/>
    <n v="64900"/>
    <n v="64900"/>
    <n v="0"/>
    <d v="2024-11-18T00:00:00"/>
    <d v="2025-11-18T00:00:00"/>
    <n v="64900"/>
    <n v="0.96666666666666667"/>
    <n v="1"/>
    <n v="3.2500000000000001E-2"/>
    <n v="62736.666666666664"/>
    <n v="64900"/>
    <n v="2109.25"/>
    <n v="0.96666666666666667"/>
    <n v="1"/>
    <n v="3.2500000000000001E-2"/>
    <x v="1"/>
    <x v="1"/>
    <n v="0"/>
    <n v="0"/>
    <n v="0"/>
    <n v="0"/>
    <n v="0"/>
    <n v="0"/>
    <n v="0"/>
    <n v="0"/>
    <n v="0"/>
    <n v="0"/>
    <n v="0"/>
    <n v="64900"/>
    <n v="0"/>
    <n v="0"/>
    <n v="64900"/>
    <n v="64900"/>
  </r>
  <r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7937.5"/>
    <n v="0"/>
    <n v="0"/>
    <n v="0"/>
    <n v="0"/>
    <n v="0"/>
    <n v="47937.5"/>
    <n v="47937.5"/>
    <n v="0"/>
    <d v="2024-11-18T00:00:00"/>
    <d v="2026-11-18T00:00:00"/>
    <n v="47937.5"/>
    <n v="1.9666666666666666"/>
    <n v="2"/>
    <n v="3.8199999999999998E-2"/>
    <n v="94277.083333333328"/>
    <n v="95875"/>
    <n v="1831.2124999999999"/>
    <n v="1.9666666666666666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78190"/>
    <n v="0"/>
    <n v="0"/>
    <n v="0"/>
    <n v="0"/>
    <n v="0"/>
    <n v="378190"/>
    <n v="378190"/>
    <n v="0"/>
    <d v="2024-11-18T00:00:00"/>
    <d v="2027-11-18T00:00:00"/>
    <n v="378190"/>
    <n v="2.9666666666666668"/>
    <n v="3"/>
    <n v="4.2999999999999997E-2"/>
    <n v="1121963.6666666667"/>
    <n v="1134570"/>
    <n v="16262.169999999998"/>
    <n v="2.966666666666666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63150"/>
    <n v="0"/>
    <n v="0"/>
    <n v="0"/>
    <n v="0"/>
    <n v="0"/>
    <n v="463150"/>
    <n v="463150"/>
    <n v="0"/>
    <d v="2024-11-18T00:00:00"/>
    <d v="2028-11-18T00:00:00"/>
    <n v="463150"/>
    <n v="3.9666666666666668"/>
    <n v="4"/>
    <n v="4.7100000000000003E-2"/>
    <n v="1837161.6666666667"/>
    <n v="1852600"/>
    <n v="21814.365000000002"/>
    <n v="3.966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80835"/>
    <n v="0"/>
    <n v="0"/>
    <n v="0"/>
    <n v="0"/>
    <n v="0"/>
    <n v="180835"/>
    <n v="180835"/>
    <n v="0"/>
    <d v="2024-11-18T00:00:00"/>
    <d v="2029-11-18T00:00:00"/>
    <n v="180835"/>
    <n v="4.9666666666666668"/>
    <n v="5"/>
    <n v="5.0700000000000002E-2"/>
    <n v="898147.16666666674"/>
    <n v="904175"/>
    <n v="9168.3345000000008"/>
    <n v="4.966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26275"/>
    <n v="0"/>
    <n v="0"/>
    <n v="0"/>
    <n v="0"/>
    <n v="0"/>
    <n v="426275"/>
    <n v="426275"/>
    <n v="0"/>
    <d v="2024-11-18T00:00:00"/>
    <d v="2030-11-18T00:00:00"/>
    <n v="426275"/>
    <n v="5.9666666666666668"/>
    <n v="6"/>
    <n v="5.3600000000000002E-2"/>
    <n v="2543440.8333333335"/>
    <n v="2557650"/>
    <n v="22848.34"/>
    <n v="5.966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619352.5"/>
    <n v="0"/>
    <n v="0"/>
    <n v="0"/>
    <n v="0"/>
    <n v="0"/>
    <n v="619352.5"/>
    <n v="619352.5"/>
    <n v="0"/>
    <d v="2024-11-18T00:00:00"/>
    <d v="2031-11-18T00:00:00"/>
    <n v="619352.5"/>
    <n v="6.9666666666666668"/>
    <n v="7"/>
    <n v="5.6399999999999999E-2"/>
    <n v="4314822.416666667"/>
    <n v="4335467.5"/>
    <n v="34931.481"/>
    <n v="6.96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637642.5"/>
    <n v="0"/>
    <n v="0"/>
    <n v="0"/>
    <n v="0"/>
    <n v="0"/>
    <n v="637642.5"/>
    <n v="637642.5"/>
    <n v="0"/>
    <d v="2024-11-18T00:00:00"/>
    <d v="2032-11-18T00:00:00"/>
    <n v="637642.5"/>
    <n v="7.9666666666666668"/>
    <n v="8"/>
    <n v="5.9299999999999999E-2"/>
    <n v="5079885.25"/>
    <n v="5101140"/>
    <n v="37812.200250000002"/>
    <n v="7.966666666666666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043417.5"/>
    <n v="0"/>
    <n v="0"/>
    <n v="0"/>
    <n v="0"/>
    <n v="0"/>
    <n v="4043417.5"/>
    <n v="4043417.5"/>
    <n v="0"/>
    <d v="2024-11-18T00:00:00"/>
    <d v="2033-11-18T00:00:00"/>
    <n v="4043417.5"/>
    <n v="8.9666666666666668"/>
    <n v="9"/>
    <n v="6.2100000000000002E-2"/>
    <n v="36255976.916666664"/>
    <n v="36390757.5"/>
    <n v="251096.22675"/>
    <n v="8.96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100000000"/>
    <n v="100000000"/>
    <n v="0"/>
    <d v="2024-09-30T00:00:00"/>
    <d v="2031-09-30T00:00:00"/>
    <n v="100000000"/>
    <n v="6.833333333333333"/>
    <n v="7"/>
    <n v="9.5000000000000001E-2"/>
    <n v="683333333.33333325"/>
    <n v="700000000"/>
    <n v="9500000"/>
    <n v="6.8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7012962.8399999999"/>
    <n v="0"/>
    <n v="0"/>
    <n v="0"/>
    <n v="0"/>
    <n v="0"/>
    <n v="7012962.8399999999"/>
    <n v="7012962.8399999999"/>
    <n v="0"/>
    <d v="2024-04-05T00:00:00"/>
    <d v="2027-04-05T00:00:00"/>
    <n v="7012962.8399999999"/>
    <n v="2.3472222222222223"/>
    <n v="3"/>
    <n v="8.7499999999999994E-2"/>
    <n v="16460982.221666668"/>
    <n v="21038888.52"/>
    <n v="613634.24849999999"/>
    <n v="2.3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93601.22"/>
    <n v="0"/>
    <n v="0"/>
    <n v="0"/>
    <n v="0"/>
    <n v="0"/>
    <n v="1193601.22"/>
    <n v="1193601.22"/>
    <n v="0"/>
    <d v="2024-11-27T00:00:00"/>
    <d v="2027-11-27T00:00:00"/>
    <n v="1193601.22"/>
    <n v="2.9916666666666667"/>
    <n v="3"/>
    <n v="8.7499999999999994E-2"/>
    <n v="3570856.9831666667"/>
    <n v="3580803.66"/>
    <n v="104440.10674999999"/>
    <n v="2.99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n v="0"/>
    <n v="0"/>
    <n v="0"/>
    <n v="25000000"/>
    <n v="25000000"/>
    <n v="0"/>
    <d v="2024-03-21T00:00:00"/>
    <d v="2025-03-21T00:00:00"/>
    <n v="25000000"/>
    <n v="0.30833333333333335"/>
    <n v="1"/>
    <n v="4.9000000000000002E-2"/>
    <n v="7708333.333333334"/>
    <n v="25000000"/>
    <n v="1225000"/>
    <n v="0.30833333333333335"/>
    <n v="1"/>
    <n v="4.9000000000000002E-2"/>
    <x v="1"/>
    <x v="1"/>
    <n v="0"/>
    <n v="0"/>
    <n v="0"/>
    <n v="25000000"/>
    <n v="0"/>
    <n v="0"/>
    <n v="0"/>
    <n v="0"/>
    <n v="0"/>
    <n v="0"/>
    <n v="0"/>
    <n v="0"/>
    <n v="0"/>
    <n v="0"/>
    <n v="25000000"/>
    <n v="25000000"/>
  </r>
  <r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n v="0"/>
    <n v="0"/>
    <n v="0"/>
    <n v="25000000"/>
    <n v="25000000"/>
    <n v="0"/>
    <d v="2024-03-21T00:00:00"/>
    <d v="2025-03-21T00:00:00"/>
    <n v="25000000"/>
    <n v="0.30833333333333335"/>
    <n v="1"/>
    <n v="4.9000000000000002E-2"/>
    <n v="7708333.333333334"/>
    <n v="25000000"/>
    <n v="1225000"/>
    <n v="0.30833333333333335"/>
    <n v="1"/>
    <n v="4.9000000000000002E-2"/>
    <x v="1"/>
    <x v="1"/>
    <n v="0"/>
    <n v="0"/>
    <n v="0"/>
    <n v="25000000"/>
    <n v="0"/>
    <n v="0"/>
    <n v="0"/>
    <n v="0"/>
    <n v="0"/>
    <n v="0"/>
    <n v="0"/>
    <n v="0"/>
    <n v="0"/>
    <n v="0"/>
    <n v="25000000"/>
    <n v="2500000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4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8642565.309999675"/>
    <n v="0"/>
    <n v="0"/>
    <n v="0"/>
    <n v="0"/>
    <n v="-1.4901161193847656E-8"/>
    <n v="0"/>
    <n v="28642565.30999966"/>
    <n v="28642565.309999999"/>
    <n v="3.3900141716003418E-7"/>
    <s v=" "/>
    <d v="2015-03-31T00:00:00"/>
    <d v="2028-03-30T00:00:00"/>
    <n v="85710077.900000006"/>
    <n v="85710077.900000006"/>
    <n v="3.3315068493150686"/>
    <n v="13.008219178082191"/>
    <n v="9.1533900000000001E-2"/>
    <n v="9.153E-2"/>
    <n v="3.9000000000011248E-6"/>
    <n v="3.703E-2"/>
    <s v="SOFR 6 MESES"/>
    <n v="3.5000000000000003E-2"/>
    <n v="95422902.512218043"/>
    <n v="372588767.37500924"/>
    <n v="2621765.7088289778"/>
    <n v="3.3315068493150686"/>
    <n v="13.008219178082191"/>
    <n v="9.1533900000000001E-2"/>
    <s v="Convenios Originales (Bancos)"/>
    <x v="0"/>
    <n v="0"/>
    <n v="0"/>
    <n v="0"/>
    <n v="4091795.05"/>
    <n v="0"/>
    <n v="0"/>
    <n v="0"/>
    <n v="0"/>
    <n v="0"/>
    <n v="4091795.05"/>
    <n v="0"/>
    <n v="0"/>
    <n v="0"/>
    <n v="0"/>
    <n v="8183590.0999999996"/>
    <n v="8183590.0999999996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89664177.530000031"/>
    <n v="0"/>
    <n v="0"/>
    <n v="0"/>
    <n v="0"/>
    <n v="0"/>
    <n v="0"/>
    <n v="89664177.530000031"/>
    <n v="89664177.530000001"/>
    <n v="-2.9802322387695313E-8"/>
    <s v=" "/>
    <d v="2013-07-31T00:00:00"/>
    <d v="2027-07-31T00:00:00"/>
    <n v="298880591.93000001"/>
    <n v="298880591.93000001"/>
    <n v="2.6657534246575341"/>
    <n v="14.008219178082191"/>
    <n v="9.0856599999999996E-2"/>
    <n v="2.8510000000000001E-2"/>
    <n v="6.2346599999999995E-2"/>
    <n v="2.8510000000000001E-2"/>
    <s v="SOFR 6 MESES"/>
    <n v="3.5000000000000003E-2"/>
    <n v="239022588.31969869"/>
    <n v="1256035451.2627127"/>
    <n v="8146582.3121722005"/>
    <n v="2.6657534246575341"/>
    <n v="14.008219178082191"/>
    <n v="9.0856599999999996E-2"/>
    <s v="Convenios Originales (Bancos)"/>
    <x v="0"/>
    <n v="0"/>
    <n v="14944029.6"/>
    <n v="0"/>
    <n v="0"/>
    <n v="0"/>
    <n v="0"/>
    <n v="0"/>
    <n v="14944029.6"/>
    <n v="0"/>
    <n v="0"/>
    <n v="0"/>
    <n v="0"/>
    <n v="0"/>
    <n v="0"/>
    <n v="29888059.199999999"/>
    <n v="29888059.199999999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08974006.9800013"/>
    <n v="0"/>
    <n v="15567715.27"/>
    <n v="5125173.1399999997"/>
    <s v="  "/>
    <n v="5.9604644775390625E-8"/>
    <n v="0"/>
    <n v="93406291.710001364"/>
    <n v="93406291.709999993"/>
    <n v="-1.3709068298339844E-6"/>
    <s v=" "/>
    <d v="2014-11-24T00:00:00"/>
    <d v="2027-11-27T00:00:00"/>
    <n v="311964433.63"/>
    <n v="311964433.63"/>
    <n v="2.9917808219178084"/>
    <n v="13.016438356164384"/>
    <n v="9.25203E-2"/>
    <n v="9.2520000000000005E-2"/>
    <n v="2.9999999999474891E-7"/>
    <n v="3.755E-2"/>
    <s v="SOFR 6 MESES"/>
    <n v="3.5000000000000003E-2"/>
    <n v="279451152.18444246"/>
    <n v="1215817238.1211412"/>
    <n v="8641978.1308968384"/>
    <n v="2.9917808219178084"/>
    <n v="13.016438356164386"/>
    <n v="9.2520299999999986E-2"/>
    <s v="Convenios Originales (Bancos)"/>
    <x v="0"/>
    <n v="0"/>
    <n v="0"/>
    <n v="0"/>
    <n v="0"/>
    <n v="0"/>
    <n v="15567715.27"/>
    <n v="0"/>
    <n v="0"/>
    <n v="0"/>
    <n v="0"/>
    <n v="0"/>
    <n v="15567715.27"/>
    <n v="0"/>
    <n v="0"/>
    <n v="31135430.539999999"/>
    <n v="31135430.539999999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0997942.220000014"/>
    <n v="0"/>
    <n v="2524842.41"/>
    <n v="587181.87"/>
    <n v="16041.67"/>
    <n v="0"/>
    <n v="0"/>
    <n v="78473099.810000017"/>
    <n v="78473099.810000002"/>
    <n v="-1.4901161193847656E-8"/>
    <s v=" "/>
    <d v="2015-07-29T00:00:00"/>
    <d v="2037-04-21T00:00:00"/>
    <n v="102500000"/>
    <n v="102500000"/>
    <n v="12.397260273972602"/>
    <n v="21.745205479452054"/>
    <n v="3.0030000000000001E-2"/>
    <n v="3.0030000000000001E-2"/>
    <n v="0"/>
    <n v="2.068E-2"/>
    <s v="FIJA"/>
    <m/>
    <n v="972851442.85000014"/>
    <n v="1706413679.9780002"/>
    <n v="2356547.1872943006"/>
    <n v="12.397260273972602"/>
    <n v="21.745205479452054"/>
    <n v="3.0030000000000001E-2"/>
    <s v="Convenios Originales (Bancos)"/>
    <x v="1"/>
    <n v="0"/>
    <n v="0"/>
    <n v="450000"/>
    <n v="0"/>
    <n v="333333.33"/>
    <n v="2524842.41"/>
    <n v="0"/>
    <n v="0"/>
    <n v="450000"/>
    <n v="0"/>
    <n v="333333.33"/>
    <n v="2524842.41"/>
    <n v="0"/>
    <n v="0"/>
    <n v="6616351.4800000004"/>
    <n v="6616351.4800000004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7819524.205999997"/>
    <n v="0"/>
    <n v="709980.98"/>
    <n v="581737.94999999995"/>
    <s v="  "/>
    <n v="0"/>
    <n v="0"/>
    <n v="27109543.225999996"/>
    <n v="27109543.23"/>
    <n v="4.000004380941391E-3"/>
    <s v=" "/>
    <d v="2014-12-01T00:00:00"/>
    <d v="2035-12-03T00:00:00"/>
    <n v="124800000"/>
    <n v="34434211.609999999"/>
    <n v="11.013698630136986"/>
    <n v="21.019178082191782"/>
    <n v="6.4549099999999998E-2"/>
    <n v="5.5599999999999997E-2"/>
    <n v="8.9491000000000015E-3"/>
    <n v="2.1000000000000001E-2"/>
    <s v="SOFR 6 MESES"/>
    <n v="1.12926E-2"/>
    <n v="298576339.09183556"/>
    <n v="569820316.79416978"/>
    <n v="1749896.6166493963"/>
    <n v="11.013698630136986"/>
    <n v="21.019178082191782"/>
    <n v="6.4549099999999998E-2"/>
    <s v="Convenios Originales (Bancos)"/>
    <x v="1"/>
    <n v="437826.07199999999"/>
    <n v="0"/>
    <n v="0"/>
    <n v="0"/>
    <n v="0"/>
    <n v="709980.98"/>
    <n v="437826.07199999999"/>
    <n v="0"/>
    <n v="0"/>
    <n v="0"/>
    <n v="0"/>
    <n v="709980.98"/>
    <n v="437826.07199999999"/>
    <n v="437826.07199999999"/>
    <n v="2295614.1039999998"/>
    <n v="2733440.176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1208533.334000006"/>
    <n v="0"/>
    <n v="0"/>
    <n v="0"/>
    <n v="0"/>
    <n v="0"/>
    <n v="0"/>
    <n v="41208533.334000006"/>
    <n v="41208533.333999999"/>
    <n v="-7.4505805969238281E-9"/>
    <s v=" "/>
    <d v="2012-11-28T00:00:00"/>
    <d v="2038-06-26T00:00:00"/>
    <n v="44152000"/>
    <n v="44152000"/>
    <n v="13.578082191780823"/>
    <n v="25.591780821917808"/>
    <n v="3.4299999999999997E-2"/>
    <n v="3.4300000000000004E-2"/>
    <n v="0"/>
    <n v="3.4300000000000004E-2"/>
    <s v="FIJA"/>
    <m/>
    <n v="559532852.61179185"/>
    <n v="1054599753.0764221"/>
    <n v="1413452.6933562001"/>
    <n v="13.578082191780821"/>
    <n v="25.591780821917808"/>
    <n v="3.4299999999999997E-2"/>
    <s v="Convenios Originales (Bancos)"/>
    <x v="1"/>
    <n v="1471733.3330000001"/>
    <n v="0"/>
    <n v="0"/>
    <n v="0"/>
    <n v="0"/>
    <n v="0"/>
    <n v="1471733.3330000001"/>
    <n v="0"/>
    <n v="0"/>
    <n v="0"/>
    <n v="0"/>
    <n v="0"/>
    <n v="1471733.3330000001"/>
    <n v="1471733.3330000001"/>
    <n v="2943466.6660000002"/>
    <n v="4415199.9989999998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115673.11"/>
    <n v="0"/>
    <n v="0"/>
    <n v="0"/>
    <n v="10421000"/>
    <n v="10421000"/>
    <n v="0"/>
    <s v=" "/>
    <d v="2016-12-28T00:00:00"/>
    <d v="2039-11-29T00:00:00"/>
    <n v="72947000"/>
    <n v="72947000"/>
    <n v="15.005479452054795"/>
    <n v="22.934246575342467"/>
    <n v="2.2200000000000001E-2"/>
    <n v="2.2200000000000001E-2"/>
    <n v="0"/>
    <n v="2.2200000000000001E-2"/>
    <s v="FIJA"/>
    <m/>
    <n v="156372101.369863"/>
    <n v="238997783.56164384"/>
    <n v="231346.2"/>
    <n v="15.005479452054793"/>
    <n v="22.934246575342467"/>
    <n v="2.2200000000000001E-2"/>
    <s v="Convenios Originales (Bancos)"/>
    <x v="1"/>
    <n v="0"/>
    <n v="0"/>
    <n v="0"/>
    <n v="0"/>
    <n v="0"/>
    <n v="347366.67"/>
    <n v="0"/>
    <n v="0"/>
    <n v="0"/>
    <n v="0"/>
    <n v="0"/>
    <n v="347366.67"/>
    <n v="0"/>
    <n v="0"/>
    <n v="694733.34"/>
    <n v="694733.34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9218750"/>
    <n v="0"/>
    <n v="0"/>
    <n v="0"/>
    <n v="0"/>
    <n v="0"/>
    <n v="0"/>
    <n v="149218750"/>
    <n v="149218750"/>
    <n v="0"/>
    <s v=" "/>
    <d v="2016-11-14T00:00:00"/>
    <d v="2042-04-21T00:00:00"/>
    <n v="175000000"/>
    <n v="152500000"/>
    <n v="17.399999999999999"/>
    <n v="25.449315068493149"/>
    <n v="4.598E-2"/>
    <n v="2.0400000000000001E-2"/>
    <n v="2.5579999999999999E-2"/>
    <n v="3.0699999999999998E-2"/>
    <s v="FIJA"/>
    <m/>
    <n v="2596406250"/>
    <n v="3797514982.8767123"/>
    <n v="6861078.125"/>
    <n v="17.399999999999999"/>
    <n v="25.449315068493149"/>
    <n v="4.598E-2"/>
    <s v="Convenios Originales (Bancos)"/>
    <x v="1"/>
    <n v="0"/>
    <n v="0"/>
    <n v="0"/>
    <n v="0"/>
    <n v="656250"/>
    <n v="0"/>
    <n v="0"/>
    <n v="0"/>
    <n v="0"/>
    <n v="0"/>
    <n v="656250"/>
    <n v="0"/>
    <n v="0"/>
    <n v="0"/>
    <n v="1312500"/>
    <n v="131250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13760534.7000019"/>
    <n v="0"/>
    <n v="0"/>
    <n v="0"/>
    <n v="0"/>
    <n v="8.9406967163085938E-8"/>
    <n v="0"/>
    <n v="213760534.70000198"/>
    <n v="213760534.69999999"/>
    <n v="-1.9967555999755859E-6"/>
    <s v=" "/>
    <d v="2012-11-28T00:00:00"/>
    <d v="2038-02-13T00:00:00"/>
    <n v="259280000"/>
    <n v="259280000"/>
    <n v="13.213698630136987"/>
    <n v="25.227397260273971"/>
    <n v="3.304E-2"/>
    <n v="2.9060000000000002E-2"/>
    <n v="3.9799999999999974E-3"/>
    <n v="3.304E-2"/>
    <s v="FIJA"/>
    <m/>
    <n v="2824567284.5427661"/>
    <n v="5392621927.445529"/>
    <n v="7062648.0664880658"/>
    <n v="13.213698630136987"/>
    <n v="25.227397260273971"/>
    <n v="3.304E-2"/>
    <s v="Convenios Originales (Bancos)"/>
    <x v="1"/>
    <n v="4897866.33"/>
    <n v="0"/>
    <n v="3744800.33"/>
    <n v="0"/>
    <n v="0"/>
    <n v="0"/>
    <n v="4897866.33"/>
    <n v="0"/>
    <n v="3744800.33"/>
    <n v="0"/>
    <n v="0"/>
    <n v="0"/>
    <n v="4897866.33"/>
    <n v="4897866.33"/>
    <n v="17285333.32"/>
    <n v="22183199.649999999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30500.560000000001"/>
    <n v="0"/>
    <n v="0"/>
    <n v="0"/>
    <n v="0"/>
    <n v="0"/>
    <s v=" "/>
    <d v="2020-01-24T00:00:00"/>
    <d v="2041-01-22T00:00:00"/>
    <n v="34100000"/>
    <n v="34100000"/>
    <n v="16.156164383561645"/>
    <n v="21.010958904109589"/>
    <n v="2.7220000000000001E-2"/>
    <n v="2.7220000000000001E-2"/>
    <n v="0"/>
    <n v="2.7220000000000001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0"/>
    <n v="0"/>
    <n v="0"/>
    <n v="0"/>
    <n v="0"/>
    <n v="0"/>
    <n v="12701305.35"/>
    <n v="12701305.35"/>
    <n v="0"/>
    <s v=" "/>
    <d v="2020-11-30T00:00:00"/>
    <d v="2040-10-20T00:00:00"/>
    <n v="59885000"/>
    <n v="59885000"/>
    <n v="15.898630136986302"/>
    <n v="19.901369863013699"/>
    <n v="4.8090000000000001E-2"/>
    <n v="4.8090000000000001E-2"/>
    <n v="0"/>
    <n v="2.7220000000000001E-2"/>
    <s v="FIJA"/>
    <m/>
    <n v="201933356.01657534"/>
    <n v="252773375.51342463"/>
    <n v="610805.77428150002"/>
    <n v="15.898630136986302"/>
    <n v="19.901369863013699"/>
    <n v="4.8090000000000001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28920122.5"/>
    <n v="0"/>
    <n v="0"/>
    <n v="0"/>
    <n v="0"/>
    <n v="-541667.5"/>
    <n v="0"/>
    <n v="28378455"/>
    <n v="28378455"/>
    <n v="0"/>
    <s v="OTRA MONEDA"/>
    <d v="2018-09-26T00:00:00"/>
    <d v="2025-09-27T00:00:00"/>
    <n v="110345000"/>
    <n v="110345000"/>
    <n v="0.8246575342465754"/>
    <n v="7.0082191780821921"/>
    <n v="0.10976"/>
    <n v="0.10976000000000001"/>
    <n v="0"/>
    <n v="5.5129999999999998E-2"/>
    <s v="SOFR 3 MESES"/>
    <n v="5.3749999999999999E-2"/>
    <n v="23402506.726027399"/>
    <n v="198882432.57534248"/>
    <n v="3114819.2207999998"/>
    <n v="0.8246575342465754"/>
    <n v="7.0082191780821921"/>
    <n v="0.10976"/>
    <s v="Convenios Originales (Bancos)"/>
    <x v="2"/>
    <n v="5675691"/>
    <n v="0"/>
    <n v="0"/>
    <n v="5675691"/>
    <n v="0"/>
    <n v="0"/>
    <n v="8513536.5"/>
    <n v="0"/>
    <n v="0"/>
    <n v="8513536.5"/>
    <n v="0"/>
    <n v="0"/>
    <n v="0"/>
    <n v="5675691"/>
    <n v="22702764"/>
    <n v="28378455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1417172.430000331"/>
    <n v="0"/>
    <n v="0"/>
    <n v="0"/>
    <n v="0"/>
    <n v="1.4901161193847656E-8"/>
    <n v="0"/>
    <n v="21417172.430000346"/>
    <n v="21417172.43"/>
    <n v="-3.4645199775695801E-7"/>
    <s v=" "/>
    <d v="2015-02-26T00:00:00"/>
    <d v="2026-03-30T00:00:00"/>
    <n v="88000000"/>
    <n v="88000000"/>
    <n v="1.3287671232876712"/>
    <n v="11.095890410958905"/>
    <n v="8.3921700000000002E-2"/>
    <n v="7.6219999999999996E-2"/>
    <n v="7.7017000000000058E-3"/>
    <n v="2.9529999999999997E-2"/>
    <s v="SOFR 6 MESES"/>
    <n v="2.75E-2"/>
    <n v="28458434.598767582"/>
    <n v="237642598.19589427"/>
    <n v="1797365.51951876"/>
    <n v="1.3287671232876712"/>
    <n v="11.095890410958905"/>
    <n v="8.3921700000000002E-2"/>
    <s v="Convenios Originales (Bancos)"/>
    <x v="3"/>
    <n v="0"/>
    <n v="0"/>
    <n v="0"/>
    <n v="7139057.4800000004"/>
    <n v="0"/>
    <n v="0"/>
    <n v="0"/>
    <n v="0"/>
    <n v="0"/>
    <n v="7139057.4800000004"/>
    <n v="0"/>
    <n v="0"/>
    <n v="0"/>
    <n v="0"/>
    <n v="14278114.960000001"/>
    <n v="14278114.960000001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1.1641532182693481E-10"/>
    <n v="0"/>
    <n v="0"/>
    <n v="0"/>
    <n v="0"/>
    <n v="0"/>
    <n v="0"/>
    <n v="1.1641532182693481E-10"/>
    <n v="0"/>
    <n v="-1.1641532182693481E-10"/>
    <s v=" "/>
    <d v="2016-07-28T00:00:00"/>
    <d v="2024-02-07T00:00:00"/>
    <n v="13306664.939999999"/>
    <n v="13306664.93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8.1025063991546631E-8"/>
    <n v="0"/>
    <n v="0"/>
    <n v="0"/>
    <n v="0"/>
    <n v="3.7252902984619141E-9"/>
    <n v="0"/>
    <n v="8.4750354290008545E-8"/>
    <n v="0"/>
    <n v="-8.4750354290008545E-8"/>
    <s v=" "/>
    <d v="2016-07-28T00:00:00"/>
    <d v="2024-03-28T00:00:00"/>
    <n v="64992443.649999999"/>
    <n v="64992443.64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-3.9115548133850098E-8"/>
    <n v="0"/>
    <n v="0"/>
    <n v="0"/>
    <n v="0"/>
    <n v="-1.862645149230957E-9"/>
    <n v="0"/>
    <n v="-4.0978193283081055E-8"/>
    <n v="0"/>
    <n v="4.0978193283081055E-8"/>
    <s v=" "/>
    <d v="2017-05-22T00:00:00"/>
    <d v="2024-10-13T00:00:00"/>
    <n v="47000000"/>
    <n v="47000000"/>
    <n v="0"/>
    <n v="0"/>
    <n v="0"/>
    <n v="0"/>
    <n v="0"/>
    <n v="0.03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117831.6069999998"/>
    <n v="0"/>
    <n v="0"/>
    <n v="0"/>
    <n v="0"/>
    <n v="-111410.52699999977"/>
    <n v="0"/>
    <n v="4006421.08"/>
    <n v="4006421.08"/>
    <n v="0"/>
    <s v="OTRA MONEDA"/>
    <d v="2014-11-12T00:00:00"/>
    <d v="2030-08-19T00:00:00"/>
    <n v="6610200"/>
    <n v="6610200"/>
    <n v="5.720547945205479"/>
    <n v="15.778082191780822"/>
    <n v="0"/>
    <n v="0"/>
    <n v="0"/>
    <n v="0"/>
    <s v="SIN TASA"/>
    <m/>
    <n v="22918923.876821917"/>
    <n v="63213641.095123291"/>
    <n v="0"/>
    <n v="5.720547945205479"/>
    <n v="15.778082191780822"/>
    <n v="0"/>
    <s v="Convenios Originales (Bancos)"/>
    <x v="4"/>
    <n v="0"/>
    <n v="0"/>
    <n v="333868.41700000002"/>
    <n v="0"/>
    <n v="0"/>
    <n v="0"/>
    <n v="0"/>
    <n v="0"/>
    <n v="333868.41700000002"/>
    <n v="0"/>
    <n v="0"/>
    <n v="0"/>
    <n v="0"/>
    <n v="0"/>
    <n v="667736.83400000003"/>
    <n v="667736.83400000003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8914502.4940000009"/>
    <n v="0"/>
    <n v="0"/>
    <n v="0"/>
    <n v="0"/>
    <n v="-241187.47900000028"/>
    <n v="0"/>
    <n v="8673315.0150000006"/>
    <n v="8673315.0150000006"/>
    <n v="0"/>
    <s v="OTRA MONEDA"/>
    <d v="2014-09-25T00:00:00"/>
    <d v="2030-09-30T00:00:00"/>
    <n v="15401850.842"/>
    <n v="15401850.842"/>
    <n v="5.8356164383561646"/>
    <n v="16.024657534246575"/>
    <n v="0"/>
    <n v="0"/>
    <n v="0"/>
    <n v="0"/>
    <s v="SIN TASA"/>
    <m/>
    <n v="50614139.676575348"/>
    <n v="138986902.8020137"/>
    <n v="0"/>
    <n v="5.8356164383561646"/>
    <n v="16.024657534246575"/>
    <n v="0"/>
    <s v="Convenios Originales (Bancos)"/>
    <x v="4"/>
    <n v="0"/>
    <n v="0"/>
    <n v="0"/>
    <n v="722776.24399999995"/>
    <n v="0"/>
    <n v="0"/>
    <n v="0"/>
    <n v="0"/>
    <n v="0"/>
    <n v="722776.24399999995"/>
    <n v="0"/>
    <n v="0"/>
    <n v="0"/>
    <n v="0"/>
    <n v="1445552.4879999999"/>
    <n v="1445552.4879999999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5"/>
    <x v="1"/>
    <s v="BILATERALS"/>
    <s v="AFD CEC 1010 01R"/>
    <s v="AFD CEC 1010 01R"/>
    <s v="AFD"/>
    <n v="46666636.700000003"/>
    <n v="0"/>
    <n v="2333333.33"/>
    <n v="1787059.42"/>
    <s v="  "/>
    <n v="0"/>
    <n v="0"/>
    <n v="44333303.370000005"/>
    <n v="44333303.369999997"/>
    <n v="-7.4505805969238281E-9"/>
    <m/>
    <d v="2017-06-22T00:00:00"/>
    <d v="2036-12-01T00:00:00"/>
    <n v="70000000"/>
    <n v="70000000"/>
    <n v="12.010958904109589"/>
    <n v="19.457534246575342"/>
    <n v="7.3499999999999996E-2"/>
    <n v="7.3499999999999996E-2"/>
    <n v="0"/>
    <n v="7.3499999999999996E-2"/>
    <s v="FIJA"/>
    <m/>
    <n v="532485484.86049324"/>
    <n v="862616768.58558917"/>
    <n v="3258497.7976950002"/>
    <n v="12.010958904109589"/>
    <n v="19.457534246575342"/>
    <n v="7.3499999999999996E-2"/>
    <s v="Convenios Originales (Gobiernos)"/>
    <x v="5"/>
    <n v="0"/>
    <n v="0"/>
    <n v="0"/>
    <n v="0"/>
    <n v="0"/>
    <n v="0"/>
    <n v="2333333.33"/>
    <n v="0"/>
    <n v="0"/>
    <n v="0"/>
    <n v="0"/>
    <n v="0"/>
    <n v="2333303.4300000002"/>
    <n v="0"/>
    <n v="4666636.76"/>
    <n v="4666636.76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0316374.75"/>
    <n v="0"/>
    <n v="0"/>
    <n v="0"/>
    <n v="0"/>
    <n v="0"/>
    <n v="0"/>
    <n v="60316374.75"/>
    <n v="60316374.75"/>
    <n v="0"/>
    <s v=" "/>
    <d v="2019-08-28T00:00:00"/>
    <d v="2039-01-31T00:00:00"/>
    <n v="84000000"/>
    <n v="84000000"/>
    <n v="14.178082191780822"/>
    <n v="19.44109589041096"/>
    <n v="2.6699999999999998E-2"/>
    <n v="2.6699999999999998E-2"/>
    <n v="0"/>
    <n v="2.6699999999999998E-2"/>
    <s v="FIJA"/>
    <m/>
    <n v="855170518.71575344"/>
    <n v="1172616425.2767124"/>
    <n v="1610447.2058249998"/>
    <n v="14.178082191780822"/>
    <n v="19.44109589041096"/>
    <n v="2.6699999999999998E-2"/>
    <s v="Convenios Originales (Gobiernos)"/>
    <x v="5"/>
    <n v="0"/>
    <n v="2010545.82"/>
    <n v="0"/>
    <n v="0"/>
    <n v="0"/>
    <n v="0"/>
    <n v="0"/>
    <n v="2010545.82"/>
    <n v="0"/>
    <n v="0"/>
    <n v="0"/>
    <n v="0"/>
    <n v="0"/>
    <n v="0"/>
    <n v="4021091.64"/>
    <n v="4021091.64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3333333.340999991"/>
    <n v="0"/>
    <n v="3333333.3330000001"/>
    <n v="1607731.91"/>
    <s v="  "/>
    <n v="0"/>
    <n v="0"/>
    <n v="70000000.007999986"/>
    <n v="70000000.003000006"/>
    <n v="-4.9999803304672241E-3"/>
    <s v=" "/>
    <d v="2015-07-30T00:00:00"/>
    <d v="2035-05-31T00:00:00"/>
    <n v="100000000"/>
    <n v="100000000"/>
    <n v="10.504109589041096"/>
    <n v="19.849315068493151"/>
    <n v="4.2200000000000001E-2"/>
    <n v="4.2199999999999994E-2"/>
    <n v="0"/>
    <n v="4.0399999999999998E-2"/>
    <s v="Libid 6 Meses"/>
    <n v="1.7600000000000001E-2"/>
    <n v="735287671.31690943"/>
    <n v="1389452054.9533148"/>
    <n v="2954000.0003375993"/>
    <n v="10.504109589041096"/>
    <n v="19.849315068493151"/>
    <n v="4.2200000000000001E-2"/>
    <s v="Convenios Originales (Gobiernos)"/>
    <x v="5"/>
    <n v="0"/>
    <n v="0"/>
    <n v="0"/>
    <n v="0"/>
    <n v="0"/>
    <n v="3333333.3330000001"/>
    <n v="0"/>
    <n v="0"/>
    <n v="0"/>
    <n v="0"/>
    <n v="0"/>
    <n v="3333333.3330000001"/>
    <n v="0"/>
    <n v="0"/>
    <n v="6666666.6660000002"/>
    <n v="6666666.6660000002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9426666.749999359"/>
    <n v="0"/>
    <n v="3453333.33"/>
    <n v="1907191.44"/>
    <s v="  "/>
    <n v="-2.9802322387695313E-8"/>
    <n v="0"/>
    <n v="75973333.419999331"/>
    <n v="75973333.420000002"/>
    <n v="6.7055225372314453E-7"/>
    <s v=" "/>
    <d v="2015-12-04T00:00:00"/>
    <d v="2035-12-01T00:00:00"/>
    <n v="100000000"/>
    <n v="100000000"/>
    <n v="11.008219178082191"/>
    <n v="20.005479452054793"/>
    <n v="6.8199999999999997E-2"/>
    <n v="5.2600000000000001E-2"/>
    <n v="1.5599999999999996E-2"/>
    <n v="4.53E-2"/>
    <s v="Sofr 6M (última tasa reportada)"/>
    <n v="1.8700000000000001E-2"/>
    <n v="836331105.97686934"/>
    <n v="1519882960.6379044"/>
    <n v="5181381.339243954"/>
    <n v="11.008219178082191"/>
    <n v="20.005479452054793"/>
    <n v="6.8199999999999997E-2"/>
    <s v="Convenios Originales (Gobiernos)"/>
    <x v="5"/>
    <n v="0"/>
    <n v="0"/>
    <n v="0"/>
    <n v="0"/>
    <n v="0"/>
    <n v="0"/>
    <n v="3453333.32"/>
    <n v="0"/>
    <n v="0"/>
    <n v="0"/>
    <n v="0"/>
    <n v="0"/>
    <n v="3453333.32"/>
    <n v="0"/>
    <n v="6906666.6399999997"/>
    <n v="6906666.6399999997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532513.09"/>
    <n v="0"/>
    <n v="101300.52"/>
    <n v="59991.009999999995"/>
    <s v="  "/>
    <n v="0"/>
    <n v="0"/>
    <n v="2431212.5699999998"/>
    <n v="2431212.5699999998"/>
    <n v="0"/>
    <s v=" "/>
    <d v="2017-04-01T00:00:00"/>
    <d v="2036-12-30T00:00:00"/>
    <n v="75000000"/>
    <n v="3104381.84"/>
    <n v="12.09041095890411"/>
    <n v="19.761643835616439"/>
    <n v="4.6600000000000003E-2"/>
    <n v="4.6600000000000003E-2"/>
    <n v="0"/>
    <n v="4.6600000000000003E-2"/>
    <s v="Libid 6 Meses"/>
    <n v="1.9800000000000002E-2"/>
    <n v="29394359.099753425"/>
    <n v="48044756.897013701"/>
    <n v="113294.505762"/>
    <n v="12.09041095890411"/>
    <n v="19.761643835616439"/>
    <n v="4.6600000000000003E-2"/>
    <s v="Convenios Originales (Gobiernos)"/>
    <x v="5"/>
    <n v="0"/>
    <n v="0"/>
    <n v="0"/>
    <n v="0"/>
    <n v="0"/>
    <n v="101300.52"/>
    <n v="0"/>
    <n v="0"/>
    <n v="0"/>
    <n v="0"/>
    <n v="0"/>
    <n v="101300.52"/>
    <n v="0"/>
    <n v="0"/>
    <n v="202601.04"/>
    <n v="202601.04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3812499.942999981"/>
    <n v="0"/>
    <n v="1752499.993"/>
    <n v="944798.47"/>
    <s v="  "/>
    <n v="-4.0000006556510925E-3"/>
    <n v="0"/>
    <n v="42059999.94599998"/>
    <n v="42060000.042000003"/>
    <n v="9.6000023186206818E-2"/>
    <s v=" "/>
    <d v="2017-08-11T00:00:00"/>
    <d v="2036-12-01T00:00:00"/>
    <n v="65000000"/>
    <n v="65000000"/>
    <n v="12.010958904109589"/>
    <n v="19.32054794520548"/>
    <n v="2.6499999999999999E-2"/>
    <n v="4.3700000000000003E-2"/>
    <n v="-1.7200000000000003E-2"/>
    <n v="2.6499999999999999E-2"/>
    <s v="FIJA "/>
    <m/>
    <n v="505180930.85825729"/>
    <n v="812622245.53203249"/>
    <n v="1114589.9985689993"/>
    <n v="12.010958904109589"/>
    <n v="19.32054794520548"/>
    <n v="2.6499999999999996E-2"/>
    <s v="Convenios Originales (Gobiernos)"/>
    <x v="5"/>
    <n v="0"/>
    <n v="0"/>
    <n v="0"/>
    <n v="0"/>
    <n v="0"/>
    <n v="0"/>
    <n v="1752499.993"/>
    <n v="0"/>
    <n v="0"/>
    <n v="0"/>
    <n v="0"/>
    <n v="0"/>
    <n v="1752499.993"/>
    <n v="0"/>
    <n v="3504999.986"/>
    <n v="3504999.986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6086666.680000007"/>
    <n v="0"/>
    <n v="1003333.33"/>
    <n v="526005.71"/>
    <s v="  "/>
    <n v="0"/>
    <n v="0"/>
    <n v="25083333.350000009"/>
    <n v="25083333.350000001"/>
    <n v="-7.4505805969238281E-9"/>
    <s v=" "/>
    <d v="2017-12-20T00:00:00"/>
    <d v="2037-06-01T00:00:00"/>
    <n v="35000000"/>
    <n v="30100000"/>
    <n v="12.509589041095891"/>
    <n v="19.460273972602739"/>
    <n v="3.9E-2"/>
    <n v="3.9E-2"/>
    <n v="0"/>
    <n v="3.56E-2"/>
    <s v="FIJA "/>
    <m/>
    <n v="313782191.98931521"/>
    <n v="488128539.13712347"/>
    <n v="978250.00065000029"/>
    <n v="12.509589041095891"/>
    <n v="19.460273972602739"/>
    <n v="3.9E-2"/>
    <s v="Convenios Originales (Gobiernos)"/>
    <x v="5"/>
    <n v="0"/>
    <n v="0"/>
    <n v="0"/>
    <n v="0"/>
    <n v="0"/>
    <n v="0"/>
    <n v="1003333.33"/>
    <n v="0"/>
    <n v="0"/>
    <n v="0"/>
    <n v="0"/>
    <n v="0"/>
    <n v="1003333.33"/>
    <n v="0"/>
    <n v="2006666.66"/>
    <n v="2006666.66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80000000"/>
    <n v="0"/>
    <n v="0"/>
    <n v="0"/>
    <n v="0"/>
    <n v="0"/>
    <n v="0"/>
    <n v="80000000"/>
    <n v="80000000"/>
    <n v="0"/>
    <s v=" "/>
    <d v="2019-11-22T00:00:00"/>
    <d v="2039-07-31T00:00:00"/>
    <n v="80000000"/>
    <n v="80000000"/>
    <n v="14.673972602739726"/>
    <n v="19.701369863013699"/>
    <n v="3.5099999999999999E-2"/>
    <n v="3.5099999999999999E-2"/>
    <n v="0"/>
    <n v="3.5099999999999999E-2"/>
    <s v="FIJA"/>
    <m/>
    <n v="1173917808.219178"/>
    <n v="1576109589.041096"/>
    <n v="2808000"/>
    <n v="14.673972602739724"/>
    <n v="19.701369863013699"/>
    <n v="3.5099999999999999E-2"/>
    <s v="Convenios Originales (Gobiernos)"/>
    <x v="5"/>
    <n v="0"/>
    <n v="2666666.67"/>
    <n v="0"/>
    <n v="0"/>
    <n v="0"/>
    <n v="0"/>
    <n v="0"/>
    <n v="2666666.67"/>
    <n v="0"/>
    <n v="0"/>
    <n v="0"/>
    <n v="0"/>
    <n v="0"/>
    <n v="0"/>
    <n v="5333333.34"/>
    <n v="5333333.34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150000000"/>
    <n v="150000000"/>
    <n v="0"/>
    <s v=" "/>
    <d v="2019-12-10T00:00:00"/>
    <d v="2040-01-31T00:00:00"/>
    <n v="150000000"/>
    <n v="150000000"/>
    <n v="15.178082191780822"/>
    <n v="20.156164383561645"/>
    <n v="2.76E-2"/>
    <n v="3.56E-2"/>
    <n v="-8.0000000000000002E-3"/>
    <n v="2.76E-2"/>
    <s v="FIJA "/>
    <m/>
    <n v="2276712328.7671232"/>
    <n v="3023424657.5342469"/>
    <n v="4140000"/>
    <n v="15.178082191780822"/>
    <n v="20.156164383561645"/>
    <n v="2.76E-2"/>
    <s v="Convenios Originales (Gobiernos)"/>
    <x v="5"/>
    <n v="0"/>
    <n v="0"/>
    <n v="0"/>
    <n v="0"/>
    <n v="0"/>
    <n v="0"/>
    <n v="0"/>
    <n v="5000000"/>
    <n v="0"/>
    <n v="0"/>
    <n v="0"/>
    <n v="0"/>
    <n v="0"/>
    <n v="0"/>
    <n v="5000000"/>
    <n v="5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6"/>
    <x v="1"/>
    <s v="BILATERALS"/>
    <s v="AFD. USD.114.3"/>
    <s v="AFD. USD.114.3"/>
    <s v="AFD"/>
    <n v="99087164.61999999"/>
    <n v="0"/>
    <n v="3811044.79"/>
    <n v="5089269.62"/>
    <s v="  "/>
    <n v="0"/>
    <n v="0"/>
    <n v="95276119.829999983"/>
    <n v="95276119.829999998"/>
    <n v="1.4901161193847656E-8"/>
    <s v=" "/>
    <d v="2017-08-04T00:00:00"/>
    <d v="2037-05-31T00:00:00"/>
    <n v="114331343.78"/>
    <n v="114331343.78"/>
    <n v="12.506849315068493"/>
    <n v="19.835616438356166"/>
    <n v="6.6400000000000001E-2"/>
    <n v="6.6400000000000001E-2"/>
    <n v="0"/>
    <n v="6.6400000000000001E-2"/>
    <s v="FIJA"/>
    <m/>
    <n v="1191604074.038219"/>
    <n v="1889860568.6827395"/>
    <n v="6326334.3567119986"/>
    <n v="12.506849315068493"/>
    <n v="19.835616438356166"/>
    <n v="6.6400000000000001E-2"/>
    <s v="Convenios Originales (Gobiernos)"/>
    <x v="5"/>
    <n v="0"/>
    <n v="0"/>
    <n v="0"/>
    <n v="0"/>
    <n v="0"/>
    <n v="3811044.79"/>
    <n v="0"/>
    <n v="0"/>
    <n v="0"/>
    <n v="0"/>
    <n v="0"/>
    <n v="3811044.79"/>
    <n v="0"/>
    <n v="0"/>
    <n v="7622089.5800000001"/>
    <n v="7622089.580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7"/>
    <x v="1"/>
    <s v="CHINA"/>
    <s v="CDB USDS 200.0 M"/>
    <s v="CDB USDS 200.0 M"/>
    <s v="BANCO DESA CHINA"/>
    <n v="35669877.49000068"/>
    <n v="0"/>
    <n v="0"/>
    <n v="0"/>
    <n v="0"/>
    <n v="2.9802322387695313E-8"/>
    <n v="0"/>
    <n v="35669877.49000071"/>
    <n v="35669877.490000002"/>
    <n v="-7.0780515670776367E-7"/>
    <s v=" "/>
    <d v="2017-10-20T00:00:00"/>
    <d v="2026-04-20T00:00:00"/>
    <n v="200000000"/>
    <n v="198269387.41"/>
    <n v="1.3863013698630138"/>
    <n v="8.5041095890410965"/>
    <n v="6.5000000000000002E-2"/>
    <n v="6.5000000000000002E-2"/>
    <n v="0"/>
    <n v="6.5000000000000002E-2"/>
    <s v="FIJA"/>
    <m/>
    <n v="49449200.027233861"/>
    <n v="303340547.20263618"/>
    <n v="2318542.0368500464"/>
    <n v="1.3863013698630138"/>
    <n v="8.5041095890410965"/>
    <n v="6.5000000000000002E-2"/>
    <s v="Convenios Originales (Gobiernos)"/>
    <x v="6"/>
    <n v="0"/>
    <n v="0"/>
    <n v="0"/>
    <n v="0"/>
    <n v="17834938.739999998"/>
    <n v="0"/>
    <n v="0"/>
    <n v="0"/>
    <n v="0"/>
    <n v="0"/>
    <n v="17834938.739999998"/>
    <n v="0"/>
    <n v="0"/>
    <n v="0"/>
    <n v="35669877.479999997"/>
    <n v="35669877.479999997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249255000"/>
    <n v="0"/>
    <n v="19180000"/>
    <n v="3969385.88"/>
    <s v="  "/>
    <n v="0"/>
    <n v="0"/>
    <n v="230075000"/>
    <n v="230075000"/>
    <n v="0"/>
    <s v=" "/>
    <d v="2018-12-20T00:00:00"/>
    <d v="2027-12-12T00:00:00"/>
    <n v="675000000"/>
    <n v="675000000"/>
    <n v="3.032876712328767"/>
    <n v="8.9835616438356158"/>
    <n v="6.3E-2"/>
    <n v="6.3E-2"/>
    <n v="0"/>
    <n v="6.6000000000000003E-2"/>
    <s v="FIJA"/>
    <m/>
    <n v="697789109.58904111"/>
    <n v="2066892945.2054794"/>
    <n v="14494725"/>
    <n v="3.032876712328767"/>
    <n v="8.9835616438356158"/>
    <n v="6.3E-2"/>
    <s v="Convenios Originales (Gobiernos)"/>
    <x v="6"/>
    <n v="0"/>
    <n v="0"/>
    <n v="0"/>
    <n v="19180000"/>
    <n v="0"/>
    <n v="0"/>
    <n v="19180000"/>
    <n v="0"/>
    <n v="0"/>
    <n v="19180000"/>
    <n v="0"/>
    <n v="0"/>
    <n v="19180000"/>
    <n v="0"/>
    <n v="76720000"/>
    <n v="76720000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335490000"/>
    <n v="0"/>
    <n v="0"/>
    <n v="0"/>
    <n v="0"/>
    <n v="0"/>
    <n v="0"/>
    <n v="335490000"/>
    <n v="335490000"/>
    <n v="0"/>
    <s v=" "/>
    <d v="2016-04-29T00:00:00"/>
    <d v="2027-04-29T00:00:00"/>
    <n v="1500000000"/>
    <n v="1500000000"/>
    <n v="2.4109589041095889"/>
    <n v="11.005479452054795"/>
    <n v="6.3E-2"/>
    <n v="6.3E-2"/>
    <n v="0"/>
    <n v="7.2499999999999995E-2"/>
    <s v="FIJA"/>
    <m/>
    <n v="808852602.73972595"/>
    <n v="3692228301.369863"/>
    <n v="21135870"/>
    <n v="2.4109589041095889"/>
    <n v="11.005479452054795"/>
    <n v="6.3E-2"/>
    <s v="Convenios Originales (Gobiernos)"/>
    <x v="6"/>
    <n v="0"/>
    <n v="33550000"/>
    <n v="0"/>
    <n v="0"/>
    <n v="33550000"/>
    <n v="0"/>
    <n v="0"/>
    <n v="33550000"/>
    <n v="0"/>
    <n v="0"/>
    <n v="33550000"/>
    <n v="0"/>
    <n v="0"/>
    <n v="0"/>
    <n v="134200000"/>
    <n v="134200000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102277886.045"/>
    <n v="0"/>
    <n v="0"/>
    <n v="0"/>
    <n v="0"/>
    <n v="-1818578.9720000029"/>
    <n v="0"/>
    <n v="100459307.073"/>
    <n v="100459307.073"/>
    <n v="0"/>
    <s v="OTRA MONEDA"/>
    <d v="2016-04-29T00:00:00"/>
    <d v="2027-04-29T00:00:00"/>
    <n v="503743800"/>
    <n v="503743800"/>
    <n v="2.4109589041095889"/>
    <n v="11.005479452054795"/>
    <n v="5.8999999999999997E-2"/>
    <n v="5.9000000000000004E-2"/>
    <n v="0"/>
    <n v="6.8720000000000003E-2"/>
    <s v="FIJA"/>
    <m/>
    <n v="242203260.88832876"/>
    <n v="1105602839.7595644"/>
    <n v="5927099.1173069999"/>
    <n v="2.4109589041095889"/>
    <n v="11.005479452054795"/>
    <n v="5.8999999999999997E-2"/>
    <s v="Convenios Originales (Gobiernos)"/>
    <x v="6"/>
    <n v="0"/>
    <n v="10046013.502"/>
    <n v="0"/>
    <n v="0"/>
    <n v="10046013.502"/>
    <n v="0"/>
    <n v="0"/>
    <n v="10046013.502"/>
    <n v="0"/>
    <n v="0"/>
    <n v="10046013.502"/>
    <n v="0"/>
    <n v="0"/>
    <n v="0"/>
    <n v="40184054.008000001"/>
    <n v="40184054.008000001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79391682.278999999"/>
    <n v="0"/>
    <n v="5998162.3219999997"/>
    <n v="1163194.6340000001"/>
    <s v="  "/>
    <n v="-1410566.9720000029"/>
    <n v="0"/>
    <n v="71982952.984999999"/>
    <n v="71982952.984999999"/>
    <n v="0"/>
    <s v="OTRA MONEDA"/>
    <d v="2018-12-20T00:00:00"/>
    <d v="2027-12-12T00:00:00"/>
    <n v="236782800"/>
    <n v="236782800"/>
    <n v="3.032876712328767"/>
    <n v="8.9835616438356158"/>
    <n v="5.8999999999999997E-2"/>
    <n v="5.9000000000000004E-2"/>
    <n v="0"/>
    <n v="6.2E-2"/>
    <s v="FIJA"/>
    <m/>
    <n v="218315421.79286301"/>
    <n v="646663295.44606841"/>
    <n v="4246994.2261149995"/>
    <n v="3.032876712328767"/>
    <n v="8.9835616438356158"/>
    <n v="5.8999999999999997E-2"/>
    <s v="Convenios Originales (Gobiernos)"/>
    <x v="6"/>
    <n v="0"/>
    <n v="0"/>
    <n v="0"/>
    <n v="5997084.5140000004"/>
    <n v="0"/>
    <n v="0"/>
    <n v="5997084.5140000004"/>
    <n v="0"/>
    <n v="0"/>
    <n v="5997084.5140000004"/>
    <n v="0"/>
    <n v="0"/>
    <n v="5997084.5140000004"/>
    <n v="0"/>
    <n v="23988338.056000002"/>
    <n v="23988338.056000002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529224.0999999947"/>
    <n v="0"/>
    <n v="0"/>
    <n v="0"/>
    <n v="0"/>
    <n v="-2.3283064365386963E-10"/>
    <n v="0"/>
    <n v="1529224.0999999945"/>
    <n v="1529224.1"/>
    <n v="5.5879354476928711E-9"/>
    <s v=" "/>
    <d v="2002-06-18T00:00:00"/>
    <d v="2032-10-29T00:00:00"/>
    <n v="4969978.46"/>
    <n v="4969978.46"/>
    <n v="7.9178082191780819"/>
    <n v="30.386301369863013"/>
    <n v="0.01"/>
    <n v="0.01"/>
    <n v="0"/>
    <n v="0.01"/>
    <s v="FIJA"/>
    <m/>
    <n v="12108103.147945162"/>
    <n v="46467464.364657365"/>
    <n v="15292.240999999945"/>
    <n v="7.9178082191780819"/>
    <n v="30.386301369863013"/>
    <n v="0.01"/>
    <s v="Convenios Originales (Gobiernos)"/>
    <x v="7"/>
    <n v="0"/>
    <n v="0"/>
    <n v="0"/>
    <n v="0"/>
    <n v="0"/>
    <n v="0"/>
    <n v="0"/>
    <n v="0"/>
    <n v="0"/>
    <n v="0"/>
    <n v="191153.02"/>
    <n v="0"/>
    <n v="0"/>
    <n v="0"/>
    <n v="191153.02"/>
    <n v="191153.02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1153839.1499999999"/>
    <n v="0"/>
    <n v="0"/>
    <n v="0"/>
    <n v="0"/>
    <n v="0"/>
    <n v="0"/>
    <n v="1153839.1499999999"/>
    <n v="1153839.1499999999"/>
    <n v="0"/>
    <s v=" "/>
    <d v="1999-08-02T00:00:00"/>
    <d v="2030-01-13T00:00:00"/>
    <n v="5000000"/>
    <n v="4999970.1500000004"/>
    <n v="5.1232876712328768"/>
    <n v="30.471232876712328"/>
    <n v="2.5000000000000001E-2"/>
    <n v="2.5000000000000001E-2"/>
    <n v="0"/>
    <n v="2.5000000000000001E-2"/>
    <s v="FIJA"/>
    <m/>
    <n v="5911449.8917808216"/>
    <n v="35158901.441917807"/>
    <n v="28845.978749999998"/>
    <n v="5.1232876712328768"/>
    <n v="30.471232876712332"/>
    <n v="2.5000000000000001E-2"/>
    <s v="Convenios Originales (Gobiernos)"/>
    <x v="7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086100"/>
    <x v="0"/>
    <x v="0"/>
    <x v="0"/>
    <s v="EUR"/>
    <x v="0"/>
    <s v="Gobierno General"/>
    <s v="Gobierno Central "/>
    <s v="PGE"/>
    <s v="Préstamos"/>
    <x v="8"/>
    <x v="8"/>
    <x v="1"/>
    <s v="BILATERALS"/>
    <s v="509 - OA1 /  2 (2)"/>
    <s v="509 - OA1 /  2 (2)"/>
    <s v="CREDIT NATIONALE"/>
    <n v="975568.13899999997"/>
    <n v="0"/>
    <n v="0"/>
    <n v="0"/>
    <n v="0"/>
    <n v="-26394.609999999986"/>
    <n v="0"/>
    <n v="949173.52899999998"/>
    <n v="949173.52899999998"/>
    <n v="0"/>
    <s v="OTRA MONEDA"/>
    <d v="1989-08-28T00:00:00"/>
    <d v="2024-06-30T00:00:00"/>
    <n v="11012961.728"/>
    <n v="11012961.728"/>
    <n v="0"/>
    <n v="0"/>
    <n v="3.5000000000000003E-2"/>
    <n v="3.5000000000000003E-2"/>
    <n v="0"/>
    <n v="3.5000000000000003E-2"/>
    <s v="FIJA"/>
    <m/>
    <n v="0"/>
    <n v="0"/>
    <n v="33221.073515000004"/>
    <n v="0"/>
    <n v="0"/>
    <n v="3.5000000000000003E-2"/>
    <s v="Convenios Originales (Gobiernos)"/>
    <x v="8"/>
    <n v="0"/>
    <n v="0"/>
    <n v="0"/>
    <n v="949173.52499999991"/>
    <n v="0"/>
    <n v="0"/>
    <n v="0"/>
    <n v="0"/>
    <n v="0"/>
    <n v="0"/>
    <n v="0"/>
    <n v="0"/>
    <n v="0"/>
    <n v="0"/>
    <n v="949173.52499999991"/>
    <n v="949173.52499999991"/>
  </r>
  <r>
    <n v="23171000"/>
    <x v="0"/>
    <x v="0"/>
    <x v="0"/>
    <s v="USD"/>
    <x v="0"/>
    <s v="Gobierno General"/>
    <s v="Gobierno Central "/>
    <s v="PGE"/>
    <s v="Préstamos"/>
    <x v="9"/>
    <x v="0"/>
    <x v="1"/>
    <s v="CHINA"/>
    <s v="EXIMB. CHINA USD312"/>
    <s v="EXIMB. CHINA USD312"/>
    <s v="EXIMBANK CHINA"/>
    <n v="176459840.13599986"/>
    <n v="0"/>
    <n v="0"/>
    <n v="0"/>
    <n v="0"/>
    <n v="-2.0000040531158447E-3"/>
    <n v="0"/>
    <n v="176459840.13399985"/>
    <n v="176459840.18200001"/>
    <n v="4.8000156879425049E-2"/>
    <s v=" "/>
    <d v="2013-04-10T00:00:00"/>
    <d v="2031-03-21T00:00:00"/>
    <n v="312480966.99000001"/>
    <n v="312480966.99000001"/>
    <n v="6.3068493150684928"/>
    <n v="17.956164383561642"/>
    <n v="9.7078300000000006E-2"/>
    <n v="9.708E-2"/>
    <n v="-1.6999999999933735E-6"/>
    <n v="5.2499999999999998E-2"/>
    <s v="SOFR 6 MESES"/>
    <n v="0.04"/>
    <n v="1112905621.8862128"/>
    <n v="3168541896.5431094"/>
    <n v="17130421.298480481"/>
    <n v="6.3068493150684937"/>
    <n v="17.956164383561642"/>
    <n v="9.707830000000002E-2"/>
    <s v="Convenios Originales (Gobiernos)"/>
    <x v="9"/>
    <n v="0"/>
    <n v="0"/>
    <n v="0"/>
    <n v="13573833.859999999"/>
    <n v="0"/>
    <n v="0"/>
    <n v="0"/>
    <n v="0"/>
    <n v="0"/>
    <n v="13573833.859999999"/>
    <n v="0"/>
    <n v="0"/>
    <n v="0"/>
    <n v="0"/>
    <n v="27147667.719999999"/>
    <n v="27147667.719999999"/>
  </r>
  <r>
    <n v="23200000"/>
    <x v="0"/>
    <x v="0"/>
    <x v="0"/>
    <s v="CNY"/>
    <x v="0"/>
    <s v="Gobierno General"/>
    <s v="Gobierno Central "/>
    <s v="PGE"/>
    <s v="Préstamos"/>
    <x v="9"/>
    <x v="0"/>
    <x v="1"/>
    <s v="CHINA"/>
    <s v="EXIMBANK  CH RMB733"/>
    <s v="EXIMBANK  CH RMB733"/>
    <s v="EXIMBANK CHINA"/>
    <n v="38201022.950000003"/>
    <n v="0"/>
    <n v="0"/>
    <n v="0"/>
    <n v="0"/>
    <n v="-679243.38100000471"/>
    <n v="0"/>
    <n v="37521779.568999998"/>
    <n v="37521779.568999998"/>
    <n v="0"/>
    <s v="OTRA MONEDA"/>
    <d v="2019-11-04T00:00:00"/>
    <d v="2039-09-21T00:00:00"/>
    <n v="113542860.57799999"/>
    <n v="113542860.57799999"/>
    <n v="14.816438356164383"/>
    <n v="19.893150684931506"/>
    <n v="0.02"/>
    <n v="0.02"/>
    <n v="0"/>
    <n v="0.02"/>
    <s v="FIJA"/>
    <m/>
    <n v="555939133.99767661"/>
    <n v="746426414.93290126"/>
    <n v="750435.59138"/>
    <n v="14.816438356164381"/>
    <n v="19.893150684931506"/>
    <n v="0.02"/>
    <s v="Convenios Originales (Gobiernos)"/>
    <x v="9"/>
    <n v="0"/>
    <n v="0"/>
    <n v="0"/>
    <n v="1250725.986"/>
    <n v="0"/>
    <n v="0"/>
    <n v="0"/>
    <n v="0"/>
    <n v="0"/>
    <n v="1250725.986"/>
    <n v="0"/>
    <n v="0"/>
    <n v="0"/>
    <n v="0"/>
    <n v="2501451.9720000001"/>
    <n v="2501451.9720000001"/>
  </r>
  <r>
    <n v="23187000"/>
    <x v="0"/>
    <x v="0"/>
    <x v="0"/>
    <s v="USD"/>
    <x v="0"/>
    <s v="Gobierno General"/>
    <s v="Gobierno Central "/>
    <s v="PGE"/>
    <s v="Préstamos"/>
    <x v="9"/>
    <x v="0"/>
    <x v="1"/>
    <s v="CHINA"/>
    <s v="EXIMBANK CHINA 102.5"/>
    <s v="EXIMBANK CHINA 102.5"/>
    <s v="EXIMBANK CHINA"/>
    <n v="85472655.73999998"/>
    <n v="0"/>
    <n v="0"/>
    <n v="0"/>
    <n v="0"/>
    <n v="0"/>
    <n v="0"/>
    <n v="85472655.73999998"/>
    <n v="85472655.739999995"/>
    <n v="1.4901161193847656E-8"/>
    <s v=" "/>
    <d v="2016-11-17T00:00:00"/>
    <d v="2037-01-21T00:00:00"/>
    <n v="102567186.91"/>
    <n v="102567186.91"/>
    <n v="12.150684931506849"/>
    <n v="20.19178082191781"/>
    <n v="0.03"/>
    <n v="0.03"/>
    <n v="0"/>
    <n v="0.03"/>
    <s v="FIJA"/>
    <m/>
    <n v="1038551310.1558901"/>
    <n v="1725845130.9693148"/>
    <n v="2564179.6721999994"/>
    <n v="12.150684931506849"/>
    <n v="20.19178082191781"/>
    <n v="3.0000000000000002E-2"/>
    <s v="Convenios Originales (Gobiernos)"/>
    <x v="9"/>
    <n v="0"/>
    <n v="3308618.93"/>
    <n v="0"/>
    <n v="0"/>
    <n v="0"/>
    <n v="0"/>
    <n v="0"/>
    <n v="3308618.93"/>
    <n v="0"/>
    <n v="0"/>
    <n v="0"/>
    <n v="0"/>
    <n v="0"/>
    <n v="0"/>
    <n v="6617237.8600000003"/>
    <n v="6617237.8600000003"/>
  </r>
  <r>
    <n v="23182000"/>
    <x v="0"/>
    <x v="0"/>
    <x v="0"/>
    <s v="USD"/>
    <x v="0"/>
    <s v="Gobierno General"/>
    <s v="Gobierno Central "/>
    <s v="PGE"/>
    <s v="Préstamos"/>
    <x v="9"/>
    <x v="0"/>
    <x v="1"/>
    <s v="CHINA"/>
    <s v="EXIMBANK CHINA 198.2"/>
    <s v="EXIMBANK CHINA 198.2"/>
    <s v="EXIMBANK CHINA"/>
    <n v="96320857.299999982"/>
    <n v="0"/>
    <n v="0"/>
    <n v="0"/>
    <n v="0"/>
    <n v="0"/>
    <n v="0"/>
    <n v="96320857.299999982"/>
    <n v="96320857.299999997"/>
    <n v="1.4901161193847656E-8"/>
    <s v=" "/>
    <d v="2016-02-25T00:00:00"/>
    <d v="2036-06-30T00:00:00"/>
    <n v="198244300"/>
    <n v="198244300"/>
    <n v="11.58904109589041"/>
    <n v="20.358904109589041"/>
    <n v="0.03"/>
    <n v="0.03"/>
    <n v="0"/>
    <n v="0.03"/>
    <s v="FIJA"/>
    <m/>
    <n v="1116266373.6410956"/>
    <n v="1960987097.5241091"/>
    <n v="2889625.7189999996"/>
    <n v="11.58904109589041"/>
    <n v="20.358904109589041"/>
    <n v="3.0000000000000002E-2"/>
    <s v="Convenios Originales (Gobiernos)"/>
    <x v="9"/>
    <n v="0"/>
    <n v="4187863.34"/>
    <n v="0"/>
    <n v="0"/>
    <n v="0"/>
    <n v="0"/>
    <n v="0"/>
    <n v="4187863.34"/>
    <n v="0"/>
    <n v="0"/>
    <n v="0"/>
    <n v="0"/>
    <n v="0"/>
    <n v="0"/>
    <n v="8375726.6799999997"/>
    <n v="8375726.6799999997"/>
  </r>
  <r>
    <n v="23165000"/>
    <x v="0"/>
    <x v="0"/>
    <x v="0"/>
    <s v="USD"/>
    <x v="0"/>
    <s v="Gobierno General"/>
    <s v="Gobierno Central "/>
    <s v="PGE"/>
    <s v="Préstamos"/>
    <x v="9"/>
    <x v="0"/>
    <x v="1"/>
    <s v="CHINA"/>
    <s v="EXIMBANK CHINA 571"/>
    <s v="EXIMBANK CHINA 571"/>
    <s v="EXIMBANK CHINA"/>
    <n v="231597973.90000004"/>
    <n v="0"/>
    <n v="0"/>
    <n v="0"/>
    <n v="0"/>
    <n v="0"/>
    <n v="0"/>
    <n v="231597973.90000004"/>
    <n v="231597973.90000001"/>
    <n v="-2.9802322387695313E-8"/>
    <s v=" "/>
    <d v="2011-10-18T00:00:00"/>
    <d v="2029-09-21T00:00:00"/>
    <n v="554251553.96000004"/>
    <n v="554251553.96000004"/>
    <n v="4.8109589041095893"/>
    <n v="17.93972602739726"/>
    <n v="6.3500000000000001E-2"/>
    <n v="6.3500000000000001E-2"/>
    <n v="0"/>
    <n v="6.3500000000000001E-2"/>
    <s v="FIJA"/>
    <m/>
    <n v="1114208334.7079453"/>
    <n v="4154804200.2663021"/>
    <n v="14706471.342650002"/>
    <n v="4.8109589041095893"/>
    <n v="17.93972602739726"/>
    <n v="6.3500000000000001E-2"/>
    <s v="Convenios Originales (Gobiernos)"/>
    <x v="9"/>
    <n v="0"/>
    <n v="0"/>
    <n v="0"/>
    <n v="23159797.390000001"/>
    <n v="0"/>
    <n v="0"/>
    <n v="0"/>
    <n v="0"/>
    <n v="0"/>
    <n v="23159797.390000001"/>
    <n v="0"/>
    <n v="0"/>
    <n v="0"/>
    <n v="0"/>
    <n v="46319594.780000001"/>
    <n v="46319594.780000001"/>
  </r>
  <r>
    <n v="23170000"/>
    <x v="0"/>
    <x v="0"/>
    <x v="0"/>
    <s v="CNY"/>
    <x v="0"/>
    <s v="Gobierno General"/>
    <s v="Gobierno Central "/>
    <s v="PGE"/>
    <s v="Préstamos"/>
    <x v="9"/>
    <x v="0"/>
    <x v="1"/>
    <s v="CHINA"/>
    <s v="EXIMBANK CHINA USD80"/>
    <s v="EXIMBANK CHINA USD80"/>
    <s v="EXIMBANK CHINA"/>
    <n v="37378501.144000001"/>
    <n v="0"/>
    <n v="0"/>
    <n v="0"/>
    <n v="0"/>
    <n v="-664618.31400000304"/>
    <n v="0"/>
    <n v="36713882.829999998"/>
    <n v="36713882.829999998"/>
    <n v="0"/>
    <s v="OTRA MONEDA"/>
    <d v="2013-02-22T00:00:00"/>
    <d v="2033-02-26T00:00:00"/>
    <n v="77380000"/>
    <n v="75084685.136999995"/>
    <n v="8.2465753424657535"/>
    <n v="20.024657534246575"/>
    <n v="0.02"/>
    <n v="0.02"/>
    <n v="0"/>
    <n v="0.02"/>
    <s v="FIJA"/>
    <m/>
    <n v="302763800.87205476"/>
    <n v="735182930.42320549"/>
    <n v="734277.65659999999"/>
    <n v="8.2465753424657535"/>
    <n v="20.024657534246575"/>
    <n v="0.02"/>
    <s v="Convenios Originales (Gobiernos)"/>
    <x v="9"/>
    <n v="0"/>
    <n v="0"/>
    <n v="0"/>
    <n v="2159640.1669999999"/>
    <n v="0"/>
    <n v="0"/>
    <n v="0"/>
    <n v="0"/>
    <n v="0"/>
    <n v="2159640.1669999999"/>
    <n v="0"/>
    <n v="0"/>
    <n v="0"/>
    <n v="0"/>
    <n v="4319280.3339999998"/>
    <n v="4319280.3339999998"/>
  </r>
  <r>
    <n v="23178000"/>
    <x v="0"/>
    <x v="0"/>
    <x v="0"/>
    <s v="USD"/>
    <x v="0"/>
    <s v="Gobierno General"/>
    <s v="Gobierno Central "/>
    <s v="PGE"/>
    <s v="Préstamos"/>
    <x v="9"/>
    <x v="0"/>
    <x v="1"/>
    <s v="CHINA"/>
    <s v="EXIMBANK OF CHINA"/>
    <s v="EXIMBANK OF CHINA"/>
    <s v="EXIMBANK CHINA"/>
    <n v="301435837.92399955"/>
    <n v="0"/>
    <n v="0"/>
    <n v="0"/>
    <n v="0"/>
    <n v="-3.0000209808349609E-3"/>
    <n v="0"/>
    <n v="301435837.92099953"/>
    <n v="301435837.99299997"/>
    <n v="7.2000443935394287E-2"/>
    <s v=" "/>
    <d v="2014-10-29T00:00:00"/>
    <d v="2032-09-21T00:00:00"/>
    <n v="509232882.64999998"/>
    <n v="484668867.74000001"/>
    <n v="7.8136986301369866"/>
    <n v="17.909589041095892"/>
    <n v="9.7078300000000006E-2"/>
    <n v="9.708E-2"/>
    <n v="-1.6999999999933735E-6"/>
    <n v="5.2000000000000005E-2"/>
    <s v="SOFR 6 MESES"/>
    <n v="0.04"/>
    <n v="2355328793.8375087"/>
    <n v="5398591979.4234905"/>
    <n v="29262878.70444617"/>
    <n v="7.8136986301369866"/>
    <n v="17.909589041095892"/>
    <n v="9.7078300000000006E-2"/>
    <s v="Convenios Originales (Gobiernos)"/>
    <x v="9"/>
    <n v="0"/>
    <n v="0"/>
    <n v="0"/>
    <n v="18839740"/>
    <n v="0"/>
    <n v="0"/>
    <n v="0"/>
    <n v="0"/>
    <n v="0"/>
    <n v="18839737.920000002"/>
    <n v="0"/>
    <n v="0"/>
    <n v="0"/>
    <n v="0"/>
    <n v="37679477.920000002"/>
    <n v="37679477.920000002"/>
  </r>
  <r>
    <n v="23201000"/>
    <x v="0"/>
    <x v="0"/>
    <x v="0"/>
    <s v="CNY"/>
    <x v="0"/>
    <s v="Gobierno General"/>
    <s v="Gobierno Central "/>
    <s v="PGE"/>
    <s v="Préstamos"/>
    <x v="9"/>
    <x v="0"/>
    <x v="1"/>
    <s v="CHINA"/>
    <s v="EXIMBANK RMB 390.1"/>
    <s v="EXIMBANK RMB 390.1"/>
    <s v="EXIMBANK CHINA"/>
    <n v="45117752.813000001"/>
    <n v="0"/>
    <n v="0"/>
    <n v="0"/>
    <n v="0"/>
    <n v="-802228.1230000034"/>
    <n v="0"/>
    <n v="44315524.689999998"/>
    <n v="44315524.689999998"/>
    <n v="0"/>
    <s v="OTRA MONEDA"/>
    <d v="2019-11-04T00:00:00"/>
    <d v="2039-09-21T00:00:00"/>
    <n v="60384134.346000001"/>
    <n v="60384134.346000001"/>
    <n v="14.816438356164383"/>
    <n v="19.893150684931506"/>
    <n v="0.02"/>
    <n v="0.02"/>
    <n v="0"/>
    <n v="0.02"/>
    <s v="FIJA"/>
    <m/>
    <n v="656598239.79046571"/>
    <n v="881575410.3399725"/>
    <n v="886310.49379999994"/>
    <n v="14.816438356164383"/>
    <n v="19.893150684931506"/>
    <n v="0.02"/>
    <s v="Convenios Originales (Gobiernos)"/>
    <x v="9"/>
    <n v="0"/>
    <n v="0"/>
    <n v="0"/>
    <n v="1477184.156"/>
    <n v="0"/>
    <n v="0"/>
    <n v="0"/>
    <n v="0"/>
    <n v="0"/>
    <n v="1477184.156"/>
    <n v="0"/>
    <n v="0"/>
    <n v="0"/>
    <n v="0"/>
    <n v="2954368.3119999999"/>
    <n v="2954368.3119999999"/>
  </r>
  <r>
    <n v="23196000"/>
    <x v="0"/>
    <x v="0"/>
    <x v="0"/>
    <s v="CNY"/>
    <x v="0"/>
    <s v="Gobierno General"/>
    <s v="Gobierno Central "/>
    <s v="PGE"/>
    <s v="Préstamos"/>
    <x v="9"/>
    <x v="0"/>
    <x v="1"/>
    <s v="CHINA"/>
    <s v="EXIMBANK RMB485.6 M."/>
    <s v="EXIMBANK RMB485.6 M."/>
    <s v="EXIMBANK CHINA"/>
    <n v="61337763.520999998"/>
    <n v="0"/>
    <n v="0"/>
    <n v="0"/>
    <n v="0"/>
    <n v="-1090632.3079999983"/>
    <n v="0"/>
    <n v="60247131.213"/>
    <n v="60247131.213"/>
    <n v="0"/>
    <s v="OTRA MONEDA"/>
    <d v="2018-12-12T00:00:00"/>
    <d v="2038-03-21T00:00:00"/>
    <n v="75163134.240999997"/>
    <n v="75163134.240999997"/>
    <n v="13.312328767123288"/>
    <n v="19.284931506849315"/>
    <n v="0.02"/>
    <n v="0.02"/>
    <n v="0"/>
    <n v="0.02"/>
    <s v="FIJA"/>
    <m/>
    <n v="802029617.98347127"/>
    <n v="1161861798.9268684"/>
    <n v="1204942.62426"/>
    <n v="13.312328767123288"/>
    <n v="19.284931506849315"/>
    <n v="0.02"/>
    <s v="Convenios Originales (Gobiernos)"/>
    <x v="9"/>
    <n v="0"/>
    <n v="0"/>
    <n v="0"/>
    <n v="2151683.2570000002"/>
    <n v="0"/>
    <n v="0"/>
    <n v="0"/>
    <n v="0"/>
    <n v="0"/>
    <n v="2151683.2570000002"/>
    <n v="0"/>
    <n v="0"/>
    <n v="0"/>
    <n v="0"/>
    <n v="4303366.5140000004"/>
    <n v="4303366.5140000004"/>
  </r>
  <r>
    <n v="23158000"/>
    <x v="0"/>
    <x v="0"/>
    <x v="0"/>
    <s v="USD"/>
    <x v="0"/>
    <s v="Gobierno General"/>
    <s v="Gobierno Central "/>
    <s v="PGE"/>
    <s v="Préstamos"/>
    <x v="9"/>
    <x v="0"/>
    <x v="1"/>
    <s v="CHINA"/>
    <s v="EXPORT IMPORT CHINA"/>
    <s v="EXPORT IMPORT CHINA"/>
    <s v="EXIMBANK CHINA"/>
    <n v="599867430.64599538"/>
    <n v="0"/>
    <n v="0"/>
    <n v="0"/>
    <n v="0"/>
    <n v="2.9997825622558594E-3"/>
    <n v="0"/>
    <n v="599867430.64899516"/>
    <n v="599867430.57700002"/>
    <n v="-7.1995139122009277E-2"/>
    <s v=" "/>
    <d v="2010-06-03T00:00:00"/>
    <d v="2028-09-21T00:00:00"/>
    <n v="1682745000"/>
    <n v="1682745000"/>
    <n v="3.8109589041095893"/>
    <n v="18.315068493150687"/>
    <n v="6.3500000000000001E-2"/>
    <n v="6.3500000000000001E-2"/>
    <n v="0"/>
    <n v="6.9000000000000006E-2"/>
    <s v="FIJA"/>
    <m/>
    <n v="2286070126.1171298"/>
    <n v="10986613079.146666"/>
    <n v="38091581.846211195"/>
    <n v="3.8109589041095897"/>
    <n v="18.315068493150687"/>
    <n v="6.3500000000000001E-2"/>
    <s v="Convenios Originales (Gobiernos)"/>
    <x v="9"/>
    <n v="0"/>
    <n v="0"/>
    <n v="0"/>
    <n v="74983428.819999993"/>
    <n v="0"/>
    <n v="0"/>
    <n v="0"/>
    <n v="0"/>
    <n v="0"/>
    <n v="74983428.819999993"/>
    <n v="0"/>
    <n v="0"/>
    <n v="0"/>
    <n v="0"/>
    <n v="149966857.63999999"/>
    <n v="149966857.63999999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9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n v="73084423.739999995"/>
    <n v="0"/>
    <s v=" "/>
    <d v="2013-10-29T00:00:00"/>
    <d v="2028-12-25T00:00:00"/>
    <n v="195239817.55000001"/>
    <n v="195239817.55000001"/>
    <n v="4.0712328767123287"/>
    <n v="15.167123287671233"/>
    <n v="7.4499999999999997E-2"/>
    <n v="7.4499999999999997E-2"/>
    <n v="0"/>
    <n v="7.4499999999999997E-2"/>
    <s v="FIJA"/>
    <m/>
    <n v="297543708.705863"/>
    <n v="1108480465.2729862"/>
    <n v="5444789.5686299996"/>
    <n v="4.0712328767123287"/>
    <n v="15.167123287671233"/>
    <n v="7.4499999999999997E-2"/>
    <s v="Convenios Originales (Gobiernos)"/>
    <x v="10"/>
    <n v="31321895.82"/>
    <n v="0"/>
    <n v="0"/>
    <n v="0"/>
    <n v="0"/>
    <n v="0"/>
    <n v="5220315.97"/>
    <n v="0"/>
    <n v="0"/>
    <n v="0"/>
    <n v="0"/>
    <n v="0"/>
    <n v="5220315.97"/>
    <n v="31321895.82"/>
    <n v="10440631.939999999"/>
    <n v="41762527.759999998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0"/>
    <x v="1"/>
    <s v="BILATERALS"/>
    <s v="G.RUSIA USD 123.2"/>
    <s v="G.RUSIA USD 123.2"/>
    <s v="EXIMBANK DE RUSIA"/>
    <n v="7006343.5"/>
    <n v="0"/>
    <n v="0"/>
    <n v="0"/>
    <n v="0"/>
    <n v="0"/>
    <n v="0"/>
    <n v="7006343.5"/>
    <n v="7006343.5"/>
    <n v="0"/>
    <s v=" "/>
    <d v="2011-04-12T00:00:00"/>
    <d v="2022-03-20T00:00:00"/>
    <n v="52547575.950000003"/>
    <n v="52547575.950000003"/>
    <n v="0"/>
    <n v="0"/>
    <n v="7.9000000000000001E-2"/>
    <n v="7.9000000000000001E-2"/>
    <n v="0"/>
    <n v="7.9000000000000001E-2"/>
    <s v="FIJA"/>
    <m/>
    <n v="0"/>
    <n v="0"/>
    <n v="553501.13650000002"/>
    <n v="0"/>
    <n v="0"/>
    <n v="7.9000000000000001E-2"/>
    <s v="Convenios Originales (Gobiernos)"/>
    <x v="10"/>
    <n v="7006343.46"/>
    <n v="0"/>
    <n v="0"/>
    <n v="0"/>
    <n v="0"/>
    <n v="0"/>
    <n v="0"/>
    <n v="0"/>
    <n v="0"/>
    <n v="0"/>
    <n v="0"/>
    <n v="0"/>
    <n v="0"/>
    <n v="7006343.46"/>
    <n v="0"/>
    <n v="7006343.46"/>
  </r>
  <r>
    <n v="23174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COREA WONS"/>
    <s v="EXIMBANK COREA WONS"/>
    <s v="EXIMBANK KOREA"/>
    <n v="46842222.939000003"/>
    <n v="0"/>
    <n v="0"/>
    <n v="0"/>
    <n v="0"/>
    <n v="-677376.86400000006"/>
    <n v="0"/>
    <n v="46164846.075000003"/>
    <n v="46164846.075000003"/>
    <n v="0"/>
    <s v="OTRA MONEDA"/>
    <d v="2013-09-03T00:00:00"/>
    <d v="2053-09-20T00:00:00"/>
    <n v="64989000"/>
    <n v="64989000"/>
    <n v="28.824657534246576"/>
    <n v="40.073972602739723"/>
    <n v="2E-3"/>
    <n v="2E-3"/>
    <n v="0"/>
    <n v="2E-3"/>
    <s v="FIJA"/>
    <m/>
    <n v="1330685878.2330823"/>
    <n v="1850008776.8192465"/>
    <n v="92329.692150000003"/>
    <n v="28.824657534246576"/>
    <n v="40.073972602739723"/>
    <n v="2E-3"/>
    <s v="Convenios Originales (Gobiernos)"/>
    <x v="11"/>
    <n v="0"/>
    <n v="0"/>
    <n v="0"/>
    <n v="783507.71400000004"/>
    <n v="0"/>
    <n v="0"/>
    <n v="0"/>
    <n v="0"/>
    <n v="0"/>
    <n v="783507.71400000004"/>
    <n v="0"/>
    <n v="0"/>
    <n v="0"/>
    <n v="0"/>
    <n v="1567015.4280000001"/>
    <n v="1567015.4280000001"/>
  </r>
  <r>
    <n v="23161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KOREA"/>
    <s v="EXIMBANK KOREA"/>
    <s v="EXIMBANK KOREA"/>
    <n v="23890246.758000001"/>
    <n v="0"/>
    <n v="0"/>
    <n v="0"/>
    <n v="0"/>
    <n v="-345472.51200000197"/>
    <n v="0"/>
    <n v="23544774.245999999"/>
    <n v="23544774.245999999"/>
    <n v="0"/>
    <s v="OTRA MONEDA"/>
    <d v="2010-12-22T00:00:00"/>
    <d v="2035-12-20T00:00:00"/>
    <n v="44804146.468999997"/>
    <n v="44804146.468999997"/>
    <n v="11.06027397260274"/>
    <n v="25.010958904109589"/>
    <n v="0.02"/>
    <n v="0.02"/>
    <n v="0"/>
    <n v="0.02"/>
    <s v="FIJA"/>
    <m/>
    <n v="260411653.7838411"/>
    <n v="588877381.07324386"/>
    <n v="470895.48492000002"/>
    <n v="11.06027397260274"/>
    <n v="25.010958904109589"/>
    <n v="0.02"/>
    <s v="Convenios Originales (Gobiernos)"/>
    <x v="11"/>
    <n v="1023685.8370000001"/>
    <n v="0"/>
    <n v="0"/>
    <n v="0"/>
    <n v="0"/>
    <n v="0"/>
    <n v="1023685.8370000001"/>
    <n v="0"/>
    <n v="0"/>
    <n v="0"/>
    <n v="0"/>
    <n v="0"/>
    <n v="1023685.8370000001"/>
    <n v="1023685.8370000001"/>
    <n v="2047371.6740000001"/>
    <n v="3071057.5109999999"/>
  </r>
  <r>
    <n v="23156000"/>
    <x v="0"/>
    <x v="0"/>
    <x v="0"/>
    <s v="EUR"/>
    <x v="0"/>
    <s v="Gobierno General"/>
    <s v="Gobierno Central "/>
    <s v="PGE"/>
    <s v="Préstamos"/>
    <x v="12"/>
    <x v="12"/>
    <x v="1"/>
    <s v="BILATERALS"/>
    <s v="BELG EUROS 982."/>
    <s v="BELG EUROS 982."/>
    <s v="GOB. BELGICA"/>
    <n v="906902.27899999998"/>
    <n v="0"/>
    <n v="0"/>
    <n v="0"/>
    <n v="0"/>
    <n v="-24536.812000000034"/>
    <n v="0"/>
    <n v="882365.46699999995"/>
    <n v="882365.46699999995"/>
    <n v="0"/>
    <s v="OTRA MONEDA"/>
    <d v="2009-12-18T00:00:00"/>
    <d v="2039-12-31T00:00:00"/>
    <n v="1164287.925"/>
    <n v="1164287.925"/>
    <n v="15.093150684931507"/>
    <n v="30.054794520547944"/>
    <n v="0"/>
    <n v="0"/>
    <n v="0"/>
    <n v="0"/>
    <s v="FIJA"/>
    <m/>
    <n v="13317674.952610958"/>
    <n v="26519312.802712325"/>
    <n v="0"/>
    <n v="15.093150684931507"/>
    <n v="30.054794520547944"/>
    <n v="0"/>
    <s v="Convenios Originales (Gobiernos)"/>
    <x v="12"/>
    <n v="51905.688999999998"/>
    <n v="0"/>
    <n v="0"/>
    <n v="0"/>
    <n v="0"/>
    <n v="0"/>
    <n v="0"/>
    <n v="0"/>
    <n v="0"/>
    <n v="0"/>
    <n v="0"/>
    <n v="0"/>
    <n v="51874.438999999998"/>
    <n v="51905.688999999998"/>
    <n v="51874.438999999998"/>
    <n v="103780.128"/>
  </r>
  <r>
    <n v="23151000"/>
    <x v="0"/>
    <x v="0"/>
    <x v="0"/>
    <s v="EUR"/>
    <x v="0"/>
    <s v="Gobierno General"/>
    <s v="Gobierno Central "/>
    <s v="PGE"/>
    <s v="Préstamos"/>
    <x v="12"/>
    <x v="12"/>
    <x v="1"/>
    <s v="BILATERALS"/>
    <s v="GOB BELGICA EURO 942"/>
    <s v="GOB BELGICA EURO 942"/>
    <s v="GOB. BELGICA"/>
    <n v="501080.07900000003"/>
    <n v="0"/>
    <n v="0"/>
    <n v="0"/>
    <n v="0"/>
    <n v="-13557.037000000011"/>
    <n v="0"/>
    <n v="487523.04200000002"/>
    <n v="487523.04200000002"/>
    <n v="0"/>
    <s v="OTRA MONEDA"/>
    <d v="2003-01-09T00:00:00"/>
    <d v="2034-12-31T00:00:00"/>
    <n v="1115872.567"/>
    <n v="1115872.567"/>
    <n v="10.09041095890411"/>
    <n v="31.997260273972604"/>
    <n v="0"/>
    <n v="0"/>
    <n v="0"/>
    <n v="0"/>
    <s v="FIJA"/>
    <m/>
    <n v="4919307.8457150692"/>
    <n v="15599401.664432878"/>
    <n v="0"/>
    <n v="10.09041095890411"/>
    <n v="31.997260273972604"/>
    <n v="0"/>
    <s v="Convenios Originales (Gobiernos)"/>
    <x v="12"/>
    <n v="49747.271000000001"/>
    <n v="0"/>
    <n v="0"/>
    <n v="0"/>
    <n v="0"/>
    <n v="0"/>
    <n v="0"/>
    <n v="0"/>
    <n v="0"/>
    <n v="0"/>
    <n v="0"/>
    <n v="0"/>
    <n v="49747.271000000001"/>
    <n v="49747.271000000001"/>
    <n v="49747.271000000001"/>
    <n v="99494.542000000001"/>
  </r>
  <r>
    <n v="21016100"/>
    <x v="0"/>
    <x v="0"/>
    <x v="0"/>
    <s v="EUR"/>
    <x v="0"/>
    <s v="Gobierno General"/>
    <s v="Gobierno Central "/>
    <s v="PGE"/>
    <s v="Préstamos"/>
    <x v="12"/>
    <x v="0"/>
    <x v="1"/>
    <s v="BILATERALS"/>
    <s v="G. BELGICA IV"/>
    <s v="G. BELGICA IV"/>
    <s v="GOB. BELGICA"/>
    <n v="146822.454"/>
    <n v="0"/>
    <n v="0"/>
    <n v="0"/>
    <n v="0"/>
    <n v="-3972.3740000000107"/>
    <n v="0"/>
    <n v="142850.07999999999"/>
    <n v="142850.07999999999"/>
    <n v="0"/>
    <s v="OTRA MONEDA"/>
    <d v="1995-11-09T00:00:00"/>
    <d v="2025-12-31T00:00:00"/>
    <n v="1601971.621"/>
    <n v="1601971.621"/>
    <n v="1.0849315068493151"/>
    <n v="30.164383561643834"/>
    <n v="0"/>
    <n v="0"/>
    <n v="0"/>
    <n v="0"/>
    <s v="FIJA"/>
    <m/>
    <n v="154982.55254794518"/>
    <n v="4308984.6049315063"/>
    <n v="0"/>
    <n v="1.0849315068493151"/>
    <n v="30.164383561643834"/>
    <n v="0"/>
    <s v="Convenios Originales (Gobiernos)"/>
    <x v="12"/>
    <n v="71418.284"/>
    <n v="0"/>
    <n v="0"/>
    <n v="0"/>
    <n v="0"/>
    <n v="0"/>
    <n v="0"/>
    <n v="0"/>
    <n v="0"/>
    <n v="0"/>
    <n v="0"/>
    <n v="0"/>
    <n v="71431.792000000001"/>
    <n v="71418.284"/>
    <n v="71431.792000000001"/>
    <n v="142850.076"/>
  </r>
  <r>
    <n v="21019100"/>
    <x v="0"/>
    <x v="0"/>
    <x v="0"/>
    <s v="EUR"/>
    <x v="0"/>
    <s v="Gobierno General"/>
    <s v="Gobierno Central "/>
    <s v="PGE"/>
    <s v="Préstamos"/>
    <x v="12"/>
    <x v="0"/>
    <x v="1"/>
    <s v="BILATERALS"/>
    <s v="G. BELGICA VI APLICA"/>
    <s v="G. BELGICA VI APLICA"/>
    <s v="GOB. BELGICA"/>
    <n v="263191.95500000002"/>
    <n v="0"/>
    <n v="0"/>
    <n v="0"/>
    <n v="0"/>
    <n v="-7120.8240000000224"/>
    <n v="0"/>
    <n v="256071.13099999999"/>
    <n v="256071.13099999999"/>
    <n v="0"/>
    <s v="OTRA MONEDA"/>
    <d v="1998-09-30T00:00:00"/>
    <d v="2027-12-31T00:00:00"/>
    <n v="1435895.666"/>
    <n v="1435895.666"/>
    <n v="3.0849315068493151"/>
    <n v="29.271232876712329"/>
    <n v="0"/>
    <n v="0"/>
    <n v="0"/>
    <n v="0"/>
    <s v="FIJA"/>
    <m/>
    <n v="789961.90001643833"/>
    <n v="7495517.7085041096"/>
    <n v="0"/>
    <n v="3.0849315068493151"/>
    <n v="29.271232876712329"/>
    <n v="0"/>
    <s v="Convenios Originales (Gobiernos)"/>
    <x v="12"/>
    <n v="64014.362000000001"/>
    <n v="0"/>
    <n v="0"/>
    <n v="0"/>
    <n v="0"/>
    <n v="0"/>
    <n v="0"/>
    <n v="0"/>
    <n v="0"/>
    <n v="0"/>
    <n v="0"/>
    <n v="0"/>
    <n v="64021.682000000001"/>
    <n v="64014.362000000001"/>
    <n v="64021.682000000001"/>
    <n v="128036.04399999999"/>
  </r>
  <r>
    <n v="21015100"/>
    <x v="0"/>
    <x v="0"/>
    <x v="0"/>
    <s v="EUR"/>
    <x v="0"/>
    <s v="Gobierno General"/>
    <s v="Gobierno Central "/>
    <s v="PGE"/>
    <s v="Préstamos"/>
    <x v="12"/>
    <x v="0"/>
    <x v="1"/>
    <s v="BILATERALS"/>
    <s v="G.B. III"/>
    <s v="G.B. III"/>
    <s v="GOB. BELGICA"/>
    <n v="7.2164496600635175E-16"/>
    <n v="0"/>
    <n v="0"/>
    <n v="0"/>
    <n v="0"/>
    <n v="0"/>
    <n v="0"/>
    <n v="7.2164496600635175E-16"/>
    <n v="-6.4279999999999999"/>
    <n v="-6.4280000000000008"/>
    <s v="OTRA MONEDA"/>
    <d v="1994-10-25T00:00:00"/>
    <d v="2024-12-31T00:00:00"/>
    <n v="2939397.4730000002"/>
    <n v="2939397.4730000002"/>
    <n v="8.4931506849315067E-2"/>
    <n v="30.205479452054796"/>
    <n v="0"/>
    <n v="0"/>
    <n v="0"/>
    <n v="0"/>
    <s v="FIJA"/>
    <m/>
    <n v="6.1290394373142204E-17"/>
    <n v="2.1797632192383639E-14"/>
    <n v="0"/>
    <n v="8.4931506849315067E-2"/>
    <n v="30.205479452054796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2"/>
    <x v="0"/>
    <x v="1"/>
    <s v="BILATERALS"/>
    <s v="G.BELGICA - II"/>
    <s v="G.BELGICA - II"/>
    <s v="GOB. BELGICA"/>
    <n v="7.2164496600635175E-16"/>
    <n v="0"/>
    <n v="0"/>
    <n v="0"/>
    <n v="0"/>
    <n v="0"/>
    <n v="0"/>
    <n v="7.2164496600635175E-16"/>
    <n v="-6.4279999999999999"/>
    <n v="-6.4280000000000008"/>
    <s v="OTRA MONEDA"/>
    <d v="1994-06-30T00:00:00"/>
    <d v="2024-12-21T00:00:00"/>
    <n v="2939397.4730000002"/>
    <n v="2939397.4730000002"/>
    <n v="5.7534246575342465E-2"/>
    <n v="30.4986301369863"/>
    <n v="0"/>
    <n v="0"/>
    <n v="0"/>
    <n v="0"/>
    <s v="FIJA"/>
    <m/>
    <n v="4.1519299414064075E-17"/>
    <n v="2.2009182908445773E-14"/>
    <n v="0"/>
    <n v="5.7534246575342465E-2"/>
    <n v="30.4986301369863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2"/>
    <x v="0"/>
    <x v="1"/>
    <s v="BILATERALS"/>
    <s v="G.BELGICA V"/>
    <s v="G.BELGICA V"/>
    <s v="GOB. BELGICA"/>
    <n v="167696.80499999999"/>
    <n v="0"/>
    <n v="0"/>
    <n v="0"/>
    <n v="0"/>
    <n v="-4537.1429999999818"/>
    <n v="0"/>
    <n v="163159.66200000001"/>
    <n v="163159.66200000001"/>
    <n v="0"/>
    <s v="OTRA MONEDA"/>
    <d v="1997-01-27T00:00:00"/>
    <d v="2026-12-31T00:00:00"/>
    <n v="1219849.953"/>
    <n v="1219849.953"/>
    <n v="2.0849315068493151"/>
    <n v="29.945205479452056"/>
    <n v="0"/>
    <n v="0"/>
    <n v="0"/>
    <n v="0"/>
    <s v="FIJA"/>
    <m/>
    <n v="340176.71995068493"/>
    <n v="4885849.6045479458"/>
    <n v="0"/>
    <n v="2.0849315068493151"/>
    <n v="29.945205479452056"/>
    <n v="0"/>
    <s v="Convenios Originales (Gobiernos)"/>
    <x v="12"/>
    <n v="54382.73"/>
    <n v="0"/>
    <n v="0"/>
    <n v="0"/>
    <n v="0"/>
    <n v="0"/>
    <n v="0"/>
    <n v="0"/>
    <n v="0"/>
    <n v="0"/>
    <n v="0"/>
    <n v="0"/>
    <n v="54388.83"/>
    <n v="54382.73"/>
    <n v="54388.83"/>
    <n v="108771.56"/>
  </r>
  <r>
    <n v="23181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6519900"/>
    <n v="0"/>
    <n v="0"/>
    <n v="0"/>
    <n v="0"/>
    <n v="-176400"/>
    <n v="0"/>
    <n v="6343500"/>
    <n v="6343500"/>
    <n v="0"/>
    <s v="OTRA MONEDA"/>
    <d v="2015-10-06T00:00:00"/>
    <d v="2050-11-03T00:00:00"/>
    <n v="14229000"/>
    <n v="14229000"/>
    <n v="25.942465753424656"/>
    <n v="35.101369863013701"/>
    <n v="0"/>
    <n v="0"/>
    <n v="0"/>
    <n v="0"/>
    <s v="FIJA"/>
    <m/>
    <n v="164566031.50684932"/>
    <n v="222665539.72602743"/>
    <n v="0"/>
    <n v="25.94246575342466"/>
    <n v="35.101369863013701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2176559.9500000002"/>
    <n v="0"/>
    <n v="0"/>
    <n v="0"/>
    <n v="0"/>
    <n v="-58888.200000000186"/>
    <n v="0"/>
    <n v="2117671.75"/>
    <n v="2117671.75"/>
    <n v="0"/>
    <s v="OTRA MONEDA"/>
    <d v="2016-10-07T00:00:00"/>
    <d v="2048-04-27T00:00:00"/>
    <n v="3557250"/>
    <n v="3557250"/>
    <n v="23.421917808219177"/>
    <n v="31.575342465753426"/>
    <n v="0"/>
    <n v="0"/>
    <n v="0"/>
    <n v="0"/>
    <s v="FIJA"/>
    <m/>
    <n v="49599933.673287667"/>
    <n v="66866210.73630137"/>
    <n v="0"/>
    <n v="23.421917808219177"/>
    <n v="31.575342465753426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4"/>
    <x v="8"/>
    <x v="1"/>
    <s v="BILATERALS"/>
    <s v="ICO 6) 013025.0"/>
    <s v="ICO 6) 013025.0"/>
    <s v="ICO - ESPAÑA"/>
    <n v="858681.88000000012"/>
    <n v="0"/>
    <n v="0"/>
    <n v="0"/>
    <n v="0"/>
    <n v="0"/>
    <n v="0"/>
    <n v="858681.88000000012"/>
    <n v="858681.88"/>
    <n v="-1.1641532182693481E-10"/>
    <s v=" "/>
    <d v="1996-01-19T00:00:00"/>
    <d v="2026-02-13T00:00:00"/>
    <n v="11735317"/>
    <n v="11735317"/>
    <n v="1.2054794520547945"/>
    <n v="30.090410958904108"/>
    <n v="1.4999999999999999E-2"/>
    <n v="1.4999999999999999E-2"/>
    <n v="0"/>
    <n v="1.4999999999999999E-2"/>
    <s v="FIJA"/>
    <m/>
    <n v="1035123.3621917809"/>
    <n v="25838090.652164385"/>
    <n v="12880.228200000001"/>
    <n v="1.2054794520547945"/>
    <n v="30.090410958904108"/>
    <n v="1.4999999999999999E-2"/>
    <s v="Convenios Originales (Gobiernos)"/>
    <x v="14"/>
    <n v="0"/>
    <n v="0"/>
    <n v="286227.24"/>
    <n v="0"/>
    <n v="0"/>
    <n v="0"/>
    <n v="0"/>
    <n v="0"/>
    <n v="286227.24"/>
    <n v="0"/>
    <n v="0"/>
    <n v="0"/>
    <n v="0"/>
    <n v="0"/>
    <n v="572454.48"/>
    <n v="572454.48"/>
  </r>
  <r>
    <n v="23118000"/>
    <x v="0"/>
    <x v="0"/>
    <x v="0"/>
    <s v="USD"/>
    <x v="0"/>
    <s v="Gobierno General"/>
    <s v="Gobierno Central "/>
    <s v="PGE"/>
    <s v="Préstamos"/>
    <x v="14"/>
    <x v="0"/>
    <x v="1"/>
    <s v="BILATERALS"/>
    <n v="1030027"/>
    <n v="1030027"/>
    <s v="ICO - ESPAÑA"/>
    <n v="5616721.2699999176"/>
    <n v="0"/>
    <n v="0"/>
    <n v="0"/>
    <n v="0"/>
    <n v="-3.7252902984619141E-9"/>
    <n v="0"/>
    <n v="5616721.2699999139"/>
    <n v="5616721.2699999996"/>
    <n v="8.5681676864624023E-8"/>
    <s v=" "/>
    <d v="1998-03-25T00:00:00"/>
    <d v="2028-06-10T00:00:00"/>
    <n v="28785695.23"/>
    <n v="28785695.23"/>
    <n v="3.5287671232876714"/>
    <n v="30.232876712328768"/>
    <n v="0.01"/>
    <n v="0.01"/>
    <n v="0"/>
    <n v="0.01"/>
    <s v="FIJA"/>
    <m/>
    <n v="19820101.358246271"/>
    <n v="169809641.68342206"/>
    <n v="56167.212699999138"/>
    <n v="3.5287671232876709"/>
    <n v="30.232876712328768"/>
    <n v="0.01"/>
    <s v="Convenios Originales (Gobiernos)"/>
    <x v="14"/>
    <n v="702090.12"/>
    <n v="0"/>
    <n v="0"/>
    <n v="0"/>
    <n v="0"/>
    <n v="0"/>
    <n v="702090.12"/>
    <n v="0"/>
    <n v="0"/>
    <n v="0"/>
    <n v="0"/>
    <n v="0"/>
    <n v="702090.12"/>
    <n v="702090.12"/>
    <n v="1404180.24"/>
    <n v="2106270.36"/>
  </r>
  <r>
    <n v="23147000"/>
    <x v="0"/>
    <x v="0"/>
    <x v="0"/>
    <s v="USD"/>
    <x v="0"/>
    <s v="Gobierno General"/>
    <s v="Gobierno Central "/>
    <s v="PGE"/>
    <s v="Préstamos"/>
    <x v="14"/>
    <x v="0"/>
    <x v="1"/>
    <s v="BILATERALS"/>
    <n v="1030029"/>
    <n v="1030029"/>
    <s v="ICO - ESPAÑA"/>
    <n v="5613006.250000041"/>
    <n v="0"/>
    <n v="0"/>
    <n v="0"/>
    <n v="0"/>
    <n v="1.862645149230957E-9"/>
    <n v="0"/>
    <n v="5613006.2500000428"/>
    <n v="5613006.25"/>
    <n v="-4.2840838432312012E-8"/>
    <s v=" "/>
    <d v="2002-06-11T00:00:00"/>
    <d v="2032-09-20T00:00:00"/>
    <n v="14383328"/>
    <n v="14383328"/>
    <n v="7.8109589041095893"/>
    <n v="30.298630136986301"/>
    <n v="0.01"/>
    <n v="0.01"/>
    <n v="0"/>
    <n v="0.01"/>
    <s v="FIJA"/>
    <m/>
    <n v="43842961.147260606"/>
    <n v="170066400.32534376"/>
    <n v="56130.062500000429"/>
    <n v="7.8109589041095884"/>
    <n v="30.298630136986301"/>
    <n v="0.01"/>
    <s v="Convenios Originales (Gobiernos)"/>
    <x v="14"/>
    <n v="0"/>
    <n v="0"/>
    <n v="0"/>
    <n v="350812.87"/>
    <n v="0"/>
    <n v="0"/>
    <n v="0"/>
    <n v="0"/>
    <n v="0"/>
    <n v="350812.87"/>
    <n v="0"/>
    <n v="0"/>
    <n v="0"/>
    <n v="0"/>
    <n v="701625.74"/>
    <n v="701625.74"/>
  </r>
  <r>
    <n v="23154000"/>
    <x v="0"/>
    <x v="0"/>
    <x v="0"/>
    <s v="USD"/>
    <x v="0"/>
    <s v="Gobierno General"/>
    <s v="Gobierno Central "/>
    <s v="PGE"/>
    <s v="Préstamos"/>
    <x v="14"/>
    <x v="0"/>
    <x v="1"/>
    <s v="BILATERALS"/>
    <n v="1030030"/>
    <n v="1030030"/>
    <s v="ICO - ESPAÑA"/>
    <n v="7574053.8700000811"/>
    <n v="0"/>
    <n v="0"/>
    <n v="0"/>
    <n v="0"/>
    <n v="3.7252902984619141E-9"/>
    <n v="0"/>
    <n v="7574053.8700000849"/>
    <n v="7574053.8700000001"/>
    <n v="-8.4750354290008545E-8"/>
    <s v=" "/>
    <d v="2006-01-18T00:00:00"/>
    <d v="2036-08-10T00:00:00"/>
    <n v="12623423"/>
    <n v="12623422.99"/>
    <n v="11.701369863013699"/>
    <n v="30.580821917808219"/>
    <n v="6.9999999999999993E-3"/>
    <n v="6.9999999999999993E-3"/>
    <n v="0"/>
    <n v="6.9999999999999993E-3"/>
    <s v="FIJA"/>
    <m/>
    <n v="88626805.69526127"/>
    <n v="231620792.59435877"/>
    <n v="53018.377090000591"/>
    <n v="11.701369863013699"/>
    <n v="30.580821917808223"/>
    <n v="6.9999999999999993E-3"/>
    <s v="Convenios Originales (Gobiernos)"/>
    <x v="14"/>
    <n v="0"/>
    <n v="0"/>
    <n v="315585.57"/>
    <n v="0"/>
    <n v="0"/>
    <n v="0"/>
    <n v="0"/>
    <n v="0"/>
    <n v="315585.57"/>
    <n v="0"/>
    <n v="0"/>
    <n v="0"/>
    <n v="0"/>
    <n v="0"/>
    <n v="631171.14"/>
    <n v="631171.14"/>
  </r>
  <r>
    <n v="23155000"/>
    <x v="0"/>
    <x v="0"/>
    <x v="0"/>
    <s v="USD"/>
    <x v="0"/>
    <s v="Gobierno General"/>
    <s v="Gobierno Central "/>
    <s v="PGE"/>
    <s v="Préstamos"/>
    <x v="14"/>
    <x v="0"/>
    <x v="1"/>
    <s v="BILATERALS"/>
    <n v="1030031"/>
    <n v="1030031"/>
    <s v="ICO - ESPAÑA"/>
    <n v="1425946.27999999"/>
    <n v="0"/>
    <n v="0"/>
    <n v="0"/>
    <n v="0"/>
    <n v="-4.6566128730773926E-10"/>
    <n v="0"/>
    <n v="1425946.2799999896"/>
    <n v="1425946.28"/>
    <n v="1.0477378964424133E-8"/>
    <s v=" "/>
    <d v="2006-01-18T00:00:00"/>
    <d v="2036-08-10T00:00:00"/>
    <n v="2376577"/>
    <n v="2376577"/>
    <n v="11.701369863013699"/>
    <n v="30.580821917808219"/>
    <n v="7.0000000000000001E-3"/>
    <n v="6.9999999999999993E-3"/>
    <n v="0"/>
    <n v="6.9999999999999993E-3"/>
    <s v="FIJA"/>
    <m/>
    <n v="16685524.827068372"/>
    <n v="43606609.253040776"/>
    <n v="9981.6239599999262"/>
    <n v="11.701369863013699"/>
    <n v="30.580821917808219"/>
    <n v="6.9999999999999993E-3"/>
    <s v="Convenios Originales (Gobiernos)"/>
    <x v="14"/>
    <n v="0"/>
    <n v="0"/>
    <n v="59414.42"/>
    <n v="0"/>
    <n v="0"/>
    <n v="0"/>
    <n v="0"/>
    <n v="0"/>
    <n v="59414.42"/>
    <n v="0"/>
    <n v="0"/>
    <n v="0"/>
    <n v="0"/>
    <n v="0"/>
    <n v="118828.84"/>
    <n v="118828.84"/>
  </r>
  <r>
    <n v="23055100"/>
    <x v="0"/>
    <x v="0"/>
    <x v="0"/>
    <s v="USD"/>
    <x v="0"/>
    <s v="Gobierno General"/>
    <s v="Gobierno Central "/>
    <s v="PGE"/>
    <s v="Préstamos"/>
    <x v="14"/>
    <x v="0"/>
    <x v="1"/>
    <s v="BILATERALS"/>
    <s v="ICO 013023.0"/>
    <s v="ICO 013023.0"/>
    <s v="ICO - ESPAÑA"/>
    <n v="0"/>
    <n v="0"/>
    <n v="0"/>
    <n v="0"/>
    <n v="0"/>
    <n v="0"/>
    <n v="0"/>
    <n v="0"/>
    <n v="0"/>
    <n v="0"/>
    <s v=" "/>
    <d v="1994-05-17T00:00:00"/>
    <d v="2024-07-13T00:00:00"/>
    <n v="59733607.420000002"/>
    <n v="59733607.420000002"/>
    <n v="0"/>
    <n v="0"/>
    <n v="0"/>
    <n v="0"/>
    <n v="0"/>
    <n v="1.2500000000000001E-2"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3056000"/>
    <x v="0"/>
    <x v="0"/>
    <x v="0"/>
    <s v="USD"/>
    <x v="0"/>
    <s v="Gobierno General"/>
    <s v="Gobierno Central "/>
    <s v="PGE"/>
    <s v="Préstamos"/>
    <x v="14"/>
    <x v="0"/>
    <x v="1"/>
    <s v="BILATERALS"/>
    <s v="ICO 013024.1"/>
    <s v="ICO 013024.1"/>
    <s v="ICO - ESPAÑA"/>
    <n v="617168.43999997946"/>
    <n v="0"/>
    <n v="0"/>
    <n v="0"/>
    <n v="0"/>
    <n v="-9.3132257461547852E-10"/>
    <n v="0"/>
    <n v="617168.43999997852"/>
    <n v="617168.43999999994"/>
    <n v="2.1420419216156006E-8"/>
    <s v=" "/>
    <d v="1994-12-12T00:00:00"/>
    <d v="2025-02-10T00:00:00"/>
    <n v="25479655.309999999"/>
    <n v="25303900.84"/>
    <n v="0.19726027397260273"/>
    <n v="30.186301369863013"/>
    <n v="3.0000000000000001E-3"/>
    <n v="3.0000000000000001E-3"/>
    <n v="0"/>
    <n v="3.0000000000000001E-3"/>
    <s v="FIJA"/>
    <m/>
    <n v="121742.8155616396"/>
    <n v="18630032.525807571"/>
    <n v="1851.5053199999356"/>
    <n v="0.19726027397260273"/>
    <n v="30.186301369863013"/>
    <n v="3.0000000000000001E-3"/>
    <s v="Convenios Originales (Gobiernos)"/>
    <x v="14"/>
    <n v="0"/>
    <n v="0"/>
    <n v="617168.43999999994"/>
    <n v="0"/>
    <n v="0"/>
    <n v="0"/>
    <n v="0"/>
    <n v="0"/>
    <n v="0"/>
    <n v="0"/>
    <n v="0"/>
    <n v="0"/>
    <n v="0"/>
    <n v="0"/>
    <n v="617168.43999999994"/>
    <n v="617168.43999999994"/>
  </r>
  <r>
    <n v="23096000"/>
    <x v="0"/>
    <x v="0"/>
    <x v="0"/>
    <s v="USD"/>
    <x v="0"/>
    <s v="Gobierno General"/>
    <s v="Gobierno Central "/>
    <s v="PGE"/>
    <s v="Préstamos"/>
    <x v="14"/>
    <x v="0"/>
    <x v="1"/>
    <s v="BILATERALS"/>
    <s v="ICO 013026.0"/>
    <s v="ICO 013026.0"/>
    <s v="ICO - ESPAÑA"/>
    <n v="133510.09999999998"/>
    <n v="0"/>
    <n v="0"/>
    <n v="0"/>
    <n v="0"/>
    <n v="0"/>
    <n v="0"/>
    <n v="133510.09999999998"/>
    <n v="133510.1"/>
    <n v="2.9103830456733704E-11"/>
    <s v=" "/>
    <d v="1996-05-14T00:00:00"/>
    <d v="2026-07-08T00:00:00"/>
    <n v="1368475.38"/>
    <n v="1368475.38"/>
    <n v="1.6027397260273972"/>
    <n v="30.169863013698631"/>
    <n v="1.4999999999999999E-2"/>
    <n v="1.4999999999999999E-2"/>
    <n v="0"/>
    <n v="1.4999999999999999E-2"/>
    <s v="FIJA"/>
    <m/>
    <n v="213981.94109589036"/>
    <n v="4027981.427945205"/>
    <n v="2002.6514999999995"/>
    <n v="1.6027397260273972"/>
    <n v="30.169863013698631"/>
    <n v="1.4999999999999999E-2"/>
    <s v="Convenios Originales (Gobiernos)"/>
    <x v="14"/>
    <n v="0"/>
    <n v="33377.440000000002"/>
    <n v="0"/>
    <n v="0"/>
    <n v="0"/>
    <n v="0"/>
    <n v="0"/>
    <n v="33377.440000000002"/>
    <n v="0"/>
    <n v="0"/>
    <n v="0"/>
    <n v="0"/>
    <n v="0"/>
    <n v="0"/>
    <n v="66754.880000000005"/>
    <n v="66754.880000000005"/>
  </r>
  <r>
    <n v="23176000"/>
    <x v="0"/>
    <x v="0"/>
    <x v="0"/>
    <s v="EUR"/>
    <x v="0"/>
    <s v="Gobierno General"/>
    <s v="Gobierno Central "/>
    <s v="PGE"/>
    <s v="Préstamos"/>
    <x v="14"/>
    <x v="0"/>
    <x v="1"/>
    <s v="BILATERALS"/>
    <s v="ICO EUR23.5"/>
    <s v="ICO EUR23.5"/>
    <s v="ICO - ESPAÑA"/>
    <n v="18322089.170000002"/>
    <n v="0"/>
    <n v="0"/>
    <n v="0"/>
    <n v="0"/>
    <n v="-495715.66000000015"/>
    <n v="0"/>
    <n v="17826373.510000002"/>
    <n v="17826373.510000002"/>
    <n v="0"/>
    <s v="OTRA MONEDA"/>
    <d v="2014-02-13T00:00:00"/>
    <d v="2036-04-15T00:00:00"/>
    <n v="27816377.927999999"/>
    <n v="27816377.927999999"/>
    <n v="11.38082191780822"/>
    <n v="22.183561643835617"/>
    <n v="0.01"/>
    <n v="0.01"/>
    <n v="0"/>
    <n v="0.01"/>
    <s v="FIJA"/>
    <m/>
    <n v="202878782.35764387"/>
    <n v="395452455.6451233"/>
    <n v="178263.73510000002"/>
    <n v="11.38082191780822"/>
    <n v="22.183561643835617"/>
    <n v="0.01"/>
    <s v="Convenios Originales (Gobiernos)"/>
    <x v="14"/>
    <n v="0"/>
    <n v="0"/>
    <n v="0"/>
    <n v="0"/>
    <n v="775059.70900000003"/>
    <n v="0"/>
    <n v="0"/>
    <n v="0"/>
    <n v="0"/>
    <n v="0"/>
    <n v="775059.70900000003"/>
    <n v="0"/>
    <n v="0"/>
    <n v="0"/>
    <n v="1550119.4180000001"/>
    <n v="1550119.4180000001"/>
  </r>
  <r>
    <n v="23186000"/>
    <x v="0"/>
    <x v="0"/>
    <x v="0"/>
    <s v="USD"/>
    <x v="0"/>
    <s v="Gobierno General"/>
    <s v="Gobierno Central "/>
    <s v="PGE"/>
    <s v="Préstamos"/>
    <x v="14"/>
    <x v="0"/>
    <x v="1"/>
    <s v="BILATERALS"/>
    <s v="ICO USD.183.592.999"/>
    <s v="ICO USD.183.592.999"/>
    <s v="ICO - ESPAÑA"/>
    <n v="169399080.78"/>
    <n v="0"/>
    <n v="4578353.53"/>
    <n v="649363.14"/>
    <s v="  "/>
    <n v="0"/>
    <n v="0"/>
    <n v="164820727.25"/>
    <n v="164820727.25"/>
    <n v="0"/>
    <s v=" "/>
    <d v="2016-07-15T00:00:00"/>
    <d v="2042-05-27T00:00:00"/>
    <n v="183592999"/>
    <n v="183592999"/>
    <n v="17.4986301369863"/>
    <n v="25.882191780821916"/>
    <n v="7.4999999999999997E-3"/>
    <n v="7.4999999999999997E-3"/>
    <n v="0"/>
    <n v="7.4999999999999997E-3"/>
    <s v="FIJA"/>
    <m/>
    <n v="2884136945.056849"/>
    <n v="4265921672.1390409"/>
    <n v="1236155.454375"/>
    <n v="17.4986301369863"/>
    <n v="25.882191780821916"/>
    <n v="7.4999999999999997E-3"/>
    <s v="Convenios Originales (Gobiernos)"/>
    <x v="14"/>
    <n v="0"/>
    <n v="0"/>
    <n v="0"/>
    <n v="0"/>
    <n v="0"/>
    <n v="4579542.53"/>
    <n v="0"/>
    <n v="0"/>
    <n v="0"/>
    <n v="0"/>
    <n v="0"/>
    <n v="4579542.53"/>
    <n v="0"/>
    <n v="0"/>
    <n v="9159085.0600000005"/>
    <n v="9159085.0600000005"/>
  </r>
  <r>
    <n v="23185000"/>
    <x v="0"/>
    <x v="0"/>
    <x v="0"/>
    <s v="USD"/>
    <x v="0"/>
    <s v="Gobierno General"/>
    <s v="Gobierno Central "/>
    <s v="PGE"/>
    <s v="Préstamos"/>
    <x v="14"/>
    <x v="0"/>
    <x v="1"/>
    <s v="BILATERALS"/>
    <s v="ICO USD20.0 M."/>
    <s v="ICO USD20.0 M."/>
    <s v="ICO - ESPAÑA"/>
    <n v="8324813.6400000015"/>
    <n v="0"/>
    <n v="231244.89"/>
    <n v="103394.21"/>
    <s v="  "/>
    <n v="0"/>
    <n v="0"/>
    <n v="8093568.7500000019"/>
    <n v="8093568.7199999997"/>
    <n v="-3.000000212341547E-2"/>
    <s v=" "/>
    <d v="2016-05-31T00:00:00"/>
    <d v="2042-05-23T00:00:00"/>
    <n v="20000000"/>
    <n v="20000000"/>
    <n v="17.487671232876714"/>
    <n v="25.994520547945207"/>
    <n v="2.4299999999999999E-2"/>
    <n v="2.4300000000000002E-2"/>
    <n v="0"/>
    <n v="2.4300000000000002E-2"/>
    <s v="FIJA"/>
    <m/>
    <n v="141537669.40068498"/>
    <n v="210388439.17808226"/>
    <n v="196673.72062500005"/>
    <n v="17.487671232876714"/>
    <n v="25.994520547945207"/>
    <n v="2.4299999999999999E-2"/>
    <s v="Convenios Originales (Gobiernos)"/>
    <x v="14"/>
    <n v="0"/>
    <n v="0"/>
    <n v="0"/>
    <n v="0"/>
    <n v="0"/>
    <n v="231244.89"/>
    <n v="0"/>
    <n v="0"/>
    <n v="0"/>
    <n v="0"/>
    <n v="0"/>
    <n v="231242.49000000002"/>
    <n v="0"/>
    <n v="0"/>
    <n v="462487.38"/>
    <n v="462487.38"/>
  </r>
  <r>
    <n v="23098100"/>
    <x v="0"/>
    <x v="0"/>
    <x v="0"/>
    <s v="EUR"/>
    <x v="0"/>
    <s v="Gobierno General"/>
    <s v="Gobierno Central "/>
    <s v="PGE"/>
    <s v="Préstamos"/>
    <x v="15"/>
    <x v="0"/>
    <x v="1"/>
    <s v="BILATERALS"/>
    <s v="INST.CENTR.CRED.MED."/>
    <s v="INST.CENTR.CRED.MED."/>
    <s v="INST.CENTR.CRED.MED."/>
    <n v="3825863.65"/>
    <n v="0"/>
    <n v="901112.9"/>
    <s v="  "/>
    <s v="  "/>
    <n v="-103894.85699999984"/>
    <n v="0"/>
    <n v="2820855.8930000002"/>
    <n v="2820855.8930000002"/>
    <n v="0"/>
    <s v="OTRA MONEDA"/>
    <d v="1995-11-22T00:00:00"/>
    <d v="2025-12-01T00:00:00"/>
    <n v="56946730.68"/>
    <n v="56946730.68"/>
    <n v="1.0027397260273974"/>
    <n v="30.046575342465754"/>
    <n v="0.01"/>
    <n v="0.01"/>
    <n v="0"/>
    <n v="0.01"/>
    <s v="FIJA"/>
    <m/>
    <n v="2828584.2653095894"/>
    <n v="84757059.119263023"/>
    <n v="28208.558930000003"/>
    <n v="1.0027397260273974"/>
    <n v="30.046575342465754"/>
    <n v="0.01"/>
    <s v="Convenios Originales (Gobiernos)"/>
    <x v="15"/>
    <n v="0"/>
    <n v="0"/>
    <n v="0"/>
    <n v="0"/>
    <n v="0"/>
    <n v="0"/>
    <n v="1410427.777"/>
    <n v="0"/>
    <n v="0"/>
    <n v="0"/>
    <n v="0"/>
    <n v="0"/>
    <n v="1410427.7139999999"/>
    <n v="0"/>
    <n v="2820855.4909999999"/>
    <n v="2820855.4909999999"/>
  </r>
  <r>
    <n v="23177000"/>
    <x v="0"/>
    <x v="0"/>
    <x v="0"/>
    <s v="USD"/>
    <x v="0"/>
    <s v="Gobierno General"/>
    <s v="Gobierno Central "/>
    <s v="PGE"/>
    <s v="Préstamos"/>
    <x v="16"/>
    <x v="0"/>
    <x v="1"/>
    <s v="BILATERALS"/>
    <s v="JBIC - CITI JAPAN"/>
    <s v="JBIC - CITI JAPAN"/>
    <s v="JBIC"/>
    <n v="5600000"/>
    <n v="0"/>
    <n v="0"/>
    <n v="0"/>
    <n v="0"/>
    <n v="0"/>
    <n v="0"/>
    <n v="5600000"/>
    <n v="5600000"/>
    <n v="0"/>
    <s v=" "/>
    <d v="2014-03-24T00:00:00"/>
    <d v="2028-02-15T00:00:00"/>
    <n v="9600000"/>
    <n v="9600000"/>
    <n v="3.2109589041095892"/>
    <n v="13.906849315068493"/>
    <n v="0.06"/>
    <n v="0.06"/>
    <n v="0"/>
    <n v="0.06"/>
    <s v="FIJA"/>
    <m/>
    <n v="17981369.8630137"/>
    <n v="77878356.16438356"/>
    <n v="336000"/>
    <n v="3.2109589041095892"/>
    <n v="13.906849315068493"/>
    <n v="0.06"/>
    <s v="Convenios Originales (Gobiernos)"/>
    <x v="16"/>
    <n v="0"/>
    <n v="0"/>
    <n v="800000"/>
    <n v="0"/>
    <n v="0"/>
    <n v="0"/>
    <n v="0"/>
    <n v="0"/>
    <n v="800000"/>
    <n v="0"/>
    <n v="0"/>
    <n v="0"/>
    <n v="0"/>
    <n v="0"/>
    <n v="1600000"/>
    <n v="1600000"/>
  </r>
  <r>
    <n v="23189000"/>
    <x v="0"/>
    <x v="0"/>
    <x v="0"/>
    <s v="USD"/>
    <x v="0"/>
    <s v="Gobierno General"/>
    <s v="Gobierno Central "/>
    <s v="PGE"/>
    <s v="Préstamos"/>
    <x v="16"/>
    <x v="0"/>
    <x v="1"/>
    <s v="BILATERALS"/>
    <s v="JBIC USD.50.0"/>
    <s v="JBIC USD.50.0"/>
    <s v="JBIC"/>
    <n v="23529407"/>
    <n v="0"/>
    <n v="0"/>
    <n v="0"/>
    <n v="0"/>
    <n v="0"/>
    <n v="0"/>
    <n v="23529407"/>
    <n v="23529407"/>
    <n v="0"/>
    <s v=" "/>
    <d v="2017-02-21T00:00:00"/>
    <d v="2028-11-01T00:00:00"/>
    <n v="50000000"/>
    <n v="50000000"/>
    <n v="3.9232876712328766"/>
    <n v="11.701369863013699"/>
    <n v="9.53735E-2"/>
    <n v="9.537000000000001E-2"/>
    <n v="3.4999999999896225E-6"/>
    <n v="6.5960000000000005E-2"/>
    <s v="SOFR 6 MESES"/>
    <n v="3.7999999999999999E-2"/>
    <n v="92312632.394520551"/>
    <n v="275326293.9643836"/>
    <n v="2244081.8985144999"/>
    <n v="3.923287671232877"/>
    <n v="11.701369863013701"/>
    <n v="9.53735E-2"/>
    <s v="Convenios Originales (Gobiernos)"/>
    <x v="16"/>
    <n v="0"/>
    <n v="0"/>
    <n v="0"/>
    <n v="0"/>
    <n v="0"/>
    <n v="2941177"/>
    <n v="0"/>
    <n v="0"/>
    <n v="0"/>
    <n v="0"/>
    <n v="0"/>
    <n v="2941177"/>
    <n v="0"/>
    <n v="0"/>
    <n v="5882354"/>
    <n v="5882354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 10.0"/>
    <s v="KFW EUR 10.0"/>
    <s v="KFW"/>
    <n v="10049434.021"/>
    <n v="0"/>
    <n v="0"/>
    <n v="0"/>
    <n v="0"/>
    <n v="-271893.7650000006"/>
    <n v="0"/>
    <n v="9777540.2559999991"/>
    <n v="9777540.2559999991"/>
    <n v="0"/>
    <s v="OTRA MONEDA"/>
    <d v="2013-06-14T00:00:00"/>
    <d v="2043-06-30T00:00:00"/>
    <n v="11857500"/>
    <n v="11855050.549000001"/>
    <n v="18.591780821917808"/>
    <n v="30.063013698630137"/>
    <n v="0.02"/>
    <n v="0.02"/>
    <n v="0"/>
    <n v="0.02"/>
    <s v="FIJA"/>
    <m/>
    <n v="181781885.41703013"/>
    <n v="293942326.65503561"/>
    <n v="195550.80511999998"/>
    <n v="18.591780821917808"/>
    <n v="30.06301369863014"/>
    <n v="0.02"/>
    <s v="Convenios Originales (Gobiernos)"/>
    <x v="17"/>
    <n v="264258.58"/>
    <n v="0"/>
    <n v="0"/>
    <n v="0"/>
    <n v="0"/>
    <n v="0"/>
    <n v="264258.58"/>
    <n v="0"/>
    <n v="0"/>
    <n v="0"/>
    <n v="0"/>
    <n v="0"/>
    <n v="264258.58"/>
    <n v="264258.58"/>
    <n v="528517.16"/>
    <n v="792775.74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13'M200266759"/>
    <s v="KFW EUR13'M200266759"/>
    <s v="KFW"/>
    <n v="0"/>
    <n v="0"/>
    <n v="0"/>
    <n v="0"/>
    <n v="0"/>
    <n v="0"/>
    <n v="0"/>
    <n v="0"/>
    <n v="0"/>
    <n v="0"/>
    <s v="OTRA MONEDA"/>
    <d v="2004-03-25T00:00:00"/>
    <d v="2024-06-30T00:00:00"/>
    <n v="15460162.352"/>
    <n v="15356580.579"/>
    <n v="0"/>
    <n v="0"/>
    <n v="0"/>
    <n v="0"/>
    <n v="0"/>
    <n v="4.4999999999999998E-2"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0266015"/>
    <s v="KFW. 200266015"/>
    <s v="KFW"/>
    <n v="1939670.25"/>
    <n v="0"/>
    <n v="0"/>
    <n v="0"/>
    <n v="0"/>
    <n v="-52479"/>
    <n v="0"/>
    <n v="1887191.25"/>
    <n v="1887191.25"/>
    <n v="0"/>
    <s v="OTRA MONEDA"/>
    <d v="2009-10-06T00:00:00"/>
    <d v="2049-12-30T00:00:00"/>
    <n v="2490075"/>
    <n v="2490075"/>
    <n v="25.098630136986301"/>
    <n v="40.260273972602739"/>
    <n v="7.4999999999999997E-3"/>
    <n v="7.4999999999999997E-3"/>
    <n v="0"/>
    <n v="7.4999999999999997E-3"/>
    <s v="FIJA"/>
    <m/>
    <n v="47365915.18150685"/>
    <n v="75978836.763698623"/>
    <n v="14153.934374999999"/>
    <n v="25.098630136986301"/>
    <n v="40.260273972602732"/>
    <n v="7.4999999999999997E-3"/>
    <s v="Convenios Originales (Gobiernos)"/>
    <x v="17"/>
    <n v="37003.75"/>
    <n v="0"/>
    <n v="0"/>
    <n v="0"/>
    <n v="0"/>
    <n v="0"/>
    <n v="37003.75"/>
    <n v="0"/>
    <n v="0"/>
    <n v="0"/>
    <n v="0"/>
    <n v="0"/>
    <n v="37003.75"/>
    <n v="37003.75"/>
    <n v="74007.5"/>
    <n v="111011.25"/>
  </r>
  <r>
    <n v="23076100"/>
    <x v="0"/>
    <x v="0"/>
    <x v="0"/>
    <s v="EUR"/>
    <x v="0"/>
    <s v="Gobierno General"/>
    <s v="Gobierno Central "/>
    <s v="PGE"/>
    <s v="Préstamos"/>
    <x v="17"/>
    <x v="0"/>
    <x v="1"/>
    <s v="BILATERALS"/>
    <n v="8766461"/>
    <n v="8766461"/>
    <s v="KFW"/>
    <n v="388916.913"/>
    <n v="0"/>
    <n v="0"/>
    <n v="0"/>
    <n v="0"/>
    <n v="-10522.391000000003"/>
    <n v="0"/>
    <n v="378394.522"/>
    <n v="378394.522"/>
    <n v="0"/>
    <s v="OTRA MONEDA"/>
    <d v="1989-11-14T00:00:00"/>
    <d v="2027-12-31T00:00:00"/>
    <n v="16735927.33"/>
    <n v="16735927.33"/>
    <n v="3.0849315068493151"/>
    <n v="38.153424657534245"/>
    <n v="4.4999999999999998E-2"/>
    <n v="0.02"/>
    <n v="2.4999999999999998E-2"/>
    <n v="0.02"/>
    <s v="FIJA"/>
    <m/>
    <n v="1167321.1829369862"/>
    <n v="14437046.885950685"/>
    <n v="17027.753489999999"/>
    <n v="3.0849315068493151"/>
    <n v="38.153424657534245"/>
    <n v="4.4999999999999998E-2"/>
    <s v="Convenios Originales (Gobiernos)"/>
    <x v="17"/>
    <n v="54056.336000000003"/>
    <n v="0"/>
    <n v="0"/>
    <n v="0"/>
    <n v="0"/>
    <n v="0"/>
    <n v="54056.336000000003"/>
    <n v="0"/>
    <n v="0"/>
    <n v="0"/>
    <n v="0"/>
    <n v="0"/>
    <n v="54056.336000000003"/>
    <n v="54056.336000000003"/>
    <n v="108112.67200000001"/>
    <n v="162169.008"/>
  </r>
  <r>
    <n v="23104100"/>
    <x v="0"/>
    <x v="0"/>
    <x v="0"/>
    <s v="EUR"/>
    <x v="0"/>
    <s v="Gobierno General"/>
    <s v="Gobierno Central "/>
    <s v="PGE"/>
    <s v="Préstamos"/>
    <x v="17"/>
    <x v="0"/>
    <x v="1"/>
    <s v="BILATERALS"/>
    <s v="KFW No. 9466657"/>
    <s v="KFW No. 9466657"/>
    <s v="KFW"/>
    <n v="416696.57799999998"/>
    <n v="0"/>
    <n v="0"/>
    <n v="0"/>
    <n v="0"/>
    <n v="-11273.987999999954"/>
    <n v="0"/>
    <n v="405422.59"/>
    <n v="405422.59"/>
    <n v="0"/>
    <s v="OTRA MONEDA"/>
    <d v="1996-11-12T00:00:00"/>
    <d v="2026-12-30T00:00:00"/>
    <n v="3637586.0920000002"/>
    <n v="3637586.0920000002"/>
    <n v="2.0821917808219177"/>
    <n v="30.150684931506849"/>
    <n v="0.02"/>
    <n v="0.02"/>
    <n v="0"/>
    <n v="0.02"/>
    <s v="FIJA"/>
    <m/>
    <n v="844167.58465753426"/>
    <n v="12223768.77520548"/>
    <n v="8108.4518000000007"/>
    <n v="2.0821917808219177"/>
    <n v="30.150684931506849"/>
    <n v="0.02"/>
    <s v="Convenios Originales (Gobiernos)"/>
    <x v="17"/>
    <n v="81084.498999999996"/>
    <n v="0"/>
    <n v="0"/>
    <n v="0"/>
    <n v="0"/>
    <n v="0"/>
    <n v="81084.498999999996"/>
    <n v="0"/>
    <n v="0"/>
    <n v="0"/>
    <n v="0"/>
    <n v="0"/>
    <n v="81084.498999999996"/>
    <n v="81084.498999999996"/>
    <n v="162168.99799999999"/>
    <n v="243253.49699999997"/>
  </r>
  <r>
    <n v="23153000"/>
    <x v="0"/>
    <x v="0"/>
    <x v="1"/>
    <s v="EUR"/>
    <x v="0"/>
    <s v="Gobierno General"/>
    <s v="Gobiernos Autonomos Descentralizados GADS"/>
    <s v="Concejo Municipal"/>
    <s v="Préstamos"/>
    <x v="17"/>
    <x v="14"/>
    <x v="1"/>
    <s v="BILATERALS"/>
    <s v="8766461 TERCERA AMPL"/>
    <s v="8766461 TERCERA AMPL"/>
    <s v="KFW"/>
    <n v="89418.929000000004"/>
    <n v="0"/>
    <n v="0"/>
    <n v="0"/>
    <n v="0"/>
    <n v="-2419.2860000000073"/>
    <n v="0"/>
    <n v="86999.642999999996"/>
    <n v="86999.642999999996"/>
    <n v="0"/>
    <s v="OTRA MONEDA"/>
    <d v="2005-02-16T00:00:00"/>
    <d v="2025-06-30T00:00:00"/>
    <n v="2000070.5360000001"/>
    <n v="1499130.2309999999"/>
    <n v="0.58082191780821912"/>
    <n v="20.38082191780822"/>
    <n v="4.4999999999999998E-2"/>
    <n v="4.4999999999999998E-2"/>
    <n v="0"/>
    <n v="4.4999999999999998E-2"/>
    <s v="FIJA"/>
    <m/>
    <n v="50531.299495890402"/>
    <n v="1773124.2308958904"/>
    <n v="3914.9839349999997"/>
    <n v="0.58082191780821912"/>
    <n v="20.38082191780822"/>
    <n v="4.4999999999999998E-2"/>
    <s v="Convenios Originales (Gobiernos)"/>
    <x v="17"/>
    <n v="43347.25"/>
    <n v="0"/>
    <n v="0"/>
    <n v="0"/>
    <n v="0"/>
    <n v="0"/>
    <n v="43652.392999999996"/>
    <n v="0"/>
    <n v="0"/>
    <n v="0"/>
    <n v="0"/>
    <n v="0"/>
    <n v="0"/>
    <n v="43347.25"/>
    <n v="43652.392999999996"/>
    <n v="86999.642999999996"/>
  </r>
  <r>
    <n v="23169000"/>
    <x v="0"/>
    <x v="0"/>
    <x v="0"/>
    <s v="EUR"/>
    <x v="0"/>
    <s v="Gobierno General"/>
    <s v="Gobierno Central "/>
    <s v="PGE"/>
    <s v="Préstamos"/>
    <x v="18"/>
    <x v="0"/>
    <x v="1"/>
    <s v="BILATERALS"/>
    <s v="GOB. FRANCIA EUR 6.5"/>
    <s v="GOB. FRANCIA EUR 6.5"/>
    <s v="NATEXIS BANQUE"/>
    <n v="6059175.4939999999"/>
    <n v="0"/>
    <n v="0"/>
    <n v="0"/>
    <n v="0"/>
    <n v="-163934.80900000036"/>
    <n v="0"/>
    <n v="5895240.6849999996"/>
    <n v="5895240.6849999996"/>
    <n v="0"/>
    <s v="OTRA MONEDA"/>
    <d v="2013-01-30T00:00:00"/>
    <d v="2029-03-31T00:00:00"/>
    <n v="7707375"/>
    <n v="7503428.5729999999"/>
    <n v="4.3342465753424655"/>
    <n v="16.175342465753424"/>
    <n v="0"/>
    <n v="0"/>
    <n v="0"/>
    <n v="0"/>
    <s v="FIJA"/>
    <m/>
    <n v="25551426.749780819"/>
    <n v="95357536.997917801"/>
    <n v="0"/>
    <n v="4.3342465753424655"/>
    <n v="16.175342465753424"/>
    <n v="0"/>
    <s v="Convenios Originales (Gobiernos)"/>
    <x v="18"/>
    <n v="0"/>
    <n v="0"/>
    <n v="0"/>
    <n v="655026.74399999995"/>
    <n v="0"/>
    <n v="0"/>
    <n v="0"/>
    <n v="0"/>
    <n v="0"/>
    <n v="655026.74399999995"/>
    <n v="0"/>
    <n v="0"/>
    <n v="0"/>
    <n v="0"/>
    <n v="1310053.4879999999"/>
    <n v="1310053.4879999999"/>
  </r>
  <r>
    <n v="23168000"/>
    <x v="0"/>
    <x v="0"/>
    <x v="0"/>
    <s v="EUR"/>
    <x v="0"/>
    <s v="Gobierno General"/>
    <s v="Gobierno Central "/>
    <s v="PGE"/>
    <s v="Préstamos"/>
    <x v="18"/>
    <x v="0"/>
    <x v="1"/>
    <s v="BILATERALS"/>
    <s v="GOB.FRANCIA EUR 90.0"/>
    <s v="GOB.FRANCIA EUR 90.0"/>
    <s v="NATEXIS BANQUE"/>
    <n v="46254237.233999997"/>
    <n v="0"/>
    <n v="0"/>
    <n v="0"/>
    <n v="0"/>
    <n v="-1251437.5139999986"/>
    <n v="0"/>
    <n v="45002799.719999999"/>
    <n v="45002799.719999999"/>
    <n v="0"/>
    <s v="OTRA MONEDA"/>
    <d v="2013-01-28T00:00:00"/>
    <d v="2028-12-31T00:00:00"/>
    <n v="106717500"/>
    <n v="106717500"/>
    <n v="4.087671232876712"/>
    <n v="15.934246575342465"/>
    <n v="0"/>
    <n v="0"/>
    <n v="0"/>
    <n v="0"/>
    <s v="FIJA"/>
    <m/>
    <n v="183956649.81435615"/>
    <n v="717085707.31923282"/>
    <n v="0"/>
    <n v="4.087671232876712"/>
    <n v="15.934246575342465"/>
    <n v="0"/>
    <s v="Convenios Originales (Gobiernos)"/>
    <x v="18"/>
    <n v="5000295.2960000001"/>
    <n v="0"/>
    <n v="0"/>
    <n v="0"/>
    <n v="0"/>
    <n v="0"/>
    <n v="5000295.2960000001"/>
    <n v="0"/>
    <n v="0"/>
    <n v="0"/>
    <n v="0"/>
    <n v="0"/>
    <n v="5000476.9860000005"/>
    <n v="5000295.2960000001"/>
    <n v="10000772.282000002"/>
    <n v="15001067.578000002"/>
  </r>
  <r>
    <n v="23099100"/>
    <x v="0"/>
    <x v="0"/>
    <x v="0"/>
    <s v="JPY"/>
    <x v="0"/>
    <s v="Gobierno General"/>
    <s v="Gobierno Central "/>
    <s v="PGE"/>
    <s v="Préstamos"/>
    <x v="19"/>
    <x v="0"/>
    <x v="1"/>
    <s v="BILATERALS"/>
    <s v="OECF EC- P6"/>
    <s v="OECF EC- P6"/>
    <s v="OECF"/>
    <n v="5337685.6320000002"/>
    <n v="0"/>
    <n v="0"/>
    <n v="0"/>
    <n v="0"/>
    <n v="86298.592000000179"/>
    <n v="0"/>
    <n v="5423984.2240000004"/>
    <n v="5423984.2240000004"/>
    <n v="0"/>
    <s v="OTRA MONEDA"/>
    <d v="1996-07-18T00:00:00"/>
    <d v="2026-07-20T00:00:00"/>
    <n v="75807864.275999993"/>
    <n v="75807864.275999993"/>
    <n v="1.6356164383561644"/>
    <n v="30.024657534246575"/>
    <n v="0.03"/>
    <n v="0.03"/>
    <n v="0"/>
    <n v="0.03"/>
    <s v="FIJA"/>
    <m/>
    <n v="8871557.7581589054"/>
    <n v="162853268.79675618"/>
    <n v="162719.52671999999"/>
    <n v="1.6356164383561644"/>
    <n v="30.024657534246575"/>
    <n v="2.9999999999999995E-2"/>
    <s v="Convenios Originales (Gobiernos)"/>
    <x v="19"/>
    <n v="0"/>
    <n v="1355996.0560000001"/>
    <n v="0"/>
    <n v="0"/>
    <n v="0"/>
    <n v="0"/>
    <n v="0"/>
    <n v="1355996.0560000001"/>
    <n v="0"/>
    <n v="0"/>
    <n v="0"/>
    <n v="0"/>
    <n v="0"/>
    <n v="0"/>
    <n v="2711992.1120000002"/>
    <n v="2711992.1120000002"/>
  </r>
  <r>
    <n v="23005100"/>
    <x v="0"/>
    <x v="0"/>
    <x v="0"/>
    <s v="USD"/>
    <x v="0"/>
    <s v="Gobierno General"/>
    <s v="Gobierno Central "/>
    <s v="PGE"/>
    <s v="Préstamos"/>
    <x v="20"/>
    <x v="0"/>
    <x v="1"/>
    <s v="BILATERALS"/>
    <s v="518-T-058-A"/>
    <s v="518-T-058-A"/>
    <s v="USAID"/>
    <n v="340085.16000000003"/>
    <n v="0"/>
    <n v="0"/>
    <n v="0"/>
    <n v="0"/>
    <n v="0"/>
    <n v="0"/>
    <n v="340085.16000000003"/>
    <n v="340085.16"/>
    <n v="-5.8207660913467407E-11"/>
    <s v=" "/>
    <d v="1986-08-31T00:00:00"/>
    <d v="2027-07-21T00:00:00"/>
    <n v="1850144.51"/>
    <n v="1850144.51"/>
    <n v="2.6383561643835618"/>
    <n v="40.915068493150685"/>
    <n v="0.03"/>
    <n v="0.03"/>
    <n v="0"/>
    <n v="0.03"/>
    <s v="FIJA"/>
    <m/>
    <n v="897265.77830136998"/>
    <n v="13914607.614904111"/>
    <n v="10202.5548"/>
    <n v="2.6383561643835618"/>
    <n v="40.915068493150685"/>
    <n v="2.9999999999999995E-2"/>
    <s v="Convenios Originales (Gobiernos)"/>
    <x v="20"/>
    <n v="0"/>
    <n v="54592.26"/>
    <n v="0"/>
    <n v="0"/>
    <n v="0"/>
    <n v="0"/>
    <n v="0"/>
    <n v="55411.15"/>
    <n v="0"/>
    <n v="0"/>
    <n v="0"/>
    <n v="0"/>
    <n v="0"/>
    <n v="0"/>
    <n v="110003.41"/>
    <n v="110003.41"/>
  </r>
  <r>
    <n v="23010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B"/>
    <s v="AID 518-T-058-B"/>
    <s v="USAID"/>
    <n v="53057.51"/>
    <n v="0"/>
    <n v="4068.44"/>
    <n v="795.86"/>
    <s v="  "/>
    <n v="0"/>
    <n v="0"/>
    <n v="48989.07"/>
    <n v="48989.07"/>
    <n v="0"/>
    <s v=" "/>
    <d v="1987-07-23T00:00:00"/>
    <d v="2030-06-01T00:00:00"/>
    <n v="165593.25"/>
    <n v="165593.25"/>
    <n v="5.5041095890410956"/>
    <n v="42.887671232876713"/>
    <n v="0.03"/>
    <n v="0.03"/>
    <n v="0"/>
    <n v="0.03"/>
    <s v="FIJA"/>
    <m/>
    <n v="269641.20994520548"/>
    <n v="2101027.1281643836"/>
    <n v="1469.6721"/>
    <n v="5.5041095890410956"/>
    <n v="42.887671232876713"/>
    <n v="0.03"/>
    <s v="Convenios Originales (Gobiernos)"/>
    <x v="20"/>
    <n v="0"/>
    <n v="0"/>
    <n v="0"/>
    <n v="0"/>
    <n v="0"/>
    <n v="0"/>
    <n v="4129.46"/>
    <n v="0"/>
    <n v="0"/>
    <n v="0"/>
    <n v="0"/>
    <n v="0"/>
    <n v="4191.41"/>
    <n v="0"/>
    <n v="8320.869999999999"/>
    <n v="8320.869999999999"/>
  </r>
  <r>
    <n v="23014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C"/>
    <s v="AID 518-T-058-C"/>
    <s v="USAID"/>
    <n v="248531.35000000251"/>
    <n v="0"/>
    <n v="19057.37"/>
    <n v="3727.97"/>
    <s v="  "/>
    <n v="1.1641532182693481E-10"/>
    <n v="0"/>
    <n v="229473.98000000263"/>
    <n v="229473.98"/>
    <n v="-2.6193447411060333E-9"/>
    <s v=" "/>
    <d v="1987-07-21T00:00:00"/>
    <d v="2030-06-01T00:00:00"/>
    <n v="775671.25"/>
    <n v="775671.25"/>
    <n v="5.5041095890410956"/>
    <n v="42.893150684931506"/>
    <n v="0.03"/>
    <n v="0.03"/>
    <n v="0"/>
    <n v="0.03"/>
    <s v="FIJA"/>
    <m/>
    <n v="1263049.933753439"/>
    <n v="9842862.0024110712"/>
    <n v="6884.2194000000791"/>
    <n v="5.5041095890410956"/>
    <n v="42.893150684931506"/>
    <n v="3.0000000000000002E-2"/>
    <s v="Convenios Originales (Gobiernos)"/>
    <x v="20"/>
    <n v="0"/>
    <n v="0"/>
    <n v="0"/>
    <n v="0"/>
    <n v="0"/>
    <n v="0"/>
    <n v="19343.23"/>
    <n v="0"/>
    <n v="0"/>
    <n v="0"/>
    <n v="0"/>
    <n v="0"/>
    <n v="19633.38"/>
    <n v="0"/>
    <n v="38976.61"/>
    <n v="38976.61"/>
  </r>
  <r>
    <n v="23007000"/>
    <x v="0"/>
    <x v="0"/>
    <x v="0"/>
    <s v="USD"/>
    <x v="0"/>
    <s v="Gobierno General"/>
    <s v="Gobierno Central "/>
    <s v="PGE"/>
    <s v="Préstamos"/>
    <x v="20"/>
    <x v="0"/>
    <x v="1"/>
    <s v="BILATERALS"/>
    <s v="AID 518-U-062-A"/>
    <s v="AID 518-U-062-A"/>
    <s v="USAID"/>
    <n v="7.9999999998108251E-2"/>
    <n v="0"/>
    <n v="0"/>
    <n v="0"/>
    <n v="0"/>
    <n v="0"/>
    <n v="0"/>
    <n v="7.9999999998108251E-2"/>
    <n v="0.08"/>
    <n v="1.8917506450222277E-12"/>
    <s v=" "/>
    <d v="1986-06-23T00:00:00"/>
    <d v="2024-09-27T00:00:00"/>
    <n v="1912000"/>
    <n v="1064134.9099999999"/>
    <n v="0"/>
    <n v="0"/>
    <n v="0"/>
    <n v="0.03"/>
    <n v="-0.03"/>
    <n v="0.03"/>
    <s v="FIJA"/>
    <m/>
    <n v="0"/>
    <n v="0"/>
    <n v="0"/>
    <n v="0"/>
    <n v="0"/>
    <n v="0"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778-SF-EC"/>
    <s v="778-SF-EC"/>
    <s v="BID"/>
    <n v="5737.6399999999212"/>
    <n v="0"/>
    <n v="0"/>
    <n v="0"/>
    <n v="0"/>
    <n v="-3.637978807091713E-12"/>
    <n v="0"/>
    <n v="5737.6399999999176"/>
    <n v="5737.64"/>
    <n v="8.276401786133647E-11"/>
    <s v=" "/>
    <d v="1986-01-14T00:00:00"/>
    <d v="2026-01-14T00:00:00"/>
    <n v="14400000"/>
    <n v="3943388.48"/>
    <n v="1.1232876712328768"/>
    <n v="40.027397260273972"/>
    <n v="0.02"/>
    <n v="0.02"/>
    <n v="0"/>
    <n v="0.02"/>
    <s v="FIJA"/>
    <m/>
    <n v="6445.02027397251"/>
    <n v="229662.79561643506"/>
    <n v="114.75279999999836"/>
    <n v="1.1232876712328768"/>
    <n v="40.027397260273972"/>
    <n v="0.02"/>
    <s v="BID"/>
    <x v="21"/>
    <n v="0"/>
    <n v="1912.31"/>
    <n v="0"/>
    <n v="0"/>
    <n v="0"/>
    <n v="0"/>
    <n v="0"/>
    <n v="1912.31"/>
    <n v="0"/>
    <n v="0"/>
    <n v="0"/>
    <n v="0"/>
    <n v="0"/>
    <n v="0"/>
    <n v="3824.62"/>
    <n v="3824.6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843-SF-EC BEDE USD"/>
    <s v="843-SF-EC BEDE USD"/>
    <s v="BID"/>
    <n v="762712.07999999472"/>
    <n v="0"/>
    <n v="0"/>
    <n v="0"/>
    <n v="0"/>
    <n v="-2.3283064365386963E-10"/>
    <n v="0"/>
    <n v="762712.07999999449"/>
    <n v="762712.08"/>
    <n v="5.4715201258659363E-9"/>
    <s v=" "/>
    <d v="1991-02-15T00:00:00"/>
    <d v="2031-02-15T00:00:00"/>
    <n v="1584094.39"/>
    <n v="1584094.39"/>
    <n v="6.2136986301369861"/>
    <n v="40.027397260273972"/>
    <n v="0.02"/>
    <n v="0.02"/>
    <n v="0"/>
    <n v="0.02"/>
    <s v="FIJA"/>
    <m/>
    <n v="4739263.0066848975"/>
    <n v="30529379.421369642"/>
    <n v="15254.24159999989"/>
    <n v="6.213698630136987"/>
    <n v="40.027397260273972"/>
    <n v="0.02"/>
    <s v="BID"/>
    <x v="21"/>
    <n v="0"/>
    <n v="0"/>
    <n v="58670.16"/>
    <n v="0"/>
    <n v="0"/>
    <n v="0"/>
    <n v="0"/>
    <n v="0"/>
    <n v="58670.16"/>
    <n v="0"/>
    <n v="0"/>
    <n v="0"/>
    <n v="0"/>
    <n v="0"/>
    <n v="117340.32"/>
    <n v="117340.32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873-SF-EC"/>
    <s v="873-SF-EC"/>
    <s v="BID"/>
    <n v="567184.63600000006"/>
    <n v="0"/>
    <n v="0"/>
    <n v="0"/>
    <n v="0"/>
    <n v="0"/>
    <n v="0"/>
    <n v="567184.63600000006"/>
    <n v="567184.64000000001"/>
    <n v="3.9999999571591616E-3"/>
    <s v=" "/>
    <d v="1992-04-05T00:00:00"/>
    <d v="2032-04-06T00:00:00"/>
    <n v="2270200"/>
    <n v="2268767.86"/>
    <n v="7.353424657534247"/>
    <n v="40.030136986301372"/>
    <n v="0.02"/>
    <n v="0.02"/>
    <n v="0"/>
    <n v="0.02"/>
    <s v="FIJA"/>
    <m/>
    <n v="4170749.487736987"/>
    <n v="22704478.675605483"/>
    <n v="11343.692720000001"/>
    <n v="7.353424657534247"/>
    <n v="40.030136986301372"/>
    <n v="0.02"/>
    <s v="BID"/>
    <x v="21"/>
    <n v="0"/>
    <n v="0"/>
    <n v="0"/>
    <n v="0"/>
    <n v="37812.964"/>
    <n v="0"/>
    <n v="0"/>
    <n v="0"/>
    <n v="0"/>
    <n v="0"/>
    <n v="37812.964"/>
    <n v="0"/>
    <n v="0"/>
    <n v="0"/>
    <n v="75625.928"/>
    <n v="75625.928"/>
  </r>
  <r>
    <n v="20301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2950/OC-EC"/>
    <s v="2950/OC-EC"/>
    <s v="BID"/>
    <n v="9000000"/>
    <n v="0"/>
    <n v="0"/>
    <n v="0"/>
    <n v="0"/>
    <n v="0"/>
    <n v="0"/>
    <n v="9000000"/>
    <n v="9000000"/>
    <n v="0"/>
    <s v=" "/>
    <d v="2013-09-23T00:00:00"/>
    <d v="2033-09-15T00:00:00"/>
    <n v="15000000"/>
    <n v="15000000"/>
    <n v="8.7972602739726025"/>
    <n v="19.991780821917807"/>
    <n v="6.6030199999999997E-2"/>
    <n v="7.8030000000000002E-2"/>
    <n v="-1.1999800000000005E-2"/>
    <n v="2.5600000000000001E-2"/>
    <s v="SOFR (MAS MARGEN)"/>
    <n v="1.2E-2"/>
    <n v="79175342.465753421"/>
    <n v="179926027.39726025"/>
    <n v="594271.79999999993"/>
    <n v="8.7972602739726025"/>
    <n v="19.991780821917807"/>
    <n v="6.6030199999999997E-2"/>
    <s v="BID"/>
    <x v="21"/>
    <n v="0"/>
    <n v="0"/>
    <n v="0"/>
    <n v="500000"/>
    <n v="0"/>
    <n v="0"/>
    <n v="0"/>
    <n v="0"/>
    <n v="0"/>
    <n v="500000"/>
    <n v="0"/>
    <n v="0"/>
    <n v="0"/>
    <n v="0"/>
    <n v="1000000"/>
    <n v="10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024/OC-EC"/>
    <s v="5024/OC-EC"/>
    <s v="BID"/>
    <n v="93800000"/>
    <n v="0"/>
    <n v="0"/>
    <n v="0"/>
    <n v="0"/>
    <n v="0"/>
    <n v="0"/>
    <n v="93800000"/>
    <n v="93800000"/>
    <n v="0"/>
    <s v=" "/>
    <d v="2020-07-16T00:00:00"/>
    <d v="2045-07-15T00:00:00"/>
    <n v="93800000"/>
    <n v="93800000"/>
    <n v="20.635616438356163"/>
    <n v="25.013698630136986"/>
    <n v="6.58889E-2"/>
    <n v="6.5890000000000004E-2"/>
    <n v="-1.1000000000038757E-6"/>
    <n v="2.5399999999999999E-2"/>
    <s v="SOFR (MAS MARGEN)"/>
    <n v="1.2E-2"/>
    <n v="1935620821.9178081"/>
    <n v="2346284931.5068493"/>
    <n v="6180378.8200000003"/>
    <n v="20.635616438356163"/>
    <n v="25.013698630136986"/>
    <n v="6.5888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26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630-OC-EC"/>
    <s v="1630-OC-EC"/>
    <s v="BID"/>
    <n v="661393.1100000001"/>
    <n v="0"/>
    <n v="0"/>
    <n v="0"/>
    <n v="0"/>
    <n v="0"/>
    <n v="0"/>
    <n v="661393.1100000001"/>
    <n v="661393.11"/>
    <n v="-1.1641532182693481E-10"/>
    <s v=" "/>
    <d v="2005-12-29T00:00:00"/>
    <d v="2025-12-15T00:00:00"/>
    <n v="8000000"/>
    <n v="7029193.7000000002"/>
    <n v="1.0410958904109588"/>
    <n v="19.975342465753425"/>
    <n v="6.6000500000000004E-2"/>
    <n v="6.6000000000000003E-2"/>
    <n v="5.0000000000050004E-7"/>
    <n v="2.5399999999999999E-2"/>
    <s v="SOFR (MAS MARGEN)"/>
    <n v="1.2E-2"/>
    <n v="688573.64876712335"/>
    <n v="13211553.876739727"/>
    <n v="43652.275956555008"/>
    <n v="1.0410958904109588"/>
    <n v="19.975342465753425"/>
    <n v="6.6000500000000004E-2"/>
    <s v="BID"/>
    <x v="21"/>
    <n v="220464.38"/>
    <n v="0"/>
    <n v="0"/>
    <n v="0"/>
    <n v="0"/>
    <n v="0"/>
    <n v="220464.38"/>
    <n v="0"/>
    <n v="0"/>
    <n v="0"/>
    <n v="0"/>
    <n v="0"/>
    <n v="220464.38"/>
    <n v="220464.38"/>
    <n v="440928.76"/>
    <n v="661393.14"/>
  </r>
  <r>
    <n v="20269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740-OC-EC"/>
    <s v="1740-OC-EC"/>
    <s v="BID"/>
    <n v="5958370.660000083"/>
    <n v="0"/>
    <n v="0"/>
    <n v="0"/>
    <n v="0"/>
    <n v="3.7252902984619141E-9"/>
    <n v="0"/>
    <n v="5958370.6600000868"/>
    <n v="5958370.6600000001"/>
    <n v="-8.6612999439239502E-8"/>
    <s v=" "/>
    <d v="2007-03-05T00:00:00"/>
    <d v="2027-03-05T00:00:00"/>
    <n v="37100000"/>
    <n v="35314037.869999997"/>
    <n v="2.2602739726027399"/>
    <n v="20.013698630136986"/>
    <n v="5.3900000000000003E-2"/>
    <n v="5.3899999999999997E-2"/>
    <n v="0"/>
    <n v="5.4900000000000004E-2"/>
    <s v="FIJA"/>
    <m/>
    <n v="13467550.121918006"/>
    <n v="119249034.71589215"/>
    <n v="321156.17857400468"/>
    <n v="2.2602739726027399"/>
    <n v="20.013698630136986"/>
    <n v="5.3899999999999997E-2"/>
    <s v="BID"/>
    <x v="21"/>
    <n v="0"/>
    <n v="0"/>
    <n v="0"/>
    <n v="1191674.1399999999"/>
    <n v="0"/>
    <n v="0"/>
    <n v="0"/>
    <n v="0"/>
    <n v="0"/>
    <n v="1191674.1399999999"/>
    <n v="0"/>
    <n v="0"/>
    <n v="0"/>
    <n v="0"/>
    <n v="2383348.2799999998"/>
    <n v="2383348.2799999998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424-OC-EC"/>
    <s v="1424-OC-EC"/>
    <s v="BID"/>
    <n v="-8.8000014424324036E-2"/>
    <n v="0"/>
    <n v="0"/>
    <n v="0"/>
    <n v="0"/>
    <n v="-4.0000006556510925E-3"/>
    <n v="0"/>
    <n v="-9.2000015079975128E-2"/>
    <n v="4.0000000000000001E-3"/>
    <n v="9.6000015079975132E-2"/>
    <s v=" "/>
    <d v="2002-12-18T00:00:00"/>
    <d v="2022-12-15T00:00:00"/>
    <n v="40000000"/>
    <n v="40000000"/>
    <n v="0"/>
    <n v="0"/>
    <n v="0"/>
    <n v="5.4900000000000004E-2"/>
    <n v="-5.4900000000000004E-2"/>
    <n v="5.4900000000000004E-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802-OC-EC"/>
    <s v="1802-OC-EC"/>
    <s v="BID"/>
    <n v="30070183.57"/>
    <n v="0"/>
    <n v="0"/>
    <n v="0"/>
    <n v="0"/>
    <n v="0"/>
    <n v="0"/>
    <n v="30070183.57"/>
    <n v="30070183.57"/>
    <n v="0"/>
    <s v=" "/>
    <d v="2007-12-12T00:00:00"/>
    <d v="2032-12-12T00:00:00"/>
    <n v="67100000"/>
    <n v="67100000"/>
    <n v="8.0383561643835613"/>
    <n v="25.019178082191782"/>
    <n v="7.5028999999999998E-2"/>
    <n v="7.5029999999999999E-2"/>
    <n v="-1.0000000000010001E-6"/>
    <n v="5.4900000000000004E-2"/>
    <s v="SOFR + MARGEN"/>
    <n v="1.2E-2"/>
    <n v="241714845.46405479"/>
    <n v="752331277.70202744"/>
    <n v="2256135.8030735301"/>
    <n v="8.0383561643835613"/>
    <n v="25.019178082191782"/>
    <n v="7.5028999999999998E-2"/>
    <s v="BID"/>
    <x v="21"/>
    <n v="1768834.32"/>
    <n v="0"/>
    <n v="0"/>
    <n v="0"/>
    <n v="0"/>
    <n v="0"/>
    <n v="1768834.32"/>
    <n v="0"/>
    <n v="0"/>
    <n v="0"/>
    <n v="0"/>
    <n v="0"/>
    <n v="1768834.32"/>
    <n v="1768834.32"/>
    <n v="3537668.64"/>
    <n v="5306502.96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745-SF-EC"/>
    <s v="745-SF-EC"/>
    <s v="BID"/>
    <n v="0"/>
    <n v="0"/>
    <n v="0"/>
    <n v="0"/>
    <n v="0"/>
    <n v="0"/>
    <n v="0"/>
    <n v="0"/>
    <n v="0"/>
    <n v="0"/>
    <s v=" "/>
    <d v="1984-03-27T00:00:00"/>
    <d v="2024-03-24T00:00:00"/>
    <n v="28000000"/>
    <n v="25971601.43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1753-OC-EC"/>
    <s v="1753-OC-EC"/>
    <s v="BID"/>
    <n v="24491903.389999919"/>
    <n v="0"/>
    <n v="0"/>
    <n v="0"/>
    <n v="0"/>
    <n v="-3.7252902984619141E-9"/>
    <n v="0"/>
    <n v="24491903.389999915"/>
    <n v="24491903.390000001"/>
    <n v="8.5681676864624023E-8"/>
    <s v=" "/>
    <d v="2006-12-07T00:00:00"/>
    <d v="2031-12-07T00:00:00"/>
    <n v="61250000"/>
    <n v="61250000"/>
    <n v="7.021917808219178"/>
    <n v="25.016438356164382"/>
    <n v="7.5045500000000001E-2"/>
    <n v="8.4960000000000008E-2"/>
    <n v="-9.9145000000000066E-3"/>
    <n v="2.5399999999999999E-2"/>
    <s v="SOFR + MARGEN"/>
    <n v="1.2E-2"/>
    <n v="171980132.57142407"/>
    <n v="612700191.38106632"/>
    <n v="1838007.1358542386"/>
    <n v="7.021917808219178"/>
    <n v="25.016438356164382"/>
    <n v="7.5045500000000001E-2"/>
    <s v="BID"/>
    <x v="21"/>
    <n v="1632793.57"/>
    <n v="0"/>
    <n v="0"/>
    <n v="0"/>
    <n v="0"/>
    <n v="0"/>
    <n v="1632793.57"/>
    <n v="0"/>
    <n v="0"/>
    <n v="0"/>
    <n v="0"/>
    <n v="0"/>
    <n v="1632793.57"/>
    <n v="1632793.57"/>
    <n v="3265587.14"/>
    <n v="4898380.71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842-SF-EC ETAPA  USD"/>
    <s v="842-SF-EC ETAPA  USD"/>
    <s v="BID"/>
    <n v="669329.64000000013"/>
    <n v="0"/>
    <n v="0"/>
    <n v="0"/>
    <n v="0"/>
    <n v="0"/>
    <n v="0"/>
    <n v="669329.64000000013"/>
    <n v="669329.64"/>
    <n v="-1.1641532182693481E-10"/>
    <s v=" "/>
    <d v="1990-10-30T00:00:00"/>
    <d v="2030-10-24T00:00:00"/>
    <n v="1506134.34"/>
    <n v="1506134.34"/>
    <n v="5.9013698630136986"/>
    <n v="40.010958904109586"/>
    <n v="0.02"/>
    <n v="0.02"/>
    <n v="0"/>
    <n v="0.02"/>
    <s v="FIJA"/>
    <m/>
    <n v="3949961.7659178087"/>
    <n v="26780520.71934247"/>
    <n v="13386.592800000002"/>
    <n v="5.9013698630136986"/>
    <n v="40.010958904109586"/>
    <n v="0.02"/>
    <s v="BID"/>
    <x v="21"/>
    <n v="0"/>
    <n v="0"/>
    <n v="0"/>
    <n v="0"/>
    <n v="55786.98"/>
    <n v="0"/>
    <n v="0"/>
    <n v="0"/>
    <n v="0"/>
    <n v="0"/>
    <n v="55786.98"/>
    <n v="0"/>
    <n v="0"/>
    <n v="0"/>
    <n v="111573.96"/>
    <n v="111573.96"/>
  </r>
  <r>
    <n v="20070000"/>
    <x v="0"/>
    <x v="0"/>
    <x v="0"/>
    <s v="SUC"/>
    <x v="0"/>
    <s v="Gobierno General"/>
    <s v="Gobierno Central "/>
    <s v="PGE"/>
    <s v="Préstamos"/>
    <x v="21"/>
    <x v="0"/>
    <x v="2"/>
    <s v="INTERNATIONAL ORGANIZATIONS"/>
    <s v="1002-SF-EC"/>
    <s v="1002-SF-EC"/>
    <s v="BID"/>
    <n v="13499544.341999998"/>
    <n v="0"/>
    <n v="0"/>
    <n v="0"/>
    <n v="0"/>
    <n v="0"/>
    <n v="0"/>
    <n v="13499544.341999998"/>
    <n v="13499544.342"/>
    <n v="1.862645149230957E-9"/>
    <s v="OTRA MONEDA"/>
    <d v="1998-03-14T00:00:00"/>
    <d v="2038-03-14T00:00:00"/>
    <n v="30000000"/>
    <n v="29998987.620000001"/>
    <n v="13.293150684931506"/>
    <n v="40.027397260273972"/>
    <n v="0.02"/>
    <n v="0.02"/>
    <n v="0"/>
    <n v="0.02"/>
    <s v="FIJA"/>
    <m/>
    <n v="179451477.11612052"/>
    <n v="540351624.20991778"/>
    <n v="269990.88683999999"/>
    <n v="13.293150684931506"/>
    <n v="40.027397260273979"/>
    <n v="0.02"/>
    <s v="BID"/>
    <x v="21"/>
    <n v="0"/>
    <n v="0"/>
    <n v="0"/>
    <n v="499983.12699999998"/>
    <n v="0"/>
    <n v="0"/>
    <n v="0"/>
    <n v="0"/>
    <n v="0"/>
    <n v="499983.12699999998"/>
    <n v="0"/>
    <n v="0"/>
    <n v="0"/>
    <n v="0"/>
    <n v="999966.25399999996"/>
    <n v="999966.25399999996"/>
  </r>
  <r>
    <n v="202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138-OC-EC"/>
    <s v="1138-OC-EC"/>
    <s v="BID"/>
    <n v="1.0011717677116394E-8"/>
    <n v="0"/>
    <n v="0"/>
    <n v="0"/>
    <n v="0"/>
    <n v="4.6566128730773926E-10"/>
    <n v="0"/>
    <n v="1.0477378964424133E-8"/>
    <n v="0"/>
    <n v="-1.0477378964424133E-8"/>
    <s v=" "/>
    <d v="1999-01-27T00:00:00"/>
    <d v="2024-01-27T00:00:00"/>
    <n v="48000000"/>
    <n v="44941768.420000002"/>
    <n v="0"/>
    <n v="0"/>
    <n v="0"/>
    <n v="0"/>
    <n v="0"/>
    <n v="5.4900000000000004E-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61-OC-EC"/>
    <s v="1261-OC-EC"/>
    <s v="BID"/>
    <n v="369940.61999999743"/>
    <n v="0"/>
    <n v="0"/>
    <n v="0"/>
    <n v="0"/>
    <n v="-1.1641532182693481E-10"/>
    <n v="0"/>
    <n v="369940.61999999732"/>
    <n v="369940.62"/>
    <n v="2.6775524020195007E-9"/>
    <s v=" "/>
    <d v="2001-03-20T00:00:00"/>
    <d v="2026-03-20T00:00:00"/>
    <n v="4500000"/>
    <n v="4161833.75"/>
    <n v="1.3013698630136987"/>
    <n v="25.016438356164382"/>
    <n v="5.3900000000000003E-2"/>
    <n v="5.3899999999999997E-2"/>
    <n v="0"/>
    <n v="5.4900000000000004E-2"/>
    <s v="FIJA"/>
    <m/>
    <n v="481429.57397259929"/>
    <n v="9254596.7156711649"/>
    <n v="19939.799417999857"/>
    <n v="1.3013698630136987"/>
    <n v="25.016438356164382"/>
    <n v="5.3900000000000003E-2"/>
    <s v="BID"/>
    <x v="21"/>
    <n v="92485.2"/>
    <n v="0"/>
    <n v="0"/>
    <n v="0"/>
    <n v="0"/>
    <n v="0"/>
    <n v="92485.2"/>
    <n v="0"/>
    <n v="0"/>
    <n v="0"/>
    <n v="0"/>
    <n v="0"/>
    <n v="92485.2"/>
    <n v="92485.2"/>
    <n v="184970.4"/>
    <n v="277455.59999999998"/>
  </r>
  <r>
    <n v="202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74-OC-EC"/>
    <s v="1274-OC-EC"/>
    <s v="BID"/>
    <n v="980386.53999999503"/>
    <n v="0"/>
    <n v="0"/>
    <n v="0"/>
    <n v="0"/>
    <n v="-2.3283064365386963E-10"/>
    <n v="0"/>
    <n v="980386.5399999948"/>
    <n v="980386.54"/>
    <n v="5.2386894822120667E-9"/>
    <s v=" "/>
    <d v="2001-04-30T00:00:00"/>
    <d v="2026-04-30T00:00:00"/>
    <n v="10400000"/>
    <n v="10263952.710000001"/>
    <n v="1.4136986301369863"/>
    <n v="25.016438356164382"/>
    <n v="5.3900000000000003E-2"/>
    <n v="5.3899999999999997E-2"/>
    <n v="0"/>
    <n v="5.4900000000000004E-2"/>
    <s v="FIJA"/>
    <m/>
    <n v="1385971.1086027324"/>
    <n v="24525779.443123158"/>
    <n v="52842.834505999723"/>
    <n v="1.4136986301369863"/>
    <n v="25.016438356164382"/>
    <n v="5.3900000000000003E-2"/>
    <s v="BID"/>
    <x v="21"/>
    <n v="245096.63"/>
    <n v="0"/>
    <n v="0"/>
    <n v="0"/>
    <n v="0"/>
    <n v="0"/>
    <n v="245096.63"/>
    <n v="0"/>
    <n v="0"/>
    <n v="0"/>
    <n v="0"/>
    <n v="0"/>
    <n v="245096.63"/>
    <n v="245096.63"/>
    <n v="490193.26"/>
    <n v="735289.89"/>
  </r>
  <r>
    <n v="2025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82-OC-EC"/>
    <s v="1282-OC-EC"/>
    <s v="BID"/>
    <n v="985573.14000001003"/>
    <n v="0"/>
    <n v="0"/>
    <n v="0"/>
    <n v="0"/>
    <n v="4.6566128730773926E-10"/>
    <n v="0"/>
    <n v="985573.14000001049"/>
    <n v="985573.14"/>
    <n v="-1.0477378964424133E-8"/>
    <s v=" "/>
    <d v="2001-07-27T00:00:00"/>
    <d v="2026-07-27T00:00:00"/>
    <n v="9000000"/>
    <n v="8859976.0999999996"/>
    <n v="1.6547945205479453"/>
    <n v="25.016438356164382"/>
    <n v="5.3900000000000003E-2"/>
    <n v="5.3899999999999997E-2"/>
    <n v="0"/>
    <n v="5.4900000000000004E-2"/>
    <s v="FIJA"/>
    <m/>
    <n v="1630921.0316712502"/>
    <n v="24655529.702301633"/>
    <n v="53122.392246000571"/>
    <n v="1.6547945205479453"/>
    <n v="25.016438356164382"/>
    <n v="5.3900000000000003E-2"/>
    <s v="BID"/>
    <x v="21"/>
    <n v="197114.64"/>
    <n v="0"/>
    <n v="0"/>
    <n v="0"/>
    <n v="0"/>
    <n v="0"/>
    <n v="197114.64"/>
    <n v="0"/>
    <n v="0"/>
    <n v="0"/>
    <n v="0"/>
    <n v="0"/>
    <n v="197114.64"/>
    <n v="197114.64"/>
    <n v="394229.28"/>
    <n v="591343.92000000004"/>
  </r>
  <r>
    <n v="2026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58-OC-EC"/>
    <s v="1358-OC-EC"/>
    <s v="BID"/>
    <n v="659139.73399999959"/>
    <n v="0"/>
    <n v="0"/>
    <n v="0"/>
    <n v="0"/>
    <n v="1.9999999785795808E-3"/>
    <n v="0"/>
    <n v="659139.73599999957"/>
    <n v="659139.68799999997"/>
    <n v="-4.7999999602325261E-2"/>
    <s v=" "/>
    <d v="2003-07-30T00:00:00"/>
    <d v="2028-07-30T00:00:00"/>
    <n v="4800000"/>
    <n v="3460484"/>
    <n v="3.6657534246575341"/>
    <n v="25.019178082191782"/>
    <n v="5.3900000000000003E-2"/>
    <n v="5.3899999999999997E-2"/>
    <n v="0"/>
    <n v="5.4900000000000004E-2"/>
    <s v="FIJA"/>
    <m/>
    <n v="2416243.7445698613"/>
    <n v="16491134.436032867"/>
    <n v="35527.631770399981"/>
    <n v="3.6657534246575341"/>
    <n v="25.019178082191782"/>
    <n v="5.3900000000000003E-2"/>
    <s v="BID"/>
    <x v="21"/>
    <n v="0"/>
    <n v="82392.475999999995"/>
    <n v="0"/>
    <n v="0"/>
    <n v="0"/>
    <n v="0"/>
    <n v="0"/>
    <n v="82392.475999999995"/>
    <n v="0"/>
    <n v="0"/>
    <n v="0"/>
    <n v="0"/>
    <n v="0"/>
    <n v="0"/>
    <n v="164784.95199999999"/>
    <n v="164784.95199999999"/>
  </r>
  <r>
    <n v="2025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3-OC-EC"/>
    <s v="1373-OC-EC"/>
    <s v="BID"/>
    <n v="5123704.3799999179"/>
    <n v="0"/>
    <n v="853950.7"/>
    <n v="138712.64000000001"/>
    <s v="  "/>
    <n v="-3.7252902984619141E-9"/>
    <n v="0"/>
    <n v="4269753.679999914"/>
    <n v="4269753.68"/>
    <n v="8.5681676864624023E-8"/>
    <s v=" "/>
    <d v="2002-05-22T00:00:00"/>
    <d v="2027-05-22T00:00:00"/>
    <n v="40000000"/>
    <n v="35187390.920000002"/>
    <n v="2.473972602739726"/>
    <n v="25.016438356164382"/>
    <n v="5.3900000000000003E-2"/>
    <n v="5.3899999999999997E-2"/>
    <n v="0"/>
    <n v="5.4900000000000004E-2"/>
    <s v="FIJA"/>
    <m/>
    <n v="10563253.62476691"/>
    <n v="106814029.73172387"/>
    <n v="230139.72335199537"/>
    <n v="2.473972602739726"/>
    <n v="25.016438356164382"/>
    <n v="5.3900000000000003E-2"/>
    <s v="BID"/>
    <x v="21"/>
    <n v="0"/>
    <n v="0"/>
    <n v="0"/>
    <n v="0"/>
    <n v="0"/>
    <n v="853950.7"/>
    <n v="0"/>
    <n v="0"/>
    <n v="0"/>
    <n v="0"/>
    <n v="0"/>
    <n v="853950.7"/>
    <n v="0"/>
    <n v="0"/>
    <n v="1707901.4"/>
    <n v="1707901.4"/>
  </r>
  <r>
    <n v="202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6-OC-EC"/>
    <s v="1376-OC-EC"/>
    <s v="BID"/>
    <n v="2252124.9900000002"/>
    <n v="0"/>
    <n v="375354.19"/>
    <n v="60971.17"/>
    <s v="  "/>
    <n v="0"/>
    <n v="0"/>
    <n v="1876770.8000000003"/>
    <n v="1876770.8"/>
    <n v="-2.3283064365386963E-10"/>
    <s v=" "/>
    <d v="2002-05-22T00:00:00"/>
    <d v="2027-05-22T00:00:00"/>
    <n v="15200000"/>
    <n v="15080000"/>
    <n v="2.473972602739726"/>
    <n v="25.016438356164382"/>
    <n v="5.3900000000000003E-2"/>
    <n v="5.3899999999999997E-2"/>
    <n v="0"/>
    <n v="5.4900000000000004E-2"/>
    <s v="FIJA"/>
    <m/>
    <n v="4643079.5408219183"/>
    <n v="46950121.026849322"/>
    <n v="101157.94612000002"/>
    <n v="2.473972602739726"/>
    <n v="25.016438356164382"/>
    <n v="5.3900000000000003E-2"/>
    <s v="BID"/>
    <x v="21"/>
    <n v="0"/>
    <n v="0"/>
    <n v="0"/>
    <n v="0"/>
    <n v="0"/>
    <n v="375354.19"/>
    <n v="0"/>
    <n v="0"/>
    <n v="0"/>
    <n v="0"/>
    <n v="0"/>
    <n v="375354.19"/>
    <n v="0"/>
    <n v="0"/>
    <n v="750708.38"/>
    <n v="750708.38"/>
  </r>
  <r>
    <n v="2025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16-OC-EC"/>
    <s v="1416-OC-EC"/>
    <s v="BID"/>
    <n v="4001091.9200000009"/>
    <n v="0"/>
    <n v="0"/>
    <n v="0"/>
    <n v="0"/>
    <n v="0"/>
    <n v="0"/>
    <n v="4001091.9200000009"/>
    <n v="4001091.92"/>
    <n v="-9.3132257461547852E-10"/>
    <s v=" "/>
    <d v="2002-12-16T00:00:00"/>
    <d v="2027-12-16T00:00:00"/>
    <n v="25000000"/>
    <n v="24515611.170000002"/>
    <n v="3.043835616438356"/>
    <n v="25.016438356164382"/>
    <n v="5.4579999999999997E-2"/>
    <n v="5.4580000000000004E-2"/>
    <n v="0"/>
    <n v="5.5579999999999997E-2"/>
    <s v="FIJA"/>
    <m/>
    <n v="12178666.090739727"/>
    <n v="100093069.37402742"/>
    <n v="218379.59699360005"/>
    <n v="3.0438356164383555"/>
    <n v="25.016438356164382"/>
    <n v="5.4580000000000004E-2"/>
    <s v="BID"/>
    <x v="21"/>
    <n v="571583.30000000005"/>
    <n v="0"/>
    <n v="0"/>
    <n v="0"/>
    <n v="0"/>
    <n v="0"/>
    <n v="571583.30000000005"/>
    <n v="0"/>
    <n v="0"/>
    <n v="0"/>
    <n v="0"/>
    <n v="0"/>
    <n v="571592.18000000005"/>
    <n v="571583.30000000005"/>
    <n v="1143175.48"/>
    <n v="1714758.78"/>
  </r>
  <r>
    <n v="2026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20-OC-EC"/>
    <s v="1420-OC-EC"/>
    <s v="BID"/>
    <n v="1481100.7899999996"/>
    <n v="0"/>
    <n v="0"/>
    <n v="0"/>
    <n v="0"/>
    <n v="0"/>
    <n v="0"/>
    <n v="1481100.7899999996"/>
    <n v="1481100.79"/>
    <n v="4.6566128730773926E-10"/>
    <s v=" "/>
    <d v="2003-02-12T00:00:00"/>
    <d v="2028-02-12T00:00:00"/>
    <n v="10000000"/>
    <n v="8666462.0299999993"/>
    <n v="3.2027397260273971"/>
    <n v="25.016438356164382"/>
    <n v="5.4719999999999998E-2"/>
    <n v="5.4610000000000006E-2"/>
    <n v="1.0999999999999205E-4"/>
    <n v="5.5109999999999999E-2"/>
    <s v="FIJA"/>
    <m/>
    <n v="4743580.3383835601"/>
    <n v="37051866.612301357"/>
    <n v="81045.835228799973"/>
    <n v="3.2027397260273971"/>
    <n v="25.016438356164382"/>
    <n v="5.4719999999999998E-2"/>
    <s v="BID"/>
    <x v="21"/>
    <n v="0"/>
    <n v="0"/>
    <n v="211585.84"/>
    <n v="0"/>
    <n v="0"/>
    <n v="0"/>
    <n v="0"/>
    <n v="0"/>
    <n v="211585.84"/>
    <n v="0"/>
    <n v="0"/>
    <n v="0"/>
    <n v="0"/>
    <n v="0"/>
    <n v="423171.68"/>
    <n v="423171.68"/>
  </r>
  <r>
    <n v="2026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66-OC-EC"/>
    <s v="1466-OC-EC"/>
    <s v="BID"/>
    <n v="39600000"/>
    <n v="0"/>
    <n v="0"/>
    <n v="0"/>
    <n v="0"/>
    <n v="0"/>
    <n v="0"/>
    <n v="39600000"/>
    <n v="39600000"/>
    <n v="0"/>
    <s v=" "/>
    <d v="2003-08-27T00:00:00"/>
    <d v="2028-08-27T00:00:00"/>
    <n v="200000000"/>
    <n v="198000000"/>
    <n v="3.7424657534246575"/>
    <n v="25.019178082191782"/>
    <n v="5.4719999999999998E-2"/>
    <n v="5.4720000000000005E-2"/>
    <n v="0"/>
    <n v="5.5219999999999998E-2"/>
    <s v="FIJA"/>
    <m/>
    <n v="148201643.83561644"/>
    <n v="990759452.05479455"/>
    <n v="2166912"/>
    <n v="3.7424657534246575"/>
    <n v="25.019178082191782"/>
    <n v="5.4719999999999998E-2"/>
    <s v="BID"/>
    <x v="21"/>
    <n v="0"/>
    <n v="0"/>
    <n v="4950000"/>
    <n v="0"/>
    <n v="0"/>
    <n v="0"/>
    <n v="0"/>
    <n v="0"/>
    <n v="4950000"/>
    <n v="0"/>
    <n v="0"/>
    <n v="0"/>
    <n v="0"/>
    <n v="0"/>
    <n v="9900000"/>
    <n v="9900000"/>
  </r>
  <r>
    <n v="202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24-OC-EC"/>
    <s v="1524-OC-EC"/>
    <s v="BID"/>
    <n v="6.5483618527650833E-10"/>
    <n v="0"/>
    <n v="0"/>
    <n v="0"/>
    <n v="0"/>
    <n v="2.9103830456733704E-11"/>
    <n v="0"/>
    <n v="6.8394001573324203E-10"/>
    <n v="0"/>
    <n v="-6.8394001573324203E-10"/>
    <s v=" "/>
    <d v="2004-09-07T00:00:00"/>
    <d v="2024-09-07T00:00:00"/>
    <n v="2900000"/>
    <n v="761541.1"/>
    <n v="0"/>
    <n v="0"/>
    <n v="0"/>
    <n v="0"/>
    <n v="0"/>
    <n v="1.321E-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26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31-OC-EC"/>
    <s v="1531-OC-EC"/>
    <s v="BID"/>
    <n v="3039909.76"/>
    <n v="0"/>
    <n v="0"/>
    <n v="0"/>
    <n v="0"/>
    <n v="0"/>
    <n v="0"/>
    <n v="3039909.76"/>
    <n v="3039909.76"/>
    <n v="0"/>
    <s v=" "/>
    <d v="2004-10-26T00:00:00"/>
    <d v="2029-10-26T00:00:00"/>
    <n v="12400000"/>
    <n v="11944835.029999999"/>
    <n v="4.9068493150684933"/>
    <n v="25.016438356164382"/>
    <n v="5.5E-2"/>
    <n v="1.6449999999999999E-2"/>
    <n v="3.8550000000000001E-2"/>
    <n v="1.745E-2"/>
    <s v="FIJA"/>
    <m/>
    <n v="14916379.123726027"/>
    <n v="76047715.119342461"/>
    <n v="167195.0368"/>
    <n v="4.9068493150684933"/>
    <n v="25.016438356164382"/>
    <n v="5.5000000000000007E-2"/>
    <s v="BID"/>
    <x v="21"/>
    <n v="0"/>
    <n v="0"/>
    <n v="0"/>
    <n v="0"/>
    <n v="303990.98"/>
    <n v="0"/>
    <n v="0"/>
    <n v="0"/>
    <n v="0"/>
    <n v="0"/>
    <n v="303990.98"/>
    <n v="0"/>
    <n v="0"/>
    <n v="0"/>
    <n v="607981.96"/>
    <n v="607981.96"/>
  </r>
  <r>
    <n v="202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07-OC-EC"/>
    <s v="1707-OC-EC"/>
    <s v="BID"/>
    <n v="528256.26000001002"/>
    <n v="0"/>
    <n v="132064.06"/>
    <n v="11477.91"/>
    <s v="  "/>
    <n v="4.6566128730773926E-10"/>
    <n v="0"/>
    <n v="396192.20000001049"/>
    <n v="396192.2"/>
    <n v="-1.0477378964424133E-8"/>
    <s v=" "/>
    <d v="2006-05-25T00:00:00"/>
    <d v="2026-05-25T00:00:00"/>
    <n v="5000000"/>
    <n v="4343173.07"/>
    <n v="1.4821917808219178"/>
    <n v="20.013698630136986"/>
    <n v="4.2626999999999998E-2"/>
    <n v="4.2630000000000001E-2"/>
    <n v="-3.0000000000030003E-6"/>
    <n v="2.5499999999999998E-2"/>
    <s v="FIJA"/>
    <m/>
    <n v="587232.82246576902"/>
    <n v="7929271.2904111687"/>
    <n v="16888.484909400446"/>
    <n v="1.4821917808219178"/>
    <n v="20.013698630136986"/>
    <n v="4.2626999999999998E-2"/>
    <s v="BID"/>
    <x v="21"/>
    <n v="0"/>
    <n v="0"/>
    <n v="0"/>
    <n v="0"/>
    <n v="0"/>
    <n v="132064.07"/>
    <n v="0"/>
    <n v="0"/>
    <n v="0"/>
    <n v="0"/>
    <n v="0"/>
    <n v="132064.07"/>
    <n v="0"/>
    <n v="0"/>
    <n v="264128.14"/>
    <n v="264128.14"/>
  </r>
  <r>
    <n v="2027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54-OC-EC"/>
    <s v="1754-OC-EC"/>
    <s v="BID"/>
    <n v="36428571.495999977"/>
    <n v="0"/>
    <n v="0"/>
    <n v="0"/>
    <n v="0"/>
    <n v="2.9999986290931702E-3"/>
    <n v="0"/>
    <n v="36428571.498999976"/>
    <n v="36428571.427000001"/>
    <n v="-7.1999974548816681E-2"/>
    <s v=" "/>
    <d v="2007-12-12T00:00:00"/>
    <d v="2032-12-12T00:00:00"/>
    <n v="90000000"/>
    <n v="90000000"/>
    <n v="8.0383561643835613"/>
    <n v="25.019178082191782"/>
    <n v="5.3900000000000003E-2"/>
    <n v="2.605E-2"/>
    <n v="2.7850000000000003E-2"/>
    <n v="2.7050000000000001E-2"/>
    <s v="FIJA"/>
    <m/>
    <n v="292825832.26867378"/>
    <n v="911412917.61333644"/>
    <n v="1963500.0037960988"/>
    <n v="8.0383561643835613"/>
    <n v="25.019178082191782"/>
    <n v="5.3900000000000003E-2"/>
    <s v="BID"/>
    <x v="21"/>
    <n v="2142857.1430000002"/>
    <n v="0"/>
    <n v="0"/>
    <n v="0"/>
    <n v="0"/>
    <n v="0"/>
    <n v="2142857.1430000002"/>
    <n v="0"/>
    <n v="0"/>
    <n v="0"/>
    <n v="0"/>
    <n v="0"/>
    <n v="2142857.1430000002"/>
    <n v="2142857.1430000002"/>
    <n v="4285714.2860000003"/>
    <n v="6428571.4290000005"/>
  </r>
  <r>
    <n v="2027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91-OC-EC"/>
    <s v="1791-OC-EC"/>
    <s v="BID"/>
    <n v="8620689.6799999196"/>
    <n v="0"/>
    <n v="0"/>
    <n v="0"/>
    <n v="0"/>
    <n v="-3.7252902984619141E-9"/>
    <n v="0"/>
    <n v="8620689.6799999159"/>
    <n v="8620689.6799999997"/>
    <n v="8.3819031715393066E-8"/>
    <s v=" "/>
    <d v="2007-06-29T00:00:00"/>
    <d v="2026-12-15T00:00:00"/>
    <n v="50000000"/>
    <n v="50000000"/>
    <n v="2.0410958904109591"/>
    <n v="19.476712328767125"/>
    <n v="5.3900000000000003E-2"/>
    <n v="5.3899999999999997E-2"/>
    <n v="0"/>
    <n v="5.4900000000000004E-2"/>
    <s v="FIJA"/>
    <m/>
    <n v="17595654.278355993"/>
    <n v="167902692.97292989"/>
    <n v="464655.17375199549"/>
    <n v="2.0410958904109591"/>
    <n v="19.476712328767125"/>
    <n v="5.3900000000000003E-2"/>
    <s v="BID"/>
    <x v="21"/>
    <n v="1724137.93"/>
    <n v="0"/>
    <n v="0"/>
    <n v="0"/>
    <n v="0"/>
    <n v="0"/>
    <n v="1724137.93"/>
    <n v="0"/>
    <n v="0"/>
    <n v="0"/>
    <n v="0"/>
    <n v="0"/>
    <n v="1724137.93"/>
    <n v="1724137.93"/>
    <n v="3448275.86"/>
    <n v="5172413.79"/>
  </r>
  <r>
    <n v="2027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OC/EC"/>
    <s v="1923-BL-OC/EC"/>
    <s v="BID"/>
    <n v="20993877.560000002"/>
    <n v="0"/>
    <n v="0"/>
    <n v="0"/>
    <n v="0"/>
    <n v="0"/>
    <n v="0"/>
    <n v="20993877.560000002"/>
    <n v="20993877.559999999"/>
    <n v="-3.7252902984619141E-9"/>
    <s v=" "/>
    <d v="2007-12-12T00:00:00"/>
    <d v="2037-12-12T00:00:00"/>
    <n v="38100000"/>
    <n v="38100000"/>
    <n v="13.04109589041096"/>
    <n v="30.021917808219179"/>
    <n v="5.3900000000000003E-2"/>
    <n v="5.3899999999999997E-2"/>
    <n v="0"/>
    <n v="5.4900000000000004E-2"/>
    <s v="FIJA"/>
    <m/>
    <n v="273783170.37150687"/>
    <n v="630276466.58213711"/>
    <n v="1131570.0004840002"/>
    <n v="13.041095890410958"/>
    <n v="30.021917808219179"/>
    <n v="5.3900000000000003E-2"/>
    <s v="BID"/>
    <x v="21"/>
    <n v="777551.02"/>
    <n v="0"/>
    <n v="0"/>
    <n v="0"/>
    <n v="0"/>
    <n v="0"/>
    <n v="777551.02"/>
    <n v="0"/>
    <n v="0"/>
    <n v="0"/>
    <n v="0"/>
    <n v="0"/>
    <n v="777551.02"/>
    <n v="777551.02"/>
    <n v="1555102.04"/>
    <n v="2332653.06"/>
  </r>
  <r>
    <n v="2027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n v="9500000"/>
    <n v="0"/>
    <s v=" "/>
    <d v="2007-12-12T00:00:00"/>
    <d v="2047-12-12T00:00:00"/>
    <n v="9500000"/>
    <n v="9500000"/>
    <n v="23.046575342465754"/>
    <n v="40.027397260273972"/>
    <n v="2.5000000000000001E-3"/>
    <n v="2.5000000000000001E-3"/>
    <n v="0"/>
    <n v="2.5000000000000001E-3"/>
    <s v="FIJA"/>
    <m/>
    <n v="218942465.75342467"/>
    <n v="380260273.97260273"/>
    <n v="23750"/>
    <n v="23.046575342465754"/>
    <n v="40.027397260273972"/>
    <n v="2.5000000000000001E-3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4-OC-EC"/>
    <s v="1924-OC-EC"/>
    <s v="BID"/>
    <n v="97528851.997999966"/>
    <n v="0"/>
    <n v="0"/>
    <n v="0"/>
    <n v="0"/>
    <n v="-1.0000020265579224E-3"/>
    <n v="0"/>
    <n v="97528851.996999964"/>
    <n v="97528852.020999998"/>
    <n v="2.4000033736228943E-2"/>
    <s v=" "/>
    <d v="2007-12-12T00:00:00"/>
    <d v="2032-12-12T00:00:00"/>
    <n v="246400000"/>
    <n v="246400000"/>
    <n v="8.0383561643835613"/>
    <n v="25.019178082191782"/>
    <n v="5.3900000000000003E-2"/>
    <n v="5.3899999999999997E-2"/>
    <n v="0"/>
    <n v="2.7050000000000001E-2"/>
    <s v="FIJA"/>
    <m/>
    <n v="783971648.65533662"/>
    <n v="2440091716.264668"/>
    <n v="5256805.1226382982"/>
    <n v="8.0383561643835613"/>
    <n v="25.019178082191786"/>
    <n v="5.3900000000000003E-2"/>
    <s v="BID"/>
    <x v="21"/>
    <n v="5736991.307"/>
    <n v="0"/>
    <n v="0"/>
    <n v="0"/>
    <n v="0"/>
    <n v="0"/>
    <n v="5736991.307"/>
    <n v="0"/>
    <n v="0"/>
    <n v="0"/>
    <n v="0"/>
    <n v="0"/>
    <n v="5736991.307"/>
    <n v="5736991.307"/>
    <n v="11473982.614"/>
    <n v="17210973.921"/>
  </r>
  <r>
    <n v="202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3/OC-EC"/>
    <s v="2113/OC-EC"/>
    <s v="BID"/>
    <n v="675000"/>
    <n v="0"/>
    <n v="0"/>
    <n v="0"/>
    <n v="0"/>
    <n v="0"/>
    <n v="0"/>
    <n v="675000"/>
    <n v="675000"/>
    <n v="0"/>
    <s v=" "/>
    <d v="2009-03-31T00:00:00"/>
    <d v="2029-03-31T00:00:00"/>
    <n v="2400000"/>
    <n v="2400000"/>
    <n v="4.3342465753424655"/>
    <n v="20.013698630136986"/>
    <n v="1.6079E-2"/>
    <n v="1.6080000000000001E-2"/>
    <n v="-1.0000000000010001E-6"/>
    <n v="1.7079999999999998E-2"/>
    <s v="FIJA"/>
    <m/>
    <n v="2925616.4383561644"/>
    <n v="13509246.575342465"/>
    <n v="10853.324999999999"/>
    <n v="4.3342465753424655"/>
    <n v="20.013698630136986"/>
    <n v="1.6079E-2"/>
    <s v="BID"/>
    <x v="21"/>
    <n v="0"/>
    <n v="0"/>
    <n v="0"/>
    <n v="75000"/>
    <n v="0"/>
    <n v="0"/>
    <n v="0"/>
    <n v="0"/>
    <n v="0"/>
    <n v="75000"/>
    <n v="0"/>
    <n v="0"/>
    <n v="0"/>
    <n v="0"/>
    <n v="150000"/>
    <n v="150000"/>
  </r>
  <r>
    <n v="2027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OC"/>
    <s v="2114/BL-EC-OC"/>
    <s v="BID"/>
    <n v="4792863.5699999994"/>
    <n v="0"/>
    <n v="0"/>
    <n v="0"/>
    <n v="0"/>
    <n v="0"/>
    <n v="0"/>
    <n v="4792863.5699999994"/>
    <n v="4792863.57"/>
    <n v="9.3132257461547852E-10"/>
    <s v=" "/>
    <d v="2009-03-31T00:00:00"/>
    <d v="2039-03-31T00:00:00"/>
    <n v="38080000"/>
    <n v="8098286.7699999996"/>
    <n v="14.33972602739726"/>
    <n v="30.019178082191782"/>
    <n v="3.6799999999999999E-2"/>
    <n v="3.6799999999999999E-2"/>
    <n v="0"/>
    <n v="3.78E-2"/>
    <s v="FIJA"/>
    <m/>
    <n v="68728350.480493143"/>
    <n v="143877825.03147945"/>
    <n v="176377.37937599997"/>
    <n v="14.33972602739726"/>
    <n v="30.019178082191782"/>
    <n v="3.6799999999999999E-2"/>
    <s v="BID"/>
    <x v="21"/>
    <n v="0"/>
    <n v="0"/>
    <n v="0"/>
    <n v="165271.15900000001"/>
    <n v="0"/>
    <n v="0"/>
    <n v="0"/>
    <n v="0"/>
    <n v="0"/>
    <n v="165271.15900000001"/>
    <n v="0"/>
    <n v="0"/>
    <n v="0"/>
    <n v="0"/>
    <n v="330542.31800000003"/>
    <n v="330542.31800000003"/>
  </r>
  <r>
    <n v="202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n v="2024571.69"/>
    <n v="0"/>
    <s v=" "/>
    <d v="2009-03-31T00:00:00"/>
    <d v="2049-03-31T00:00:00"/>
    <n v="9520000"/>
    <n v="2024571.69"/>
    <n v="24.347945205479451"/>
    <n v="40.027397260273972"/>
    <n v="2.5000000000000001E-3"/>
    <n v="2.5000000000000001E-3"/>
    <n v="0"/>
    <n v="2.5000000000000001E-3"/>
    <s v="FIJA"/>
    <m/>
    <n v="49294160.572684929"/>
    <n v="81038335.317534238"/>
    <n v="5061.4292249999999"/>
    <n v="24.347945205479451"/>
    <n v="40.027397260273972"/>
    <n v="2.5000000000000001E-3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01/OC-EC"/>
    <s v="2201/OC-EC"/>
    <s v="BID"/>
    <n v="186451376.6140011"/>
    <n v="0"/>
    <n v="0"/>
    <n v="0"/>
    <n v="0"/>
    <n v="-3.9999485015869141E-3"/>
    <n v="0"/>
    <n v="186451376.61000115"/>
    <n v="186451376.706"/>
    <n v="9.5998853445053101E-2"/>
    <s v=" "/>
    <d v="2010-02-19T00:00:00"/>
    <d v="2035-02-19T00:00:00"/>
    <n v="350000000"/>
    <n v="336662873.99000001"/>
    <n v="10.227397260273973"/>
    <n v="25.016438356164382"/>
    <n v="1.8360000000000001E-2"/>
    <n v="1.8360000000000001E-2"/>
    <n v="0"/>
    <n v="1.8859999999999998E-2"/>
    <s v="FIJA"/>
    <m/>
    <n v="1906912298.3154364"/>
    <n v="4664349369.3860836"/>
    <n v="3423247.2745596212"/>
    <n v="10.227397260273973"/>
    <n v="25.016438356164386"/>
    <n v="1.8360000000000001E-2"/>
    <s v="BID"/>
    <x v="21"/>
    <n v="0"/>
    <n v="0"/>
    <n v="8878636.9879999999"/>
    <n v="0"/>
    <n v="0"/>
    <n v="0"/>
    <n v="0"/>
    <n v="0"/>
    <n v="8878636.9879999999"/>
    <n v="0"/>
    <n v="0"/>
    <n v="0"/>
    <n v="0"/>
    <n v="0"/>
    <n v="17757273.976"/>
    <n v="17757273.976"/>
  </r>
  <r>
    <n v="2028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79-OC-EC"/>
    <s v="2279-OC-EC"/>
    <s v="BID"/>
    <n v="49940059.927000031"/>
    <n v="0"/>
    <n v="0"/>
    <n v="0"/>
    <n v="0"/>
    <n v="-2.9999986290931702E-3"/>
    <n v="0"/>
    <n v="49940059.924000032"/>
    <n v="49940059.995999999"/>
    <n v="7.1999967098236084E-2"/>
    <s v=" "/>
    <d v="2010-03-22T00:00:00"/>
    <d v="2035-03-22T00:00:00"/>
    <n v="100000000"/>
    <n v="99880120"/>
    <n v="10.312328767123288"/>
    <n v="25.016438356164382"/>
    <n v="1.8329999999999999E-2"/>
    <n v="1.8329999999999999E-2"/>
    <n v="0"/>
    <n v="1.933E-2"/>
    <s v="FIJA"/>
    <m/>
    <n v="514998316.58612639"/>
    <n v="1249322430.591902"/>
    <n v="915401.29840692051"/>
    <n v="10.312328767123288"/>
    <n v="25.016438356164379"/>
    <n v="1.8329999999999999E-2"/>
    <s v="BID"/>
    <x v="21"/>
    <n v="0"/>
    <n v="0"/>
    <n v="0"/>
    <n v="2378098.0970000001"/>
    <n v="0"/>
    <n v="0"/>
    <n v="0"/>
    <n v="0"/>
    <n v="0"/>
    <n v="2378098.0970000001"/>
    <n v="0"/>
    <n v="0"/>
    <n v="0"/>
    <n v="0"/>
    <n v="4756196.1940000001"/>
    <n v="4756196.1940000001"/>
  </r>
  <r>
    <n v="202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40-OC-EC"/>
    <s v="2340-OC-EC"/>
    <s v="BID"/>
    <n v="41528651.150000326"/>
    <n v="0"/>
    <n v="0"/>
    <n v="0"/>
    <n v="0"/>
    <n v="1.4901161193847656E-8"/>
    <n v="0"/>
    <n v="41528651.150000341"/>
    <n v="41528651.149999999"/>
    <n v="-3.4272670745849609E-7"/>
    <s v=" "/>
    <d v="2010-12-13T00:00:00"/>
    <d v="2035-12-13T00:00:00"/>
    <n v="75000000"/>
    <n v="75000000"/>
    <n v="11.04109589041096"/>
    <n v="25.016438356164382"/>
    <n v="1.7909999999999999E-2"/>
    <n v="1.7909999999999999E-2"/>
    <n v="0"/>
    <n v="1.7909999999999999E-2"/>
    <s v="FIJA"/>
    <m/>
    <n v="458521819.54657912"/>
    <n v="1038898941.5086386"/>
    <n v="743778.14209650608"/>
    <n v="11.04109589041096"/>
    <n v="25.016438356164382"/>
    <n v="1.7909999999999999E-2"/>
    <s v="BID"/>
    <x v="21"/>
    <n v="1805593.53"/>
    <n v="0"/>
    <n v="0"/>
    <n v="0"/>
    <n v="0"/>
    <n v="0"/>
    <n v="1805593.53"/>
    <n v="0"/>
    <n v="0"/>
    <n v="0"/>
    <n v="0"/>
    <n v="0"/>
    <n v="1805593.53"/>
    <n v="1805593.53"/>
    <n v="3611187.06"/>
    <n v="5416780.5899999999"/>
  </r>
  <r>
    <n v="2028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77-OC-EC"/>
    <s v="2377-OC-EC"/>
    <s v="BID"/>
    <n v="15602330.649999838"/>
    <n v="0"/>
    <n v="0"/>
    <n v="0"/>
    <n v="0"/>
    <n v="-7.4505805969238281E-9"/>
    <n v="0"/>
    <n v="15602330.649999831"/>
    <n v="15602330.65"/>
    <n v="1.6950070858001709E-7"/>
    <s v=" "/>
    <d v="2011-01-10T00:00:00"/>
    <d v="2036-01-10T00:00:00"/>
    <n v="30000000"/>
    <n v="27053570.93"/>
    <n v="11.117808219178082"/>
    <n v="25.016438356164382"/>
    <n v="1.7781000000000002E-2"/>
    <n v="1.7780000000000001E-2"/>
    <n v="1.0000000000010001E-6"/>
    <n v="1.8779999999999998E-2"/>
    <s v="FIJA"/>
    <m/>
    <n v="173463719.93890223"/>
    <n v="390314742.91821492"/>
    <n v="277425.04128764704"/>
    <n v="11.117808219178082"/>
    <n v="25.016438356164382"/>
    <n v="1.7781000000000002E-2"/>
    <s v="BID"/>
    <x v="21"/>
    <n v="0"/>
    <n v="678362.2"/>
    <n v="0"/>
    <n v="0"/>
    <n v="0"/>
    <n v="0"/>
    <n v="0"/>
    <n v="678362.2"/>
    <n v="0"/>
    <n v="0"/>
    <n v="0"/>
    <n v="0"/>
    <n v="0"/>
    <n v="0"/>
    <n v="1356724.4"/>
    <n v="1356724.4"/>
  </r>
  <r>
    <n v="202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31/OC-EC"/>
    <s v="2431/OC-EC"/>
    <s v="BID"/>
    <n v="42169844.649999999"/>
    <n v="0"/>
    <n v="0"/>
    <n v="0"/>
    <n v="0"/>
    <n v="0"/>
    <n v="0"/>
    <n v="42169844.649999999"/>
    <n v="42169844.649999999"/>
    <n v="0"/>
    <s v=" "/>
    <d v="2011-03-27T00:00:00"/>
    <d v="2036-03-27T00:00:00"/>
    <n v="100000000"/>
    <n v="75711466.640000001"/>
    <n v="11.328767123287671"/>
    <n v="25.019178082191782"/>
    <n v="1.8020000000000001E-2"/>
    <n v="1.8020000000000001E-2"/>
    <n v="0"/>
    <n v="1.9019999999999999E-2"/>
    <s v="FIJA"/>
    <m/>
    <n v="477732349.66506845"/>
    <n v="1055054852.9967123"/>
    <n v="759900.60059300007"/>
    <n v="11.328767123287671"/>
    <n v="25.019178082191782"/>
    <n v="1.8020000000000001E-2"/>
    <s v="BID"/>
    <x v="21"/>
    <n v="0"/>
    <n v="0"/>
    <n v="0"/>
    <n v="1833471.5"/>
    <n v="0"/>
    <n v="0"/>
    <n v="0"/>
    <n v="0"/>
    <n v="0"/>
    <n v="1833471.5"/>
    <n v="0"/>
    <n v="0"/>
    <n v="0"/>
    <n v="0"/>
    <n v="3666943"/>
    <n v="3666943"/>
  </r>
  <r>
    <n v="2028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57/OC-EC"/>
    <s v="2457/OC-EC"/>
    <s v="BID"/>
    <n v="35430952.38999968"/>
    <n v="0"/>
    <n v="0"/>
    <n v="0"/>
    <n v="0"/>
    <n v="-1.4901161193847656E-8"/>
    <n v="0"/>
    <n v="35430952.389999665"/>
    <n v="35430952.390000001"/>
    <n v="3.3527612686157227E-7"/>
    <s v=" "/>
    <d v="2011-02-01T00:00:00"/>
    <d v="2036-02-01T00:00:00"/>
    <n v="64700000"/>
    <n v="64700000"/>
    <n v="11.178082191780822"/>
    <n v="25.016438356164382"/>
    <n v="1.7995000000000001E-2"/>
    <n v="1.8000000000000002E-2"/>
    <n v="-5.000000000001531E-6"/>
    <n v="1.8495000000000001E-2"/>
    <s v="FIJA"/>
    <m/>
    <n v="396050097.94848943"/>
    <n v="886356236.36462176"/>
    <n v="637579.988258044"/>
    <n v="11.178082191780822"/>
    <n v="25.016438356164382"/>
    <n v="1.7995000000000001E-2"/>
    <s v="BID"/>
    <x v="21"/>
    <n v="0"/>
    <n v="0"/>
    <n v="1540476.19"/>
    <n v="0"/>
    <n v="0"/>
    <n v="0"/>
    <n v="0"/>
    <n v="0"/>
    <n v="1540476.19"/>
    <n v="0"/>
    <n v="0"/>
    <n v="0"/>
    <n v="0"/>
    <n v="0"/>
    <n v="3080952.38"/>
    <n v="3080952.38"/>
  </r>
  <r>
    <n v="202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61/OC-EC"/>
    <s v="2461/OC-EC"/>
    <s v="BID"/>
    <n v="49239722.11000032"/>
    <n v="0"/>
    <n v="0"/>
    <n v="0"/>
    <n v="0"/>
    <n v="1.4901161193847656E-8"/>
    <n v="0"/>
    <n v="49239722.110000335"/>
    <n v="49239722.109999999"/>
    <n v="-3.3527612686157227E-7"/>
    <s v=" "/>
    <d v="2011-02-01T00:00:00"/>
    <d v="2036-02-01T00:00:00"/>
    <n v="90000000"/>
    <n v="89391856.319999993"/>
    <n v="11.178082191780822"/>
    <n v="25.016438356164382"/>
    <n v="1.7995000000000001E-2"/>
    <n v="1.8000000000000002E-2"/>
    <n v="-5.000000000001531E-6"/>
    <n v="1.8495000000000001E-2"/>
    <s v="FIJA"/>
    <m/>
    <n v="550405660.84603119"/>
    <n v="1231802472.8394878"/>
    <n v="886068.79936945601"/>
    <n v="11.178082191780822"/>
    <n v="25.016438356164382"/>
    <n v="1.7995000000000001E-2"/>
    <s v="BID"/>
    <x v="21"/>
    <n v="0"/>
    <n v="0"/>
    <n v="2140857.48"/>
    <n v="0"/>
    <n v="0"/>
    <n v="0"/>
    <n v="0"/>
    <n v="0"/>
    <n v="2140857.48"/>
    <n v="0"/>
    <n v="0"/>
    <n v="0"/>
    <n v="0"/>
    <n v="0"/>
    <n v="4281714.96"/>
    <n v="4281714.96"/>
  </r>
  <r>
    <n v="202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72/OC-EC"/>
    <s v="2472/OC-EC"/>
    <s v="BID"/>
    <n v="27941814.960000165"/>
    <n v="0"/>
    <n v="0"/>
    <n v="0"/>
    <n v="0"/>
    <n v="7.4505805969238281E-9"/>
    <n v="0"/>
    <n v="27941814.960000172"/>
    <n v="27941814.960000001"/>
    <n v="-1.7136335372924805E-7"/>
    <s v=" "/>
    <d v="2011-02-01T00:00:00"/>
    <d v="2036-08-01T00:00:00"/>
    <n v="58000000"/>
    <n v="53844460.799999997"/>
    <n v="11.676712328767124"/>
    <n v="25.515068493150686"/>
    <n v="1.7995000000000001E-2"/>
    <n v="1.8000000000000002E-2"/>
    <n v="-5.000000000001531E-6"/>
    <n v="1.8495000000000001E-2"/>
    <s v="FIJA"/>
    <m/>
    <n v="326268535.23156369"/>
    <n v="712937322.52734685"/>
    <n v="502812.9602052031"/>
    <n v="11.676712328767124"/>
    <n v="25.515068493150686"/>
    <n v="1.7995000000000001E-2"/>
    <s v="BID"/>
    <x v="21"/>
    <n v="0"/>
    <n v="0"/>
    <n v="1214861.52"/>
    <n v="0"/>
    <n v="0"/>
    <n v="0"/>
    <n v="0"/>
    <n v="0"/>
    <n v="1214861.52"/>
    <n v="0"/>
    <n v="0"/>
    <n v="0"/>
    <n v="0"/>
    <n v="0"/>
    <n v="2429723.04"/>
    <n v="2429723.04"/>
  </r>
  <r>
    <n v="202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87/OC-EC"/>
    <s v="2487/OC-EC"/>
    <s v="BID"/>
    <n v="38723979.400000326"/>
    <n v="0"/>
    <n v="0"/>
    <n v="0"/>
    <n v="0"/>
    <n v="1.4901161193847656E-8"/>
    <n v="0"/>
    <n v="38723979.400000341"/>
    <n v="38723979.399999999"/>
    <n v="-3.4272670745849609E-7"/>
    <s v=" "/>
    <d v="2011-03-03T00:00:00"/>
    <d v="2036-03-03T00:00:00"/>
    <n v="78000000"/>
    <n v="73816306.129999995"/>
    <n v="11.263013698630138"/>
    <n v="25.019178082191782"/>
    <n v="1.805E-2"/>
    <n v="1.805E-2"/>
    <n v="0"/>
    <n v="1.9050000000000001E-2"/>
    <s v="FIJA"/>
    <m/>
    <n v="436148710.44767511"/>
    <n v="968842136.65973461"/>
    <n v="698967.82817000616"/>
    <n v="11.263013698630138"/>
    <n v="25.019178082191782"/>
    <n v="1.805E-2"/>
    <s v="BID"/>
    <x v="21"/>
    <n v="0"/>
    <n v="0"/>
    <n v="0"/>
    <n v="1683651.25"/>
    <n v="0"/>
    <n v="0"/>
    <n v="0"/>
    <n v="0"/>
    <n v="0"/>
    <n v="1683651.25"/>
    <n v="0"/>
    <n v="0"/>
    <n v="0"/>
    <n v="0"/>
    <n v="3367302.5"/>
    <n v="3367302.5"/>
  </r>
  <r>
    <n v="202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4/OC-EC"/>
    <s v="2584/OC-EC"/>
    <s v="BID"/>
    <n v="1262427.2700000098"/>
    <n v="0"/>
    <n v="0"/>
    <n v="0"/>
    <n v="0"/>
    <n v="4.6566128730773926E-10"/>
    <n v="0"/>
    <n v="1262427.2700000103"/>
    <n v="1262427.27"/>
    <n v="-1.0244548320770264E-8"/>
    <s v=" "/>
    <d v="2012-05-02T00:00:00"/>
    <d v="2037-05-02T00:00:00"/>
    <n v="2270161.4900000002"/>
    <n v="2270161.79"/>
    <n v="12.427397260273972"/>
    <n v="25.016438356164382"/>
    <n v="1.8159999999999999E-2"/>
    <n v="1.8159999999999999E-2"/>
    <n v="0"/>
    <n v="1.916E-2"/>
    <s v="FIJA"/>
    <m/>
    <n v="15688685.196493277"/>
    <n v="31581433.979096144"/>
    <n v="22925.679223200186"/>
    <n v="12.427397260273972"/>
    <n v="25.016438356164382"/>
    <n v="1.8159999999999999E-2"/>
    <s v="BID"/>
    <x v="21"/>
    <n v="0"/>
    <n v="0"/>
    <n v="0"/>
    <n v="0"/>
    <n v="0"/>
    <n v="50497.09"/>
    <n v="0"/>
    <n v="0"/>
    <n v="0"/>
    <n v="0"/>
    <n v="0"/>
    <n v="50497.09"/>
    <n v="0"/>
    <n v="0"/>
    <n v="100994.18"/>
    <n v="100994.18"/>
  </r>
  <r>
    <n v="2028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5/OC-EC"/>
    <s v="2585/OC-EC"/>
    <s v="BID"/>
    <n v="21338621.76000008"/>
    <n v="0"/>
    <n v="853544.87"/>
    <n v="193936.59"/>
    <s v="  "/>
    <n v="3.7252902984619141E-9"/>
    <n v="0"/>
    <n v="20485076.890000083"/>
    <n v="20485076.890000001"/>
    <n v="-8.1956386566162109E-8"/>
    <s v=" "/>
    <d v="2011-12-02T00:00:00"/>
    <d v="2036-12-02T00:00:00"/>
    <n v="40000000"/>
    <n v="34159388.969999999"/>
    <n v="12.013698630136986"/>
    <n v="25.019178082191782"/>
    <n v="1.8185E-2"/>
    <n v="1.8189999999999998E-2"/>
    <n v="-4.9999999999980616E-6"/>
    <n v="1.9189999999999999E-2"/>
    <s v="FIJA"/>
    <m/>
    <n v="246101540.17164481"/>
    <n v="512519786.73830348"/>
    <n v="372521.12324465148"/>
    <n v="12.013698630136986"/>
    <n v="25.019178082191782"/>
    <n v="1.8185E-2"/>
    <s v="BID"/>
    <x v="21"/>
    <n v="0"/>
    <n v="0"/>
    <n v="0"/>
    <n v="0"/>
    <n v="0"/>
    <n v="0"/>
    <n v="853544.87"/>
    <n v="0"/>
    <n v="0"/>
    <n v="0"/>
    <n v="0"/>
    <n v="0"/>
    <n v="853544.87"/>
    <n v="0"/>
    <n v="1707089.74"/>
    <n v="1707089.74"/>
  </r>
  <r>
    <n v="2029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08/OC-EC"/>
    <s v="2608/OC-EC"/>
    <s v="BID"/>
    <n v="21739130.470999856"/>
    <n v="0"/>
    <n v="0"/>
    <n v="0"/>
    <n v="0"/>
    <n v="3.9999932050704956E-3"/>
    <n v="0"/>
    <n v="21739130.474999849"/>
    <n v="21739130.379000001"/>
    <n v="-9.599984809756279E-2"/>
    <s v=" "/>
    <d v="2012-05-02T00:00:00"/>
    <d v="2037-05-02T00:00:00"/>
    <n v="40000000"/>
    <n v="40000000"/>
    <n v="12.427397260273972"/>
    <n v="25.016438356164382"/>
    <n v="1.8159999999999999E-2"/>
    <n v="1.8159999999999999E-2"/>
    <n v="0"/>
    <n v="1.916E-2"/>
    <s v="FIJA"/>
    <m/>
    <n v="270160810.50575155"/>
    <n v="543835617.44444823"/>
    <n v="394782.60942599725"/>
    <n v="12.427397260273972"/>
    <n v="25.016438356164382"/>
    <n v="1.8159999999999999E-2"/>
    <s v="BID"/>
    <x v="21"/>
    <n v="0"/>
    <n v="0"/>
    <n v="0"/>
    <n v="0"/>
    <n v="0"/>
    <n v="869565.21699999995"/>
    <n v="0"/>
    <n v="0"/>
    <n v="0"/>
    <n v="0"/>
    <n v="0"/>
    <n v="869565.21699999995"/>
    <n v="0"/>
    <n v="0"/>
    <n v="1739130.4339999999"/>
    <n v="1739130.4339999999"/>
  </r>
  <r>
    <n v="202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1/OC-EC"/>
    <s v="2651/OC-EC"/>
    <s v="BID"/>
    <n v="32142857.149999671"/>
    <n v="0"/>
    <n v="1190476.19"/>
    <n v="296834.14"/>
    <s v="  "/>
    <n v="-1.4901161193847656E-8"/>
    <n v="0"/>
    <n v="30952380.959999654"/>
    <n v="30952380.960000001"/>
    <n v="3.4645199775695801E-7"/>
    <s v=" "/>
    <d v="2012-11-30T00:00:00"/>
    <d v="2037-11-30T00:00:00"/>
    <n v="50000000"/>
    <n v="50000000"/>
    <n v="13.008219178082191"/>
    <n v="25.016438356164382"/>
    <n v="1.8373E-2"/>
    <n v="1.8370000000000001E-2"/>
    <n v="2.9999999999995308E-6"/>
    <n v="1.9370000000000002E-2"/>
    <s v="FIJA"/>
    <m/>
    <n v="402635355.61117357"/>
    <n v="774318330.26234746"/>
    <n v="568688.09537807363"/>
    <n v="13.008219178082191"/>
    <n v="25.016438356164382"/>
    <n v="1.8373E-2"/>
    <s v="BID"/>
    <x v="21"/>
    <n v="0"/>
    <n v="0"/>
    <n v="0"/>
    <n v="0"/>
    <n v="0"/>
    <n v="1190476.19"/>
    <n v="0"/>
    <n v="0"/>
    <n v="0"/>
    <n v="0"/>
    <n v="0"/>
    <n v="1190476.19"/>
    <n v="0"/>
    <n v="0"/>
    <n v="2380952.38"/>
    <n v="2380952.38"/>
  </r>
  <r>
    <n v="202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3/OC-EC"/>
    <s v="2653/OC-EC"/>
    <s v="BID"/>
    <n v="155579224.55600119"/>
    <n v="0"/>
    <n v="0"/>
    <n v="0"/>
    <n v="0"/>
    <n v="-1.9999444484710693E-3"/>
    <n v="0"/>
    <n v="155579224.55400124"/>
    <n v="155579224.602"/>
    <n v="4.7998756170272827E-2"/>
    <s v=" "/>
    <d v="2011-12-15T00:00:00"/>
    <d v="2036-12-15T00:00:00"/>
    <n v="250000000"/>
    <n v="248933378.06999999"/>
    <n v="12.049315068493151"/>
    <n v="25.019178082191782"/>
    <n v="1.8185E-2"/>
    <n v="1.8189999999999998E-2"/>
    <n v="-4.9999999999980616E-6"/>
    <n v="1.9189999999999999E-2"/>
    <s v="FIJA"/>
    <m/>
    <n v="1874623094.7630067"/>
    <n v="3892464325.0058613"/>
    <n v="2829208.1985145127"/>
    <n v="12.049315068493151"/>
    <n v="25.019178082191782"/>
    <n v="1.8185E-2"/>
    <s v="BID"/>
    <x v="21"/>
    <n v="6223168.9879999999"/>
    <n v="0"/>
    <n v="0"/>
    <n v="0"/>
    <n v="0"/>
    <n v="0"/>
    <n v="6223168.9879999999"/>
    <n v="0"/>
    <n v="0"/>
    <n v="0"/>
    <n v="0"/>
    <n v="0"/>
    <n v="6223168.9879999999"/>
    <n v="6223168.9879999999"/>
    <n v="12446337.976"/>
    <n v="18669506.964000002"/>
  </r>
  <r>
    <n v="2029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78/OC-EC"/>
    <s v="2678/OC-EC"/>
    <s v="BID"/>
    <n v="8839952.5600000024"/>
    <n v="0"/>
    <n v="0"/>
    <n v="0"/>
    <n v="0"/>
    <n v="0"/>
    <n v="0"/>
    <n v="8839952.5600000024"/>
    <n v="8839952.5600000005"/>
    <n v="-1.862645149230957E-9"/>
    <s v=" "/>
    <d v="2012-03-16T00:00:00"/>
    <d v="2037-03-16T00:00:00"/>
    <n v="14559417.130000001"/>
    <n v="14334092.779999999"/>
    <n v="12.298630136986301"/>
    <n v="25.016438356164382"/>
    <n v="1.8134000000000001E-2"/>
    <n v="1.813E-2"/>
    <n v="4.0000000000005309E-6"/>
    <n v="1.9130000000000001E-2"/>
    <s v="FIJA"/>
    <m/>
    <n v="108719306.96394522"/>
    <n v="221144128.28865758"/>
    <n v="160303.69972304004"/>
    <n v="12.298630136986301"/>
    <n v="25.016438356164382"/>
    <n v="1.8134000000000001E-2"/>
    <s v="BID"/>
    <x v="21"/>
    <n v="0"/>
    <n v="0"/>
    <n v="0"/>
    <n v="353598.1"/>
    <n v="0"/>
    <n v="0"/>
    <n v="0"/>
    <n v="0"/>
    <n v="0"/>
    <n v="353598.1"/>
    <n v="0"/>
    <n v="0"/>
    <n v="0"/>
    <n v="0"/>
    <n v="707196.2"/>
    <n v="707196.2"/>
  </r>
  <r>
    <n v="202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n v="2447205.3199999998"/>
    <n v="0"/>
    <s v=" "/>
    <d v="2012-08-15T00:00:00"/>
    <d v="2037-08-15T00:00:00"/>
    <n v="10000000"/>
    <n v="2447205.3199999998"/>
    <n v="12.715068493150685"/>
    <n v="25.016438356164382"/>
    <n v="1.8214999999999999E-2"/>
    <n v="1.822E-2"/>
    <n v="-5.000000000001531E-6"/>
    <n v="1.8714999999999999E-2"/>
    <s v="FIJA"/>
    <m/>
    <n v="31116383.260602739"/>
    <n v="61220361.032657526"/>
    <n v="44575.844903799996"/>
    <n v="12.715068493150685"/>
    <n v="25.016438356164382"/>
    <n v="1.8214999999999999E-2"/>
    <s v="BID"/>
    <x v="21"/>
    <n v="0"/>
    <n v="0"/>
    <n v="94123.282000000007"/>
    <n v="0"/>
    <n v="0"/>
    <n v="0"/>
    <n v="0"/>
    <n v="0"/>
    <n v="94123.282000000007"/>
    <n v="0"/>
    <n v="0"/>
    <n v="0"/>
    <n v="0"/>
    <n v="0"/>
    <n v="188246.56400000001"/>
    <n v="188246.56400000001"/>
  </r>
  <r>
    <n v="2029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87/OC-EC"/>
    <s v="2787/OC-EC"/>
    <s v="BID"/>
    <n v="2139185.0099999998"/>
    <n v="0"/>
    <n v="0"/>
    <n v="19212.689999999999"/>
    <n v="0"/>
    <n v="0"/>
    <n v="0"/>
    <n v="2139185.0099999998"/>
    <n v="2139185.0099999998"/>
    <n v="0"/>
    <s v=" "/>
    <d v="2013-03-15T00:00:00"/>
    <d v="2037-11-15T00:00:00"/>
    <n v="2168540.1800000002"/>
    <n v="2139185.0099999998"/>
    <n v="12.967123287671233"/>
    <n v="24.687671232876713"/>
    <n v="1.7864999999999999E-2"/>
    <n v="1.787E-2"/>
    <n v="-5.000000000001531E-6"/>
    <n v="1.8870000000000001E-2"/>
    <s v="FIJA"/>
    <m/>
    <n v="27739075.759808216"/>
    <n v="52811496.233178079"/>
    <n v="38216.540203649995"/>
    <n v="12.967123287671233"/>
    <n v="24.687671232876713"/>
    <n v="1.7864999999999999E-2"/>
    <s v="BID"/>
    <x v="21"/>
    <n v="0"/>
    <n v="0"/>
    <n v="0"/>
    <n v="0"/>
    <n v="0"/>
    <n v="304090.92499999999"/>
    <n v="0"/>
    <n v="0"/>
    <n v="0"/>
    <n v="0"/>
    <n v="0"/>
    <n v="261739.12599999999"/>
    <n v="0"/>
    <n v="0"/>
    <n v="565830.05099999998"/>
    <n v="565830.05099999998"/>
  </r>
  <r>
    <n v="2029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97/OC-EC"/>
    <s v="2797/OC-EC"/>
    <s v="BID"/>
    <n v="94990000"/>
    <n v="0"/>
    <n v="0"/>
    <n v="815886.24"/>
    <n v="0"/>
    <n v="0"/>
    <n v="0"/>
    <n v="94990000"/>
    <n v="94990000"/>
    <n v="0"/>
    <s v=" "/>
    <d v="2013-03-15T00:00:00"/>
    <d v="2037-11-15T00:00:00"/>
    <n v="100000000"/>
    <n v="94990000"/>
    <n v="12.967123287671233"/>
    <n v="24.687671232876713"/>
    <n v="1.7084999999999999E-2"/>
    <n v="1.7090000000000001E-2"/>
    <n v="-5.000000000001531E-6"/>
    <n v="1.8089999999999998E-2"/>
    <s v="FIJA"/>
    <m/>
    <n v="1231747041.0958905"/>
    <n v="2345081890.4109588"/>
    <n v="1622904.15"/>
    <n v="12.967123287671233"/>
    <n v="24.68767123287671"/>
    <n v="1.7084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n v="94118010.799999997"/>
    <n v="0"/>
    <s v=" "/>
    <d v="2013-08-01T00:00:00"/>
    <d v="2037-12-15T00:00:00"/>
    <n v="100000000"/>
    <n v="94118010.799999997"/>
    <n v="13.049315068493151"/>
    <n v="24.389041095890413"/>
    <n v="1.7084999999999999E-2"/>
    <n v="1.7090000000000001E-2"/>
    <n v="-5.000000000001531E-6"/>
    <n v="1.8089999999999998E-2"/>
    <s v="FIJA"/>
    <m/>
    <n v="1228175576.549041"/>
    <n v="2295448033.2646575"/>
    <n v="1608006.2145179999"/>
    <n v="13.049315068493151"/>
    <n v="24.389041095890413"/>
    <n v="1.7084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31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-2882.1/OC-EC"/>
    <s v="2882-2882.1/OC-EC"/>
    <s v="BID"/>
    <n v="140000000"/>
    <n v="0"/>
    <n v="0"/>
    <n v="2176229.16"/>
    <s v="  "/>
    <n v="0"/>
    <n v="0"/>
    <n v="140000000"/>
    <n v="140000000"/>
    <n v="0"/>
    <s v=" "/>
    <d v="2015-06-16T00:00:00"/>
    <d v="2040-05-15T00:00:00"/>
    <n v="200000000"/>
    <n v="200000000"/>
    <n v="15.465753424657533"/>
    <n v="24.931506849315067"/>
    <n v="3.109E-2"/>
    <n v="3.109E-2"/>
    <n v="0"/>
    <n v="3.209E-2"/>
    <s v="FIJA"/>
    <m/>
    <n v="2165205479.4520545"/>
    <n v="3490410958.9041095"/>
    <n v="4352600"/>
    <n v="15.465753424657532"/>
    <n v="24.931506849315067"/>
    <n v="3.109E-2"/>
    <s v="BID"/>
    <x v="21"/>
    <n v="0"/>
    <n v="0"/>
    <n v="0"/>
    <n v="0"/>
    <n v="0"/>
    <n v="5600000"/>
    <n v="0"/>
    <n v="0"/>
    <n v="0"/>
    <n v="0"/>
    <n v="0"/>
    <n v="5600000"/>
    <n v="0"/>
    <n v="0"/>
    <n v="11200000"/>
    <n v="11200000"/>
  </r>
  <r>
    <n v="2032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/OC-EC-2"/>
    <s v="2882/OC-EC-2"/>
    <s v="BID"/>
    <n v="249800000"/>
    <n v="0"/>
    <n v="0"/>
    <n v="5802854"/>
    <s v="  "/>
    <n v="0"/>
    <n v="0"/>
    <n v="249800000"/>
    <n v="249800000"/>
    <n v="0"/>
    <s v=" "/>
    <d v="2018-09-07T00:00:00"/>
    <d v="2043-05-15T00:00:00"/>
    <n v="250000000"/>
    <n v="249800000"/>
    <n v="18.465753424657535"/>
    <n v="24.701369863013699"/>
    <n v="4.5449999999999997E-2"/>
    <n v="4.5449999999999997E-2"/>
    <n v="0"/>
    <n v="2.5499999999999998E-2"/>
    <s v="FIJA"/>
    <m/>
    <n v="4612745205.4794521"/>
    <n v="6170402191.7808218"/>
    <n v="11353410"/>
    <n v="18.465753424657535"/>
    <n v="24.701369863013699"/>
    <n v="4.5449999999999997E-2"/>
    <s v="BID"/>
    <x v="21"/>
    <n v="0"/>
    <n v="0"/>
    <n v="0"/>
    <n v="0"/>
    <n v="0"/>
    <n v="18735000"/>
    <n v="0"/>
    <n v="0"/>
    <n v="0"/>
    <n v="0"/>
    <n v="0"/>
    <n v="18735000"/>
    <n v="0"/>
    <n v="0"/>
    <n v="37470000"/>
    <n v="37470000"/>
  </r>
  <r>
    <n v="2030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73/OC-EC"/>
    <s v="3073/OC-EC"/>
    <s v="BID"/>
    <n v="267002186.13"/>
    <n v="0"/>
    <n v="0"/>
    <n v="3946489.91"/>
    <n v="0"/>
    <n v="0"/>
    <n v="0"/>
    <n v="267002186.13"/>
    <n v="267002186.13"/>
    <n v="0"/>
    <s v=" "/>
    <d v="2013-12-03T00:00:00"/>
    <d v="2038-11-15T00:00:00"/>
    <n v="270000000"/>
    <n v="267002186.13"/>
    <n v="13.967123287671233"/>
    <n v="24.967123287671232"/>
    <n v="2.9499999999999998E-2"/>
    <n v="2.9500000000000002E-2"/>
    <n v="0"/>
    <n v="3.0499999999999999E-2"/>
    <s v="FIJA"/>
    <m/>
    <n v="3729252451.7554522"/>
    <n v="6666276499.1854515"/>
    <n v="7876564.4908349998"/>
    <n v="13.967123287671233"/>
    <n v="24.967123287671232"/>
    <n v="2.9499999999999998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87/OC-EC"/>
    <s v="3087/OC-EC"/>
    <s v="BID"/>
    <n v="29950000"/>
    <n v="0"/>
    <n v="6324861.9649999999"/>
    <n v="262545.96000000002"/>
    <s v="  "/>
    <n v="0"/>
    <n v="0"/>
    <n v="23625138.035"/>
    <n v="23625138.035"/>
    <n v="0"/>
    <s v=" "/>
    <d v="2014-03-28T00:00:00"/>
    <d v="2033-11-15T00:00:00"/>
    <n v="30000000"/>
    <n v="29950000"/>
    <n v="8.9643835616438352"/>
    <n v="19.649315068493152"/>
    <n v="1.7437000000000001E-2"/>
    <n v="1.7440000000000001E-2"/>
    <n v="-2.9999999999995308E-6"/>
    <n v="1.8440000000000002E-2"/>
    <s v="FIJA"/>
    <m/>
    <n v="211784799.04252055"/>
    <n v="464217780.78635621"/>
    <n v="411951.531916295"/>
    <n v="8.9643835616438352"/>
    <n v="19.649315068493152"/>
    <n v="1.7437000000000001E-2"/>
    <s v="BID"/>
    <x v="21"/>
    <n v="0"/>
    <n v="0"/>
    <n v="0"/>
    <n v="0"/>
    <n v="0"/>
    <n v="5004809.7249999996"/>
    <n v="0"/>
    <n v="0"/>
    <n v="0"/>
    <n v="0"/>
    <n v="0"/>
    <n v="3960261.5449999999"/>
    <n v="0"/>
    <n v="0"/>
    <n v="8965071.2699999996"/>
    <n v="8965071.2699999996"/>
  </r>
  <r>
    <n v="2030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n v="10329042.83"/>
    <n v="0"/>
    <s v=" "/>
    <d v="2014-04-24T00:00:00"/>
    <d v="2039-01-15T00:00:00"/>
    <n v="20000000"/>
    <n v="10329042.83"/>
    <n v="14.134246575342466"/>
    <n v="24.745205479452054"/>
    <n v="1.8440000000000002E-2"/>
    <n v="1.7940000000000001E-2"/>
    <n v="5.0000000000000044E-4"/>
    <n v="1.8939999999999999E-2"/>
    <s v="FIJA"/>
    <m/>
    <n v="145993238.24649316"/>
    <n v="255594287.23441094"/>
    <n v="190467.54978520001"/>
    <n v="14.134246575342466"/>
    <n v="24.745205479452054"/>
    <n v="1.844000000000000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30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n v="59363606.200000003"/>
    <n v="0"/>
    <s v=" "/>
    <d v="2014-03-28T00:00:00"/>
    <d v="2039-01-15T00:00:00"/>
    <n v="60000000"/>
    <n v="59363606.200000003"/>
    <n v="14.134246575342466"/>
    <n v="24.81917808219178"/>
    <n v="4.3853000000000003E-2"/>
    <n v="4.385E-2"/>
    <n v="3.0000000000030003E-6"/>
    <n v="1.8939999999999999E-2"/>
    <s v="FIJA"/>
    <m/>
    <n v="839059847.63232887"/>
    <n v="1473355913.8789041"/>
    <n v="2603272.2226886004"/>
    <n v="14.134246575342466"/>
    <n v="24.81917808219178"/>
    <n v="4.3853000000000003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67/OC-EC"/>
    <s v="3167/OC-EC"/>
    <s v="BID"/>
    <n v="150000000"/>
    <n v="0"/>
    <n v="0"/>
    <n v="2320085.0499999998"/>
    <s v="  "/>
    <n v="0"/>
    <n v="0"/>
    <n v="150000000"/>
    <n v="150000000"/>
    <n v="0"/>
    <s v=" "/>
    <d v="2014-06-23T00:00:00"/>
    <d v="2039-05-15T00:00:00"/>
    <n v="150000000"/>
    <n v="150000000"/>
    <n v="14.463013698630137"/>
    <n v="24.909589041095892"/>
    <n v="4.3860000000000003E-2"/>
    <n v="4.3860000000000003E-2"/>
    <n v="0"/>
    <n v="3.0800000000000001E-2"/>
    <s v="FIJA"/>
    <m/>
    <n v="2169452054.7945204"/>
    <n v="3736438356.1643839"/>
    <n v="6579000.0000000009"/>
    <n v="14.463013698630135"/>
    <n v="24.909589041095892"/>
    <n v="4.3860000000000003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n v="170000000"/>
    <n v="0"/>
    <s v=" "/>
    <d v="2014-07-31T00:00:00"/>
    <d v="2039-06-15T00:00:00"/>
    <n v="170000000"/>
    <n v="170000000"/>
    <n v="14.547945205479452"/>
    <n v="24.890410958904109"/>
    <n v="2.9919999999999999E-2"/>
    <n v="2.9919999999999999E-2"/>
    <n v="0"/>
    <n v="3.092E-2"/>
    <s v="FIJA"/>
    <m/>
    <n v="2473150684.9315071"/>
    <n v="4231369863.0136986"/>
    <n v="5086400"/>
    <n v="14.547945205479454"/>
    <n v="24.890410958904109"/>
    <n v="2.991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8/CH-EC"/>
    <s v="3188/CH-EC"/>
    <s v="BID"/>
    <n v="50000000"/>
    <n v="0"/>
    <n v="0"/>
    <n v="0"/>
    <n v="0"/>
    <n v="0"/>
    <n v="0"/>
    <n v="50000000"/>
    <n v="50000000"/>
    <n v="0"/>
    <s v=" "/>
    <d v="2014-07-31T00:00:00"/>
    <d v="2039-06-15T00:00:00"/>
    <n v="50000000"/>
    <n v="50000000"/>
    <n v="14.547945205479452"/>
    <n v="24.890410958904109"/>
    <n v="6.6000500000000004E-2"/>
    <n v="6.6000000000000003E-2"/>
    <n v="5.0000000000050004E-7"/>
    <n v="2.5399999999999999E-2"/>
    <s v="SOFR (MAS MARGEN)"/>
    <n v="1.2E-2"/>
    <n v="727397260.27397263"/>
    <n v="1244520547.9452055"/>
    <n v="3300025"/>
    <n v="14.547945205479452"/>
    <n v="24.890410958904109"/>
    <n v="6.600050000000000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2/OC-EC"/>
    <s v="3232/OC-EC"/>
    <s v="BID"/>
    <n v="116669044.58"/>
    <n v="0"/>
    <n v="0"/>
    <n v="0"/>
    <n v="0"/>
    <n v="0"/>
    <n v="0"/>
    <n v="116669044.58"/>
    <n v="116669044.58"/>
    <n v="0"/>
    <s v=" "/>
    <d v="2014-11-14T00:00:00"/>
    <d v="2039-08-15T00:00:00"/>
    <n v="120000000"/>
    <n v="118012000"/>
    <n v="14.715068493150685"/>
    <n v="24.767123287671232"/>
    <n v="2.9960000000000001E-2"/>
    <n v="2.9960000000000001E-2"/>
    <n v="0"/>
    <n v="3.0960000000000001E-2"/>
    <s v="FIJA"/>
    <m/>
    <n v="1716792982.0251508"/>
    <n v="2889556610.9676709"/>
    <n v="3495404.5756168002"/>
    <n v="14.715068493150685"/>
    <n v="24.767123287671229"/>
    <n v="2.996000000000000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3/CH-EC"/>
    <s v="3233/CH-EC"/>
    <s v="BID"/>
    <n v="28257846.84"/>
    <n v="0"/>
    <n v="0"/>
    <n v="0"/>
    <n v="0"/>
    <n v="0"/>
    <n v="0"/>
    <n v="28257846.84"/>
    <n v="28257846.84"/>
    <n v="0"/>
    <s v=" "/>
    <d v="2014-11-14T00:00:00"/>
    <d v="2039-08-15T00:00:00"/>
    <n v="30000000"/>
    <n v="30000000"/>
    <n v="14.715068493150685"/>
    <n v="24.767123287671232"/>
    <n v="6.5910499999999997E-2"/>
    <n v="6.6540000000000002E-2"/>
    <n v="-6.2950000000000506E-4"/>
    <n v="2.5399999999999999E-2"/>
    <s v="SOFR (MAS MARGEN)"/>
    <n v="1.2E-2"/>
    <n v="415816151.71956164"/>
    <n v="699865576.53041089"/>
    <n v="1862488.81414782"/>
    <n v="14.715068493150685"/>
    <n v="24.767123287671229"/>
    <n v="6.59104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n v="14004240.310000001"/>
    <n v="0"/>
    <s v=" "/>
    <d v="2015-02-05T00:00:00"/>
    <d v="2039-12-15T00:00:00"/>
    <n v="30000000"/>
    <n v="14400000"/>
    <n v="15.049315068493151"/>
    <n v="24.873972602739727"/>
    <n v="1.8204999999999999E-2"/>
    <n v="1.821E-2"/>
    <n v="-5.000000000001531E-6"/>
    <n v="1.9210000000000001E-2"/>
    <s v="FIJA"/>
    <m/>
    <n v="210754224.72008219"/>
    <n v="348341089.7931233"/>
    <n v="254947.19484355001"/>
    <n v="15.049315068493151"/>
    <n v="24.873972602739727"/>
    <n v="1.8204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n v="68695814.290000007"/>
    <n v="0"/>
    <s v=" "/>
    <d v="2015-02-05T00:00:00"/>
    <d v="2039-12-15T00:00:00"/>
    <n v="80000000"/>
    <n v="73162121.799999997"/>
    <n v="15.049315068493151"/>
    <n v="24.873972602739727"/>
    <n v="1.831E-2"/>
    <n v="1.831E-2"/>
    <n v="0"/>
    <n v="1.9310000000000001E-2"/>
    <s v="FIJA"/>
    <m/>
    <n v="1033824953.1369042"/>
    <n v="1708737802.5723565"/>
    <n v="1257820.3596499001"/>
    <n v="15.049315068493151"/>
    <n v="24.873972602739727"/>
    <n v="1.83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n v="500000000"/>
    <n v="0"/>
    <s v=" "/>
    <d v="2015-02-05T00:00:00"/>
    <d v="2035-01-15T00:00:00"/>
    <n v="500000000"/>
    <n v="500000000"/>
    <n v="10.131506849315068"/>
    <n v="19.956164383561642"/>
    <n v="2.878E-2"/>
    <n v="2.878E-2"/>
    <n v="0"/>
    <n v="2.9780000000000001E-2"/>
    <s v="FIJA"/>
    <m/>
    <n v="5065753424.6575336"/>
    <n v="9978082191.7808208"/>
    <n v="14390000"/>
    <n v="10.131506849315068"/>
    <n v="19.956164383561642"/>
    <n v="2.878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CH-EC"/>
    <s v="3494/CH-EC"/>
    <s v="BID"/>
    <n v="21000000"/>
    <n v="0"/>
    <n v="0"/>
    <n v="694950.42"/>
    <s v="  "/>
    <n v="0"/>
    <n v="0"/>
    <n v="21000000"/>
    <n v="21000000"/>
    <n v="0"/>
    <s v=" "/>
    <d v="2015-09-30T00:00:00"/>
    <d v="2040-05-15T00:00:00"/>
    <n v="30000000"/>
    <n v="30000000"/>
    <n v="15.465753424657533"/>
    <n v="24.641095890410959"/>
    <n v="6.4782699999999999E-2"/>
    <n v="6.6070000000000004E-2"/>
    <n v="-1.2873000000000051E-3"/>
    <n v="2.5499999999999998E-2"/>
    <s v="SOFR (MAS MARGEN)"/>
    <n v="1.2E-2"/>
    <n v="324780821.91780818"/>
    <n v="517463013.69863015"/>
    <n v="1360436.7"/>
    <n v="15.465753424657532"/>
    <n v="24.641095890410959"/>
    <n v="6.4782699999999999E-2"/>
    <s v="BID"/>
    <x v="21"/>
    <n v="0"/>
    <n v="0"/>
    <n v="0"/>
    <n v="0"/>
    <n v="0"/>
    <n v="840000"/>
    <n v="0"/>
    <n v="0"/>
    <n v="0"/>
    <n v="0"/>
    <n v="0"/>
    <n v="840000"/>
    <n v="0"/>
    <n v="0"/>
    <n v="1680000"/>
    <n v="1680000"/>
  </r>
  <r>
    <n v="2031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OC-EC"/>
    <s v="3494/OC-EC"/>
    <s v="BID"/>
    <n v="34758060.700000003"/>
    <n v="0"/>
    <n v="0"/>
    <n v="409482.01"/>
    <s v="  "/>
    <n v="0"/>
    <n v="0"/>
    <n v="34758060.700000003"/>
    <n v="34758060.700000003"/>
    <n v="0"/>
    <s v=" "/>
    <d v="2015-09-30T00:00:00"/>
    <d v="2040-05-15T00:00:00"/>
    <n v="50000000"/>
    <n v="50000000"/>
    <n v="15.465753424657533"/>
    <n v="24.641095890410959"/>
    <n v="1.831E-2"/>
    <n v="1.831E-2"/>
    <n v="0"/>
    <n v="1.9310000000000001E-2"/>
    <s v="FIJA"/>
    <m/>
    <n v="537559596.30547953"/>
    <n v="856476706.67342472"/>
    <n v="636420.09141700005"/>
    <n v="15.465753424657535"/>
    <n v="24.641095890410959"/>
    <n v="1.831E-2"/>
    <s v="BID"/>
    <x v="21"/>
    <n v="0"/>
    <n v="0"/>
    <n v="0"/>
    <n v="0"/>
    <n v="0"/>
    <n v="1390322.42"/>
    <n v="0"/>
    <n v="0"/>
    <n v="0"/>
    <n v="0"/>
    <n v="0"/>
    <n v="1390322.42"/>
    <n v="0"/>
    <n v="0"/>
    <n v="2780644.84"/>
    <n v="2780644.84"/>
  </r>
  <r>
    <n v="2031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670-OC-EC/X1014"/>
    <s v="3670-OC-EC/X1014"/>
    <s v="BID"/>
    <n v="132000000"/>
    <n v="0"/>
    <n v="0"/>
    <n v="0"/>
    <n v="0"/>
    <n v="0"/>
    <n v="0"/>
    <n v="132000000"/>
    <n v="132000000"/>
    <n v="0"/>
    <s v=" "/>
    <d v="2015-06-16T00:00:00"/>
    <d v="2041-04-15T00:00:00"/>
    <n v="300000000"/>
    <n v="160000000"/>
    <n v="16.383561643835616"/>
    <n v="25.849315068493151"/>
    <n v="3.1460000000000002E-2"/>
    <n v="3.1460000000000002E-2"/>
    <n v="0"/>
    <n v="3.2460000000000003E-2"/>
    <s v="FIJA"/>
    <m/>
    <n v="2162630136.9863014"/>
    <n v="3412109589.0410962"/>
    <n v="4152720.0000000005"/>
    <n v="16.383561643835616"/>
    <n v="25.849315068493151"/>
    <n v="3.1460000000000002E-2"/>
    <s v="BID"/>
    <x v="21"/>
    <n v="0"/>
    <n v="0"/>
    <n v="0"/>
    <n v="0"/>
    <n v="4000000"/>
    <n v="0"/>
    <n v="0"/>
    <n v="0"/>
    <n v="0"/>
    <n v="0"/>
    <n v="4000000"/>
    <n v="0"/>
    <n v="0"/>
    <n v="0"/>
    <n v="8000000"/>
    <n v="8000000"/>
  </r>
  <r>
    <n v="2032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0/OC-EC"/>
    <s v="3710/OC-EC"/>
    <s v="BID"/>
    <n v="92427664.859999999"/>
    <n v="0"/>
    <n v="0"/>
    <n v="0"/>
    <n v="0"/>
    <n v="0"/>
    <n v="0"/>
    <n v="92427664.859999999"/>
    <n v="92427664.859999999"/>
    <n v="0"/>
    <s v=" "/>
    <d v="2016-10-31T00:00:00"/>
    <d v="2041-08-15T00:00:00"/>
    <n v="118000000"/>
    <n v="118000000"/>
    <n v="16.717808219178082"/>
    <n v="24.805479452054794"/>
    <n v="4.5100000000000001E-2"/>
    <n v="4.514E-2"/>
    <n v="-3.999999999999837E-5"/>
    <n v="2.5399999999999999E-2"/>
    <s v="FIJA"/>
    <m/>
    <n v="1545187975.2759452"/>
    <n v="2292712541.4861369"/>
    <n v="4168487.6851860001"/>
    <n v="16.717808219178082"/>
    <n v="24.805479452054794"/>
    <n v="4.5100000000000001E-2"/>
    <s v="BID"/>
    <x v="21"/>
    <n v="0"/>
    <n v="0"/>
    <n v="3301039.3790000002"/>
    <n v="0"/>
    <n v="0"/>
    <n v="0"/>
    <n v="0"/>
    <n v="0"/>
    <n v="3301039.3790000002"/>
    <n v="0"/>
    <n v="0"/>
    <n v="0"/>
    <n v="0"/>
    <n v="0"/>
    <n v="6602078.7580000004"/>
    <n v="6602078.7580000004"/>
  </r>
  <r>
    <n v="2032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1/KI-EC"/>
    <s v="3711/KI-EC"/>
    <s v="BID"/>
    <n v="23116900"/>
    <n v="0"/>
    <n v="0"/>
    <n v="0"/>
    <n v="0"/>
    <n v="0"/>
    <n v="0"/>
    <n v="23116900"/>
    <n v="23116900"/>
    <n v="0"/>
    <s v=" "/>
    <d v="2016-10-31T00:00:00"/>
    <d v="2041-08-15T00:00:00"/>
    <n v="25000000"/>
    <n v="25000000"/>
    <n v="16.717808219178082"/>
    <n v="24.805479452054794"/>
    <n v="2.5000000000000001E-2"/>
    <n v="2.5000000000000001E-2"/>
    <n v="0"/>
    <n v="2.5000000000000001E-2"/>
    <s v="FIJA"/>
    <m/>
    <n v="386463900.82191777"/>
    <n v="573425787.94520545"/>
    <n v="577922.5"/>
    <n v="16.717808219178082"/>
    <n v="24.805479452054794"/>
    <n v="2.5000000000000001E-2"/>
    <s v="BID"/>
    <x v="21"/>
    <n v="0"/>
    <n v="0"/>
    <n v="1883100"/>
    <n v="0"/>
    <n v="0"/>
    <n v="0"/>
    <n v="0"/>
    <n v="0"/>
    <n v="1883100"/>
    <n v="0"/>
    <n v="0"/>
    <n v="0"/>
    <n v="0"/>
    <n v="0"/>
    <n v="3766200"/>
    <n v="3766200"/>
  </r>
  <r>
    <n v="2032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26/OC-EC"/>
    <s v="3726/OC-EC"/>
    <s v="BID"/>
    <n v="124956837.61000001"/>
    <n v="0"/>
    <n v="0"/>
    <n v="0"/>
    <n v="0"/>
    <n v="0"/>
    <n v="0"/>
    <n v="124956837.61000001"/>
    <n v="124956837.61"/>
    <n v="-1.4901161193847656E-8"/>
    <s v=" "/>
    <d v="2016-10-31T00:00:00"/>
    <d v="2041-08-15T00:00:00"/>
    <n v="160000000"/>
    <n v="159513936.72"/>
    <n v="16.717808219178082"/>
    <n v="24.805479452054794"/>
    <n v="4.514E-2"/>
    <n v="4.514E-2"/>
    <n v="0"/>
    <n v="3.286E-2"/>
    <s v="FIJA"/>
    <m/>
    <n v="2089004446.838959"/>
    <n v="3099614267.7286029"/>
    <n v="5640551.6497154003"/>
    <n v="16.717808219178082"/>
    <n v="24.805479452054794"/>
    <n v="4.514E-2"/>
    <s v="BID"/>
    <x v="21"/>
    <n v="0"/>
    <n v="0"/>
    <n v="4462721.4079999998"/>
    <n v="0"/>
    <n v="0"/>
    <n v="0"/>
    <n v="0"/>
    <n v="0"/>
    <n v="4462721.4079999998"/>
    <n v="0"/>
    <n v="0"/>
    <n v="0"/>
    <n v="0"/>
    <n v="0"/>
    <n v="8925442.8159999996"/>
    <n v="8925442.8159999996"/>
  </r>
  <r>
    <n v="2032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51/OC-EC"/>
    <s v="3751/OC-EC"/>
    <s v="BID"/>
    <n v="15708039.650000002"/>
    <n v="0"/>
    <n v="0"/>
    <n v="0"/>
    <n v="0"/>
    <n v="0"/>
    <n v="0"/>
    <n v="15708039.650000002"/>
    <n v="15708039.65"/>
    <n v="-1.862645149230957E-9"/>
    <s v=" "/>
    <d v="2016-11-29T00:00:00"/>
    <d v="2041-10-15T00:00:00"/>
    <n v="19720000"/>
    <n v="19019299.73"/>
    <n v="16.884931506849316"/>
    <n v="24.893150684931506"/>
    <n v="1.8394000000000001E-2"/>
    <n v="1.839E-2"/>
    <n v="4.0000000000005309E-6"/>
    <n v="1.9390000000000001E-2"/>
    <s v="FIJA"/>
    <m/>
    <n v="265229173.59712335"/>
    <n v="391022597.97232878"/>
    <n v="288933.68132210005"/>
    <n v="16.884931506849316"/>
    <n v="24.893150684931506"/>
    <n v="1.8394000000000001E-2"/>
    <s v="BID"/>
    <x v="21"/>
    <n v="0"/>
    <n v="0"/>
    <n v="0"/>
    <n v="0"/>
    <n v="827815.02099999995"/>
    <n v="0"/>
    <n v="0"/>
    <n v="0"/>
    <n v="0"/>
    <n v="0"/>
    <n v="827815.02099999995"/>
    <n v="0"/>
    <n v="0"/>
    <n v="0"/>
    <n v="1655630.0419999999"/>
    <n v="1655630.0419999999"/>
  </r>
  <r>
    <n v="2032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06/OC-EC"/>
    <s v="3906/OC-EC"/>
    <s v="BID"/>
    <n v="52975416.329999998"/>
    <n v="0"/>
    <n v="0"/>
    <n v="0"/>
    <n v="0"/>
    <n v="0"/>
    <n v="0"/>
    <n v="52975416.329999998"/>
    <n v="52975416.329999998"/>
    <n v="0"/>
    <s v=" "/>
    <d v="2017-04-18T00:00:00"/>
    <d v="2042-01-15T00:00:00"/>
    <n v="60000000"/>
    <n v="60000000"/>
    <n v="17.136986301369863"/>
    <n v="24.761643835616439"/>
    <n v="4.5100000000000001E-2"/>
    <n v="4.5110000000000004E-2"/>
    <n v="-1.0000000000003062E-5"/>
    <n v="2.5399999999999999E-2"/>
    <s v="FIJA"/>
    <m/>
    <n v="907838983.95657527"/>
    <n v="1311758391.206959"/>
    <n v="2389191.2764829998"/>
    <n v="17.136986301369863"/>
    <n v="24.761643835616439"/>
    <n v="4.5099999999999994E-2"/>
    <s v="BID"/>
    <x v="21"/>
    <n v="0"/>
    <n v="3336502.148"/>
    <n v="0"/>
    <n v="0"/>
    <n v="0"/>
    <n v="0"/>
    <n v="0"/>
    <n v="3336502.148"/>
    <n v="0"/>
    <n v="0"/>
    <n v="0"/>
    <n v="0"/>
    <n v="0"/>
    <n v="0"/>
    <n v="6673004.2960000001"/>
    <n v="6673004.2960000001"/>
  </r>
  <r>
    <n v="2032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13/OC-EC"/>
    <s v="3913/OC-EC"/>
    <s v="BID"/>
    <n v="8940278.3399999999"/>
    <n v="0"/>
    <n v="0"/>
    <n v="0"/>
    <n v="0"/>
    <n v="0"/>
    <n v="0"/>
    <n v="8940278.3399999999"/>
    <n v="8940278.3399999999"/>
    <n v="0"/>
    <s v=" "/>
    <d v="2017-05-26T00:00:00"/>
    <d v="2042-02-15T00:00:00"/>
    <n v="12447779"/>
    <n v="12447779"/>
    <n v="17.221917808219178"/>
    <n v="24.742465753424657"/>
    <n v="4.5100000000000001E-2"/>
    <n v="4.5100000000000001E-2"/>
    <n v="0"/>
    <n v="2.5399999999999999E-2"/>
    <s v="FIJA"/>
    <m/>
    <n v="153968738.7540822"/>
    <n v="221204530.65353423"/>
    <n v="403206.55313399999"/>
    <n v="17.221917808219178"/>
    <n v="24.742465753424657"/>
    <n v="4.5100000000000001E-2"/>
    <s v="BID"/>
    <x v="21"/>
    <n v="0"/>
    <n v="0"/>
    <n v="563631.28"/>
    <n v="0"/>
    <n v="0"/>
    <n v="0"/>
    <n v="0"/>
    <n v="0"/>
    <n v="563631.28"/>
    <n v="0"/>
    <n v="0"/>
    <n v="0"/>
    <n v="0"/>
    <n v="0"/>
    <n v="1127262.56"/>
    <n v="1127262.56"/>
  </r>
  <r>
    <n v="2033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43/OC-EC"/>
    <s v="4343/OC-EC"/>
    <s v="BID"/>
    <n v="130812509.29000066"/>
    <n v="0"/>
    <n v="0"/>
    <n v="3603378.41"/>
    <n v="48230.85"/>
    <n v="2.9802322387695313E-8"/>
    <n v="0"/>
    <n v="130812509.29000069"/>
    <n v="130812509.29000001"/>
    <n v="-6.8545341491699219E-7"/>
    <s v=" "/>
    <d v="2019-07-03T00:00:00"/>
    <d v="2042-11-15T00:00:00"/>
    <n v="150000000"/>
    <n v="150000000"/>
    <n v="17.969863013698632"/>
    <n v="23.386301369863013"/>
    <n v="4.5249999999999999E-2"/>
    <n v="4.5250000000000005E-2"/>
    <n v="0"/>
    <n v="2.5600000000000001E-2"/>
    <s v="FIJA"/>
    <m/>
    <n v="2350682872.4194922"/>
    <n v="3059220765.2039614"/>
    <n v="5919266.0453725308"/>
    <n v="17.969863013698632"/>
    <n v="23.386301369863013"/>
    <n v="4.5249999999999999E-2"/>
    <s v="BID"/>
    <x v="21"/>
    <n v="0"/>
    <n v="0"/>
    <n v="0"/>
    <n v="0"/>
    <n v="0"/>
    <n v="11119063.289999999"/>
    <n v="0"/>
    <n v="0"/>
    <n v="0"/>
    <n v="0"/>
    <n v="0"/>
    <n v="11119063.289999999"/>
    <n v="0"/>
    <n v="0"/>
    <n v="22238126.579999998"/>
    <n v="22238126.579999998"/>
  </r>
  <r>
    <n v="2032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64/OC-EC"/>
    <s v="4364/OC-EC"/>
    <s v="BID"/>
    <n v="226454067.62"/>
    <n v="0"/>
    <n v="0"/>
    <n v="0"/>
    <n v="0"/>
    <n v="0"/>
    <n v="0"/>
    <n v="226454067.62"/>
    <n v="226454067.62"/>
    <n v="0"/>
    <s v=" "/>
    <d v="2018-09-07T00:00:00"/>
    <d v="2042-12-15T00:00:00"/>
    <n v="237600000"/>
    <n v="237600000"/>
    <n v="18.052054794520547"/>
    <n v="24.287671232876711"/>
    <n v="4.5242999999999998E-2"/>
    <n v="4.5240000000000002E-2"/>
    <n v="2.9999999999960614E-6"/>
    <n v="2.5399999999999999E-2"/>
    <s v="FIJA"/>
    <m/>
    <n v="4087961237.1183014"/>
    <n v="5500041943.7021914"/>
    <n v="10245461.38133166"/>
    <n v="18.052054794520547"/>
    <n v="24.287671232876711"/>
    <n v="4.5242999999999998E-2"/>
    <s v="BID"/>
    <x v="21"/>
    <n v="0"/>
    <n v="0"/>
    <n v="0"/>
    <n v="0"/>
    <n v="0"/>
    <n v="0"/>
    <n v="19248595.748"/>
    <n v="0"/>
    <n v="0"/>
    <n v="0"/>
    <n v="0"/>
    <n v="0"/>
    <n v="19248595.748"/>
    <n v="0"/>
    <n v="38497191.495999999"/>
    <n v="38497191.495999999"/>
  </r>
  <r>
    <n v="2033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0/OC-EC"/>
    <s v="4600/OC-EC"/>
    <s v="BID"/>
    <n v="88596870"/>
    <n v="0"/>
    <n v="0"/>
    <n v="0"/>
    <n v="0"/>
    <n v="0"/>
    <n v="0"/>
    <n v="88596870"/>
    <n v="88596870"/>
    <n v="0"/>
    <s v=" "/>
    <d v="2019-09-04T00:00:00"/>
    <d v="2043-10-15T00:00:00"/>
    <n v="100000000"/>
    <n v="100000000"/>
    <n v="18.884931506849316"/>
    <n v="24.12876712328767"/>
    <n v="4.5440000000000001E-2"/>
    <n v="4.5439999999999994E-2"/>
    <n v="0"/>
    <n v="2.5600000000000001E-2"/>
    <s v="FIJA"/>
    <m/>
    <n v="1673145821.6712329"/>
    <n v="2137733244.0821917"/>
    <n v="4025841.7727999999"/>
    <n v="18.884931506849316"/>
    <n v="24.12876712328767"/>
    <n v="4.5440000000000001E-2"/>
    <s v="BID"/>
    <x v="21"/>
    <n v="0"/>
    <n v="0"/>
    <n v="0"/>
    <n v="0"/>
    <n v="6644765.25"/>
    <n v="0"/>
    <n v="0"/>
    <n v="0"/>
    <n v="0"/>
    <n v="0"/>
    <n v="6644765.25"/>
    <n v="0"/>
    <n v="0"/>
    <n v="0"/>
    <n v="13289530.5"/>
    <n v="13289530.5"/>
  </r>
  <r>
    <n v="2032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7/OC-EC"/>
    <s v="4607/OC-EC"/>
    <s v="BID"/>
    <n v="12195590.02"/>
    <n v="0"/>
    <n v="0"/>
    <n v="316461.74"/>
    <n v="67440.36"/>
    <n v="0"/>
    <n v="0"/>
    <n v="12195590.02"/>
    <n v="12195590.02"/>
    <n v="0"/>
    <s v=" "/>
    <d v="2019-03-12T00:00:00"/>
    <d v="2043-11-15T00:00:00"/>
    <n v="50000000"/>
    <n v="41841940"/>
    <n v="18.969863013698632"/>
    <n v="24.695890410958903"/>
    <n v="4.5429999999999998E-2"/>
    <n v="4.5429999999999998E-2"/>
    <n v="0"/>
    <n v="2.5600000000000001E-2"/>
    <s v="FIJA"/>
    <m/>
    <n v="231348672.05063015"/>
    <n v="301180954.63090408"/>
    <n v="554045.65460859996"/>
    <n v="18.969863013698632"/>
    <n v="24.695890410958903"/>
    <n v="4.5429999999999998E-2"/>
    <s v="BID"/>
    <x v="21"/>
    <n v="0"/>
    <n v="0"/>
    <n v="0"/>
    <n v="0"/>
    <n v="0"/>
    <n v="914669.25199999998"/>
    <n v="0"/>
    <n v="0"/>
    <n v="0"/>
    <n v="0"/>
    <n v="0"/>
    <n v="914669.25199999998"/>
    <n v="0"/>
    <n v="0"/>
    <n v="1829338.504"/>
    <n v="1829338.504"/>
  </r>
  <r>
    <n v="2032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n v="100000000"/>
    <n v="0"/>
    <s v=" "/>
    <d v="2018-12-11T00:00:00"/>
    <d v="2038-10-15T00:00:00"/>
    <n v="100000000"/>
    <n v="100000000"/>
    <n v="13.882191780821918"/>
    <n v="19.857534246575341"/>
    <n v="1.84E-2"/>
    <n v="1.84E-2"/>
    <n v="0"/>
    <n v="1.9400000000000001E-2"/>
    <s v="FIJA"/>
    <m/>
    <n v="1388219178.0821917"/>
    <n v="1985753424.6575341"/>
    <n v="1840000"/>
    <n v="13.882191780821916"/>
    <n v="19.857534246575341"/>
    <n v="1.84E-2"/>
    <s v="BID"/>
    <x v="21"/>
    <n v="0"/>
    <n v="0"/>
    <n v="0"/>
    <n v="0"/>
    <n v="7500000"/>
    <n v="0"/>
    <n v="0"/>
    <n v="0"/>
    <n v="0"/>
    <n v="0"/>
    <n v="7500000"/>
    <n v="0"/>
    <n v="0"/>
    <n v="0"/>
    <n v="15000000"/>
    <n v="15000000"/>
  </r>
  <r>
    <n v="2033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34/OC-EC"/>
    <s v="4634/OC-EC"/>
    <s v="BID"/>
    <n v="5675058.6200000001"/>
    <n v="15000.28"/>
    <n v="0"/>
    <n v="0"/>
    <n v="0"/>
    <n v="0"/>
    <n v="0"/>
    <n v="5690058.9000000004"/>
    <n v="5690058.9000000004"/>
    <n v="0"/>
    <s v=" "/>
    <d v="2019-09-09T00:00:00"/>
    <d v="2043-12-15T00:00:00"/>
    <n v="40081242"/>
    <n v="40081242"/>
    <n v="19.052054794520547"/>
    <n v="24.282191780821918"/>
    <n v="6.5565100000000001E-2"/>
    <n v="6.5570000000000003E-2"/>
    <n v="-4.9000000000021249E-6"/>
    <n v="2.5399999999999999E-2"/>
    <s v="SOFR (MAS MARGEN)"/>
    <n v="1.2E-2"/>
    <n v="108407313.94684932"/>
    <n v="138167101.45397261"/>
    <n v="373069.28078439005"/>
    <n v="19.052054794520547"/>
    <n v="24.282191780821918"/>
    <n v="6.5565100000000001E-2"/>
    <s v="BID"/>
    <x v="21"/>
    <n v="0"/>
    <n v="0"/>
    <n v="0"/>
    <n v="0"/>
    <n v="0"/>
    <n v="0"/>
    <n v="426754.41800000001"/>
    <n v="0"/>
    <n v="0"/>
    <n v="0"/>
    <n v="0"/>
    <n v="0"/>
    <n v="426754.41800000001"/>
    <n v="0"/>
    <n v="853508.83600000001"/>
    <n v="853508.83600000001"/>
  </r>
  <r>
    <n v="2033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70/OC-EC"/>
    <s v="4670/OC-EC"/>
    <s v="BID"/>
    <n v="4638410.1900000004"/>
    <n v="0"/>
    <n v="0"/>
    <n v="153498.34"/>
    <n v="98321.76"/>
    <n v="0"/>
    <n v="0"/>
    <n v="4638410.1900000004"/>
    <n v="4638410.1900000004"/>
    <n v="0"/>
    <s v=" "/>
    <d v="2019-04-10T00:00:00"/>
    <d v="2043-11-15T00:00:00"/>
    <n v="50000000"/>
    <n v="50000000"/>
    <n v="18.969863013698632"/>
    <n v="24.616438356164384"/>
    <n v="6.6070599999999993E-2"/>
    <n v="6.6070000000000004E-2"/>
    <n v="5.9999999998949782E-7"/>
    <n v="2.5600000000000001E-2"/>
    <s v="SOFR (MAS MARGEN)"/>
    <n v="1.2E-2"/>
    <n v="87990005.905643851"/>
    <n v="114181138.51273973"/>
    <n v="306462.54429941397"/>
    <n v="18.969863013698632"/>
    <n v="24.616438356164384"/>
    <n v="6.6070599999999993E-2"/>
    <s v="BID"/>
    <x v="21"/>
    <n v="0"/>
    <n v="0"/>
    <n v="0"/>
    <n v="0"/>
    <n v="0"/>
    <n v="324688.71299999999"/>
    <n v="0"/>
    <n v="0"/>
    <n v="0"/>
    <n v="0"/>
    <n v="0"/>
    <n v="324688.71299999999"/>
    <n v="0"/>
    <n v="0"/>
    <n v="649377.42599999998"/>
    <n v="649377.42599999998"/>
  </r>
  <r>
    <n v="2033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54/OC-EC"/>
    <s v="4754/OC-EC"/>
    <s v="BID"/>
    <n v="2695390.4"/>
    <n v="0"/>
    <n v="0"/>
    <n v="90251.72"/>
    <n v="23314.07"/>
    <n v="0"/>
    <n v="0"/>
    <n v="2695390.4"/>
    <n v="2695390.4"/>
    <n v="0"/>
    <s v=" "/>
    <d v="2019-08-28T00:00:00"/>
    <d v="2044-05-15T00:00:00"/>
    <n v="12000000"/>
    <n v="12000000"/>
    <n v="19.468493150684932"/>
    <n v="24.731506849315068"/>
    <n v="6.6068799999999997E-2"/>
    <n v="6.6070000000000004E-2"/>
    <n v="-1.2000000000067512E-6"/>
    <n v="2.5600000000000001E-2"/>
    <s v="SOFR (MAS MARGEN)"/>
    <n v="1.2E-2"/>
    <n v="52475189.540821917"/>
    <n v="66661066.139178075"/>
    <n v="178081.20925951999"/>
    <n v="19.468493150684932"/>
    <n v="24.731506849315068"/>
    <n v="6.6068799999999997E-2"/>
    <s v="BID"/>
    <x v="21"/>
    <n v="0"/>
    <n v="0"/>
    <n v="0"/>
    <n v="0"/>
    <n v="0"/>
    <n v="161723.424"/>
    <n v="0"/>
    <n v="0"/>
    <n v="0"/>
    <n v="0"/>
    <n v="0"/>
    <n v="161723.424"/>
    <n v="0"/>
    <n v="0"/>
    <n v="323446.848"/>
    <n v="323446.848"/>
  </r>
  <r>
    <n v="2033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71/OC-EC"/>
    <s v="4771/OC-EC"/>
    <s v="BID"/>
    <n v="166666666.63999999"/>
    <n v="0"/>
    <n v="0"/>
    <n v="0"/>
    <n v="0"/>
    <n v="0"/>
    <n v="0"/>
    <n v="166666666.63999999"/>
    <n v="166666666.63999999"/>
    <n v="0"/>
    <s v=" "/>
    <d v="2019-05-24T00:00:00"/>
    <d v="2026-05-15T00:00:00"/>
    <n v="500000000"/>
    <n v="500000000"/>
    <n v="1.4547945205479451"/>
    <n v="6.9808219178082194"/>
    <n v="3.8969999999999998E-2"/>
    <n v="3.8969999999999998E-2"/>
    <n v="0"/>
    <n v="3.9969999999999999E-2"/>
    <s v="FIJA"/>
    <m/>
    <n v="242465753.38586298"/>
    <n v="1163470319.4485478"/>
    <n v="6494999.9989607986"/>
    <n v="1.4547945205479451"/>
    <n v="6.9808219178082194"/>
    <n v="3.8969999999999998E-2"/>
    <s v="BID"/>
    <x v="21"/>
    <n v="0"/>
    <n v="0"/>
    <n v="0"/>
    <n v="0"/>
    <n v="55555555.560000002"/>
    <n v="0"/>
    <n v="0"/>
    <n v="0"/>
    <n v="0"/>
    <n v="0"/>
    <n v="55555555.560000002"/>
    <n v="0"/>
    <n v="0"/>
    <n v="0"/>
    <n v="111111111.12"/>
    <n v="111111111.12"/>
  </r>
  <r>
    <n v="2033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88/OC-EC"/>
    <s v="4788/OC-EC"/>
    <s v="BID"/>
    <n v="77565029"/>
    <n v="0"/>
    <n v="0"/>
    <n v="0"/>
    <n v="0"/>
    <n v="0"/>
    <n v="0"/>
    <n v="77565029"/>
    <n v="77565029"/>
    <n v="0"/>
    <s v=" "/>
    <d v="2019-07-12T00:00:00"/>
    <d v="2044-06-15T00:00:00"/>
    <n v="93900000"/>
    <n v="93900000"/>
    <n v="19.553424657534247"/>
    <n v="24.945205479452056"/>
    <n v="4.5447000000000001E-2"/>
    <n v="4.5449999999999997E-2"/>
    <n v="-2.9999999999960614E-6"/>
    <n v="2.5399999999999999E-2"/>
    <s v="FIJA"/>
    <m/>
    <n v="1516661950.6109591"/>
    <n v="1934875586.4246576"/>
    <n v="3525097.8729630001"/>
    <n v="19.553424657534247"/>
    <n v="24.945205479452056"/>
    <n v="4.5447000000000001E-2"/>
    <s v="BID"/>
    <x v="21"/>
    <n v="0"/>
    <n v="0"/>
    <n v="0"/>
    <n v="0"/>
    <n v="0"/>
    <n v="0"/>
    <n v="4653901.74"/>
    <n v="0"/>
    <n v="0"/>
    <n v="0"/>
    <n v="0"/>
    <n v="0"/>
    <n v="4653901.74"/>
    <n v="0"/>
    <n v="9307803.4800000004"/>
    <n v="9307803.4800000004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4759/OC-EC"/>
    <s v="4759/OC-EC"/>
    <s v="BID"/>
    <n v="51953590.340000004"/>
    <n v="0"/>
    <n v="0"/>
    <n v="0"/>
    <n v="0"/>
    <n v="0"/>
    <n v="0"/>
    <n v="51953590.340000004"/>
    <n v="51953590.340000004"/>
    <n v="0"/>
    <s v=" "/>
    <d v="2019-07-23T00:00:00"/>
    <d v="2043-07-15T00:00:00"/>
    <n v="87100000"/>
    <n v="87100000"/>
    <n v="18.632876712328766"/>
    <n v="23.994520547945207"/>
    <n v="6.5799999999999997E-2"/>
    <n v="7.7800000000000008E-2"/>
    <n v="-1.2000000000000011E-2"/>
    <n v="1.2E-2"/>
    <s v="SOFR (MAS MARGEN)"/>
    <n v="1.2E-2"/>
    <n v="968044843.5680548"/>
    <n v="1246601490.9526577"/>
    <n v="3418546.244372"/>
    <n v="18.632876712328766"/>
    <n v="23.994520547945207"/>
    <n v="6.5799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33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12/OC-EC"/>
    <s v="4812/OC-EC"/>
    <s v="BID"/>
    <n v="13062479"/>
    <n v="0"/>
    <n v="0"/>
    <n v="0"/>
    <n v="0"/>
    <n v="0"/>
    <n v="0"/>
    <n v="13062479"/>
    <n v="13062479"/>
    <n v="0"/>
    <s v=" "/>
    <d v="2019-10-04T00:00:00"/>
    <d v="2044-07-15T00:00:00"/>
    <n v="43000000"/>
    <n v="43000000"/>
    <n v="19.635616438356163"/>
    <n v="24.797260273972604"/>
    <n v="4.5444999999999999E-2"/>
    <n v="4.5449999999999997E-2"/>
    <n v="-4.9999999999980616E-6"/>
    <n v="2.5399999999999999E-2"/>
    <s v="FIJA"/>
    <m/>
    <n v="256489827.37808216"/>
    <n v="323913691.58630139"/>
    <n v="593624.35815500002"/>
    <n v="19.635616438356163"/>
    <n v="24.797260273972604"/>
    <n v="4.5444999999999999E-2"/>
    <s v="BID"/>
    <x v="21"/>
    <n v="0"/>
    <n v="783748.74"/>
    <n v="0"/>
    <n v="0"/>
    <n v="0"/>
    <n v="0"/>
    <n v="0"/>
    <n v="783748.74"/>
    <n v="0"/>
    <n v="0"/>
    <n v="0"/>
    <n v="0"/>
    <n v="0"/>
    <n v="0"/>
    <n v="1567497.48"/>
    <n v="1567497.48"/>
  </r>
  <r>
    <n v="2033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n v="300000000"/>
    <n v="0"/>
    <s v=" "/>
    <d v="2019-07-23T00:00:00"/>
    <d v="2039-04-15T00:00:00"/>
    <n v="300000000"/>
    <n v="300000000"/>
    <n v="14.38082191780822"/>
    <n v="19.742465753424657"/>
    <n v="4.4872000000000002E-2"/>
    <n v="4.487E-2"/>
    <n v="2.0000000000020002E-6"/>
    <n v="2.5600000000000001E-2"/>
    <s v="FIJA"/>
    <m/>
    <n v="4314246575.3424664"/>
    <n v="5922739726.0273972"/>
    <n v="13461600"/>
    <n v="14.380821917808221"/>
    <n v="19.742465753424657"/>
    <n v="4.4872000000000002E-2"/>
    <s v="BID"/>
    <x v="21"/>
    <n v="0"/>
    <n v="0"/>
    <n v="0"/>
    <n v="0"/>
    <n v="22500000"/>
    <n v="0"/>
    <n v="0"/>
    <n v="0"/>
    <n v="0"/>
    <n v="0"/>
    <n v="22500000"/>
    <n v="0"/>
    <n v="0"/>
    <n v="0"/>
    <n v="45000000"/>
    <n v="45000000"/>
  </r>
  <r>
    <n v="2034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n v="5540126.1299999999"/>
    <n v="0"/>
    <s v=" "/>
    <d v="2019-11-18T00:00:00"/>
    <d v="2044-09-15T00:00:00"/>
    <n v="75000000"/>
    <n v="75000000"/>
    <n v="19.805479452054794"/>
    <n v="24.843835616438355"/>
    <n v="6.6100599999999995E-2"/>
    <n v="7.8100000000000003E-2"/>
    <n v="-1.1999400000000007E-2"/>
    <n v="2.5600000000000001E-2"/>
    <s v="SOFR (MAS MARGEN)"/>
    <n v="1.2E-2"/>
    <n v="109724854.22950684"/>
    <n v="137637982.86805478"/>
    <n v="366205.66126867797"/>
    <n v="19.805479452054794"/>
    <n v="24.843835616438355"/>
    <n v="6.6100599999999995E-2"/>
    <s v="BID"/>
    <x v="21"/>
    <n v="0"/>
    <n v="0"/>
    <n v="0"/>
    <n v="332407.56800000003"/>
    <n v="0"/>
    <n v="0"/>
    <n v="0"/>
    <n v="0"/>
    <n v="0"/>
    <n v="332407.56800000003"/>
    <n v="0"/>
    <n v="0"/>
    <n v="0"/>
    <n v="0"/>
    <n v="664815.13600000006"/>
    <n v="664815.13600000006"/>
  </r>
  <r>
    <n v="2034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31/OC-EC"/>
    <s v="5031/OC-EC"/>
    <s v="BID"/>
    <n v="224140869.62999997"/>
    <n v="0"/>
    <n v="0"/>
    <n v="5343602.9000000004"/>
    <s v="  "/>
    <n v="0"/>
    <n v="0"/>
    <n v="224140869.62999997"/>
    <n v="224140869.63"/>
    <n v="2.9802322387695313E-8"/>
    <s v=" "/>
    <d v="2020-06-05T00:00:00"/>
    <d v="2045-05-15T00:00:00"/>
    <n v="250000000"/>
    <n v="250000000"/>
    <n v="20.468493150684932"/>
    <n v="24.958904109589042"/>
    <n v="4.5516000000000001E-2"/>
    <n v="4.5519999999999998E-2"/>
    <n v="-3.9999999999970615E-6"/>
    <n v="2.5600000000000001E-2"/>
    <s v="FIJA"/>
    <m/>
    <n v="4587825854.8102188"/>
    <n v="5594310472.1350679"/>
    <n v="10201995.822079079"/>
    <n v="20.468493150684932"/>
    <n v="24.958904109589042"/>
    <n v="4.5516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34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44/OC-EC"/>
    <s v="5044/OC-EC"/>
    <s v="BID"/>
    <n v="280000000"/>
    <n v="0"/>
    <n v="0"/>
    <n v="6430840.8799999999"/>
    <s v="  "/>
    <n v="0"/>
    <n v="0"/>
    <n v="280000000"/>
    <n v="280000000"/>
    <n v="0"/>
    <s v=" "/>
    <d v="2020-06-17T00:00:00"/>
    <d v="2040-05-15T00:00:00"/>
    <n v="280000000"/>
    <n v="280000000"/>
    <n v="15.465753424657533"/>
    <n v="19.923287671232877"/>
    <n v="4.4935999999999997E-2"/>
    <n v="4.4940000000000001E-2"/>
    <n v="-4.0000000000040004E-6"/>
    <n v="2.5600000000000001E-2"/>
    <s v="FIJA"/>
    <m/>
    <n v="4330410958.904109"/>
    <n v="5578520547.9452057"/>
    <n v="12582080"/>
    <n v="15.465753424657532"/>
    <n v="19.923287671232877"/>
    <n v="4.4935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34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136/OC-EC"/>
    <s v="5136/OC-EC"/>
    <s v="BID"/>
    <n v="90000000"/>
    <n v="0"/>
    <n v="0"/>
    <n v="0"/>
    <n v="0"/>
    <n v="0"/>
    <n v="0"/>
    <n v="90000000"/>
    <n v="90000000"/>
    <n v="0"/>
    <s v=" "/>
    <d v="2020-04-03T00:00:00"/>
    <d v="2045-10-15T00:00:00"/>
    <n v="90000000"/>
    <n v="90000000"/>
    <n v="20.887671232876713"/>
    <n v="25.550684931506851"/>
    <n v="4.5516000000000001E-2"/>
    <n v="4.5519999999999998E-2"/>
    <n v="-3.9999999999970615E-6"/>
    <n v="2.5600000000000001E-2"/>
    <s v="FIJA"/>
    <m/>
    <n v="1879890410.958904"/>
    <n v="2299561643.8356166"/>
    <n v="4096440"/>
    <n v="20.887671232876713"/>
    <n v="25.550684931506851"/>
    <n v="4.5516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3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n v="200000000"/>
    <n v="0"/>
    <s v=" "/>
    <d v="2021-03-22T00:00:00"/>
    <d v="2039-03-15T00:00:00"/>
    <n v="200000000"/>
    <n v="200000000"/>
    <n v="14.295890410958904"/>
    <n v="17.991780821917807"/>
    <n v="4.4896999999999999E-2"/>
    <n v="4.4900000000000002E-2"/>
    <n v="-3.0000000000030003E-6"/>
    <n v="2.5600000000000001E-2"/>
    <s v="FIJA"/>
    <m/>
    <n v="2859178082.191781"/>
    <n v="3598356164.3835616"/>
    <n v="8979400"/>
    <n v="14.295890410958906"/>
    <n v="17.991780821917807"/>
    <n v="4.4896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04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8-SF-EC"/>
    <s v="728-SF-EC"/>
    <s v="BID"/>
    <n v="-1.2660166248679161E-9"/>
    <n v="0"/>
    <n v="0"/>
    <n v="0"/>
    <n v="0"/>
    <n v="-5.8207660913467407E-11"/>
    <n v="0"/>
    <n v="-1.3242242857813835E-9"/>
    <n v="0"/>
    <n v="1.3242242857813835E-9"/>
    <s v=" "/>
    <d v="1984-01-26T00:00:00"/>
    <d v="2024-01-24T00:00:00"/>
    <n v="3100000"/>
    <n v="2254501.2999999998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9-SF-EC"/>
    <s v="729-SF-EC"/>
    <s v="BID"/>
    <n v="7.2759576141834259E-12"/>
    <n v="0"/>
    <n v="0"/>
    <n v="0"/>
    <n v="0"/>
    <n v="0"/>
    <n v="0"/>
    <n v="7.2759576141834259E-12"/>
    <n v="0"/>
    <n v="-7.2759576141834259E-12"/>
    <s v=" "/>
    <d v="1984-03-02T00:00:00"/>
    <d v="2024-03-06T00:00:00"/>
    <n v="1800000"/>
    <n v="1290715.3500000001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0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43-SF-EC"/>
    <s v="743-SF-EC"/>
    <s v="BID"/>
    <n v="-3.2741809263825417E-10"/>
    <n v="0"/>
    <n v="0"/>
    <n v="0"/>
    <n v="0"/>
    <n v="-1.4551915228366852E-11"/>
    <n v="0"/>
    <n v="-3.4197000786662102E-10"/>
    <n v="0"/>
    <n v="3.4197000786662102E-10"/>
    <s v=" "/>
    <d v="1984-11-07T00:00:00"/>
    <d v="2024-07-11T00:00:00"/>
    <n v="1000000"/>
    <n v="981007.14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30051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57-SF-EC   USD"/>
    <s v="757-SF-EC   USD"/>
    <s v="BID"/>
    <n v="428093.06000000029"/>
    <n v="0"/>
    <n v="0"/>
    <n v="0"/>
    <n v="0"/>
    <n v="0"/>
    <n v="0"/>
    <n v="428093.06000000029"/>
    <n v="428093.06"/>
    <n v="-2.9103830456733704E-10"/>
    <s v=" "/>
    <d v="1984-12-18T00:00:00"/>
    <d v="2025-01-06T00:00:00"/>
    <n v="6421396.8799999999"/>
    <n v="6421396.8799999999"/>
    <n v="0.10136986301369863"/>
    <n v="40.079452054794523"/>
    <n v="0.02"/>
    <n v="0.02"/>
    <n v="0"/>
    <n v="0.02"/>
    <s v="FIJA"/>
    <m/>
    <n v="43395.7348493151"/>
    <n v="17157735.273260288"/>
    <n v="8561.8612000000066"/>
    <n v="0.10136986301369863"/>
    <n v="40.07945205479453"/>
    <n v="0.02"/>
    <s v="BID"/>
    <x v="21"/>
    <n v="0"/>
    <n v="428093.06"/>
    <n v="0"/>
    <n v="0"/>
    <n v="0"/>
    <n v="0"/>
    <n v="0"/>
    <n v="0"/>
    <n v="0"/>
    <n v="0"/>
    <n v="0"/>
    <n v="0"/>
    <n v="0"/>
    <n v="0"/>
    <n v="428093.06"/>
    <n v="428093.06"/>
  </r>
  <r>
    <n v="20052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"/>
    <s v="775-SF-EC"/>
    <s v="BID"/>
    <n v="545157.83999999985"/>
    <n v="0"/>
    <n v="0"/>
    <n v="0"/>
    <n v="0"/>
    <n v="0"/>
    <n v="0"/>
    <n v="545157.83999999985"/>
    <n v="545157.84"/>
    <n v="1.1641532182693481E-10"/>
    <s v=" "/>
    <d v="1986-01-14T00:00:00"/>
    <d v="2026-01-14T00:00:00"/>
    <n v="13096844.33"/>
    <n v="10903155.66"/>
    <n v="1.1232876712328768"/>
    <n v="40.027397260273972"/>
    <n v="0.02"/>
    <n v="0.02"/>
    <n v="0"/>
    <n v="0.02"/>
    <s v="FIJA"/>
    <m/>
    <n v="612369.08054794511"/>
    <n v="21821249.43123287"/>
    <n v="10903.156799999997"/>
    <n v="1.1232876712328768"/>
    <n v="40.027397260273972"/>
    <n v="0.02"/>
    <s v="BID"/>
    <x v="21"/>
    <n v="0"/>
    <n v="181719.26"/>
    <n v="0"/>
    <n v="0"/>
    <n v="0"/>
    <n v="0"/>
    <n v="0"/>
    <n v="181719.26"/>
    <n v="0"/>
    <n v="0"/>
    <n v="0"/>
    <n v="0"/>
    <n v="0"/>
    <n v="0"/>
    <n v="363438.52"/>
    <n v="363438.52"/>
  </r>
  <r>
    <n v="20052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/2"/>
    <s v="775-SF-EC/2"/>
    <s v="BID"/>
    <n v="545157.84999999986"/>
    <n v="0"/>
    <n v="0"/>
    <n v="0"/>
    <n v="0"/>
    <n v="0"/>
    <n v="0"/>
    <n v="545157.84999999986"/>
    <n v="545157.85"/>
    <n v="1.1641532182693481E-10"/>
    <s v=" "/>
    <d v="1986-01-14T00:00:00"/>
    <d v="2026-01-14T00:00:00"/>
    <n v="8177366.7699999996"/>
    <n v="8177366.7699999996"/>
    <n v="1.1232876712328768"/>
    <n v="40.027397260273972"/>
    <n v="0.02"/>
    <n v="0.02"/>
    <n v="0"/>
    <n v="0.02"/>
    <s v="FIJA"/>
    <m/>
    <n v="612369.09178082179"/>
    <n v="21821249.831506845"/>
    <n v="10903.156999999997"/>
    <n v="1.1232876712328768"/>
    <n v="40.027397260273972"/>
    <n v="0.02"/>
    <s v="BID"/>
    <x v="21"/>
    <n v="0"/>
    <n v="181719.26"/>
    <n v="0"/>
    <n v="0"/>
    <n v="0"/>
    <n v="0"/>
    <n v="0"/>
    <n v="181719.26"/>
    <n v="0"/>
    <n v="0"/>
    <n v="0"/>
    <n v="0"/>
    <n v="0"/>
    <n v="0"/>
    <n v="363438.52"/>
    <n v="363438.52"/>
  </r>
  <r>
    <n v="20053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8-SF-EC DIF.CAMB."/>
    <s v="778-SF-EC DIF.CAMB."/>
    <s v="BID"/>
    <n v="191431.85999999996"/>
    <n v="0"/>
    <n v="0"/>
    <n v="0"/>
    <n v="0"/>
    <n v="0"/>
    <n v="0"/>
    <n v="191431.85999999996"/>
    <n v="191431.86"/>
    <n v="2.9103830456733704E-11"/>
    <s v=" "/>
    <d v="1986-01-14T00:00:00"/>
    <d v="2026-01-14T00:00:00"/>
    <n v="2361000.79"/>
    <n v="2361000.79"/>
    <n v="1.1232876712328768"/>
    <n v="40.027397260273972"/>
    <n v="0.02"/>
    <n v="0.02"/>
    <n v="0"/>
    <n v="0.02"/>
    <s v="FIJA"/>
    <m/>
    <n v="215033.04821917805"/>
    <n v="7662519.1084931483"/>
    <n v="3828.6371999999992"/>
    <n v="1.1232876712328768"/>
    <n v="40.027397260273972"/>
    <n v="0.02"/>
    <s v="BID"/>
    <x v="21"/>
    <n v="0"/>
    <n v="63810.83"/>
    <n v="0"/>
    <n v="0"/>
    <n v="0"/>
    <n v="0"/>
    <n v="0"/>
    <n v="63810.83"/>
    <n v="0"/>
    <n v="0"/>
    <n v="0"/>
    <n v="0"/>
    <n v="0"/>
    <n v="0"/>
    <n v="127621.66"/>
    <n v="127621.66"/>
  </r>
  <r>
    <n v="300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92-SF-EC   USD"/>
    <s v="792-SF-EC   USD"/>
    <s v="BID"/>
    <n v="3426011.83"/>
    <n v="0"/>
    <n v="685202.35"/>
    <n v="34222.050000000003"/>
    <s v="  "/>
    <n v="0"/>
    <n v="0"/>
    <n v="2740809.48"/>
    <n v="2740809.48"/>
    <n v="0"/>
    <s v=" "/>
    <d v="1986-12-11T00:00:00"/>
    <d v="2026-11-24T00:00:00"/>
    <n v="13018844.73"/>
    <n v="13018844.73"/>
    <n v="1.9835616438356165"/>
    <n v="39.980821917808221"/>
    <n v="0.02"/>
    <n v="0.02"/>
    <n v="0"/>
    <n v="0.02"/>
    <s v="FIJA"/>
    <m/>
    <n v="5436564.5575890411"/>
    <n v="109579815.73052055"/>
    <n v="54816.189599999998"/>
    <n v="1.9835616438356165"/>
    <n v="39.980821917808221"/>
    <n v="0.02"/>
    <s v="BID"/>
    <x v="21"/>
    <n v="0"/>
    <n v="0"/>
    <n v="0"/>
    <n v="0"/>
    <n v="0"/>
    <n v="685202.35"/>
    <n v="0"/>
    <n v="0"/>
    <n v="0"/>
    <n v="0"/>
    <n v="0"/>
    <n v="685202.35"/>
    <n v="0"/>
    <n v="0"/>
    <n v="1370404.7"/>
    <n v="1370404.7"/>
  </r>
  <r>
    <n v="30055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5-SF-EC   USD"/>
    <s v="805-SF-EC   USD"/>
    <s v="BID"/>
    <n v="2397610.8899999587"/>
    <n v="0"/>
    <n v="0"/>
    <n v="0"/>
    <n v="0"/>
    <n v="-1.862645149230957E-9"/>
    <n v="0"/>
    <n v="2397610.8899999568"/>
    <n v="2397610.89"/>
    <n v="4.3306499719619751E-8"/>
    <s v=" "/>
    <d v="1987-03-25T00:00:00"/>
    <d v="2027-03-24T00:00:00"/>
    <n v="9110915.9499999993"/>
    <n v="9110915.9499999993"/>
    <n v="2.3123287671232875"/>
    <n v="40.024657534246572"/>
    <n v="0.02"/>
    <n v="0.02"/>
    <n v="0"/>
    <n v="0.02"/>
    <s v="FIJA"/>
    <m/>
    <n v="5544064.6333149681"/>
    <n v="95963554.772628397"/>
    <n v="47952.21779999914"/>
    <n v="2.3123287671232875"/>
    <n v="40.024657534246572"/>
    <n v="0.02"/>
    <s v="BID"/>
    <x v="21"/>
    <n v="0"/>
    <n v="0"/>
    <n v="0"/>
    <n v="479521.89"/>
    <n v="0"/>
    <n v="0"/>
    <n v="0"/>
    <n v="0"/>
    <n v="0"/>
    <n v="479517.69"/>
    <n v="0"/>
    <n v="0"/>
    <n v="0"/>
    <n v="0"/>
    <n v="959039.58000000007"/>
    <n v="959039.58000000007"/>
  </r>
  <r>
    <n v="200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8-SF-EC"/>
    <s v="808-SF-EC"/>
    <s v="BID"/>
    <n v="612464.64999999991"/>
    <n v="0"/>
    <n v="0"/>
    <n v="0"/>
    <n v="0"/>
    <n v="0"/>
    <n v="0"/>
    <n v="612464.64999999991"/>
    <n v="612464.65"/>
    <n v="1.1641532182693481E-10"/>
    <s v=" "/>
    <d v="1988-12-20T00:00:00"/>
    <d v="2028-12-20T00:00:00"/>
    <n v="6300000"/>
    <n v="4083098.29"/>
    <n v="4.0575342465753428"/>
    <n v="40.027397260273972"/>
    <n v="0.02"/>
    <n v="0.02"/>
    <n v="0"/>
    <n v="0.02"/>
    <s v="FIJA"/>
    <m/>
    <n v="2485096.2921917806"/>
    <n v="24515365.853424653"/>
    <n v="12249.292999999998"/>
    <n v="4.0575342465753428"/>
    <n v="40.027397260273972"/>
    <n v="0.02"/>
    <s v="BID"/>
    <x v="21"/>
    <n v="68051.64"/>
    <n v="0"/>
    <n v="0"/>
    <n v="0"/>
    <n v="0"/>
    <n v="0"/>
    <n v="68051.64"/>
    <n v="0"/>
    <n v="0"/>
    <n v="0"/>
    <n v="0"/>
    <n v="0"/>
    <n v="68051.64"/>
    <n v="68051.64"/>
    <n v="136103.28"/>
    <n v="204154.91999999998"/>
  </r>
  <r>
    <n v="30057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24-SF-EC   USD"/>
    <s v="824-SF-EC   USD"/>
    <s v="BID"/>
    <n v="1620719.5100000205"/>
    <n v="0"/>
    <n v="0"/>
    <n v="0"/>
    <n v="0"/>
    <n v="9.3132257461547852E-10"/>
    <n v="0"/>
    <n v="1620719.5100000214"/>
    <n v="1620719.51"/>
    <n v="-2.1420419216156006E-8"/>
    <s v=" "/>
    <d v="1989-09-28T00:00:00"/>
    <d v="2029-09-24T00:00:00"/>
    <n v="3889726.81"/>
    <n v="3889726.81"/>
    <n v="4.8191780821917805"/>
    <n v="40.016438356164386"/>
    <n v="0.02"/>
    <n v="0.02"/>
    <n v="0"/>
    <n v="0.02"/>
    <s v="FIJA"/>
    <m/>
    <n v="7810535.9399727052"/>
    <n v="64855422.36454881"/>
    <n v="32414.390200000431"/>
    <n v="4.8191780821917805"/>
    <n v="40.016438356164386"/>
    <n v="0.02"/>
    <s v="BID"/>
    <x v="21"/>
    <n v="0"/>
    <n v="0"/>
    <n v="0"/>
    <n v="162071.95000000001"/>
    <n v="0"/>
    <n v="0"/>
    <n v="0"/>
    <n v="0"/>
    <n v="0"/>
    <n v="162071.95000000001"/>
    <n v="0"/>
    <n v="0"/>
    <n v="0"/>
    <n v="0"/>
    <n v="324143.90000000002"/>
    <n v="324143.90000000002"/>
  </r>
  <r>
    <n v="30058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34-SF-EC   USD"/>
    <s v="834-SF-EC   USD"/>
    <s v="BID"/>
    <n v="7860386.2199999988"/>
    <n v="0"/>
    <n v="0"/>
    <n v="0"/>
    <n v="0"/>
    <n v="0"/>
    <n v="0"/>
    <n v="7860386.2199999988"/>
    <n v="7860386.2199999997"/>
    <n v="9.3132257461547852E-10"/>
    <s v=" "/>
    <d v="1990-05-03T00:00:00"/>
    <d v="2030-05-06T00:00:00"/>
    <n v="18579094.77"/>
    <n v="18579094.77"/>
    <n v="5.4328767123287669"/>
    <n v="40.035616438356165"/>
    <n v="0.02"/>
    <n v="0.02"/>
    <n v="0"/>
    <n v="0.02"/>
    <s v="FIJA"/>
    <m/>
    <n v="42704509.244547933"/>
    <n v="314695407.76126021"/>
    <n v="157207.72439999998"/>
    <n v="5.432876712328766"/>
    <n v="40.035616438356165"/>
    <n v="0.02"/>
    <s v="BID"/>
    <x v="21"/>
    <n v="0"/>
    <n v="0"/>
    <n v="0"/>
    <n v="0"/>
    <n v="0"/>
    <n v="714580.57"/>
    <n v="0"/>
    <n v="0"/>
    <n v="0"/>
    <n v="0"/>
    <n v="0"/>
    <n v="714580.57"/>
    <n v="0"/>
    <n v="0"/>
    <n v="1429161.14"/>
    <n v="1429161.14"/>
  </r>
  <r>
    <n v="30059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2-SF-EC D.CAM. USD"/>
    <s v="842-SF-EC D.CAM. USD"/>
    <s v="BID"/>
    <n v="6860568.9899999201"/>
    <n v="0"/>
    <n v="0"/>
    <n v="0"/>
    <n v="0"/>
    <n v="-3.7252902984619141E-9"/>
    <n v="0"/>
    <n v="6860568.9899999164"/>
    <n v="6860568.9900000002"/>
    <n v="8.3819031715393066E-8"/>
    <s v=" "/>
    <d v="1990-10-30T00:00:00"/>
    <d v="2030-10-24T00:00:00"/>
    <n v="15436133.039999999"/>
    <n v="15436133.039999999"/>
    <n v="5.9013698630136986"/>
    <n v="40.010958904109586"/>
    <n v="0.02"/>
    <n v="0.02"/>
    <n v="0"/>
    <n v="0.02"/>
    <s v="FIJA"/>
    <m/>
    <n v="40486755.080711834"/>
    <n v="274497943.91769528"/>
    <n v="137211.37979999834"/>
    <n v="5.9013698630136986"/>
    <n v="40.010958904109586"/>
    <n v="0.02"/>
    <s v="BID"/>
    <x v="21"/>
    <n v="0"/>
    <n v="0"/>
    <n v="0"/>
    <n v="0"/>
    <n v="571704.27"/>
    <n v="0"/>
    <n v="0"/>
    <n v="0"/>
    <n v="0"/>
    <n v="0"/>
    <n v="571704.27"/>
    <n v="0"/>
    <n v="0"/>
    <n v="0"/>
    <n v="1143408.54"/>
    <n v="1143408.54"/>
  </r>
  <r>
    <n v="30060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 USD GOB."/>
    <s v="843-SF-EC  USD GOB."/>
    <s v="BID"/>
    <n v="2638099.3200000403"/>
    <n v="0"/>
    <n v="0"/>
    <n v="0"/>
    <n v="0"/>
    <n v="1.862645149230957E-9"/>
    <n v="0"/>
    <n v="2638099.3200000422"/>
    <n v="2638099.3199999998"/>
    <n v="-4.2375177145004272E-8"/>
    <s v=" "/>
    <d v="1991-02-15T00:00:00"/>
    <d v="2031-02-15T00:00:00"/>
    <n v="5479129.4000000004"/>
    <n v="5479129.4000000004"/>
    <n v="6.2136986301369861"/>
    <n v="40.027397260273972"/>
    <n v="0.02"/>
    <n v="0.02"/>
    <n v="0"/>
    <n v="0.02"/>
    <s v="FIJA"/>
    <m/>
    <n v="16392354.130849577"/>
    <n v="105596249.49370031"/>
    <n v="52761.986400000846"/>
    <n v="6.2136986301369861"/>
    <n v="40.027397260273972"/>
    <n v="0.02"/>
    <s v="BID"/>
    <x v="21"/>
    <n v="0"/>
    <n v="0"/>
    <n v="202930.72"/>
    <n v="0"/>
    <n v="0"/>
    <n v="0"/>
    <n v="0"/>
    <n v="0"/>
    <n v="202930.72"/>
    <n v="0"/>
    <n v="0"/>
    <n v="0"/>
    <n v="0"/>
    <n v="0"/>
    <n v="405861.44"/>
    <n v="405861.44"/>
  </r>
  <r>
    <n v="30060102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D.CAMB.USD"/>
    <s v="843-SF-EC D.CAMB.USD"/>
    <s v="BID"/>
    <n v="4481458.3799999598"/>
    <n v="0"/>
    <n v="0"/>
    <n v="0"/>
    <n v="0"/>
    <n v="-1.862645149230957E-9"/>
    <n v="0"/>
    <n v="4481458.379999958"/>
    <n v="4481458.38"/>
    <n v="4.1909515857696533E-8"/>
    <s v=" "/>
    <d v="1991-02-15T00:00:00"/>
    <d v="2031-02-15T00:00:00"/>
    <n v="9307644.1400000006"/>
    <n v="9307644.1400000006"/>
    <n v="6.2136986301369861"/>
    <n v="40.027397260273972"/>
    <n v="0.02"/>
    <n v="0.02"/>
    <n v="0"/>
    <n v="0.02"/>
    <s v="FIJA"/>
    <m/>
    <n v="27846431.796821658"/>
    <n v="179381114.88164216"/>
    <n v="89629.167599999157"/>
    <n v="6.2136986301369861"/>
    <n v="40.027397260273972"/>
    <n v="0.02"/>
    <s v="BID"/>
    <x v="21"/>
    <n v="0"/>
    <n v="0"/>
    <n v="344727.56"/>
    <n v="0"/>
    <n v="0"/>
    <n v="0"/>
    <n v="0"/>
    <n v="0"/>
    <n v="344727.56"/>
    <n v="0"/>
    <n v="0"/>
    <n v="0"/>
    <n v="0"/>
    <n v="0"/>
    <n v="689455.12"/>
    <n v="689455.12"/>
  </r>
  <r>
    <n v="20061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-SF-EC DIF.CAMB"/>
    <s v="851-SF-EC DIF.CAMB"/>
    <s v="BID"/>
    <n v="3559446.7799999588"/>
    <n v="0"/>
    <n v="0"/>
    <n v="0"/>
    <n v="0"/>
    <n v="-1.862645149230957E-9"/>
    <n v="0"/>
    <n v="3559446.779999957"/>
    <n v="3559446.78"/>
    <n v="4.2840838432312012E-8"/>
    <s v=" "/>
    <d v="1991-06-19T00:00:00"/>
    <d v="2031-07-06T00:00:00"/>
    <n v="12203816.9"/>
    <n v="12203816.9"/>
    <n v="6.6"/>
    <n v="40.073972602739723"/>
    <n v="0.02"/>
    <n v="0.02"/>
    <n v="0"/>
    <n v="0.02"/>
    <s v="FIJA"/>
    <m/>
    <n v="23492348.747999713"/>
    <n v="142641172.7426284"/>
    <n v="71188.935599999139"/>
    <n v="6.5999999999999988"/>
    <n v="40.073972602739723"/>
    <n v="0.02"/>
    <s v="BID"/>
    <x v="21"/>
    <n v="0"/>
    <n v="254246.18"/>
    <n v="0"/>
    <n v="0"/>
    <n v="0"/>
    <n v="0"/>
    <n v="0"/>
    <n v="254246.18"/>
    <n v="0"/>
    <n v="0"/>
    <n v="0"/>
    <n v="0"/>
    <n v="0"/>
    <n v="0"/>
    <n v="508492.36"/>
    <n v="508492.36"/>
  </r>
  <r>
    <n v="300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0-SF-EC    USD"/>
    <s v="900-SF-EC    USD"/>
    <s v="BID"/>
    <n v="620274.12"/>
    <n v="0"/>
    <n v="0"/>
    <n v="0"/>
    <n v="0"/>
    <n v="0"/>
    <n v="0"/>
    <n v="620274.12"/>
    <n v="620274.12"/>
    <n v="0"/>
    <s v=" "/>
    <d v="1994-01-27T00:00:00"/>
    <d v="2034-01-27T00:00:00"/>
    <n v="1077318.3500000001"/>
    <n v="1077318.3500000001"/>
    <n v="9.1643835616438363"/>
    <n v="40.027397260273972"/>
    <n v="0.02"/>
    <n v="0.02"/>
    <n v="0"/>
    <n v="0.02"/>
    <s v="FIJA"/>
    <m/>
    <n v="5684429.9490410965"/>
    <n v="24827958.61150685"/>
    <n v="12405.482400000001"/>
    <n v="9.1643835616438363"/>
    <n v="40.027397260273972"/>
    <n v="0.02"/>
    <s v="BID"/>
    <x v="21"/>
    <n v="0"/>
    <n v="32646.01"/>
    <n v="0"/>
    <n v="0"/>
    <n v="0"/>
    <n v="0"/>
    <n v="0"/>
    <n v="32646.01"/>
    <n v="0"/>
    <n v="0"/>
    <n v="0"/>
    <n v="0"/>
    <n v="0"/>
    <n v="0"/>
    <n v="65292.02"/>
    <n v="65292.02"/>
  </r>
  <r>
    <n v="30064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4-SF-EC   USD"/>
    <s v="904-SF-EC   USD"/>
    <s v="BID"/>
    <n v="1083981.4900000005"/>
    <n v="0"/>
    <n v="0"/>
    <n v="0"/>
    <n v="0"/>
    <n v="0"/>
    <n v="0"/>
    <n v="1083981.4900000005"/>
    <n v="1083981.49"/>
    <n v="-4.6566128730773926E-10"/>
    <s v=" "/>
    <d v="1994-01-27T00:00:00"/>
    <d v="2034-01-27T00:00:00"/>
    <n v="1882704.59"/>
    <n v="1882704.59"/>
    <n v="9.1643835616438363"/>
    <n v="40.027397260273972"/>
    <n v="0.02"/>
    <n v="0.02"/>
    <n v="0"/>
    <n v="0.02"/>
    <s v="FIJA"/>
    <m/>
    <n v="9934022.1480821967"/>
    <n v="43388957.723013714"/>
    <n v="21679.62980000001"/>
    <n v="9.1643835616438363"/>
    <n v="40.027397260273972"/>
    <n v="0.02"/>
    <s v="BID"/>
    <x v="21"/>
    <n v="0"/>
    <n v="57051.65"/>
    <n v="0"/>
    <n v="0"/>
    <n v="0"/>
    <n v="0"/>
    <n v="0"/>
    <n v="57051.65"/>
    <n v="0"/>
    <n v="0"/>
    <n v="0"/>
    <n v="0"/>
    <n v="0"/>
    <n v="0"/>
    <n v="114103.3"/>
    <n v="114103.3"/>
  </r>
  <r>
    <n v="30065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3-SF-EC   USD"/>
    <s v="913-SF-EC   USD"/>
    <s v="BID"/>
    <n v="4515277.5500000389"/>
    <n v="0"/>
    <n v="0"/>
    <n v="0"/>
    <n v="0"/>
    <n v="1.862645149230957E-9"/>
    <n v="0"/>
    <n v="4515277.5500000408"/>
    <n v="4515277.55"/>
    <n v="-4.0978193283081055E-8"/>
    <s v=" "/>
    <d v="1994-04-09T00:00:00"/>
    <d v="2034-04-09T00:00:00"/>
    <n v="8079970.4000000004"/>
    <n v="8079970.4000000004"/>
    <n v="9.3616438356164391"/>
    <n v="40.027397260273972"/>
    <n v="0.02"/>
    <n v="0.02"/>
    <n v="0"/>
    <n v="0.02"/>
    <s v="FIJA"/>
    <m/>
    <n v="42270420.242055178"/>
    <n v="180734808.23424819"/>
    <n v="90305.551000000822"/>
    <n v="9.3616438356164391"/>
    <n v="40.027397260273972"/>
    <n v="0.02"/>
    <s v="BID"/>
    <x v="21"/>
    <n v="0"/>
    <n v="0"/>
    <n v="0"/>
    <n v="0"/>
    <n v="237646.19"/>
    <n v="0"/>
    <n v="0"/>
    <n v="0"/>
    <n v="0"/>
    <n v="0"/>
    <n v="237646.19"/>
    <n v="0"/>
    <n v="0"/>
    <n v="0"/>
    <n v="475292.38"/>
    <n v="475292.38"/>
  </r>
  <r>
    <n v="3006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9-SF-EC   USD"/>
    <s v="919-SF-EC   USD"/>
    <s v="BID"/>
    <n v="4072406.1499999599"/>
    <n v="0"/>
    <n v="0"/>
    <n v="0"/>
    <n v="0"/>
    <n v="-1.862645149230957E-9"/>
    <n v="0"/>
    <n v="4072406.149999958"/>
    <n v="4072406.15"/>
    <n v="4.1909515857696533E-8"/>
    <s v=" "/>
    <d v="1994-07-26T00:00:00"/>
    <d v="2034-07-26T00:00:00"/>
    <n v="6923090.4900000002"/>
    <n v="6923090.4900000002"/>
    <n v="9.6575342465753433"/>
    <n v="40.027397260273972"/>
    <n v="0.02"/>
    <n v="0.02"/>
    <n v="0"/>
    <n v="0.02"/>
    <s v="FIJA"/>
    <m/>
    <n v="39329401.859588638"/>
    <n v="163007818.7712312"/>
    <n v="81448.122999999163"/>
    <n v="9.6575342465753433"/>
    <n v="40.027397260273972"/>
    <n v="0.02"/>
    <s v="BID"/>
    <x v="21"/>
    <n v="0"/>
    <n v="203620.31"/>
    <n v="0"/>
    <n v="0"/>
    <n v="0"/>
    <n v="0"/>
    <n v="0"/>
    <n v="203620.31"/>
    <n v="0"/>
    <n v="0"/>
    <n v="0"/>
    <n v="0"/>
    <n v="0"/>
    <n v="0"/>
    <n v="407240.62"/>
    <n v="407240.62"/>
  </r>
  <r>
    <n v="30066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8-SF-EC     USD"/>
    <s v="928-SF-EC     USD"/>
    <s v="BID"/>
    <n v="4826330.97"/>
    <n v="0"/>
    <n v="0"/>
    <n v="0"/>
    <n v="0"/>
    <n v="0"/>
    <n v="0"/>
    <n v="4826330.97"/>
    <n v="4826330.97"/>
    <n v="0"/>
    <s v=" "/>
    <d v="1994-10-13T00:00:00"/>
    <d v="2034-10-13T00:00:00"/>
    <n v="8446079.0700000003"/>
    <n v="8446079.0700000003"/>
    <n v="9.8739726027397268"/>
    <n v="40.027397260273972"/>
    <n v="0.02"/>
    <n v="0.02"/>
    <n v="0"/>
    <n v="0.02"/>
    <s v="FIJA"/>
    <m/>
    <n v="47655059.769534245"/>
    <n v="193185467.04575342"/>
    <n v="96526.619399999996"/>
    <n v="9.8739726027397268"/>
    <n v="40.027397260273972"/>
    <n v="0.02"/>
    <s v="BID"/>
    <x v="21"/>
    <n v="0"/>
    <n v="0"/>
    <n v="0"/>
    <n v="0"/>
    <n v="241316.54"/>
    <n v="0"/>
    <n v="0"/>
    <n v="0"/>
    <n v="0"/>
    <n v="0"/>
    <n v="241316.54"/>
    <n v="0"/>
    <n v="0"/>
    <n v="0"/>
    <n v="482633.08"/>
    <n v="482633.08"/>
  </r>
  <r>
    <n v="2007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98-SF-EC"/>
    <s v="998-SF-EC"/>
    <s v="BID"/>
    <n v="3640000"/>
    <n v="0"/>
    <n v="0"/>
    <n v="0"/>
    <n v="0"/>
    <n v="0"/>
    <n v="0"/>
    <n v="3640000"/>
    <n v="3640000"/>
    <n v="0"/>
    <s v=" "/>
    <d v="1998-10-19T00:00:00"/>
    <d v="2038-10-19T00:00:00"/>
    <n v="7800000"/>
    <n v="7800000"/>
    <n v="13.893150684931507"/>
    <n v="40.027397260273972"/>
    <n v="0.02"/>
    <n v="0.02"/>
    <n v="0"/>
    <n v="0.02"/>
    <s v="FIJA"/>
    <m/>
    <n v="50571068.493150689"/>
    <n v="145699726.02739725"/>
    <n v="72800"/>
    <n v="13.893150684931507"/>
    <n v="40.027397260273972"/>
    <n v="0.02"/>
    <s v="BID"/>
    <x v="21"/>
    <n v="0"/>
    <n v="0"/>
    <n v="0"/>
    <n v="0"/>
    <n v="130000"/>
    <n v="0"/>
    <n v="0"/>
    <n v="0"/>
    <n v="0"/>
    <n v="0"/>
    <n v="130000"/>
    <n v="0"/>
    <n v="0"/>
    <n v="0"/>
    <n v="260000"/>
    <n v="260000"/>
  </r>
  <r>
    <n v="20268000"/>
    <x v="0"/>
    <x v="0"/>
    <x v="1"/>
    <s v="USD"/>
    <x v="0"/>
    <s v="Gobierno General"/>
    <s v="Gobiernos Autonomos Descentralizados GADS"/>
    <s v="Concejo Municipal"/>
    <s v="Préstamos"/>
    <x v="21"/>
    <x v="2"/>
    <x v="2"/>
    <s v="INTERNATIONAL ORGANIZATIONS"/>
    <s v="1761-OC-EC"/>
    <s v="1761-OC-EC"/>
    <s v="BID"/>
    <n v="2077207.0699999896"/>
    <n v="0"/>
    <n v="0"/>
    <n v="0"/>
    <n v="0"/>
    <n v="-4.6566128730773926E-10"/>
    <n v="0"/>
    <n v="2077207.0699999891"/>
    <n v="2077207.07"/>
    <n v="1.0943040251731873E-8"/>
    <s v=" "/>
    <d v="2006-12-07T00:00:00"/>
    <d v="2031-12-07T00:00:00"/>
    <n v="6588000"/>
    <n v="6063747.96"/>
    <n v="7.021917808219178"/>
    <n v="25.016438356164382"/>
    <n v="5.1299999999999998E-2"/>
    <n v="5.1299999999999998E-2"/>
    <n v="0"/>
    <n v="3.9699999999999999E-2"/>
    <s v="LIBOR (3 meses) ajustada"/>
    <n v="8.0000000000000002E-3"/>
    <n v="14585977.316191705"/>
    <n v="51964322.619643562"/>
    <n v="106560.72269099944"/>
    <n v="7.021917808219178"/>
    <n v="25.016438356164382"/>
    <n v="5.1299999999999998E-2"/>
    <s v="BID"/>
    <x v="21"/>
    <n v="138480.48000000001"/>
    <n v="0"/>
    <n v="0"/>
    <n v="0"/>
    <n v="0"/>
    <n v="0"/>
    <n v="138480.48000000001"/>
    <n v="0"/>
    <n v="0"/>
    <n v="0"/>
    <n v="0"/>
    <n v="0"/>
    <n v="138480.48000000001"/>
    <n v="138480.48000000001"/>
    <n v="276960.96000000002"/>
    <n v="415441.44000000006"/>
  </r>
  <r>
    <n v="20341000"/>
    <x v="0"/>
    <x v="0"/>
    <x v="1"/>
    <s v="USD"/>
    <x v="0"/>
    <s v="Gobierno General"/>
    <s v="Gobiernos Autonomos Descentralizados GADS"/>
    <s v="Concejo Municipal"/>
    <s v="Préstamos"/>
    <x v="21"/>
    <x v="3"/>
    <x v="2"/>
    <s v="INTERNATIONAL ORGANIZATIONS"/>
    <s v="4921/OC-EC"/>
    <s v="4921/OC-EC"/>
    <s v="BID"/>
    <n v="21800397.089999996"/>
    <n v="0"/>
    <n v="0"/>
    <n v="0"/>
    <n v="0"/>
    <n v="0"/>
    <n v="0"/>
    <n v="21800397.089999996"/>
    <n v="21800397.09"/>
    <n v="3.7252902984619141E-9"/>
    <s v=" "/>
    <d v="2020-02-24T00:00:00"/>
    <d v="2045-02-15T00:00:00"/>
    <n v="27500000"/>
    <n v="27500000"/>
    <n v="20.224657534246575"/>
    <n v="24.994520547945207"/>
    <n v="6.5910499999999997E-2"/>
    <n v="7.7910000000000007E-2"/>
    <n v="-1.199950000000001E-2"/>
    <n v="2.5399999999999999E-2"/>
    <s v="SOFR (MAS MARGEN)"/>
    <n v="1.2E-2"/>
    <n v="440905565.25583553"/>
    <n v="544890473.01936984"/>
    <n v="1436875.0724004447"/>
    <n v="20.224657534246575"/>
    <n v="24.994520547945211"/>
    <n v="6.5910499999999997E-2"/>
    <s v="BID"/>
    <x v="21"/>
    <n v="0"/>
    <n v="0"/>
    <n v="0"/>
    <n v="0"/>
    <n v="0"/>
    <n v="0"/>
    <n v="0"/>
    <n v="0"/>
    <n v="545009.93000000005"/>
    <n v="0"/>
    <n v="0"/>
    <n v="0"/>
    <n v="0"/>
    <n v="0"/>
    <n v="545009.93000000005"/>
    <n v="545009.93000000005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1"/>
    <x v="2"/>
    <s v="INTERNATIONAL ORGANIZATIONS"/>
    <s v="1925-OC-EC"/>
    <s v="1925-OC-EC"/>
    <s v="BID"/>
    <n v="11456843.410000125"/>
    <n v="0"/>
    <n v="0"/>
    <n v="0"/>
    <n v="0"/>
    <n v="5.5879354476928711E-9"/>
    <n v="0"/>
    <n v="11456843.410000131"/>
    <n v="11456843.41"/>
    <n v="-1.3038516044616699E-7"/>
    <s v=" "/>
    <d v="2007-12-12T00:00:00"/>
    <d v="2027-12-12T00:00:00"/>
    <n v="62250000"/>
    <n v="62188291.189999998"/>
    <n v="3.032876712328767"/>
    <n v="20.013698630136986"/>
    <n v="5.3900000000000003E-2"/>
    <n v="5.3899999999999997E-2"/>
    <n v="0"/>
    <n v="5.4900000000000004E-2"/>
    <s v="FIJA"/>
    <m/>
    <n v="34747193.574986696"/>
    <n v="229293811.26041356"/>
    <n v="617523.85979900707"/>
    <n v="3.032876712328767"/>
    <n v="20.013698630136986"/>
    <n v="5.3900000000000003E-2"/>
    <s v="BID"/>
    <x v="21"/>
    <n v="1636691.94"/>
    <n v="0"/>
    <n v="0"/>
    <n v="0"/>
    <n v="0"/>
    <n v="0"/>
    <n v="1636691.94"/>
    <n v="0"/>
    <n v="0"/>
    <n v="0"/>
    <n v="0"/>
    <n v="0"/>
    <n v="1636691.94"/>
    <n v="1636691.94"/>
    <n v="3273383.88"/>
    <n v="4910075.82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131-0 EC"/>
    <s v="9131-0 EC"/>
    <s v="BIRF"/>
    <n v="235000000"/>
    <n v="0"/>
    <n v="0"/>
    <n v="0"/>
    <n v="0"/>
    <n v="0"/>
    <n v="0"/>
    <n v="235000000"/>
    <n v="235000000"/>
    <n v="0"/>
    <s v=" "/>
    <d v="2020-07-29T00:00:00"/>
    <d v="2044-02-15T00:00:00"/>
    <n v="260000000"/>
    <n v="260000000"/>
    <n v="19.221917808219178"/>
    <n v="23.564383561643837"/>
    <n v="6.3799999999999996E-2"/>
    <n v="6.3799999999999996E-2"/>
    <n v="0"/>
    <n v="1.5100000000000001E-2"/>
    <s v="SOFR 6 MESES"/>
    <n v="1.7299999999999999E-2"/>
    <n v="4517150684.9315071"/>
    <n v="5537630136.9863014"/>
    <n v="14992999.999999998"/>
    <n v="19.221917808219178"/>
    <n v="23.564383561643837"/>
    <n v="6.3799999999999996E-2"/>
    <s v="BIRF"/>
    <x v="22"/>
    <n v="0"/>
    <n v="0"/>
    <n v="0"/>
    <n v="0"/>
    <n v="0"/>
    <n v="0"/>
    <n v="0"/>
    <n v="0"/>
    <n v="6180500"/>
    <n v="0"/>
    <n v="0"/>
    <n v="0"/>
    <n v="0"/>
    <n v="0"/>
    <n v="6180500"/>
    <n v="6180500"/>
  </r>
  <r>
    <n v="20574000"/>
    <x v="0"/>
    <x v="0"/>
    <x v="1"/>
    <s v="USD"/>
    <x v="0"/>
    <s v="Gobierno General"/>
    <s v="Gobiernos Autonomos Descentralizados GADS"/>
    <s v="Concejo Provincial"/>
    <s v="Préstamos"/>
    <x v="22"/>
    <x v="16"/>
    <x v="2"/>
    <s v="INTERNATIONAL ORGANIZATIONS"/>
    <s v="7496-0 EC"/>
    <s v="7496-0 EC"/>
    <s v="BIRF"/>
    <n v="2570986.7399999993"/>
    <n v="0"/>
    <n v="0"/>
    <n v="0"/>
    <n v="0"/>
    <n v="0"/>
    <n v="0"/>
    <n v="2570986.7399999993"/>
    <n v="2570986.7400000002"/>
    <n v="9.3132257461547852E-10"/>
    <s v=" "/>
    <d v="2008-04-18T00:00:00"/>
    <d v="2026-12-15T00:00:00"/>
    <n v="15300000"/>
    <n v="15037954.869999999"/>
    <n v="2.0410958904109591"/>
    <n v="18.671232876712327"/>
    <n v="4.3999999999999997E-2"/>
    <n v="2.2400000000000003E-2"/>
    <n v="2.1599999999999994E-2"/>
    <n v="2.5099999999999997E-2"/>
    <s v="FIJA"/>
    <m/>
    <n v="5247630.4693150679"/>
    <n v="48003492.145479433"/>
    <n v="113123.41655999997"/>
    <n v="2.0410958904109591"/>
    <n v="18.671232876712327"/>
    <n v="4.3999999999999997E-2"/>
    <s v="BIRF"/>
    <x v="22"/>
    <n v="511342.2"/>
    <n v="0"/>
    <n v="0"/>
    <n v="0"/>
    <n v="0"/>
    <n v="0"/>
    <n v="511342.2"/>
    <n v="0"/>
    <n v="0"/>
    <n v="0"/>
    <n v="0"/>
    <n v="0"/>
    <n v="511342.2"/>
    <n v="511342.2"/>
    <n v="1022684.4"/>
    <n v="1534026.6"/>
  </r>
  <r>
    <n v="2057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285-0 EC"/>
    <s v="8285-0 EC"/>
    <s v="BIRF"/>
    <n v="204507656.09999999"/>
    <n v="0"/>
    <n v="0"/>
    <n v="0"/>
    <n v="0"/>
    <n v="0"/>
    <n v="0"/>
    <n v="204507656.09999999"/>
    <n v="204507656.09999999"/>
    <n v="0"/>
    <s v=" "/>
    <d v="2013-11-11T00:00:00"/>
    <d v="2043-02-15T00:00:00"/>
    <n v="205000000"/>
    <n v="205000000"/>
    <n v="18.221917808219178"/>
    <n v="29.282191780821918"/>
    <n v="5.79E-2"/>
    <n v="5.79E-2"/>
    <n v="0"/>
    <n v="1.04E-2"/>
    <s v="SOFR (6 meses)"/>
    <n v="1.14E-2"/>
    <n v="3726521700.6057534"/>
    <n v="5988432406.5665751"/>
    <n v="11840993.28819"/>
    <n v="18.221917808219178"/>
    <n v="29.282191780821918"/>
    <n v="5.7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889-0 EC"/>
    <s v="8889-0 EC"/>
    <s v="BIRF"/>
    <n v="227458405.81999999"/>
    <n v="0"/>
    <n v="0"/>
    <n v="0"/>
    <n v="0"/>
    <n v="0"/>
    <n v="0"/>
    <n v="227458405.81999999"/>
    <n v="227458405.81999999"/>
    <n v="0"/>
    <s v=" "/>
    <d v="2018-11-29T00:00:00"/>
    <d v="2038-03-15T00:00:00"/>
    <n v="230000000"/>
    <n v="230000000"/>
    <n v="13.295890410958904"/>
    <n v="19.304109589041097"/>
    <n v="6.2799999999999995E-2"/>
    <n v="6.2800000000000009E-2"/>
    <n v="0"/>
    <n v="1.3899999999999999E-2"/>
    <s v="SOFR 6 MESES"/>
    <n v="1.6299999999999999E-2"/>
    <n v="3024262036.834137"/>
    <n v="4390881992.8978634"/>
    <n v="14284387.885495998"/>
    <n v="13.295890410958904"/>
    <n v="19.304109589041097"/>
    <n v="6.2799999999999995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505-0 EC"/>
    <s v="8505-0 EC"/>
    <s v="BIRF"/>
    <n v="102500000.00000066"/>
    <n v="0"/>
    <n v="0"/>
    <n v="0"/>
    <n v="0"/>
    <n v="2.9802322387695313E-8"/>
    <n v="0"/>
    <n v="102500000.00000069"/>
    <n v="102500000"/>
    <n v="-6.8545341491699219E-7"/>
    <s v=" "/>
    <d v="2015-06-29T00:00:00"/>
    <d v="2050-03-01T00:00:00"/>
    <n v="102500000"/>
    <n v="102500000"/>
    <n v="25.265753424657536"/>
    <n v="34.695890410958903"/>
    <n v="6.0899999999999996E-2"/>
    <n v="6.0899999999999996E-2"/>
    <n v="0"/>
    <n v="1.2199999999999999E-2"/>
    <s v="SOFR (6 meses)"/>
    <n v="1.44E-2"/>
    <n v="2589739726.0274148"/>
    <n v="3556328767.1233115"/>
    <n v="6242250.000000041"/>
    <n v="25.265753424657536"/>
    <n v="34.695890410958903"/>
    <n v="6.0899999999999996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888-0 EC"/>
    <s v="8888-0 EC"/>
    <s v="BIRF"/>
    <n v="121982645.25000001"/>
    <n v="0"/>
    <n v="0"/>
    <n v="0"/>
    <n v="0"/>
    <n v="0"/>
    <n v="0"/>
    <n v="121982645.25000001"/>
    <n v="121982645.25"/>
    <n v="-1.4901161193847656E-8"/>
    <s v=" "/>
    <d v="2018-11-29T00:00:00"/>
    <d v="2053-03-01T00:00:00"/>
    <n v="233600000"/>
    <n v="233600000"/>
    <n v="28.268493150684932"/>
    <n v="34.276712328767125"/>
    <n v="6.0799999999999993E-2"/>
    <n v="6.08E-2"/>
    <n v="0"/>
    <n v="1.2199999999999999E-2"/>
    <s v="SOFR (6 meses)"/>
    <n v="1.44E-2"/>
    <n v="3448265571.7520552"/>
    <n v="4181164040.3363023"/>
    <n v="7416544.8311999999"/>
    <n v="28.268493150684932"/>
    <n v="34.276712328767125"/>
    <n v="6.0799999999999993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46-0 EC"/>
    <s v="8946-0 EC"/>
    <s v="BIRF"/>
    <n v="345131302.13999999"/>
    <n v="0"/>
    <n v="0"/>
    <n v="0"/>
    <n v="0"/>
    <n v="0"/>
    <n v="0"/>
    <n v="345131302.13999999"/>
    <n v="345131302.13999999"/>
    <n v="0"/>
    <s v=" "/>
    <d v="2019-07-22T00:00:00"/>
    <d v="2049-03-15T00:00:00"/>
    <n v="350000000"/>
    <n v="350000000"/>
    <n v="24.304109589041097"/>
    <n v="29.668493150684931"/>
    <n v="6.6799999999999998E-2"/>
    <n v="6.6799999999999998E-2"/>
    <n v="0"/>
    <n v="1.8799999999999997E-2"/>
    <s v="SOFR 6 MESES"/>
    <n v="2.0299999999999999E-2"/>
    <n v="8388108989.8190136"/>
    <n v="10239525673.627562"/>
    <n v="23054770.982951999"/>
    <n v="24.304109589041097"/>
    <n v="29.668493150684931"/>
    <n v="6.6799999999999998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3-0 EC"/>
    <s v="7173-0 EC"/>
    <s v="BIRF"/>
    <n v="1485000"/>
    <n v="0"/>
    <n v="0"/>
    <n v="0"/>
    <n v="0"/>
    <n v="0"/>
    <n v="0"/>
    <n v="1485000"/>
    <n v="1485000"/>
    <n v="0"/>
    <s v=" "/>
    <d v="2003-08-27T00:00:00"/>
    <d v="2025-04-15T00:00:00"/>
    <n v="50000000"/>
    <n v="50000000"/>
    <n v="0.37260273972602742"/>
    <n v="21.649315068493152"/>
    <n v="4.6199999999999998E-2"/>
    <n v="4.87E-2"/>
    <n v="-2.5000000000000022E-3"/>
    <n v="4.87E-2"/>
    <s v="FIJA"/>
    <m/>
    <n v="553315.06849315076"/>
    <n v="32149232.87671233"/>
    <n v="68607"/>
    <n v="0.37260273972602742"/>
    <n v="21.649315068493152"/>
    <n v="4.6199999999999998E-2"/>
    <s v="BIRF"/>
    <x v="22"/>
    <n v="0"/>
    <n v="0"/>
    <n v="0"/>
    <n v="0"/>
    <n v="1485000"/>
    <n v="0"/>
    <n v="0"/>
    <n v="0"/>
    <n v="0"/>
    <n v="0"/>
    <n v="0"/>
    <n v="0"/>
    <n v="0"/>
    <n v="0"/>
    <n v="1485000"/>
    <n v="1485000"/>
  </r>
  <r>
    <n v="2056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4-0 EC"/>
    <s v="7174-0 EC"/>
    <s v="BIRF"/>
    <n v="1485000"/>
    <n v="0"/>
    <n v="0"/>
    <n v="0"/>
    <n v="0"/>
    <n v="0"/>
    <n v="0"/>
    <n v="1485000"/>
    <n v="1485000"/>
    <n v="0"/>
    <s v=" "/>
    <d v="2003-08-27T00:00:00"/>
    <d v="2025-04-15T00:00:00"/>
    <n v="50000000"/>
    <n v="50000000"/>
    <n v="0.37260273972602742"/>
    <n v="21.649315068493152"/>
    <n v="4.6199999999999998E-2"/>
    <n v="4.87E-2"/>
    <n v="-2.5000000000000022E-3"/>
    <n v="4.87E-2"/>
    <s v="FIJA"/>
    <m/>
    <n v="553315.06849315076"/>
    <n v="32149232.87671233"/>
    <n v="68607"/>
    <n v="0.37260273972602742"/>
    <n v="21.649315068493152"/>
    <n v="4.6199999999999998E-2"/>
    <s v="BIRF"/>
    <x v="22"/>
    <n v="0"/>
    <n v="0"/>
    <n v="0"/>
    <n v="0"/>
    <n v="1485000"/>
    <n v="0"/>
    <n v="0"/>
    <n v="0"/>
    <n v="0"/>
    <n v="0"/>
    <n v="0"/>
    <n v="0"/>
    <n v="0"/>
    <n v="0"/>
    <n v="1485000"/>
    <n v="1485000"/>
  </r>
  <r>
    <n v="2057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15-0 EC"/>
    <s v="8515-0 EC"/>
    <s v="BIRF"/>
    <n v="34906196.180000164"/>
    <n v="0"/>
    <n v="0"/>
    <n v="0"/>
    <n v="0"/>
    <n v="7.4505805969238281E-9"/>
    <n v="0"/>
    <n v="34906196.180000171"/>
    <n v="34906196.18"/>
    <n v="-1.7136335372924805E-7"/>
    <s v=" "/>
    <d v="2015-10-09T00:00:00"/>
    <d v="2050-06-15T00:00:00"/>
    <n v="80000000"/>
    <n v="37854311.770000003"/>
    <n v="25.556164383561644"/>
    <n v="34.706849315068496"/>
    <n v="6.4799999999999996E-2"/>
    <n v="2.8199999999999999E-2"/>
    <n v="3.6599999999999994E-2"/>
    <n v="2.8199999999999999E-2"/>
    <s v="SOFR 6 MESES"/>
    <n v="1.83E-2"/>
    <n v="892068487.58093584"/>
    <n v="1211484090.9814854"/>
    <n v="2261921.5124640111"/>
    <n v="25.556164383561644"/>
    <n v="34.706849315068496"/>
    <n v="6.4799999999999996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n v="116014616.15000001"/>
    <n v="0"/>
    <s v=" "/>
    <d v="2016-01-28T00:00:00"/>
    <d v="2045-10-15T00:00:00"/>
    <n v="178000000"/>
    <n v="125300000"/>
    <n v="20.887671232876713"/>
    <n v="29.734246575342464"/>
    <n v="6.6299999999999998E-2"/>
    <n v="6.6299999999999998E-2"/>
    <n v="0"/>
    <n v="1.8000000000000002E-2"/>
    <s v="SOFR 6 MESES"/>
    <n v="1.9800000000000002E-2"/>
    <n v="2423275160.3495893"/>
    <n v="3449607202.9478083"/>
    <n v="7691769.0507450001"/>
    <n v="20.887671232876713"/>
    <n v="29.734246575342464"/>
    <n v="6.6299999999999998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n v="52831235.759999998"/>
    <n v="0"/>
    <s v=" "/>
    <d v="2016-04-22T00:00:00"/>
    <d v="2051-02-15T00:00:00"/>
    <n v="150000000"/>
    <n v="59585551.590000004"/>
    <n v="26.227397260273971"/>
    <n v="34.841095890410962"/>
    <n v="6.7299999999999999E-2"/>
    <n v="6.7299999999999999E-2"/>
    <n v="0"/>
    <n v="1.8600000000000002E-2"/>
    <s v="SOFR 6 MESES"/>
    <n v="2.0799999999999999E-2"/>
    <n v="1385625808.0287123"/>
    <n v="1840698151.1230686"/>
    <n v="3555542.166648"/>
    <n v="26.227397260273971"/>
    <n v="34.841095890410962"/>
    <n v="6.7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667-0 EC"/>
    <s v="8667-0 EC"/>
    <s v="BIRF"/>
    <n v="48397045.140000001"/>
    <n v="0"/>
    <n v="0"/>
    <n v="1846064.44"/>
    <n v="4805.32"/>
    <n v="0"/>
    <n v="0"/>
    <n v="48397045.140000001"/>
    <n v="48397045.140000001"/>
    <n v="0"/>
    <s v=" "/>
    <d v="2016-12-22T00:00:00"/>
    <d v="2051-11-15T00:00:00"/>
    <n v="90500000"/>
    <n v="52100000"/>
    <n v="26.975342465753425"/>
    <n v="34.920547945205477"/>
    <n v="6.7199999999999996E-2"/>
    <n v="6.7199999999999996E-2"/>
    <n v="0"/>
    <n v="4.9000000000000002E-2"/>
    <s v="SOFR 6 MESES"/>
    <n v="2.0799999999999999E-2"/>
    <n v="1305526866.9820275"/>
    <n v="1690051335.2176437"/>
    <n v="3252281.433408"/>
    <n v="26.975342465753428"/>
    <n v="34.920547945205477"/>
    <n v="6.7199999999999996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78-0 EC"/>
    <s v="8978-0 EC"/>
    <s v="BIRF"/>
    <n v="500000000"/>
    <n v="0"/>
    <n v="0"/>
    <n v="18648188.949999999"/>
    <s v="  "/>
    <n v="0"/>
    <n v="0"/>
    <n v="500000000"/>
    <n v="500000000"/>
    <n v="0"/>
    <s v=" "/>
    <d v="2019-06-17T00:00:00"/>
    <d v="2049-06-01T00:00:00"/>
    <n v="500000000"/>
    <n v="500000000"/>
    <n v="24.517808219178082"/>
    <n v="29.978082191780821"/>
    <n v="6.6799999999999998E-2"/>
    <n v="6.6799999999999998E-2"/>
    <n v="0"/>
    <n v="1.8600000000000002E-2"/>
    <s v="SOFR 6 MESES"/>
    <n v="2.0299999999999999E-2"/>
    <n v="12258904109.589041"/>
    <n v="14989041095.890411"/>
    <n v="33400000"/>
    <n v="24.517808219178082"/>
    <n v="29.978082191780821"/>
    <n v="6.6799999999999998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087-0 EC"/>
    <s v="9087-0 EC"/>
    <s v="BIRF"/>
    <n v="17423688"/>
    <n v="0"/>
    <n v="0"/>
    <n v="0"/>
    <n v="0"/>
    <n v="0"/>
    <n v="0"/>
    <n v="17423688"/>
    <n v="17423688"/>
    <n v="0"/>
    <s v=" "/>
    <d v="2020-04-04T00:00:00"/>
    <d v="2048-03-15T00:00:00"/>
    <n v="20000000"/>
    <n v="20000000"/>
    <n v="23.304109589041097"/>
    <n v="27.964383561643835"/>
    <n v="2.7799999999999998E-2"/>
    <n v="3.7200000000000004E-2"/>
    <n v="-9.4000000000000056E-3"/>
    <n v="2.7799999999999998E-2"/>
    <s v="FIJA"/>
    <m/>
    <n v="406043534.5972603"/>
    <n v="487242694.29041094"/>
    <n v="484378.52639999997"/>
    <n v="23.304109589041097"/>
    <n v="27.964383561643835"/>
    <n v="2.7799999999999998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n v="500000000"/>
    <n v="0"/>
    <s v=" "/>
    <d v="2020-05-08T00:00:00"/>
    <d v="2048-05-01T00:00:00"/>
    <n v="500000000"/>
    <n v="500000000"/>
    <n v="23.432876712328767"/>
    <n v="28"/>
    <n v="2.7E-2"/>
    <n v="2.7000000000000003E-2"/>
    <n v="0"/>
    <n v="2.7000000000000003E-2"/>
    <s v="FIJA"/>
    <m/>
    <n v="11716438356.164383"/>
    <n v="14000000000"/>
    <n v="13500000"/>
    <n v="23.432876712328767"/>
    <n v="28"/>
    <n v="2.7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80-EC"/>
    <s v="9180-EC"/>
    <s v="BIRF"/>
    <n v="500000000"/>
    <n v="0"/>
    <n v="0"/>
    <n v="4399999.9800000004"/>
    <s v="  "/>
    <n v="0"/>
    <n v="0"/>
    <n v="500000000"/>
    <n v="500000000"/>
    <n v="0"/>
    <s v=" "/>
    <d v="2020-11-26T00:00:00"/>
    <d v="2031-11-15T00:00:00"/>
    <n v="500000000"/>
    <n v="500000000"/>
    <n v="6.9616438356164387"/>
    <n v="10.975342465753425"/>
    <n v="1.7600000000000001E-2"/>
    <n v="1.7600000000000001E-2"/>
    <n v="0"/>
    <n v="0.01"/>
    <s v="FIJA"/>
    <m/>
    <n v="3480821917.8082194"/>
    <n v="5487671232.8767128"/>
    <n v="8800000"/>
    <n v="6.9616438356164387"/>
    <n v="10.975342465753426"/>
    <n v="1.7600000000000001E-2"/>
    <s v="BIRF"/>
    <x v="22"/>
    <n v="0"/>
    <n v="0"/>
    <n v="0"/>
    <n v="0"/>
    <n v="0"/>
    <n v="35700000"/>
    <n v="0"/>
    <n v="0"/>
    <n v="0"/>
    <n v="0"/>
    <n v="0"/>
    <n v="35700000"/>
    <n v="0"/>
    <n v="0"/>
    <n v="71400000"/>
    <n v="71400000"/>
  </r>
  <r>
    <n v="2059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228-0 EC"/>
    <s v="9228-0 EC"/>
    <s v="BIRF"/>
    <n v="147142638.61999869"/>
    <n v="0"/>
    <n v="0"/>
    <n v="0"/>
    <n v="0"/>
    <n v="-5.9604644775390625E-8"/>
    <n v="0"/>
    <n v="147142638.61999863"/>
    <n v="147142638.62"/>
    <n v="1.3709068298339844E-6"/>
    <s v=" "/>
    <d v="2021-04-26T00:00:00"/>
    <d v="2039-03-15T00:00:00"/>
    <n v="150000000"/>
    <n v="150000000"/>
    <n v="14.295890410958904"/>
    <n v="17.895890410958906"/>
    <n v="5.8400000000000001E-2"/>
    <n v="5.8400000000000001E-2"/>
    <n v="0"/>
    <n v="0.01"/>
    <s v="SOFR (6 meses)"/>
    <n v="1.1900000000000001E-2"/>
    <n v="2103535036.4908297"/>
    <n v="2633248535.5228252"/>
    <n v="8593130.09540792"/>
    <n v="14.295890410958904"/>
    <n v="17.895890410958906"/>
    <n v="5.84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x v="22"/>
    <x v="22"/>
    <x v="2"/>
    <s v="INTERNATIONAL ORGANIZATIONS"/>
    <s v="8579-0 EC"/>
    <s v="8579-0 EC"/>
    <s v="BIRF"/>
    <n v="26057090.939999945"/>
    <n v="0"/>
    <n v="0"/>
    <n v="0"/>
    <n v="0"/>
    <n v="0"/>
    <n v="0"/>
    <n v="26057090.939999945"/>
    <n v="26057090.940000001"/>
    <n v="5.5879354476928711E-8"/>
    <s v=" "/>
    <d v="2016-12-22T00:00:00"/>
    <d v="2040-08-15T00:00:00"/>
    <n v="52500000"/>
    <n v="52500000"/>
    <n v="15.717808219178082"/>
    <n v="23.663013698630138"/>
    <n v="6.3799999999999996E-2"/>
    <n v="6.5799999999999997E-2"/>
    <n v="-2.0000000000000018E-3"/>
    <n v="1.5100000000000001E-2"/>
    <s v="SOFR 6 MESES"/>
    <n v="1.7299999999999999E-2"/>
    <n v="409560358.14460188"/>
    <n v="616589299.85966992"/>
    <n v="1662442.4019719963"/>
    <n v="15.717808219178082"/>
    <n v="23.663013698630138"/>
    <n v="6.3799999999999996E-2"/>
    <s v="BIRF"/>
    <x v="22"/>
    <n v="0"/>
    <n v="0"/>
    <n v="813124.6"/>
    <n v="0"/>
    <n v="0"/>
    <n v="0"/>
    <n v="0"/>
    <n v="0"/>
    <n v="814285.99"/>
    <n v="0"/>
    <n v="0"/>
    <n v="0"/>
    <n v="0"/>
    <n v="0"/>
    <n v="1627410.5899999999"/>
    <n v="1627410.5899999999"/>
  </r>
  <r>
    <n v="20576000"/>
    <x v="0"/>
    <x v="0"/>
    <x v="1"/>
    <s v="USD"/>
    <x v="0"/>
    <s v="Gobierno General"/>
    <s v="Gobiernos Autonomos Descentralizados GADS"/>
    <s v="Concejo Municipal"/>
    <s v="Préstamos"/>
    <x v="22"/>
    <x v="23"/>
    <x v="2"/>
    <s v="INTERNATIONAL ORGANIZATIONS"/>
    <s v="8289-0 EC"/>
    <s v="8289-0 EC"/>
    <s v="BIRF"/>
    <n v="78517455.499999374"/>
    <n v="0"/>
    <n v="0"/>
    <n v="0"/>
    <n v="0"/>
    <n v="-2.9802322387695313E-8"/>
    <n v="0"/>
    <n v="78517455.499999344"/>
    <n v="78517455.5"/>
    <n v="6.5565109252929688E-7"/>
    <s v=" "/>
    <d v="2013-11-20T00:00:00"/>
    <d v="2043-02-15T00:00:00"/>
    <n v="100000000"/>
    <n v="100000000"/>
    <n v="18.221917808219178"/>
    <n v="29.257534246575343"/>
    <n v="3.9899999999999998E-2"/>
    <n v="0.02"/>
    <n v="1.9899999999999998E-2"/>
    <n v="2.8399999999999998E-2"/>
    <s v="FIJA"/>
    <m/>
    <n v="1430738620.631495"/>
    <n v="2297227143.2451863"/>
    <n v="3132846.4744499736"/>
    <n v="18.221917808219178"/>
    <n v="29.257534246575343"/>
    <n v="3.9899999999999998E-2"/>
    <s v="BIRF"/>
    <x v="22"/>
    <n v="0"/>
    <n v="0"/>
    <n v="1777781.46"/>
    <n v="0"/>
    <n v="0"/>
    <n v="0"/>
    <n v="0"/>
    <n v="0"/>
    <n v="1777781.46"/>
    <n v="0"/>
    <n v="0"/>
    <n v="0"/>
    <n v="0"/>
    <n v="0"/>
    <n v="3555562.92"/>
    <n v="3555562.92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3"/>
    <x v="24"/>
    <x v="2"/>
    <s v="INTERNATIONAL ORGANIZATIONS"/>
    <s v="CAF 11027"/>
    <s v="CAF 11027"/>
    <s v="CAF"/>
    <n v="30000000"/>
    <n v="0"/>
    <n v="1428571.42"/>
    <n v="1141505.3400000001"/>
    <s v="  "/>
    <n v="0"/>
    <n v="0"/>
    <n v="28571428.579999998"/>
    <n v="28571428.579999998"/>
    <n v="0"/>
    <s v=" "/>
    <d v="2019-11-29T00:00:00"/>
    <d v="2034-11-29T00:00:00"/>
    <n v="40000000"/>
    <n v="30000000"/>
    <n v="10.002739726027396"/>
    <n v="15.010958904109589"/>
    <n v="7.5445999999999999E-2"/>
    <n v="7.5450000000000003E-2"/>
    <n v="-4.0000000000040004E-6"/>
    <n v="2.06E-2"/>
    <s v="SOFR 6 MESES"/>
    <n v="2.2283000000000001E-2"/>
    <n v="285792563.68652052"/>
    <n v="428884540.24608219"/>
    <n v="2155600.0006466797"/>
    <n v="10.002739726027396"/>
    <n v="15.010958904109589"/>
    <n v="7.5445999999999999E-2"/>
    <s v="CAF"/>
    <x v="23"/>
    <n v="0"/>
    <n v="0"/>
    <n v="0"/>
    <n v="0"/>
    <n v="0"/>
    <n v="1428571.43"/>
    <n v="0"/>
    <n v="0"/>
    <n v="0"/>
    <n v="0"/>
    <n v="0"/>
    <n v="1428571.43"/>
    <n v="0"/>
    <n v="0"/>
    <n v="2857142.86"/>
    <n v="2857142.86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3"/>
    <x v="15"/>
    <x v="2"/>
    <s v="INTERNATIONAL ORGANIZATIONS"/>
    <s v="CAF 10873"/>
    <s v="CAF 10873"/>
    <s v="CAF"/>
    <n v="40000000"/>
    <n v="0"/>
    <n v="0"/>
    <n v="0"/>
    <n v="0"/>
    <n v="0"/>
    <n v="0"/>
    <n v="40000000"/>
    <n v="40000000"/>
    <n v="0"/>
    <s v=" "/>
    <d v="2019-08-13T00:00:00"/>
    <d v="2034-08-13T00:00:00"/>
    <n v="50000000"/>
    <n v="50000000"/>
    <n v="9.706849315068494"/>
    <n v="15.010958904109589"/>
    <n v="7.417E-2"/>
    <n v="7.417E-2"/>
    <n v="0"/>
    <n v="2.0080000000000001E-2"/>
    <s v="SOFR 6 MESES"/>
    <n v="2.2282999999999997E-2"/>
    <n v="388273972.60273975"/>
    <n v="600438356.16438353"/>
    <n v="2966800"/>
    <n v="9.706849315068494"/>
    <n v="15.010958904109588"/>
    <n v="7.417E-2"/>
    <s v="CAF"/>
    <x v="23"/>
    <n v="0"/>
    <n v="0"/>
    <n v="2000000"/>
    <n v="0"/>
    <n v="0"/>
    <n v="0"/>
    <n v="0"/>
    <n v="0"/>
    <n v="2000000"/>
    <n v="0"/>
    <n v="0"/>
    <n v="0"/>
    <n v="0"/>
    <n v="0"/>
    <n v="4000000"/>
    <n v="4000000"/>
  </r>
  <r>
    <n v="20820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7407"/>
    <s v="CAF 7407"/>
    <s v="CAF"/>
    <n v="8132641.9799999585"/>
    <n v="0"/>
    <n v="0"/>
    <n v="0"/>
    <n v="0"/>
    <n v="-1.862645149230957E-9"/>
    <n v="0"/>
    <n v="8132641.9799999567"/>
    <n v="8132641.9800000004"/>
    <n v="4.377216100692749E-8"/>
    <s v=" "/>
    <d v="2011-06-27T00:00:00"/>
    <d v="2026-06-28T00:00:00"/>
    <n v="48200000"/>
    <n v="48200000"/>
    <n v="1.5753424657534247"/>
    <n v="15.013698630136986"/>
    <n v="7.9549999999999996E-2"/>
    <n v="7.9549999999999996E-2"/>
    <n v="0"/>
    <n v="2.614E-2"/>
    <s v="SOFR 6 MESES"/>
    <n v="2.7782999999999999E-2"/>
    <n v="12811696.269862946"/>
    <n v="122101035.75451989"/>
    <n v="646951.66950899654"/>
    <n v="1.5753424657534247"/>
    <n v="15.013698630136986"/>
    <n v="7.9549999999999996E-2"/>
    <s v="CAF"/>
    <x v="23"/>
    <n v="2033160.47"/>
    <n v="0"/>
    <n v="0"/>
    <n v="0"/>
    <n v="0"/>
    <n v="0"/>
    <n v="2033160.47"/>
    <n v="0"/>
    <n v="0"/>
    <n v="0"/>
    <n v="0"/>
    <n v="0"/>
    <n v="2033160.47"/>
    <n v="2033160.47"/>
    <n v="4066320.94"/>
    <n v="6099481.4100000001"/>
  </r>
  <r>
    <n v="20818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8491"/>
    <s v="CAF 8491"/>
    <s v="CAF"/>
    <n v="11728488.33999984"/>
    <n v="0"/>
    <n v="0"/>
    <n v="0"/>
    <n v="0"/>
    <n v="-7.4505805969238281E-9"/>
    <n v="0"/>
    <n v="11728488.339999832"/>
    <n v="11728488.34"/>
    <n v="1.6763806343078613E-7"/>
    <s v=" "/>
    <d v="2014-03-18T00:00:00"/>
    <d v="2029-03-18T00:00:00"/>
    <n v="26000000"/>
    <n v="26000000"/>
    <n v="4.2986301369863016"/>
    <n v="15.010958904109589"/>
    <n v="8.2850999999999994E-2"/>
    <n v="8.2850000000000007E-2"/>
    <n v="9.999999999871223E-7"/>
    <n v="2.8580000000000001E-2"/>
    <s v="SOFR 6 MESES"/>
    <n v="3.0282999999999997E-2"/>
    <n v="50416433.439615719"/>
    <n v="176055856.47906598"/>
    <n v="971716.98745732603"/>
    <n v="4.2986301369863016"/>
    <n v="15.010958904109589"/>
    <n v="8.2850999999999994E-2"/>
    <s v="CAF"/>
    <x v="23"/>
    <n v="0"/>
    <n v="0"/>
    <n v="0"/>
    <n v="1303165.3799999999"/>
    <n v="0"/>
    <n v="0"/>
    <n v="0"/>
    <n v="0"/>
    <n v="0"/>
    <n v="1303165.3799999999"/>
    <n v="0"/>
    <n v="0"/>
    <n v="0"/>
    <n v="0"/>
    <n v="2606330.7599999998"/>
    <n v="2606330.7599999998"/>
  </r>
  <r>
    <n v="20835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79"/>
    <s v="CAF 10579"/>
    <s v="CAF"/>
    <n v="78840542.620000005"/>
    <n v="0"/>
    <n v="3153621.71"/>
    <n v="3030178.22"/>
    <s v="  "/>
    <n v="0"/>
    <n v="0"/>
    <n v="75686920.910000011"/>
    <n v="75686920.909999996"/>
    <n v="-1.4901161193847656E-8"/>
    <s v=" "/>
    <d v="2018-11-28T00:00:00"/>
    <d v="2036-11-28T00:00:00"/>
    <n v="122200000"/>
    <n v="102200000"/>
    <n v="12.002739726027396"/>
    <n v="18.013698630136986"/>
    <n v="7.5790999999999997E-2"/>
    <n v="7.5789999999999996E-2"/>
    <n v="1.0000000000010001E-6"/>
    <n v="2.1059999999999999E-2"/>
    <s v="SOFR 6 MESES"/>
    <n v="2.2783000000000001E-2"/>
    <n v="908450412.3471508"/>
    <n v="1363401383.5157535"/>
    <n v="5736387.4226898104"/>
    <n v="12.002739726027396"/>
    <n v="18.013698630136986"/>
    <n v="7.5790999999999997E-2"/>
    <s v="CAF"/>
    <x v="23"/>
    <n v="0"/>
    <n v="0"/>
    <n v="0"/>
    <n v="0"/>
    <n v="0"/>
    <n v="3153621.71"/>
    <n v="0"/>
    <n v="0"/>
    <n v="0"/>
    <n v="0"/>
    <n v="0"/>
    <n v="3153621.71"/>
    <n v="0"/>
    <n v="0"/>
    <n v="6307243.4199999999"/>
    <n v="6307243.4199999999"/>
  </r>
  <r>
    <n v="20837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88"/>
    <s v="CAF 10588"/>
    <s v="CAF"/>
    <n v="38367546.469999999"/>
    <n v="0"/>
    <n v="1534701.85"/>
    <n v="1395761.78"/>
    <s v="  "/>
    <n v="0"/>
    <n v="0"/>
    <n v="36832844.619999997"/>
    <n v="36832844.619999997"/>
    <n v="0"/>
    <s v=" "/>
    <d v="2018-11-28T00:00:00"/>
    <d v="2036-11-28T00:00:00"/>
    <n v="50000000"/>
    <n v="50000000"/>
    <n v="12.002739726027396"/>
    <n v="18.013698630136986"/>
    <n v="7.5790999999999997E-2"/>
    <n v="7.6698000000000002E-2"/>
    <n v="-9.0700000000000502E-4"/>
    <n v="1.61E-2"/>
    <s v="SOFR 6 MESES"/>
    <n v="2.2783000000000001E-2"/>
    <n v="442095047.34306842"/>
    <n v="663495762.67534244"/>
    <n v="2791598.1265944196"/>
    <n v="12.002739726027396"/>
    <n v="18.013698630136986"/>
    <n v="7.5790999999999997E-2"/>
    <s v="CAF"/>
    <x v="23"/>
    <n v="0"/>
    <n v="0"/>
    <n v="0"/>
    <n v="0"/>
    <n v="0"/>
    <n v="1534701.85"/>
    <n v="0"/>
    <n v="0"/>
    <n v="0"/>
    <n v="0"/>
    <n v="0"/>
    <n v="1534701.85"/>
    <n v="0"/>
    <n v="0"/>
    <n v="3069403.7"/>
    <n v="3069403.7"/>
  </r>
  <r>
    <n v="20840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706"/>
    <s v="CAF 7706"/>
    <s v="CAF"/>
    <n v="0"/>
    <n v="0"/>
    <n v="0"/>
    <n v="0"/>
    <n v="0"/>
    <n v="0"/>
    <n v="0"/>
    <n v="0"/>
    <n v="0"/>
    <n v="0"/>
    <s v=" "/>
    <d v="2012-02-07T00:00:00"/>
    <d v="2024-02-07T00:00:00"/>
    <n v="51449652"/>
    <n v="51449652"/>
    <n v="0"/>
    <n v="0"/>
    <n v="0"/>
    <n v="0"/>
    <n v="0"/>
    <n v="2.7730000000000001E-2"/>
    <s v="SOFR 6 MESES"/>
    <n v="0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836"/>
    <s v="CAF 7836"/>
    <s v="CAF"/>
    <n v="24999307.5"/>
    <n v="0"/>
    <n v="0"/>
    <n v="0"/>
    <n v="0"/>
    <n v="0"/>
    <n v="0"/>
    <n v="24999307.5"/>
    <n v="24999307.5"/>
    <n v="0"/>
    <s v=" "/>
    <d v="2012-07-03T00:00:00"/>
    <d v="2027-07-03T00:00:00"/>
    <n v="99997230"/>
    <n v="99997230"/>
    <n v="2.5890410958904111"/>
    <n v="15.008219178082191"/>
    <n v="8.1860000000000002E-2"/>
    <n v="8.1860000000000002E-2"/>
    <n v="0"/>
    <n v="2.86E-2"/>
    <s v="SOFR 6 MESES"/>
    <n v="3.0283000000000001E-2"/>
    <n v="64724234.48630137"/>
    <n v="375195086.26027393"/>
    <n v="2046443.31195"/>
    <n v="2.5890410958904111"/>
    <n v="15.008219178082189"/>
    <n v="8.1860000000000002E-2"/>
    <s v="CAF"/>
    <x v="23"/>
    <n v="0"/>
    <n v="4166551.25"/>
    <n v="0"/>
    <n v="0"/>
    <n v="0"/>
    <n v="0"/>
    <n v="0"/>
    <n v="4166551.25"/>
    <n v="0"/>
    <n v="0"/>
    <n v="0"/>
    <n v="0"/>
    <n v="0"/>
    <n v="0"/>
    <n v="8333102.5"/>
    <n v="8333102.5"/>
  </r>
  <r>
    <n v="20821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8744"/>
    <s v="CAF 8744"/>
    <s v="CAF"/>
    <n v="5305142.436000092"/>
    <n v="0"/>
    <n v="1436511.23"/>
    <n v="207492.53"/>
    <s v="  "/>
    <n v="3.0000042170286179E-3"/>
    <n v="0"/>
    <n v="3868631.2090000962"/>
    <n v="3868631.1370000001"/>
    <n v="-7.2000096086412668E-2"/>
    <s v=" "/>
    <d v="2014-11-25T00:00:00"/>
    <d v="2026-11-25T00:00:00"/>
    <n v="26715200"/>
    <n v="24837786.09"/>
    <n v="1.9863013698630136"/>
    <n v="12.008219178082191"/>
    <n v="7.7790999999999999E-2"/>
    <n v="7.7789999999999998E-2"/>
    <n v="1.0000000000010001E-6"/>
    <n v="2.3039999999999998E-2"/>
    <s v="SOFR 6 MESES"/>
    <n v="2.4782999999999999E-2"/>
    <n v="7684267.4699316975"/>
    <n v="46455371.476842247"/>
    <n v="300944.69037932646"/>
    <n v="1.9863013698630136"/>
    <n v="12.008219178082191"/>
    <n v="7.7790999999999999E-2"/>
    <s v="CAF"/>
    <x v="23"/>
    <n v="0"/>
    <n v="0"/>
    <n v="0"/>
    <n v="0"/>
    <n v="0"/>
    <n v="1436511.23"/>
    <n v="0"/>
    <n v="0"/>
    <n v="0"/>
    <n v="0"/>
    <n v="0"/>
    <n v="1436511.23"/>
    <n v="0"/>
    <n v="0"/>
    <n v="2873022.46"/>
    <n v="2873022.46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0"/>
    <x v="2"/>
    <s v="INTERNATIONAL ORGANIZATIONS"/>
    <s v="CAF 11057"/>
    <s v="CAF 11057"/>
    <s v="CAF"/>
    <n v="427929.02"/>
    <n v="0"/>
    <n v="0"/>
    <n v="0"/>
    <n v="0"/>
    <n v="0"/>
    <n v="0"/>
    <n v="427929.02"/>
    <n v="427929.02"/>
    <n v="0"/>
    <s v=" "/>
    <d v="2019-12-20T00:00:00"/>
    <d v="2037-12-20T00:00:00"/>
    <n v="34122000"/>
    <n v="34122000"/>
    <n v="13.063013698630137"/>
    <n v="18.013698630136986"/>
    <n v="7.4796000000000001E-2"/>
    <n v="7.4800000000000005E-2"/>
    <n v="-4.0000000000040004E-6"/>
    <n v="2.06E-2"/>
    <s v="SOFR 6 MESES"/>
    <n v="2.2283000000000001E-2"/>
    <n v="5590042.6503013698"/>
    <n v="7708584.4013698632"/>
    <n v="32007.378979920002"/>
    <n v="13.063013698630137"/>
    <n v="18.013698630136986"/>
    <n v="7.4796000000000001E-2"/>
    <s v="CAF"/>
    <x v="23"/>
    <n v="15849.22"/>
    <n v="0"/>
    <n v="0"/>
    <n v="0"/>
    <n v="0"/>
    <n v="0"/>
    <n v="15849.22"/>
    <n v="0"/>
    <n v="0"/>
    <n v="0"/>
    <n v="0"/>
    <n v="0"/>
    <n v="15849.22"/>
    <n v="15849.22"/>
    <n v="31698.44"/>
    <n v="47547.659999999996"/>
  </r>
  <r>
    <n v="2083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010602"/>
    <s v="CAF 010602"/>
    <s v="CAF"/>
    <n v="166250000"/>
    <n v="0"/>
    <n v="0"/>
    <n v="0"/>
    <n v="0"/>
    <n v="0"/>
    <n v="0"/>
    <n v="166250000"/>
    <n v="166250000"/>
    <n v="0"/>
    <s v=" "/>
    <d v="2018-12-12T00:00:00"/>
    <d v="2033-12-12T00:00:00"/>
    <n v="210000000"/>
    <n v="210000000"/>
    <n v="9.0383561643835613"/>
    <n v="15.010958904109589"/>
    <n v="7.5203999999999993E-2"/>
    <n v="7.5199999999999989E-2"/>
    <n v="4.0000000000040004E-6"/>
    <n v="2.0449999999999999E-2"/>
    <s v="SOFR 6 MESES"/>
    <n v="2.2283000000000001E-2"/>
    <n v="1502626712.3287671"/>
    <n v="2495571917.8082194"/>
    <n v="12502664.999999998"/>
    <n v="9.0383561643835613"/>
    <n v="15.010958904109591"/>
    <n v="7.5203999999999993E-2"/>
    <s v="CAF"/>
    <x v="23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3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451"/>
    <s v="CAF 10451"/>
    <s v="CAF"/>
    <n v="90000000"/>
    <n v="0"/>
    <n v="0"/>
    <n v="0"/>
    <n v="0"/>
    <n v="0"/>
    <n v="0"/>
    <n v="90000000"/>
    <n v="90000000"/>
    <n v="0"/>
    <s v=" "/>
    <d v="2018-09-14T00:00:00"/>
    <d v="2030-09-14T00:00:00"/>
    <n v="150000000"/>
    <n v="150000000"/>
    <n v="5.7917808219178086"/>
    <n v="12.008219178082191"/>
    <n v="7.4116000000000001E-2"/>
    <n v="7.4120000000000005E-2"/>
    <n v="-4.0000000000040004E-6"/>
    <n v="1.9429999999999999E-2"/>
    <s v="SOFR 6 MESES"/>
    <n v="2.2783000000000001E-2"/>
    <n v="521260273.97260278"/>
    <n v="1080739726.0273972"/>
    <n v="6670440"/>
    <n v="5.7917808219178086"/>
    <n v="12.008219178082191"/>
    <n v="7.4116000000000001E-2"/>
    <s v="CAF"/>
    <x v="23"/>
    <n v="0"/>
    <n v="0"/>
    <n v="0"/>
    <n v="7500000"/>
    <n v="0"/>
    <n v="0"/>
    <n v="0"/>
    <n v="0"/>
    <n v="0"/>
    <n v="7500000"/>
    <n v="0"/>
    <n v="0"/>
    <n v="0"/>
    <n v="0"/>
    <n v="15000000"/>
    <n v="15000000"/>
  </r>
  <r>
    <n v="2083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30"/>
    <s v="CAF 10730"/>
    <s v="CAF"/>
    <n v="96068816.409999996"/>
    <n v="0"/>
    <n v="0"/>
    <n v="0"/>
    <n v="0"/>
    <n v="0"/>
    <n v="0"/>
    <n v="96068816.409999996"/>
    <n v="96068816.409999996"/>
    <n v="0"/>
    <s v=" "/>
    <d v="2019-03-29T00:00:00"/>
    <d v="2037-04-01T00:00:00"/>
    <n v="192000000"/>
    <n v="192000000"/>
    <n v="12.342465753424657"/>
    <n v="18.021917808219179"/>
    <n v="7.5023000000000006E-2"/>
    <n v="7.5020000000000003E-2"/>
    <n v="3.0000000000030003E-6"/>
    <n v="2.0569999999999998E-2"/>
    <s v="SOFR 6 MESES"/>
    <n v="2.2783000000000001E-2"/>
    <n v="1185726076.5124657"/>
    <n v="1731344313.2739179"/>
    <n v="7207370.8135274304"/>
    <n v="12.342465753424658"/>
    <n v="18.021917808219179"/>
    <n v="7.5023000000000006E-2"/>
    <s v="CAF"/>
    <x v="23"/>
    <n v="0"/>
    <n v="0"/>
    <n v="0"/>
    <n v="0"/>
    <n v="3842752.66"/>
    <n v="0"/>
    <n v="0"/>
    <n v="0"/>
    <n v="0"/>
    <n v="0"/>
    <n v="3842752.66"/>
    <n v="0"/>
    <n v="0"/>
    <n v="0"/>
    <n v="7685505.3200000003"/>
    <n v="7685505.3200000003"/>
  </r>
  <r>
    <n v="2083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87"/>
    <s v="CAF 10787"/>
    <s v="CAF"/>
    <n v="250000000"/>
    <n v="0"/>
    <n v="12500000"/>
    <n v="9535465.2799999993"/>
    <s v="  "/>
    <n v="0"/>
    <n v="0"/>
    <n v="237500000"/>
    <n v="237500000"/>
    <n v="0"/>
    <s v=" "/>
    <d v="2019-05-24T00:00:00"/>
    <d v="2034-05-24T00:00:00"/>
    <n v="300000000"/>
    <n v="300000000"/>
    <n v="9.4849315068493159"/>
    <n v="15.010958904109589"/>
    <n v="7.5221999999999997E-2"/>
    <n v="7.5220000000000009E-2"/>
    <n v="1.9999999999881224E-6"/>
    <n v="2.0489999999999998E-2"/>
    <s v="SOFR 6 MESES"/>
    <n v="2.2282999999999997E-2"/>
    <n v="2252671232.8767123"/>
    <n v="3565102739.7260275"/>
    <n v="17865225"/>
    <n v="9.4849315068493159"/>
    <n v="15.010958904109589"/>
    <n v="7.5221999999999997E-2"/>
    <s v="CAF"/>
    <x v="23"/>
    <n v="0"/>
    <n v="0"/>
    <n v="0"/>
    <n v="0"/>
    <n v="0"/>
    <n v="12500000"/>
    <n v="0"/>
    <n v="0"/>
    <n v="0"/>
    <n v="0"/>
    <n v="0"/>
    <n v="12500000"/>
    <n v="0"/>
    <n v="0"/>
    <n v="25000000"/>
    <n v="25000000"/>
  </r>
  <r>
    <n v="2084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989"/>
    <s v="CAF 10989"/>
    <s v="CAF"/>
    <n v="71117330.339999333"/>
    <n v="0"/>
    <n v="0"/>
    <n v="2662879.39"/>
    <n v="233359.06"/>
    <n v="-2.9802322387695313E-8"/>
    <n v="0"/>
    <n v="71117330.339999303"/>
    <n v="71117330.340000004"/>
    <n v="7.0035457611083984E-7"/>
    <s v=" "/>
    <d v="2019-11-18T00:00:00"/>
    <d v="2034-11-18T00:00:00"/>
    <n v="203000000"/>
    <n v="203000000"/>
    <n v="9.9726027397260282"/>
    <n v="15.010958904109589"/>
    <n v="7.5064000000000006E-2"/>
    <n v="3.8170000000000003E-2"/>
    <n v="3.6894000000000003E-2"/>
    <n v="2.0560000000000002E-2"/>
    <s v="SOFR 6 MESES"/>
    <n v="2.2283000000000001E-2"/>
    <n v="709224883.39067805"/>
    <n v="1067539323.1037155"/>
    <n v="5338351.2846417082"/>
    <n v="9.9726027397260282"/>
    <n v="15.010958904109589"/>
    <n v="7.5064000000000006E-2"/>
    <s v="CAF"/>
    <x v="23"/>
    <n v="0"/>
    <n v="0"/>
    <n v="0"/>
    <n v="0"/>
    <n v="0"/>
    <n v="3555866.52"/>
    <n v="0"/>
    <n v="0"/>
    <n v="0"/>
    <n v="0"/>
    <n v="0"/>
    <n v="3555866.52"/>
    <n v="0"/>
    <n v="0"/>
    <n v="7111733.04"/>
    <n v="7111733.04"/>
  </r>
  <r>
    <n v="20841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048"/>
    <s v="CAF 11048"/>
    <s v="CAF"/>
    <n v="11865967.42"/>
    <n v="0"/>
    <n v="539362.15"/>
    <n v="404228.52"/>
    <s v="  "/>
    <n v="0"/>
    <n v="0"/>
    <n v="11326605.27"/>
    <n v="11326605.27"/>
    <n v="0"/>
    <s v=" "/>
    <d v="2019-05-28T00:00:00"/>
    <d v="2035-05-28T00:00:00"/>
    <n v="100000000"/>
    <n v="11865967.42"/>
    <n v="10.495890410958904"/>
    <n v="16.010958904109589"/>
    <n v="7.5290999999999997E-2"/>
    <n v="7.5289999999999996E-2"/>
    <n v="1.0000000000010001E-6"/>
    <n v="1.1599999999999999E-2"/>
    <s v="SOFR 6 MESES"/>
    <n v="1.3283E-2"/>
    <n v="118882807.64210957"/>
    <n v="181349811.50104108"/>
    <n v="852791.43738356989"/>
    <n v="10.495890410958904"/>
    <n v="16.010958904109589"/>
    <n v="7.5290999999999997E-2"/>
    <s v="CAF"/>
    <x v="23"/>
    <n v="0"/>
    <n v="0"/>
    <n v="0"/>
    <n v="0"/>
    <n v="0"/>
    <n v="539362.15"/>
    <n v="0"/>
    <n v="0"/>
    <n v="0"/>
    <n v="0"/>
    <n v="0"/>
    <n v="539362.15"/>
    <n v="0"/>
    <n v="0"/>
    <n v="1078724.3"/>
    <n v="1078724.3"/>
  </r>
  <r>
    <n v="208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196"/>
    <s v="CAF 11196"/>
    <s v="CAF"/>
    <n v="2937960.629999999"/>
    <n v="0"/>
    <n v="0"/>
    <n v="0"/>
    <n v="0"/>
    <n v="0"/>
    <n v="0"/>
    <n v="2937960.629999999"/>
    <n v="2937960.63"/>
    <n v="9.3132257461547852E-10"/>
    <s v=" "/>
    <d v="2020-04-17T00:00:00"/>
    <d v="2032-04-19T00:00:00"/>
    <n v="50000000"/>
    <n v="8323671.1900000004"/>
    <n v="7.3890410958904109"/>
    <n v="12.013698630136986"/>
    <n v="7.4601000000000001E-2"/>
    <n v="7.46E-2"/>
    <n v="1.0000000000010001E-6"/>
    <n v="2.017E-2"/>
    <s v="SOFR 6 MESES"/>
    <n v="2.1783E-2"/>
    <n v="21708711.833178073"/>
    <n v="35295773.596027382"/>
    <n v="219174.80095862993"/>
    <n v="7.3890410958904109"/>
    <n v="12.013698630136986"/>
    <n v="7.4601000000000001E-2"/>
    <s v="CAF"/>
    <x v="23"/>
    <n v="0"/>
    <n v="0"/>
    <n v="0"/>
    <n v="0"/>
    <n v="195864.04"/>
    <n v="0"/>
    <n v="0"/>
    <n v="0"/>
    <n v="0"/>
    <n v="0"/>
    <n v="195864.04"/>
    <n v="0"/>
    <n v="0"/>
    <n v="0"/>
    <n v="391728.08"/>
    <n v="391728.08"/>
  </r>
  <r>
    <n v="208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08"/>
    <s v="CAF 11208"/>
    <s v="CAF"/>
    <n v="350000000"/>
    <n v="0"/>
    <n v="0"/>
    <n v="0"/>
    <n v="0"/>
    <n v="0"/>
    <n v="0"/>
    <n v="350000000"/>
    <n v="350000000"/>
    <n v="0"/>
    <s v=" "/>
    <d v="2020-05-05T00:00:00"/>
    <d v="2040-05-05T00:00:00"/>
    <n v="350000000"/>
    <n v="350000000"/>
    <n v="15.438356164383562"/>
    <n v="20.013698630136986"/>
    <n v="7.5567999999999996E-2"/>
    <n v="7.5569999999999998E-2"/>
    <n v="-2.0000000000020002E-6"/>
    <n v="2.06E-2"/>
    <s v="SOFR 6 MESES"/>
    <n v="2.2282999999999997E-2"/>
    <n v="5403424657.5342464"/>
    <n v="7004794520.547945"/>
    <n v="26448800"/>
    <n v="15.438356164383562"/>
    <n v="20.013698630136986"/>
    <n v="7.5567999999999996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60"/>
    <s v="CAF 11260"/>
    <s v="CAF"/>
    <n v="122222222.24999999"/>
    <n v="0"/>
    <n v="0"/>
    <n v="0"/>
    <n v="0"/>
    <n v="0"/>
    <n v="0"/>
    <n v="122222222.24999999"/>
    <n v="122222222.25"/>
    <n v="1.4901161193847656E-8"/>
    <s v=" "/>
    <d v="2020-07-23T00:00:00"/>
    <d v="2035-07-23T00:00:00"/>
    <n v="150000000"/>
    <n v="150000000"/>
    <n v="10.64931506849315"/>
    <n v="15.008219178082191"/>
    <n v="7.3875999999999997E-2"/>
    <n v="7.3880000000000001E-2"/>
    <n v="-4.0000000000040004E-6"/>
    <n v="2.035E-2"/>
    <s v="SOFR 6 MESES"/>
    <n v="2.2283000000000001E-2"/>
    <n v="1301582953.1116436"/>
    <n v="1834337899.9602737"/>
    <n v="9029288.8909409977"/>
    <n v="10.64931506849315"/>
    <n v="15.008219178082191"/>
    <n v="7.3875999999999997E-2"/>
    <s v="CAF"/>
    <x v="23"/>
    <n v="0"/>
    <n v="5555555.5499999998"/>
    <n v="0"/>
    <n v="0"/>
    <n v="0"/>
    <n v="0"/>
    <n v="0"/>
    <n v="5555555.5499999998"/>
    <n v="0"/>
    <n v="0"/>
    <n v="0"/>
    <n v="0"/>
    <n v="0"/>
    <n v="0"/>
    <n v="11111111.1"/>
    <n v="11111111.1"/>
  </r>
  <r>
    <n v="208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375"/>
    <s v="CAF 11375"/>
    <s v="CAF"/>
    <n v="117769540.75999999"/>
    <n v="0"/>
    <n v="0"/>
    <n v="0"/>
    <n v="0"/>
    <n v="0"/>
    <n v="0"/>
    <n v="117769540.75999999"/>
    <n v="117769540.76000001"/>
    <n v="1.4901161193847656E-8"/>
    <s v=" "/>
    <d v="2020-12-04T00:00:00"/>
    <d v="2035-12-04T00:00:00"/>
    <n v="138251200"/>
    <n v="138251200"/>
    <n v="11.016438356164384"/>
    <n v="15.008219178082191"/>
    <n v="7.5616000000000003E-2"/>
    <n v="7.5620000000000007E-2"/>
    <n v="-4.0000000000040004E-6"/>
    <n v="2.06E-2"/>
    <s v="SOFR 6 MESES"/>
    <n v="2.2283000000000001E-2"/>
    <n v="1297400886.0163288"/>
    <n v="1767511080.2281642"/>
    <n v="8905261.5941081587"/>
    <n v="11.016438356164384"/>
    <n v="15.008219178082191"/>
    <n v="7.5615999999999989E-2"/>
    <s v="CAF"/>
    <x v="23"/>
    <n v="5120414.8099999996"/>
    <n v="0"/>
    <n v="0"/>
    <n v="0"/>
    <n v="0"/>
    <n v="0"/>
    <n v="5120414.8099999996"/>
    <n v="0"/>
    <n v="0"/>
    <n v="0"/>
    <n v="0"/>
    <n v="0"/>
    <n v="5120414.8099999996"/>
    <n v="5120414.8099999996"/>
    <n v="10240829.619999999"/>
    <n v="15361244.43"/>
  </r>
  <r>
    <n v="2078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59"/>
    <s v="CAF 3559"/>
    <s v="CAF"/>
    <n v="9.9999997764825821E-3"/>
    <n v="0"/>
    <n v="0"/>
    <n v="0"/>
    <n v="0"/>
    <n v="0"/>
    <n v="0"/>
    <n v="9.9999997764825821E-3"/>
    <n v="0.01"/>
    <n v="2.2351741811588166E-10"/>
    <s v=" "/>
    <d v="2006-10-05T00:00:00"/>
    <d v="2024-10-05T00:00:00"/>
    <n v="200000000"/>
    <n v="200000000"/>
    <n v="0"/>
    <n v="0"/>
    <n v="0"/>
    <n v="7.3230000000000003E-2"/>
    <n v="-7.3230000000000003E-2"/>
    <n v="1.9E-2"/>
    <s v="SOFR 6 MESES"/>
    <n v="2.0782999999999999E-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79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61"/>
    <s v="CAF 3561"/>
    <s v="CAF"/>
    <n v="0"/>
    <n v="0"/>
    <n v="0"/>
    <n v="0"/>
    <n v="0"/>
    <n v="0"/>
    <n v="0"/>
    <n v="0"/>
    <n v="0"/>
    <n v="0"/>
    <s v=" "/>
    <d v="2006-10-05T00:00:00"/>
    <d v="2024-10-15T00:00:00"/>
    <n v="250000000"/>
    <n v="181905000"/>
    <n v="0"/>
    <n v="0"/>
    <n v="0"/>
    <n v="0"/>
    <n v="0"/>
    <n v="1.9630000000000002E-2"/>
    <s v="SOFR 6 MESES"/>
    <n v="2.0782999999999999E-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79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676"/>
    <s v="CAF 3676"/>
    <s v="CAF"/>
    <n v="1450016.0300000403"/>
    <n v="0"/>
    <n v="0"/>
    <n v="0"/>
    <n v="0"/>
    <n v="1.862645149230957E-9"/>
    <n v="0"/>
    <n v="1450016.0300000422"/>
    <n v="1450016.03"/>
    <n v="-4.2142346501350403E-8"/>
    <s v=" "/>
    <d v="2007-01-12T00:00:00"/>
    <d v="2025-01-12T00:00:00"/>
    <n v="50000000"/>
    <n v="42614640.289999999"/>
    <n v="0.11780821917808219"/>
    <n v="18.013698630136986"/>
    <n v="7.0129999999999998E-2"/>
    <n v="7.0129999999999998E-2"/>
    <n v="0"/>
    <n v="1.6500000000000001E-2"/>
    <s v="SOFR 6 MESES"/>
    <n v="1.8283000000000001E-2"/>
    <n v="170823.80627397756"/>
    <n v="26120151.773288429"/>
    <n v="101689.62418390295"/>
    <n v="0.11780821917808218"/>
    <n v="18.013698630136986"/>
    <n v="7.0129999999999998E-2"/>
    <s v="CAF"/>
    <x v="23"/>
    <n v="0"/>
    <n v="1450016.03"/>
    <n v="0"/>
    <n v="0"/>
    <n v="0"/>
    <n v="0"/>
    <n v="0"/>
    <n v="0"/>
    <n v="0"/>
    <n v="0"/>
    <n v="0"/>
    <n v="0"/>
    <n v="0"/>
    <n v="0"/>
    <n v="1450016.03"/>
    <n v="1450016.03"/>
  </r>
  <r>
    <n v="2079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714"/>
    <s v="CAF 3714"/>
    <s v="CAF"/>
    <n v="2.9999986290931702E-3"/>
    <n v="0"/>
    <n v="0"/>
    <n v="0"/>
    <n v="0"/>
    <n v="0"/>
    <n v="0"/>
    <n v="2.9999986290931702E-3"/>
    <n v="3.0000000000000001E-3"/>
    <n v="1.3709068298964344E-9"/>
    <s v=" "/>
    <d v="2006-10-30T00:00:00"/>
    <d v="2024-10-31T00:00:00"/>
    <n v="275000000"/>
    <n v="275000000"/>
    <n v="0"/>
    <n v="0"/>
    <n v="0"/>
    <n v="1.9879999999999998E-2"/>
    <n v="-1.9879999999999998E-2"/>
    <n v="1.9879999999999998E-2"/>
    <s v="SOFR 6 MESES"/>
    <n v="1.4783000000000001E-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79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88"/>
    <s v="CAF 4488"/>
    <s v="CAF"/>
    <n v="19285714.25"/>
    <n v="0"/>
    <n v="0"/>
    <n v="0"/>
    <n v="0"/>
    <n v="0"/>
    <n v="0"/>
    <n v="19285714.25"/>
    <n v="19285714.25"/>
    <n v="0"/>
    <s v=" "/>
    <d v="2007-12-07T00:00:00"/>
    <d v="2025-12-09T00:00:00"/>
    <n v="180000000"/>
    <n v="180000000"/>
    <n v="1.0246575342465754"/>
    <n v="18.019178082191782"/>
    <n v="6.7798999999999998E-2"/>
    <n v="6.7799999999999999E-2"/>
    <n v="-1.0000000000010001E-6"/>
    <n v="1.363E-2"/>
    <s v="SOFR 6 MESES"/>
    <n v="1.4782999999999999E-2"/>
    <n v="19761252.409589041"/>
    <n v="347512719.51301372"/>
    <n v="1307552.1404357499"/>
    <n v="1.0246575342465754"/>
    <n v="18.019178082191782"/>
    <n v="6.7798999999999998E-2"/>
    <s v="CAF"/>
    <x v="23"/>
    <n v="6428571.4299999997"/>
    <n v="0"/>
    <n v="0"/>
    <n v="0"/>
    <n v="0"/>
    <n v="0"/>
    <n v="6428571.4299999997"/>
    <n v="0"/>
    <n v="0"/>
    <n v="0"/>
    <n v="0"/>
    <n v="0"/>
    <n v="6428571.3899999997"/>
    <n v="6428571.4299999997"/>
    <n v="12857142.82"/>
    <n v="19285714.25"/>
  </r>
  <r>
    <n v="2079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92"/>
    <s v="CAF 4492"/>
    <s v="CAF"/>
    <n v="26785714.249999672"/>
    <n v="0"/>
    <n v="0"/>
    <n v="0"/>
    <n v="0"/>
    <n v="-1.4901161193847656E-8"/>
    <n v="0"/>
    <n v="26785714.249999657"/>
    <n v="26785714.25"/>
    <n v="3.4272670745849609E-7"/>
    <s v=" "/>
    <d v="2007-12-09T00:00:00"/>
    <d v="2025-12-09T00:00:00"/>
    <n v="250000000"/>
    <n v="250000000"/>
    <n v="1.0246575342465754"/>
    <n v="18.013698630136986"/>
    <n v="6.7798999999999998E-2"/>
    <n v="6.7799999999999999E-2"/>
    <n v="-1.0000000000010001E-6"/>
    <n v="1.303E-2"/>
    <s v="SOFR 6 MESES"/>
    <n v="1.4782999999999999E-2"/>
    <n v="27446183.916438006"/>
    <n v="482509784.09245956"/>
    <n v="1816044.6404357266"/>
    <n v="1.0246575342465754"/>
    <n v="18.013698630136986"/>
    <n v="6.7798999999999998E-2"/>
    <s v="CAF"/>
    <x v="23"/>
    <n v="8928571.4299999997"/>
    <n v="0"/>
    <n v="0"/>
    <n v="0"/>
    <n v="0"/>
    <n v="0"/>
    <n v="8928571.4299999997"/>
    <n v="0"/>
    <n v="0"/>
    <n v="0"/>
    <n v="0"/>
    <n v="0"/>
    <n v="8928571.3900000006"/>
    <n v="8928571.4299999997"/>
    <n v="17857142.82"/>
    <n v="26785714.25"/>
  </r>
  <r>
    <n v="2079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515"/>
    <s v="CAF 4515"/>
    <s v="CAF"/>
    <n v="10860349.040000163"/>
    <n v="0"/>
    <n v="3620116.28"/>
    <n v="377157.72"/>
    <s v="  "/>
    <n v="7.4505805969238281E-9"/>
    <n v="0"/>
    <n v="7240232.7600001711"/>
    <n v="7240232.7599999998"/>
    <n v="-1.7136335372924805E-7"/>
    <s v=" "/>
    <d v="2007-11-29T00:00:00"/>
    <d v="2025-11-29T00:00:00"/>
    <n v="100000000"/>
    <n v="100000000"/>
    <n v="0.99726027397260275"/>
    <n v="18.013698630136986"/>
    <n v="6.7946000000000006E-2"/>
    <n v="6.7949999999999997E-2"/>
    <n v="-3.9999999999901226E-6"/>
    <n v="1.363E-2"/>
    <s v="SOFR 6 MESES"/>
    <n v="1.4782999999999999E-2"/>
    <n v="7220396.5058631841"/>
    <n v="130423370.950688"/>
    <n v="491944.85511097166"/>
    <n v="0.99726027397260275"/>
    <n v="18.013698630136986"/>
    <n v="6.7946000000000006E-2"/>
    <s v="CAF"/>
    <x v="23"/>
    <n v="0"/>
    <n v="0"/>
    <n v="0"/>
    <n v="0"/>
    <n v="0"/>
    <n v="3620116.28"/>
    <n v="0"/>
    <n v="0"/>
    <n v="0"/>
    <n v="0"/>
    <n v="0"/>
    <n v="3620116.48"/>
    <n v="0"/>
    <n v="0"/>
    <n v="7240232.7599999998"/>
    <n v="7240232.7599999998"/>
  </r>
  <r>
    <n v="2080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029"/>
    <s v="CAF 6029"/>
    <s v="CAF"/>
    <n v="9864387.8800001629"/>
    <n v="0"/>
    <n v="0"/>
    <n v="0"/>
    <n v="0"/>
    <n v="7.4505805969238281E-9"/>
    <n v="0"/>
    <n v="9864387.8800001703"/>
    <n v="9864387.8800000008"/>
    <n v="-1.6950070858001709E-7"/>
    <s v=" "/>
    <d v="2010-02-09T00:00:00"/>
    <d v="2025-11-29T00:00:00"/>
    <n v="100000000"/>
    <n v="100000000"/>
    <n v="0.99726027397260275"/>
    <n v="15.813698630136987"/>
    <n v="8.0216999999999997E-2"/>
    <n v="8.022E-2"/>
    <n v="-3.0000000000030003E-6"/>
    <n v="2.6070000000000003E-2"/>
    <s v="SOFR 6 MESES"/>
    <n v="2.8282999999999999E-2"/>
    <n v="9837362.1597809922"/>
    <n v="155992457.10509858"/>
    <n v="791291.60256997368"/>
    <n v="0.99726027397260275"/>
    <n v="15.813698630136985"/>
    <n v="8.0216999999999997E-2"/>
    <s v="CAF"/>
    <x v="23"/>
    <n v="0"/>
    <n v="0"/>
    <n v="4166666.67"/>
    <n v="0"/>
    <n v="0"/>
    <n v="0"/>
    <n v="0"/>
    <n v="0"/>
    <n v="4166666.67"/>
    <n v="0"/>
    <n v="0"/>
    <n v="1531054.54"/>
    <n v="0"/>
    <n v="0"/>
    <n v="9864387.879999999"/>
    <n v="9864387.879999999"/>
  </r>
  <r>
    <n v="2080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182"/>
    <s v="CAF 6182"/>
    <s v="CAF"/>
    <n v="36856360.239999674"/>
    <n v="0"/>
    <n v="0"/>
    <n v="0"/>
    <n v="0"/>
    <n v="-1.4901161193847656E-8"/>
    <n v="0"/>
    <n v="36856360.239999659"/>
    <n v="36856360.240000002"/>
    <n v="3.4272670745849609E-7"/>
    <s v=" "/>
    <d v="2010-03-23T00:00:00"/>
    <d v="2028-03-23T00:00:00"/>
    <n v="255303921.38"/>
    <n v="146467528.34999999"/>
    <n v="3.3123287671232875"/>
    <n v="18.013698630136986"/>
    <n v="8.0740999999999993E-2"/>
    <n v="8.0739999999999992E-2"/>
    <n v="1.0000000000010001E-6"/>
    <n v="2.6019999999999998E-2"/>
    <s v="SOFR 6 MESES"/>
    <n v="2.8282999999999999E-2"/>
    <n v="122080382.27440983"/>
    <n v="663919365.96711719"/>
    <n v="2975819.3821378122"/>
    <n v="3.3123287671232875"/>
    <n v="18.013698630136986"/>
    <n v="8.0740999999999993E-2"/>
    <s v="CAF"/>
    <x v="23"/>
    <n v="0"/>
    <n v="0"/>
    <n v="0"/>
    <n v="5265194.33"/>
    <n v="0"/>
    <n v="0"/>
    <n v="0"/>
    <n v="0"/>
    <n v="0"/>
    <n v="5265194.33"/>
    <n v="0"/>
    <n v="0"/>
    <n v="0"/>
    <n v="0"/>
    <n v="10530388.66"/>
    <n v="10530388.66"/>
  </r>
  <r>
    <n v="2080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903"/>
    <s v="CAF 6903"/>
    <s v="CAF"/>
    <n v="98957669.60000129"/>
    <n v="0"/>
    <n v="10995296.619999999"/>
    <n v="4100790.16"/>
    <s v="  "/>
    <n v="5.9604644775390625E-8"/>
    <n v="0"/>
    <n v="87962372.980001345"/>
    <n v="87962372.980000004"/>
    <n v="-1.3411045074462891E-6"/>
    <s v=" "/>
    <d v="2010-11-30T00:00:00"/>
    <d v="2028-11-30T00:00:00"/>
    <n v="300000000"/>
    <n v="300000000"/>
    <n v="4.0027397260273974"/>
    <n v="18.013698630136986"/>
    <n v="8.1520999999999996E-2"/>
    <n v="8.1519999999999995E-2"/>
    <n v="1.0000000000010001E-6"/>
    <n v="2.6600000000000002E-2"/>
    <s v="SOFR 6 MESES"/>
    <n v="2.8282999999999999E-2"/>
    <n v="352090484.72269034"/>
    <n v="1584527677.6534488"/>
    <n v="7170780.6077026892"/>
    <n v="4.0027397260273974"/>
    <n v="18.013698630136986"/>
    <n v="8.1520999999999996E-2"/>
    <s v="CAF"/>
    <x v="23"/>
    <n v="0"/>
    <n v="0"/>
    <n v="0"/>
    <n v="0"/>
    <n v="0"/>
    <n v="10995296.619999999"/>
    <n v="0"/>
    <n v="0"/>
    <n v="0"/>
    <n v="0"/>
    <n v="0"/>
    <n v="10995296.619999999"/>
    <n v="0"/>
    <n v="0"/>
    <n v="21990593.239999998"/>
    <n v="21990593.239999998"/>
  </r>
  <r>
    <n v="2080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413"/>
    <s v="CAF 7413"/>
    <s v="CAF"/>
    <n v="6802236.3700000001"/>
    <n v="0"/>
    <n v="0"/>
    <n v="0"/>
    <n v="0"/>
    <n v="0"/>
    <n v="0"/>
    <n v="6802236.3700000001"/>
    <n v="6802236.3700000001"/>
    <n v="0"/>
    <s v=" "/>
    <d v="2011-06-26T00:00:00"/>
    <d v="2029-06-28T00:00:00"/>
    <n v="66726740.520000003"/>
    <n v="18557373"/>
    <n v="4.5780821917808217"/>
    <n v="18.019178082191782"/>
    <n v="8.0049999999999996E-2"/>
    <n v="8.005000000000001E-2"/>
    <n v="0"/>
    <n v="2.664E-2"/>
    <s v="SOFR 6 MESES"/>
    <n v="2.8282999999999999E-2"/>
    <n v="31141197.18978082"/>
    <n v="122570708.50819179"/>
    <n v="544519.02141849999"/>
    <n v="4.5780821917808217"/>
    <n v="18.019178082191782"/>
    <n v="8.0049999999999996E-2"/>
    <s v="CAF"/>
    <x v="23"/>
    <n v="680223.64"/>
    <n v="0"/>
    <n v="0"/>
    <n v="0"/>
    <n v="0"/>
    <n v="0"/>
    <n v="680223.64"/>
    <n v="0"/>
    <n v="0"/>
    <n v="0"/>
    <n v="0"/>
    <n v="0"/>
    <n v="680223.64"/>
    <n v="680223.64"/>
    <n v="1360447.28"/>
    <n v="2040670.92"/>
  </r>
  <r>
    <n v="2081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09"/>
    <s v="CAF 7809"/>
    <s v="CAF"/>
    <n v="20894304.230000004"/>
    <n v="0"/>
    <n v="0"/>
    <n v="0"/>
    <n v="0"/>
    <n v="0"/>
    <n v="0"/>
    <n v="20894304.230000004"/>
    <n v="20894304.23"/>
    <n v="-3.7252902984619141E-9"/>
    <s v=" "/>
    <d v="2012-06-25T00:00:00"/>
    <d v="2027-06-25T00:00:00"/>
    <n v="84000000"/>
    <n v="83263495.359999999"/>
    <n v="2.5671232876712327"/>
    <n v="15.008219178082191"/>
    <n v="7.9920000000000005E-2"/>
    <n v="7.9920000000000005E-2"/>
    <n v="0"/>
    <n v="2.614E-2"/>
    <s v="SOFR 6 MESES"/>
    <n v="2.7782999999999999E-2"/>
    <n v="53638254.968520552"/>
    <n v="313586297.45736992"/>
    <n v="1669872.7940616005"/>
    <n v="2.5671232876712327"/>
    <n v="15.008219178082191"/>
    <n v="7.9920000000000005E-2"/>
    <s v="CAF"/>
    <x v="23"/>
    <n v="3482384.04"/>
    <n v="0"/>
    <n v="0"/>
    <n v="0"/>
    <n v="0"/>
    <n v="0"/>
    <n v="3482384.04"/>
    <n v="0"/>
    <n v="0"/>
    <n v="0"/>
    <n v="0"/>
    <n v="0"/>
    <n v="3482384.04"/>
    <n v="3482384.04"/>
    <n v="6964768.0800000001"/>
    <n v="10447152.120000001"/>
  </r>
  <r>
    <n v="2081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12"/>
    <s v="CAF 7812"/>
    <s v="CAF"/>
    <n v="2.5029294192790985E-9"/>
    <n v="0"/>
    <n v="0"/>
    <n v="0"/>
    <n v="0"/>
    <n v="1.1641532182693481E-10"/>
    <n v="0"/>
    <n v="2.6193447411060333E-9"/>
    <n v="0"/>
    <n v="-2.6193447411060333E-9"/>
    <s v=" "/>
    <d v="2012-06-25T00:00:00"/>
    <d v="2024-06-25T00:00:00"/>
    <n v="5500000"/>
    <n v="5500000"/>
    <n v="0"/>
    <n v="0"/>
    <n v="0"/>
    <n v="0"/>
    <n v="0"/>
    <n v="2.75E-2"/>
    <s v="SOFR 6 MESES"/>
    <n v="0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1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934"/>
    <s v="CAF 7934"/>
    <s v="CAF"/>
    <n v="3.499992098659277E-2"/>
    <n v="0"/>
    <n v="0"/>
    <n v="0"/>
    <n v="0"/>
    <n v="9.9999643862247467E-4"/>
    <n v="0"/>
    <n v="3.5999917425215244E-2"/>
    <n v="1.4999999999999999E-2"/>
    <n v="-2.0999917425215245E-2"/>
    <s v=" "/>
    <d v="2012-10-05T00:00:00"/>
    <d v="2024-10-05T00:00:00"/>
    <n v="31000000"/>
    <n v="31000000"/>
    <n v="0"/>
    <n v="0"/>
    <n v="0"/>
    <n v="8.2230000000000011E-2"/>
    <n v="-8.2230000000000011E-2"/>
    <n v="2.801E-2"/>
    <s v="SOFR 6 MESES"/>
    <n v="2.9783E-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1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126"/>
    <s v="CAF 8126"/>
    <s v="CAF"/>
    <n v="3571428.5209998661"/>
    <n v="0"/>
    <n v="0"/>
    <n v="0"/>
    <n v="0"/>
    <n v="-3.0000060796737671E-3"/>
    <n v="0"/>
    <n v="3571428.51799986"/>
    <n v="3571428.59"/>
    <n v="7.2000139858573675E-2"/>
    <s v=" "/>
    <d v="2013-04-04T00:00:00"/>
    <d v="2025-04-04T00:00:00"/>
    <n v="75000000"/>
    <n v="75000000"/>
    <n v="0.34246575342465752"/>
    <n v="12.008219178082191"/>
    <n v="8.2295999999999994E-2"/>
    <n v="8.2299999999999998E-2"/>
    <n v="-4.0000000000040004E-6"/>
    <n v="3.4549999999999997E-2"/>
    <s v="SOFR 6 MESES"/>
    <n v="2.9783E-2"/>
    <n v="1223091.9582191301"/>
    <n v="42886496.422995575"/>
    <n v="293914.28131731646"/>
    <n v="0.34246575342465752"/>
    <n v="12.008219178082191"/>
    <n v="8.2295999999999994E-2"/>
    <s v="CAF"/>
    <x v="23"/>
    <n v="0"/>
    <n v="0"/>
    <n v="0"/>
    <n v="0"/>
    <n v="3571428.59"/>
    <n v="0"/>
    <n v="0"/>
    <n v="0"/>
    <n v="0"/>
    <n v="0"/>
    <n v="0"/>
    <n v="0"/>
    <n v="0"/>
    <n v="0"/>
    <n v="3571428.59"/>
    <n v="3571428.59"/>
  </r>
  <r>
    <n v="2081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BEDE"/>
    <s v="CAF 8396 BEDE"/>
    <s v="CAF"/>
    <n v="76142077.949999362"/>
    <n v="0"/>
    <n v="0"/>
    <n v="0"/>
    <n v="0"/>
    <n v="-2.9802322387695313E-8"/>
    <n v="0"/>
    <n v="76142077.949999332"/>
    <n v="76142077.950000003"/>
    <n v="6.7055225372314453E-7"/>
    <s v=" "/>
    <d v="2013-12-03T00:00:00"/>
    <d v="2028-12-03T00:00:00"/>
    <n v="184093889.5"/>
    <n v="181750869.44"/>
    <n v="4.0109589041095894"/>
    <n v="15.010958904109589"/>
    <n v="8.3615999999999996E-2"/>
    <n v="8.362E-2"/>
    <n v="-4.0000000000040004E-6"/>
    <n v="2.8590000000000001E-2"/>
    <s v="SOFR 6 MESES"/>
    <n v="3.0283000000000001E-2"/>
    <n v="305402745.53095627"/>
    <n v="1142965602.9809489"/>
    <n v="6366695.9898671443"/>
    <n v="4.0109589041095894"/>
    <n v="15.010958904109589"/>
    <n v="8.3615999999999996E-2"/>
    <s v="CAF"/>
    <x v="23"/>
    <n v="8460230.8800000008"/>
    <n v="0"/>
    <n v="0"/>
    <n v="0"/>
    <n v="0"/>
    <n v="0"/>
    <n v="8460230.8800000008"/>
    <n v="0"/>
    <n v="0"/>
    <n v="0"/>
    <n v="0"/>
    <n v="0"/>
    <n v="8460230.8800000008"/>
    <n v="8460230.8800000008"/>
    <n v="16920461.760000002"/>
    <n v="25380692.640000001"/>
  </r>
  <r>
    <n v="20817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MINFIN"/>
    <s v="CAF 8396 MINFIN"/>
    <s v="CAF"/>
    <n v="37599188.999999993"/>
    <n v="0"/>
    <n v="0"/>
    <n v="0"/>
    <n v="0"/>
    <n v="0"/>
    <n v="0"/>
    <n v="37599188.999999993"/>
    <n v="37599189"/>
    <n v="7.4505805969238281E-9"/>
    <s v=" "/>
    <d v="2013-12-03T00:00:00"/>
    <d v="2028-12-03T00:00:00"/>
    <n v="90906110.5"/>
    <n v="89749130.560000002"/>
    <n v="4.0109589041095894"/>
    <n v="15.010958904109589"/>
    <n v="8.3615999999999996E-2"/>
    <n v="8.362E-2"/>
    <n v="-4.0000000000040004E-6"/>
    <n v="2.8590000000000001E-2"/>
    <s v="SOFR 6 MESES"/>
    <n v="3.0283000000000001E-2"/>
    <n v="150808801.90684929"/>
    <n v="564399880.90684927"/>
    <n v="3143893.787423999"/>
    <n v="4.0109589041095894"/>
    <n v="15.010958904109591"/>
    <n v="8.3615999999999996E-2"/>
    <s v="CAF"/>
    <x v="23"/>
    <n v="4177687.67"/>
    <n v="0"/>
    <n v="0"/>
    <n v="0"/>
    <n v="0"/>
    <n v="0"/>
    <n v="4177687.67"/>
    <n v="0"/>
    <n v="0"/>
    <n v="0"/>
    <n v="0"/>
    <n v="0"/>
    <n v="4177687.67"/>
    <n v="4177687.67"/>
    <n v="8355375.3399999999"/>
    <n v="12533063.01"/>
  </r>
  <r>
    <n v="208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34/CFN"/>
    <s v="CAF 8734/CFN"/>
    <s v="CAF"/>
    <n v="54923297.481999993"/>
    <n v="0"/>
    <n v="4993027.0460000001"/>
    <n v="2167585.77"/>
    <s v="  "/>
    <n v="0"/>
    <n v="0"/>
    <n v="49930270.43599999"/>
    <n v="49930270.435999997"/>
    <n v="7.4505805969238281E-9"/>
    <s v=" "/>
    <d v="2014-11-18T00:00:00"/>
    <d v="2029-11-18T00:00:00"/>
    <n v="120000000"/>
    <n v="119832649.09999999"/>
    <n v="4.9698630136986299"/>
    <n v="15.010958904109589"/>
    <n v="7.8063999999999995E-2"/>
    <n v="7.8060000000000004E-2"/>
    <n v="3.9999999999901226E-6"/>
    <n v="2.349E-2"/>
    <s v="SOFR 6 MESES"/>
    <n v="2.5283E-2"/>
    <n v="248146604.30384651"/>
    <n v="749501237.58587384"/>
    <n v="3897756.6313159028"/>
    <n v="4.9698630136986299"/>
    <n v="15.010958904109589"/>
    <n v="7.8063999999999995E-2"/>
    <s v="CAF"/>
    <x v="23"/>
    <n v="0"/>
    <n v="0"/>
    <n v="0"/>
    <n v="0"/>
    <n v="0"/>
    <n v="4993027.0460000001"/>
    <n v="0"/>
    <n v="0"/>
    <n v="0"/>
    <n v="0"/>
    <n v="0"/>
    <n v="4993027.0460000001"/>
    <n v="0"/>
    <n v="0"/>
    <n v="9986054.0920000002"/>
    <n v="9986054.0920000002"/>
  </r>
  <r>
    <n v="2082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41"/>
    <s v="CAF 8741"/>
    <s v="CAF"/>
    <n v="38766666.710000008"/>
    <n v="0"/>
    <n v="7753333.3300000001"/>
    <n v="1516225.82"/>
    <s v="  "/>
    <n v="0"/>
    <n v="0"/>
    <n v="31013333.38000001"/>
    <n v="31013333.379999999"/>
    <n v="-1.1175870895385742E-8"/>
    <s v=" "/>
    <d v="2014-11-25T00:00:00"/>
    <d v="2026-11-25T00:00:00"/>
    <n v="176000000"/>
    <n v="139560000"/>
    <n v="1.9863013698630136"/>
    <n v="12.008219178082191"/>
    <n v="7.7790999999999999E-2"/>
    <n v="7.7789999999999998E-2"/>
    <n v="1.0000000000010001E-6"/>
    <n v="2.3039999999999998E-2"/>
    <s v="SOFR 6 MESES"/>
    <n v="2.4782999999999999E-2"/>
    <n v="61601826.576712348"/>
    <n v="372414904.66997272"/>
    <n v="2412558.2169635808"/>
    <n v="1.9863013698630136"/>
    <n v="12.008219178082191"/>
    <n v="7.7790999999999999E-2"/>
    <s v="CAF"/>
    <x v="23"/>
    <n v="0"/>
    <n v="0"/>
    <n v="0"/>
    <n v="0"/>
    <n v="0"/>
    <n v="7753333.3300000001"/>
    <n v="0"/>
    <n v="0"/>
    <n v="0"/>
    <n v="0"/>
    <n v="0"/>
    <n v="7753333.3300000001"/>
    <n v="0"/>
    <n v="0"/>
    <n v="15506666.66"/>
    <n v="15506666.66"/>
  </r>
  <r>
    <n v="2082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59"/>
    <s v="CAF 8759"/>
    <s v="CAF"/>
    <n v="92159937.25999926"/>
    <n v="0"/>
    <n v="0"/>
    <n v="0"/>
    <n v="0"/>
    <n v="4.9999654293060303E-3"/>
    <n v="0"/>
    <n v="92159937.264999226"/>
    <n v="92159937.144999996"/>
    <n v="-0.1199992299079895"/>
    <s v=" "/>
    <d v="2014-12-05T00:00:00"/>
    <d v="2029-12-05T00:00:00"/>
    <n v="200725000.00099999"/>
    <n v="200725000.00099999"/>
    <n v="5.0164383561643833"/>
    <n v="15.010958904109589"/>
    <n v="7.8691999999999998E-2"/>
    <n v="7.8689999999999996E-2"/>
    <n v="2.0000000000020002E-6"/>
    <n v="2.3559999999999998E-2"/>
    <s v="SOFR 6 MESES"/>
    <n v="2.5283E-2"/>
    <n v="462314644.1978454"/>
    <n v="1383409030.8902214"/>
    <n v="7252249.7832573187"/>
    <n v="5.0164383561643833"/>
    <n v="15.010958904109589"/>
    <n v="7.8691999999999998E-2"/>
    <s v="CAF"/>
    <x v="23"/>
    <n v="8378176.0999999996"/>
    <n v="0"/>
    <n v="0"/>
    <n v="0"/>
    <n v="0"/>
    <n v="0"/>
    <n v="8378176.0999999996"/>
    <n v="0"/>
    <n v="0"/>
    <n v="0"/>
    <n v="0"/>
    <n v="0"/>
    <n v="8378176.0999999996"/>
    <n v="8378176.0999999996"/>
    <n v="16756352.199999999"/>
    <n v="25134528.299999997"/>
  </r>
  <r>
    <n v="2082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49"/>
    <s v="CAF 8949"/>
    <s v="CAF"/>
    <n v="105000000"/>
    <n v="0"/>
    <n v="0"/>
    <n v="0"/>
    <n v="0"/>
    <n v="0"/>
    <n v="0"/>
    <n v="105000000"/>
    <n v="105000000"/>
    <n v="0"/>
    <s v=" "/>
    <d v="2015-06-26T00:00:00"/>
    <d v="2030-06-26T00:00:00"/>
    <n v="210000000"/>
    <n v="210000000"/>
    <n v="5.5726027397260278"/>
    <n v="15.010958904109589"/>
    <n v="7.6420000000000002E-2"/>
    <n v="7.6420000000000002E-2"/>
    <n v="0"/>
    <n v="2.2639999999999997E-2"/>
    <s v="SOFR 6 MESES"/>
    <n v="2.4282999999999999E-2"/>
    <n v="585123287.67123294"/>
    <n v="1576150684.9315069"/>
    <n v="8024100"/>
    <n v="5.5726027397260278"/>
    <n v="15.010958904109589"/>
    <n v="7.6420000000000002E-2"/>
    <s v="CAF"/>
    <x v="23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2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59"/>
    <s v="CAF 8959"/>
    <s v="CAF"/>
    <n v="177777777.82999998"/>
    <n v="0"/>
    <n v="0"/>
    <n v="0"/>
    <n v="0"/>
    <n v="0"/>
    <n v="0"/>
    <n v="177777777.82999998"/>
    <n v="177777777.83000001"/>
    <n v="2.9802322387695313E-8"/>
    <s v=" "/>
    <d v="2015-07-14T00:00:00"/>
    <d v="2030-07-14T00:00:00"/>
    <n v="400000000"/>
    <n v="400000000"/>
    <n v="5.6219178082191785"/>
    <n v="15.010958904109589"/>
    <n v="7.5840000000000005E-2"/>
    <n v="7.5839999999999991E-2"/>
    <n v="0"/>
    <n v="2.2480000000000003E-2"/>
    <s v="SOFR 6 MESES"/>
    <n v="2.4282999999999999E-2"/>
    <n v="999452055.08810961"/>
    <n v="2668614917.0700545"/>
    <n v="13482666.670627199"/>
    <n v="5.6219178082191785"/>
    <n v="15.010958904109589"/>
    <n v="7.5840000000000005E-2"/>
    <s v="CAF"/>
    <x v="23"/>
    <n v="0"/>
    <n v="14814814.814999999"/>
    <n v="0"/>
    <n v="0"/>
    <n v="0"/>
    <n v="0"/>
    <n v="0"/>
    <n v="14814814.814999999"/>
    <n v="0"/>
    <n v="0"/>
    <n v="0"/>
    <n v="0"/>
    <n v="0"/>
    <n v="0"/>
    <n v="29629629.629999999"/>
    <n v="29629629.629999999"/>
  </r>
  <r>
    <n v="20825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229"/>
    <s v="CAF 9229"/>
    <s v="CAF"/>
    <n v="19999999.959999993"/>
    <n v="0"/>
    <n v="0"/>
    <n v="0"/>
    <n v="0"/>
    <n v="0"/>
    <n v="0"/>
    <n v="19999999.959999993"/>
    <n v="19999999.960000001"/>
    <n v="7.4505805969238281E-9"/>
    <s v=" "/>
    <d v="2015-06-26T00:00:00"/>
    <d v="2030-06-26T00:00:00"/>
    <n v="40000000"/>
    <n v="40000000"/>
    <n v="5.5726027397260278"/>
    <n v="15.010958904109589"/>
    <n v="7.6420000000000002E-2"/>
    <n v="7.6420000000000002E-2"/>
    <n v="0"/>
    <n v="2.2639999999999997E-2"/>
    <s v="SOFR 6 MESES"/>
    <n v="2.4282999999999999E-2"/>
    <n v="111452054.57161641"/>
    <n v="300219177.48175335"/>
    <n v="1528399.9969431995"/>
    <n v="5.5726027397260278"/>
    <n v="15.010958904109589"/>
    <n v="7.6420000000000002E-2"/>
    <s v="CAF"/>
    <x v="23"/>
    <n v="1666666.67"/>
    <n v="0"/>
    <n v="0"/>
    <n v="0"/>
    <n v="0"/>
    <n v="0"/>
    <n v="1666666.67"/>
    <n v="0"/>
    <n v="0"/>
    <n v="0"/>
    <n v="0"/>
    <n v="0"/>
    <n v="1666666.67"/>
    <n v="1666666.67"/>
    <n v="3333333.34"/>
    <n v="5000000.01"/>
  </r>
  <r>
    <n v="2083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543"/>
    <s v="CAF 9543"/>
    <s v="CAF"/>
    <n v="53863611.86000064"/>
    <n v="0"/>
    <n v="0"/>
    <n v="0"/>
    <n v="0"/>
    <n v="2.9802322387695313E-8"/>
    <n v="0"/>
    <n v="53863611.86000067"/>
    <n v="53863611.859999999"/>
    <n v="-6.7055225372314453E-7"/>
    <s v=" "/>
    <d v="2016-09-23T00:00:00"/>
    <d v="2031-09-23T00:00:00"/>
    <n v="100000000"/>
    <n v="100000000"/>
    <n v="6.816438356164384"/>
    <n v="15.008219178082191"/>
    <n v="7.6741000000000004E-2"/>
    <n v="7.6740000000000003E-2"/>
    <n v="1.0000000000010001E-6"/>
    <n v="2.2019999999999998E-2"/>
    <s v="SOFR 6 MESES"/>
    <n v="2.4282999999999999E-2"/>
    <n v="367157989.88405937"/>
    <n v="808396892.51803744"/>
    <n v="4133547.4377483116"/>
    <n v="6.816438356164384"/>
    <n v="15.008219178082191"/>
    <n v="7.6741000000000004E-2"/>
    <s v="CAF"/>
    <x v="23"/>
    <n v="0"/>
    <n v="0"/>
    <n v="0"/>
    <n v="3847400.84"/>
    <n v="0"/>
    <n v="0"/>
    <n v="0"/>
    <n v="0"/>
    <n v="0"/>
    <n v="3847400.84"/>
    <n v="0"/>
    <n v="0"/>
    <n v="0"/>
    <n v="0"/>
    <n v="7694801.6799999997"/>
    <n v="7694801.6799999997"/>
  </r>
  <r>
    <n v="20827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9117"/>
    <s v="CAF 9117"/>
    <s v="CAF"/>
    <n v="32727272.699999515"/>
    <n v="0"/>
    <n v="0"/>
    <n v="0"/>
    <n v="0"/>
    <n v="-2.2351741790771484E-8"/>
    <n v="0"/>
    <n v="32727272.699999493"/>
    <n v="32727272.699999999"/>
    <n v="5.0663948059082031E-7"/>
    <s v=" "/>
    <d v="2015-10-26T00:00:00"/>
    <d v="2030-10-26T00:00:00"/>
    <n v="60000000"/>
    <n v="60000000"/>
    <n v="5.9068493150684933"/>
    <n v="15.010958904109589"/>
    <n v="7.7179999999999999E-2"/>
    <n v="7.7179999999999999E-2"/>
    <n v="0"/>
    <n v="2.2460000000000001E-2"/>
    <s v="SOFR 6 MESES"/>
    <n v="2.4282999999999999E-2"/>
    <n v="193315068.33205181"/>
    <n v="491267745.54328007"/>
    <n v="2525890.9069859609"/>
    <n v="5.9068493150684933"/>
    <n v="15.010958904109589"/>
    <n v="7.7179999999999999E-2"/>
    <s v="CAF"/>
    <x v="23"/>
    <n v="0"/>
    <n v="0"/>
    <n v="0"/>
    <n v="0"/>
    <n v="2727272.73"/>
    <n v="0"/>
    <n v="0"/>
    <n v="0"/>
    <n v="0"/>
    <n v="0"/>
    <n v="2727272.73"/>
    <n v="0"/>
    <n v="0"/>
    <n v="0"/>
    <n v="5454545.46"/>
    <n v="5454545.46"/>
  </r>
  <r>
    <n v="20834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0482"/>
    <s v="CAF 10482"/>
    <s v="CAF"/>
    <n v="24500000"/>
    <n v="0"/>
    <n v="0"/>
    <n v="0"/>
    <n v="0"/>
    <n v="0"/>
    <n v="0"/>
    <n v="24500000"/>
    <n v="24500000"/>
    <n v="0"/>
    <s v=" "/>
    <d v="2018-09-14T00:00:00"/>
    <d v="2028-09-14T00:00:00"/>
    <n v="49000000"/>
    <n v="49000000"/>
    <n v="3.7917808219178082"/>
    <n v="10.008219178082191"/>
    <n v="7.4116000000000001E-2"/>
    <n v="7.4120000000000005E-2"/>
    <n v="-4.0000000000040004E-6"/>
    <n v="1.9429999999999999E-2"/>
    <s v="SOFR 6 MESES"/>
    <n v="2.1783E-2"/>
    <n v="92898630.1369863"/>
    <n v="245201369.86301368"/>
    <n v="1815842"/>
    <n v="3.7917808219178082"/>
    <n v="10.008219178082191"/>
    <n v="7.4116000000000001E-2"/>
    <s v="CAF"/>
    <x v="23"/>
    <n v="0"/>
    <n v="0"/>
    <n v="0"/>
    <n v="3062500"/>
    <n v="0"/>
    <n v="0"/>
    <n v="0"/>
    <n v="0"/>
    <n v="0"/>
    <n v="3062500"/>
    <n v="0"/>
    <n v="0"/>
    <n v="0"/>
    <n v="0"/>
    <n v="6125000"/>
    <n v="6125000"/>
  </r>
  <r>
    <n v="20851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371/CAF 11373"/>
    <s v="CAF 11371/CAF 11373"/>
    <s v="CAF"/>
    <n v="37753947.129999675"/>
    <n v="0"/>
    <n v="0"/>
    <n v="0"/>
    <n v="0"/>
    <n v="-1.4901161193847656E-8"/>
    <n v="0"/>
    <n v="37753947.12999966"/>
    <n v="37753947.130000003"/>
    <n v="3.4272670745849609E-7"/>
    <s v=" "/>
    <d v="2020-12-04T00:00:00"/>
    <d v="2030-12-04T00:00:00"/>
    <n v="49000000"/>
    <n v="49000000"/>
    <n v="6.0136986301369859"/>
    <n v="10.005479452054795"/>
    <n v="7.5116000000000002E-2"/>
    <n v="7.5119999999999992E-2"/>
    <n v="-3.9999999999901226E-6"/>
    <n v="2.0059999999999998E-2"/>
    <s v="SOFR 6 MESES"/>
    <n v="2.1783E-2"/>
    <n v="227040860.13794315"/>
    <n v="377746342.24317467"/>
    <n v="2835925.4926170544"/>
    <n v="6.0136986301369859"/>
    <n v="10.005479452054795"/>
    <n v="7.5116000000000002E-2"/>
    <s v="CAF"/>
    <x v="23"/>
    <n v="2904149.78"/>
    <n v="0"/>
    <n v="0"/>
    <n v="0"/>
    <n v="0"/>
    <n v="0"/>
    <n v="2904149.78"/>
    <n v="0"/>
    <n v="0"/>
    <n v="0"/>
    <n v="0"/>
    <n v="0"/>
    <n v="2904149.78"/>
    <n v="2904149.78"/>
    <n v="5808299.5599999996"/>
    <n v="8712449.3399999999"/>
  </r>
  <r>
    <n v="20828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9150"/>
    <s v="CAF 9150"/>
    <s v="CAF"/>
    <n v="9343125"/>
    <n v="0"/>
    <n v="3114375"/>
    <n v="365621.81"/>
    <s v="  "/>
    <n v="0"/>
    <n v="0"/>
    <n v="6228750"/>
    <n v="6228750"/>
    <n v="0"/>
    <s v=" "/>
    <d v="2015-11-26T00:00:00"/>
    <d v="2025-11-20T00:00:00"/>
    <n v="49350000"/>
    <n v="49350000"/>
    <n v="0.9726027397260274"/>
    <n v="9.9917808219178088"/>
    <n v="7.6563999999999993E-2"/>
    <n v="7.6560000000000003E-2"/>
    <n v="3.9999999999901226E-6"/>
    <n v="2.2069999999999999E-2"/>
    <s v="SOFR 6 MESES"/>
    <n v="2.3782999999999999E-2"/>
    <n v="6058099.3150684936"/>
    <n v="62236304.794520549"/>
    <n v="476898.01499999996"/>
    <n v="0.97260273972602751"/>
    <n v="9.9917808219178088"/>
    <n v="7.6563999999999993E-2"/>
    <s v="CAF"/>
    <x v="23"/>
    <n v="0"/>
    <n v="0"/>
    <n v="0"/>
    <n v="0"/>
    <n v="0"/>
    <n v="3114375"/>
    <n v="0"/>
    <n v="0"/>
    <n v="0"/>
    <n v="0"/>
    <n v="0"/>
    <n v="3114375"/>
    <n v="0"/>
    <n v="0"/>
    <n v="6228750"/>
    <n v="6228750"/>
  </r>
  <r>
    <n v="20824000"/>
    <x v="0"/>
    <x v="0"/>
    <x v="1"/>
    <s v="USD"/>
    <x v="0"/>
    <s v="Gobierno General"/>
    <s v="Gobiernos Autonomos Descentralizados GADS"/>
    <s v="Concejo Municipal"/>
    <s v="Préstamos"/>
    <x v="23"/>
    <x v="26"/>
    <x v="2"/>
    <s v="INTERNATIONAL ORGANIZATIONS"/>
    <s v="CAF 8702 - 8703"/>
    <s v="CAF 8702 - 8703"/>
    <s v="CAF"/>
    <n v="14678128.890000159"/>
    <n v="0"/>
    <n v="0"/>
    <n v="0"/>
    <n v="0"/>
    <n v="7.4505805969238281E-9"/>
    <n v="0"/>
    <n v="14678128.890000166"/>
    <n v="14678128.890000001"/>
    <n v="-1.6577541828155518E-7"/>
    <s v=" "/>
    <d v="2014-10-21T00:00:00"/>
    <d v="2026-10-21T00:00:00"/>
    <n v="56500000"/>
    <n v="56500000"/>
    <n v="1.8904109589041096"/>
    <n v="12.008219178082191"/>
    <n v="8.0281000000000005E-2"/>
    <n v="8.0280000000000004E-2"/>
    <n v="1.0000000000010001E-6"/>
    <n v="2.5539999999999997E-2"/>
    <s v="SOFR 6 MESES"/>
    <n v="2.7283000000000002E-2"/>
    <n v="27747695.709863327"/>
    <n v="176258188.83526227"/>
    <n v="1178374.8654181035"/>
    <n v="1.8904109589041096"/>
    <n v="12.008219178082191"/>
    <n v="8.0281000000000005E-2"/>
    <s v="CAF"/>
    <x v="23"/>
    <n v="0"/>
    <n v="0"/>
    <n v="0"/>
    <n v="0"/>
    <n v="3669532.24"/>
    <n v="0"/>
    <n v="0"/>
    <n v="0"/>
    <n v="0"/>
    <n v="0"/>
    <n v="3669532.24"/>
    <n v="0"/>
    <n v="0"/>
    <n v="0"/>
    <n v="7339064.4800000004"/>
    <n v="7339064.4800000004"/>
  </r>
  <r>
    <n v="20619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2638"/>
    <n v="2000002638"/>
    <s v="FIDA"/>
    <n v="1958156.19"/>
    <n v="0"/>
    <n v="0"/>
    <n v="66988.31"/>
    <n v="0"/>
    <n v="0"/>
    <n v="0"/>
    <n v="1958156.19"/>
    <n v="1958156.19"/>
    <n v="0"/>
    <s v=" "/>
    <d v="2019-07-08T00:00:00"/>
    <d v="2037-05-15T00:00:00"/>
    <n v="10000000"/>
    <n v="1958156.19"/>
    <n v="12.463013698630137"/>
    <n v="17.865753424657534"/>
    <n v="1.44E-2"/>
    <n v="1.44E-2"/>
    <n v="0"/>
    <n v="1.2199999999999999E-2"/>
    <s v="T.FIDA"/>
    <m/>
    <n v="24404527.420027398"/>
    <n v="34983935.657506846"/>
    <n v="28197.449135999999"/>
    <n v="12.463013698630137"/>
    <n v="17.865753424657534"/>
    <n v="1.44E-2"/>
    <s v="FIDA"/>
    <x v="24"/>
    <n v="0"/>
    <n v="0"/>
    <n v="0"/>
    <n v="0"/>
    <n v="0"/>
    <n v="0"/>
    <n v="0"/>
    <n v="0"/>
    <n v="0"/>
    <n v="0"/>
    <n v="0"/>
    <n v="81590"/>
    <n v="0"/>
    <n v="0"/>
    <n v="81590"/>
    <n v="81590"/>
  </r>
  <r>
    <n v="20614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650-EC"/>
    <s v="650-EC"/>
    <s v="FIDA"/>
    <n v="8230840.1339999996"/>
    <n v="0"/>
    <n v="198665.54"/>
    <n v="30544.48"/>
    <s v="  "/>
    <n v="-108877.87799999956"/>
    <n v="0"/>
    <n v="7923296.716"/>
    <n v="7923296.716"/>
    <n v="0"/>
    <s v="OTRA MONEDA"/>
    <d v="2007-03-16T00:00:00"/>
    <d v="2044-11-15T00:00:00"/>
    <n v="14144823"/>
    <n v="12962161.161"/>
    <n v="19.972602739726028"/>
    <n v="37.695890410958903"/>
    <n v="7.4999999999999997E-3"/>
    <n v="7.4999999999999997E-3"/>
    <n v="0"/>
    <n v="7.4999999999999997E-3"/>
    <s v="T. FIDA"/>
    <m/>
    <n v="158248857.69764385"/>
    <n v="298675724.69984657"/>
    <n v="59424.72537"/>
    <n v="19.972602739726028"/>
    <n v="37.695890410958903"/>
    <n v="7.4999999999999997E-3"/>
    <s v="FIDA"/>
    <x v="24"/>
    <n v="0"/>
    <n v="0"/>
    <n v="0"/>
    <n v="0"/>
    <n v="0"/>
    <n v="198015.63099999999"/>
    <n v="0"/>
    <n v="0"/>
    <n v="0"/>
    <n v="0"/>
    <n v="0"/>
    <n v="198015.63099999999"/>
    <n v="0"/>
    <n v="0"/>
    <n v="396031.26199999999"/>
    <n v="396031.26199999999"/>
  </r>
  <r>
    <n v="20617000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785-EC"/>
    <s v="785-EC"/>
    <s v="FIDA"/>
    <n v="1696776.1710000001"/>
    <n v="0"/>
    <n v="0"/>
    <n v="38214.18"/>
    <n v="0"/>
    <n v="-45907.347999999998"/>
    <n v="0"/>
    <n v="1650868.8230000001"/>
    <n v="1650868.8230000001"/>
    <n v="0"/>
    <s v="OTRA MONEDA"/>
    <d v="2017-09-05T00:00:00"/>
    <d v="2035-11-15T00:00:00"/>
    <n v="16896937.5"/>
    <n v="1942635.13"/>
    <n v="10.964383561643835"/>
    <n v="18.205479452054796"/>
    <n v="4.1000000000000002E-2"/>
    <n v="4.0999999999999995E-2"/>
    <n v="0"/>
    <n v="1.0200000000000001E-2"/>
    <s v="T.FIDA"/>
    <m/>
    <n v="18100758.985331506"/>
    <n v="30054858.435164388"/>
    <n v="67685.621743000011"/>
    <n v="10.964383561643833"/>
    <n v="18.205479452054796"/>
    <n v="4.1000000000000002E-2"/>
    <s v="FIDA"/>
    <x v="24"/>
    <n v="0"/>
    <n v="0"/>
    <n v="0"/>
    <n v="0"/>
    <n v="0"/>
    <n v="68786.197"/>
    <n v="0"/>
    <n v="0"/>
    <n v="0"/>
    <n v="0"/>
    <n v="0"/>
    <n v="68786.197"/>
    <n v="0"/>
    <n v="0"/>
    <n v="137572.394"/>
    <n v="137572.394"/>
  </r>
  <r>
    <n v="20615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789-EC"/>
    <s v="789-EC"/>
    <s v="FIDA"/>
    <n v="1862562.665"/>
    <n v="0"/>
    <n v="129919.51"/>
    <n v="38418.75"/>
    <s v="  "/>
    <n v="-56020.982000000076"/>
    <n v="0"/>
    <n v="1676622.173"/>
    <n v="1676622.173"/>
    <n v="0"/>
    <s v="OTRA MONEDA"/>
    <d v="2011-04-04T00:00:00"/>
    <d v="2029-11-15T00:00:00"/>
    <n v="7929673.5"/>
    <n v="6383973.6626739008"/>
    <n v="4.9616438356164387"/>
    <n v="18.63013698630137"/>
    <n v="4.9599999999999998E-2"/>
    <n v="4.9599999999999998E-2"/>
    <n v="0"/>
    <n v="1.4199999999999999E-2"/>
    <s v="T.FIDA"/>
    <m/>
    <n v="8318802.0693232883"/>
    <n v="31235700.757260274"/>
    <n v="83160.459780799996"/>
    <n v="4.9616438356164387"/>
    <n v="18.63013698630137"/>
    <n v="4.9599999999999998E-2"/>
    <s v="FIDA"/>
    <x v="24"/>
    <n v="0"/>
    <n v="0"/>
    <n v="0"/>
    <n v="0"/>
    <n v="0"/>
    <n v="161155.37100000001"/>
    <n v="0"/>
    <n v="0"/>
    <n v="0"/>
    <n v="0"/>
    <n v="0"/>
    <n v="161155.37100000001"/>
    <n v="0"/>
    <n v="0"/>
    <n v="322310.74200000003"/>
    <n v="322310.74200000003"/>
  </r>
  <r>
    <n v="20615001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04-EC"/>
    <s v="804-EC"/>
    <s v="FIDA"/>
    <n v="560939.80799999996"/>
    <n v="0"/>
    <n v="33867.519999999997"/>
    <n v="10014.950000000001"/>
    <s v="  "/>
    <n v="-21330.256999999925"/>
    <n v="0"/>
    <n v="505742.03100000002"/>
    <n v="505742.03100000002"/>
    <n v="0"/>
    <s v="OTRA MONEDA"/>
    <d v="2011-04-04T00:00:00"/>
    <d v="2029-11-15T00:00:00"/>
    <n v="3786240.5"/>
    <n v="2236633.0808244003"/>
    <n v="4.9616438356164387"/>
    <n v="18.63013698630137"/>
    <n v="4.9599999999999998E-2"/>
    <n v="4.9599999999999998E-2"/>
    <n v="0"/>
    <n v="1.4199999999999999E-2"/>
    <s v="T.FIDA"/>
    <m/>
    <n v="2509311.8305232879"/>
    <n v="9422043.3172602747"/>
    <n v="25084.804737599999"/>
    <n v="4.9616438356164387"/>
    <n v="18.63013698630137"/>
    <n v="4.9599999999999998E-2"/>
    <s v="FIDA"/>
    <x v="24"/>
    <n v="0"/>
    <n v="0"/>
    <n v="0"/>
    <n v="0"/>
    <n v="0"/>
    <n v="47733.351999999999"/>
    <n v="0"/>
    <n v="0"/>
    <n v="0"/>
    <n v="0"/>
    <n v="0"/>
    <n v="47733.351999999999"/>
    <n v="0"/>
    <n v="0"/>
    <n v="95466.703999999998"/>
    <n v="95466.703999999998"/>
  </r>
  <r>
    <n v="20616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49-EC"/>
    <s v="849-EC"/>
    <s v="FIDA"/>
    <n v="5893050.0650000004"/>
    <n v="0"/>
    <n v="450324.37"/>
    <n v="157379.12"/>
    <s v="  "/>
    <n v="-75179.731000000611"/>
    <n v="0"/>
    <n v="5367545.9639999997"/>
    <n v="5367545.9639999997"/>
    <n v="0"/>
    <s v="OTRA MONEDA"/>
    <d v="2012-05-30T00:00:00"/>
    <d v="2030-11-15T00:00:00"/>
    <n v="15359277.5"/>
    <n v="14100159.532821"/>
    <n v="5.9616438356164387"/>
    <n v="18.473972602739725"/>
    <n v="4.9599999999999998E-2"/>
    <n v="4.9599999999999998E-2"/>
    <n v="0"/>
    <n v="1.4199999999999999E-2"/>
    <s v="T.FIDA"/>
    <m/>
    <n v="31999397.308668494"/>
    <n v="99159897.082882181"/>
    <n v="266230.27981439995"/>
    <n v="5.9616438356164387"/>
    <n v="18.473972602739725"/>
    <n v="4.9599999999999991E-2"/>
    <s v="FIDA"/>
    <x v="24"/>
    <n v="0"/>
    <n v="0"/>
    <n v="0"/>
    <n v="0"/>
    <n v="0"/>
    <n v="447085.28600000002"/>
    <n v="0"/>
    <n v="0"/>
    <n v="0"/>
    <n v="0"/>
    <n v="0"/>
    <n v="447085.28600000002"/>
    <n v="0"/>
    <n v="0"/>
    <n v="894170.57200000004"/>
    <n v="894170.57200000004"/>
  </r>
  <r>
    <n v="20616001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F.FIDUCIARIO E-5-EC"/>
    <s v="F.FIDUCIARIO E-5-EC"/>
    <s v="FIDA"/>
    <n v="4873023.6619999995"/>
    <n v="0"/>
    <n v="366263.55"/>
    <n v="111495.38"/>
    <s v="  "/>
    <n v="-134213.70299999975"/>
    <n v="0"/>
    <n v="4372546.409"/>
    <n v="4372546.409"/>
    <n v="0"/>
    <s v="OTRA MONEDA"/>
    <d v="2012-05-30T00:00:00"/>
    <d v="2030-11-15T00:00:00"/>
    <n v="12699382.5"/>
    <n v="11628528.205839001"/>
    <n v="5.9616438356164387"/>
    <n v="18.473972602739725"/>
    <n v="4.1000000000000002E-2"/>
    <n v="4.0999999999999995E-2"/>
    <n v="0"/>
    <n v="1.0200000000000001E-2"/>
    <s v="T.FIDA"/>
    <m/>
    <n v="26067564.345161647"/>
    <n v="80778302.564073965"/>
    <n v="179274.40276900001"/>
    <n v="5.9616438356164387"/>
    <n v="18.473972602739725"/>
    <n v="4.1000000000000002E-2"/>
    <s v="FIDA"/>
    <x v="24"/>
    <n v="0"/>
    <n v="0"/>
    <n v="0"/>
    <n v="0"/>
    <n v="0"/>
    <n v="365229.99400000001"/>
    <n v="0"/>
    <n v="0"/>
    <n v="0"/>
    <n v="0"/>
    <n v="0"/>
    <n v="365229.99400000001"/>
    <n v="0"/>
    <n v="0"/>
    <n v="730459.98800000001"/>
    <n v="730459.98800000001"/>
  </r>
  <r>
    <n v="20980000"/>
    <x v="0"/>
    <x v="0"/>
    <x v="0"/>
    <s v="SDR"/>
    <x v="0"/>
    <s v="Gobierno General"/>
    <s v="Gobierno Central "/>
    <s v="PGE"/>
    <s v="Préstamos"/>
    <x v="25"/>
    <x v="0"/>
    <x v="2"/>
    <s v="IMF"/>
    <s v="DEG 4.615 MILLONES"/>
    <s v="DEG 4.615 MILLONES"/>
    <s v="FMI"/>
    <n v="6145472450"/>
    <n v="0"/>
    <n v="0"/>
    <n v="71883744.439999998"/>
    <n v="41657164.961000003"/>
    <n v="-81777800"/>
    <n v="0"/>
    <n v="6063694650"/>
    <n v="6063694650"/>
    <n v="0"/>
    <s v="OTRA MONEDA"/>
    <d v="2020-09-30T00:00:00"/>
    <d v="2033-01-31T00:00:00"/>
    <n v="6593773550"/>
    <n v="6593773550"/>
    <n v="8.1753424657534239"/>
    <n v="12.345205479452055"/>
    <n v="4.0160000000000001E-2"/>
    <n v="5.0140000000000004E-2"/>
    <n v="-9.9800000000000028E-3"/>
    <n v="1.0500000000000001E-2"/>
    <s v="T.VAR.FMI"/>
    <n v="0"/>
    <n v="49572780371.506844"/>
    <n v="74857556418.904114"/>
    <n v="243517977.14399999"/>
    <n v="8.1753424657534239"/>
    <n v="12.345205479452055"/>
    <n v="4.0160000000000001E-2"/>
    <s v="FMI"/>
    <x v="25"/>
    <n v="0"/>
    <n v="0"/>
    <n v="0"/>
    <n v="0"/>
    <n v="217671089.99200001"/>
    <n v="0"/>
    <n v="155479349.99599999"/>
    <n v="0"/>
    <n v="0"/>
    <n v="0"/>
    <n v="217671089.99200001"/>
    <n v="0"/>
    <n v="155479349.99599999"/>
    <n v="0"/>
    <n v="746300879.97600007"/>
    <n v="746300879.97600007"/>
  </r>
  <r>
    <n v="20970000"/>
    <x v="0"/>
    <x v="0"/>
    <x v="0"/>
    <s v="SDR"/>
    <x v="0"/>
    <s v="Gobierno General"/>
    <s v="Gobierno Central "/>
    <s v="PGE"/>
    <s v="Préstamos"/>
    <x v="25"/>
    <x v="0"/>
    <x v="2"/>
    <s v="IMF"/>
    <s v="DEG 469.7 MILLONES"/>
    <s v="DEG 469.7 MILLONES"/>
    <s v="FMI"/>
    <n v="234549979.125"/>
    <n v="0"/>
    <n v="78065167.209999993"/>
    <n v="2785470.95"/>
    <n v="1589899.51"/>
    <n v="-2198930.1650000215"/>
    <n v="0"/>
    <n v="154285881.75"/>
    <n v="154285881.75"/>
    <n v="0"/>
    <s v="OTRA MONEDA"/>
    <d v="2020-05-02T00:00:00"/>
    <d v="2025-07-31T00:00:00"/>
    <n v="671093269"/>
    <n v="671093269"/>
    <n v="0.66575342465753429"/>
    <n v="5.2493150684931509"/>
    <n v="4.0160000000000001E-2"/>
    <n v="4.5309999999999996E-2"/>
    <n v="-5.1499999999999949E-3"/>
    <n v="1.0500000000000001E-2"/>
    <s v="T.VAR.FMI"/>
    <n v="0"/>
    <n v="102716354.15136987"/>
    <n v="809895203.92602742"/>
    <n v="6196121.0110800005"/>
    <n v="0.66575342465753429"/>
    <n v="5.2493150684931509"/>
    <n v="4.0160000000000001E-2"/>
    <s v="FMI"/>
    <x v="25"/>
    <n v="0"/>
    <n v="0"/>
    <n v="77142940.875"/>
    <n v="0"/>
    <n v="0"/>
    <n v="77142940.875"/>
    <n v="0"/>
    <n v="0"/>
    <n v="0"/>
    <n v="0"/>
    <n v="0"/>
    <n v="0"/>
    <n v="0"/>
    <n v="0"/>
    <n v="154285881.75"/>
    <n v="154285881.75"/>
  </r>
  <r>
    <n v="20960000"/>
    <x v="0"/>
    <x v="0"/>
    <x v="0"/>
    <s v="SDR"/>
    <x v="0"/>
    <s v="Gobierno General"/>
    <s v="Gobierno Central "/>
    <s v="PGE"/>
    <s v="Préstamos"/>
    <x v="25"/>
    <x v="0"/>
    <x v="2"/>
    <s v="IMF"/>
    <s v="FMI 3.035.000.000"/>
    <s v="FMI 3.035.000.000"/>
    <s v="FMI"/>
    <n v="1110590520.0150001"/>
    <n v="0"/>
    <n v="0"/>
    <n v="13285022.4"/>
    <n v="0"/>
    <n v="-14778627.707000017"/>
    <n v="0"/>
    <n v="1095811892.3080001"/>
    <n v="1095811892.3080001"/>
    <n v="0"/>
    <s v="OTRA MONEDA"/>
    <d v="2019-03-11T00:00:00"/>
    <d v="2030-01-31T00:00:00"/>
    <n v="4336316950"/>
    <n v="1445415170.5"/>
    <n v="5.1726027397260275"/>
    <n v="10.901369863013699"/>
    <n v="4.0160000000000001E-2"/>
    <n v="4.5309999999999996E-2"/>
    <n v="-5.1499999999999949E-3"/>
    <n v="1.0500000000000001E-2"/>
    <s v="T.VAR.FMI"/>
    <n v="0"/>
    <n v="5668199596.3767242"/>
    <n v="11945850738.338446"/>
    <n v="44007805.595089287"/>
    <n v="5.1726027397260275"/>
    <n v="10.901369863013699"/>
    <n v="4.0160000000000001E-2"/>
    <s v="FMI"/>
    <x v="25"/>
    <n v="59339459.941"/>
    <n v="0"/>
    <n v="0"/>
    <n v="51428627.254000001"/>
    <n v="0"/>
    <n v="0"/>
    <n v="59339459.941"/>
    <n v="0"/>
    <n v="0"/>
    <n v="51428627.254000001"/>
    <n v="0"/>
    <n v="0"/>
    <n v="59339462.581"/>
    <n v="59339459.941"/>
    <n v="221536177.03"/>
    <n v="280875636.97100002"/>
  </r>
  <r>
    <n v="28006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n v="1000"/>
    <n v="-104792920"/>
    <s v=" "/>
    <d v="2000-08-23T00:00:00"/>
    <d v="2012-11-15T00:00:00"/>
    <n v="1203374000"/>
    <n v="1204878000"/>
    <n v="0"/>
    <n v="0"/>
    <n v="0.12"/>
    <n v="0.12"/>
    <n v="0"/>
    <n v="0.12"/>
    <s v="FIJA"/>
    <m/>
    <n v="0"/>
    <n v="0"/>
    <n v="0"/>
    <n v="0"/>
    <n v="0"/>
    <n v="0"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30"/>
    <s v="BONOS GLOBALES "/>
    <s v="CITIBANK-USA"/>
    <n v="389049468.59999979"/>
    <n v="0"/>
    <n v="0"/>
    <n v="0"/>
    <n v="0"/>
    <n v="0"/>
    <n v="239415057.59999999"/>
    <n v="389049468.59999979"/>
    <n v="17877000"/>
    <n v="-371172468.59999979"/>
    <s v=" "/>
    <d v="2000-08-23T00:00:00"/>
    <d v="2030-08-15T00:00:00"/>
    <n v="2560409000"/>
    <n v="2568243000"/>
    <n v="5.7095890410958905"/>
    <n v="29.997260273972604"/>
    <n v="0.1"/>
    <n v="0.1"/>
    <n v="0"/>
    <n v="0.1"/>
    <s v="FIJA"/>
    <m/>
    <n v="0"/>
    <n v="0"/>
    <n v="0"/>
    <n v="0"/>
    <n v="0"/>
    <n v="0"/>
    <s v="Bonos 2030"/>
    <x v="27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SOBERANOS 2035"/>
    <s v="BONOS GLOBALES "/>
    <s v="GOLDMAN SACHS"/>
    <n v="213000000"/>
    <n v="0"/>
    <n v="0"/>
    <n v="0"/>
    <n v="0"/>
    <n v="0"/>
    <n v="0"/>
    <n v="213000000"/>
    <n v="213000000"/>
    <n v="0"/>
    <s v=" "/>
    <d v="2020-01-30T00:00:00"/>
    <d v="2035-01-30T00:00:00"/>
    <n v="400000000"/>
    <n v="400000000"/>
    <n v="10.172602739726027"/>
    <n v="15.010958904109589"/>
    <n v="7.2499999999999995E-2"/>
    <n v="7.2499999999999995E-2"/>
    <n v="0"/>
    <n v="7.2499999999999995E-2"/>
    <s v="FIJA"/>
    <m/>
    <n v="2166764383.5616441"/>
    <n v="3197334246.5753427"/>
    <n v="15442499.999999998"/>
    <n v="10.172602739726029"/>
    <n v="15.010958904109589"/>
    <n v="7.2499999999999995E-2"/>
    <s v="Bonos Soberanos 2019-2035"/>
    <x v="28"/>
    <n v="0"/>
    <n v="9000000"/>
    <n v="0"/>
    <n v="0"/>
    <n v="0"/>
    <n v="0"/>
    <n v="0"/>
    <n v="2000000"/>
    <n v="0"/>
    <n v="0"/>
    <n v="0"/>
    <n v="0"/>
    <n v="0"/>
    <n v="0"/>
    <n v="11000000"/>
    <n v="11000000"/>
  </r>
  <r>
    <n v="28001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DSCTO."/>
    <s v="BONOS BRADY"/>
    <s v="JP MORGAN"/>
    <n v="12343000"/>
    <n v="0"/>
    <n v="0"/>
    <n v="0"/>
    <n v="29627"/>
    <n v="0"/>
    <n v="0"/>
    <n v="12343000"/>
    <n v="12343000"/>
    <n v="0"/>
    <s v=" "/>
    <d v="1995-02-28T00:00:00"/>
    <d v="2025-02-28T00:00:00"/>
    <n v="1434671000"/>
    <n v="1434671000"/>
    <n v="0.24657534246575341"/>
    <n v="30.021917808219179"/>
    <n v="4.5600000000000002E-2"/>
    <n v="6.6879999999999995E-2"/>
    <n v="-2.1279999999999993E-2"/>
    <n v="4.5629999999999997E-2"/>
    <s v="LIBOR A 6 MESES (MAS MARGEN)"/>
    <n v="8.1250000000000003E-3"/>
    <n v="3043479.4520547944"/>
    <n v="370560531.50684935"/>
    <n v="562840.80000000005"/>
    <n v="0.24657534246575341"/>
    <n v="30.021917808219182"/>
    <n v="4.5600000000000002E-2"/>
    <s v="Descuento"/>
    <x v="29"/>
    <n v="0"/>
    <n v="0"/>
    <n v="12343000"/>
    <n v="0"/>
    <n v="0"/>
    <n v="0"/>
    <n v="0"/>
    <n v="0"/>
    <n v="0"/>
    <n v="0"/>
    <n v="0"/>
    <n v="0"/>
    <n v="0"/>
    <n v="0"/>
    <n v="12343000"/>
    <n v="12343000"/>
  </r>
  <r>
    <n v="28002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PAR"/>
    <s v="BONOS BRADY"/>
    <s v="JP MORGAN"/>
    <n v="50183000"/>
    <n v="0"/>
    <n v="0"/>
    <n v="1254575"/>
    <n v="0"/>
    <n v="0"/>
    <n v="0"/>
    <n v="50183000"/>
    <n v="50183000"/>
    <n v="0"/>
    <s v=" "/>
    <d v="1995-02-28T00:00:00"/>
    <d v="2025-02-28T00:00:00"/>
    <n v="1912895000"/>
    <n v="1912895000"/>
    <n v="0.24657534246575341"/>
    <n v="30.021917808219179"/>
    <n v="0.05"/>
    <n v="0.05"/>
    <n v="0"/>
    <n v="0.05"/>
    <s v="FIJA"/>
    <m/>
    <n v="12373890.410958903"/>
    <n v="1506589901.369863"/>
    <n v="2509150"/>
    <n v="0.24657534246575341"/>
    <n v="30.021917808219179"/>
    <n v="0.05"/>
    <s v="Par"/>
    <x v="30"/>
    <n v="0"/>
    <n v="0"/>
    <n v="50183000"/>
    <n v="0"/>
    <n v="0"/>
    <n v="0"/>
    <n v="0"/>
    <n v="0"/>
    <n v="0"/>
    <n v="0"/>
    <n v="0"/>
    <n v="0"/>
    <n v="0"/>
    <n v="0"/>
    <n v="50183000"/>
    <n v="50183000"/>
  </r>
  <r>
    <n v="280270211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n v="18147628.199999999"/>
    <n v="0"/>
    <s v=" "/>
    <d v="2020-08-31T00:00:00"/>
    <d v="2040-07-31T00:00:00"/>
    <n v="270412767.80000001"/>
    <n v="18147628.199999999"/>
    <n v="15.676712328767124"/>
    <n v="19.92876712328767"/>
    <n v="4.2999999999999997E-2"/>
    <n v="6.9000000000000006E-2"/>
    <n v="-2.6000000000000009E-2"/>
    <n v="4.2999999999999997E-2"/>
    <s v="FIJA"/>
    <m/>
    <n v="284495146.7408219"/>
    <n v="361659856.23780817"/>
    <n v="780348.0125999999"/>
    <n v="15.676712328767122"/>
    <n v="19.92876712328767"/>
    <n v="4.2999999999999997E-2"/>
    <s v="Bonos 2022"/>
    <x v="31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n v="18796473.800000001"/>
    <n v="0"/>
    <s v=" "/>
    <d v="2020-08-31T00:00:00"/>
    <d v="2040-07-31T00:00:00"/>
    <n v="18796473.800000001"/>
    <n v="18796473.800000001"/>
    <n v="15.676712328767124"/>
    <n v="19.92876712328767"/>
    <n v="4.2999999999999997E-2"/>
    <n v="6.9000000000000006E-2"/>
    <n v="-2.6000000000000009E-2"/>
    <n v="4.2999999999999997E-2"/>
    <s v="FIJA"/>
    <m/>
    <n v="294666912.55780822"/>
    <n v="374590549.09917808"/>
    <n v="808248.37339999992"/>
    <n v="15.676712328767122"/>
    <n v="19.92876712328767"/>
    <n v="4.2999999999999997E-2"/>
    <s v="Bonos 2023"/>
    <x v="32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n v="60204123.200000003"/>
    <n v="0"/>
    <s v=" "/>
    <d v="2020-08-31T00:00:00"/>
    <d v="2040-07-31T00:00:00"/>
    <n v="60204123.200000003"/>
    <n v="60204123.200000003"/>
    <n v="15.676712328767124"/>
    <n v="19.92876712328767"/>
    <n v="4.2999999999999997E-2"/>
    <n v="6.9000000000000006E-2"/>
    <n v="-2.6000000000000009E-2"/>
    <n v="4.2999999999999997E-2"/>
    <s v="FIJA"/>
    <m/>
    <n v="943802720.4120549"/>
    <n v="1199793951.1145205"/>
    <n v="2588777.2975999997"/>
    <n v="15.676712328767124"/>
    <n v="19.92876712328767"/>
    <n v="4.299999999999999E-2"/>
    <s v="Bonos 2024"/>
    <x v="33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5 NO INT."/>
    <s v="BONOS GLOBALES "/>
    <s v="THE BANK OF NEW YORK"/>
    <n v="9062878.5"/>
    <n v="0"/>
    <n v="0"/>
    <n v="0"/>
    <n v="0"/>
    <n v="0"/>
    <n v="0"/>
    <n v="9062878.5"/>
    <n v="9062878.5"/>
    <n v="0"/>
    <s v=" "/>
    <d v="2020-08-31T00:00:00"/>
    <d v="2040-07-31T00:00:00"/>
    <n v="9062878.5"/>
    <n v="9062878.5"/>
    <n v="15.676712328767124"/>
    <n v="19.92876712328767"/>
    <n v="4.2999999999999997E-2"/>
    <n v="6.9000000000000006E-2"/>
    <n v="-2.6000000000000009E-2"/>
    <n v="4.2999999999999997E-2"/>
    <s v="FIJA"/>
    <m/>
    <n v="142076139.1150685"/>
    <n v="180611995.09315068"/>
    <n v="389703.77549999999"/>
    <n v="15.676712328767124"/>
    <n v="19.92876712328767"/>
    <n v="4.2999999999999997E-2"/>
    <s v="Bonos 2025"/>
    <x v="34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n v="27410992.699999999"/>
    <n v="0"/>
    <s v=" "/>
    <d v="2020-08-31T00:00:00"/>
    <d v="2040-07-31T00:00:00"/>
    <n v="27410992.699999999"/>
    <n v="27410992.699999999"/>
    <n v="15.676712328767124"/>
    <n v="19.92876712328767"/>
    <n v="4.2999999999999997E-2"/>
    <n v="6.9000000000000006E-2"/>
    <n v="-2.6000000000000009E-2"/>
    <n v="4.2999999999999997E-2"/>
    <s v="FIJA"/>
    <m/>
    <n v="429714247.20383561"/>
    <n v="546267290.13643837"/>
    <n v="1178672.6860999998"/>
    <n v="15.676712328767124"/>
    <n v="19.928767123287674"/>
    <n v="4.2999999999999997E-2"/>
    <s v="Bonos 2026"/>
    <x v="35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n v="14059536.4"/>
    <n v="0"/>
    <s v=" "/>
    <d v="2020-08-31T00:00:00"/>
    <d v="2040-07-31T00:00:00"/>
    <n v="14059536.4"/>
    <n v="14059536.4"/>
    <n v="15.676712328767124"/>
    <n v="19.92876712328767"/>
    <n v="4.2999999999999997E-2"/>
    <n v="6.9000000000000006E-2"/>
    <n v="-2.6000000000000009E-2"/>
    <n v="4.2999999999999997E-2"/>
    <s v="FIJA"/>
    <m/>
    <n v="220407307.61863014"/>
    <n v="280189226.7769863"/>
    <n v="604560.06519999995"/>
    <n v="15.676712328767124"/>
    <n v="19.92876712328767"/>
    <n v="4.2999999999999997E-2"/>
    <s v="Bonos 2027 1"/>
    <x v="36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n v="28758805.399999999"/>
    <n v="0"/>
    <s v=" "/>
    <d v="2020-08-31T00:00:00"/>
    <d v="2040-07-31T00:00:00"/>
    <n v="28758805.399999999"/>
    <n v="28758805.399999999"/>
    <n v="15.676712328767124"/>
    <n v="19.92876712328767"/>
    <n v="4.2999999999999997E-2"/>
    <n v="6.9000000000000006E-2"/>
    <n v="-2.6000000000000009E-2"/>
    <n v="4.2999999999999997E-2"/>
    <s v="FIJA"/>
    <m/>
    <n v="450843519.1747945"/>
    <n v="573127535.56054795"/>
    <n v="1236628.6321999999"/>
    <n v="15.676712328767124"/>
    <n v="19.928767123287674"/>
    <n v="4.2999999999999997E-2"/>
    <s v="Bonos 2027 2"/>
    <x v="37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n v="50274598.399999999"/>
    <n v="0"/>
    <s v=" "/>
    <d v="2020-08-31T00:00:00"/>
    <d v="2040-07-31T00:00:00"/>
    <n v="50274598.399999999"/>
    <n v="50274598.399999999"/>
    <n v="15.676712328767124"/>
    <n v="19.92876712328767"/>
    <n v="4.2999999999999997E-2"/>
    <n v="6.9000000000000006E-2"/>
    <n v="-2.6000000000000009E-2"/>
    <n v="4.2999999999999997E-2"/>
    <s v="FIJA"/>
    <m/>
    <n v="788140416.56109595"/>
    <n v="1001910763.7304109"/>
    <n v="2161807.7311999998"/>
    <n v="15.676712328767126"/>
    <n v="19.92876712328767"/>
    <n v="4.2999999999999997E-2"/>
    <s v="Bonos 2028"/>
    <x v="38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n v="29438635.199999999"/>
    <n v="0"/>
    <s v=" "/>
    <d v="2020-08-31T00:00:00"/>
    <d v="2040-07-31T00:00:00"/>
    <n v="29438635.199999999"/>
    <n v="29438635.199999999"/>
    <n v="15.676712328767124"/>
    <n v="19.92876712328767"/>
    <n v="4.2999999999999997E-2"/>
    <n v="6.9000000000000006E-2"/>
    <n v="-2.6000000000000009E-2"/>
    <n v="6.9000000000000006E-2"/>
    <s v="FIJA"/>
    <m/>
    <n v="461501015.38191783"/>
    <n v="586675705.32821918"/>
    <n v="1265861.3135999998"/>
    <n v="15.676712328767124"/>
    <n v="19.92876712328767"/>
    <n v="4.299999999999999E-2"/>
    <s v="Bonos 2029"/>
    <x v="39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30 NO INT."/>
    <s v="BONOS GLOBALES "/>
    <s v="THE BANK OF NEW YORK"/>
    <n v="14259111.1"/>
    <n v="0"/>
    <n v="0"/>
    <n v="0"/>
    <n v="0"/>
    <n v="0"/>
    <n v="0"/>
    <n v="14259111.1"/>
    <n v="14259111.1"/>
    <n v="0"/>
    <s v=" "/>
    <d v="2020-08-31T00:00:00"/>
    <d v="2040-07-31T00:00:00"/>
    <n v="14259111.1"/>
    <n v="14259111.1"/>
    <n v="15.676712328767124"/>
    <n v="19.92876712328767"/>
    <n v="4.2999999999999997E-2"/>
    <n v="6.9000000000000006E-2"/>
    <n v="-2.6000000000000009E-2"/>
    <n v="4.2999999999999997E-2"/>
    <s v="FIJA"/>
    <m/>
    <n v="223535982.77863014"/>
    <n v="284166504.49698627"/>
    <n v="613141.77729999996"/>
    <n v="15.676712328767124"/>
    <n v="19.92876712328767"/>
    <n v="4.2999999999999997E-2"/>
    <s v="Bonos-2030"/>
    <x v="4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n v="1004941992"/>
    <n v="0"/>
    <s v=" "/>
    <d v="2020-08-31T00:00:00"/>
    <d v="2030-07-31T00:00:00"/>
    <n v="1004941992"/>
    <n v="1004941992"/>
    <n v="5.6684931506849319"/>
    <n v="9.9205479452054792"/>
    <n v="0"/>
    <n v="0"/>
    <n v="0"/>
    <n v="0"/>
    <s v="SIN TASA"/>
    <m/>
    <n v="5696506798.4876719"/>
    <n v="9969575213.7863007"/>
    <n v="0"/>
    <n v="5.6684931506849319"/>
    <n v="9.9205479452054792"/>
    <n v="0"/>
    <s v="Bonos PDI 2030"/>
    <x v="41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. 2040 1"/>
    <s v="BONOS GLOBALES "/>
    <s v="THE BANK OF NEW YORK"/>
    <n v="2982942422"/>
    <n v="0"/>
    <n v="0"/>
    <n v="0"/>
    <n v="0"/>
    <n v="0"/>
    <n v="0"/>
    <n v="2982942422"/>
    <n v="2982942422"/>
    <n v="0"/>
    <s v=" "/>
    <d v="2020-08-31T00:00:00"/>
    <d v="2040-07-31T00:00:00"/>
    <n v="3403135207"/>
    <n v="3403135207"/>
    <n v="15.676712328767124"/>
    <n v="19.92876712328767"/>
    <n v="4.2999999999999997E-2"/>
    <n v="6.9000000000000006E-2"/>
    <n v="-2.6000000000000009E-2"/>
    <n v="4.2999999999999997E-2"/>
    <s v="FIJA"/>
    <m/>
    <n v="46762730242.969864"/>
    <n v="59446364870.213699"/>
    <n v="128266524.14599998"/>
    <n v="15.676712328767124"/>
    <n v="19.92876712328767"/>
    <n v="4.2999999999999997E-2"/>
    <s v="Nuevo Bono S. 2040 1"/>
    <x v="42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0"/>
    <s v="BONOS GLOBALES "/>
    <s v="THE BANK OF NEW YORK"/>
    <n v="3499085944"/>
    <n v="0"/>
    <n v="0"/>
    <n v="0"/>
    <n v="0"/>
    <n v="0"/>
    <n v="0"/>
    <n v="3499085944"/>
    <n v="3499085944"/>
    <n v="0"/>
    <s v=" "/>
    <d v="2020-08-31T00:00:00"/>
    <d v="2030-07-31T00:00:00"/>
    <n v="3701423865"/>
    <n v="3701423865"/>
    <n v="5.6684931506849319"/>
    <n v="9.9205479452054792"/>
    <n v="4.7800000000000002E-2"/>
    <n v="6.9000000000000006E-2"/>
    <n v="-2.1200000000000004E-2"/>
    <n v="4.7800000000000002E-2"/>
    <s v="FIJA"/>
    <m/>
    <n v="19834544707.22192"/>
    <n v="34712849871.846573"/>
    <n v="167256308.1232"/>
    <n v="5.6684931506849319"/>
    <n v="9.9205479452054792"/>
    <n v="4.7800000000000002E-2"/>
    <s v="Nuevo Bono SOB 2030"/>
    <x v="43"/>
    <n v="0"/>
    <n v="0"/>
    <n v="0"/>
    <n v="0"/>
    <n v="0"/>
    <n v="0"/>
    <n v="0"/>
    <n v="0"/>
    <n v="0"/>
    <n v="0"/>
    <n v="0"/>
    <n v="0"/>
    <n v="0"/>
    <n v="0"/>
    <n v="0"/>
    <n v="0"/>
  </r>
  <r>
    <n v="28027019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5"/>
    <s v="BONOS GLOBALES "/>
    <s v="THE BANK OF NEW YORK"/>
    <n v="7452636245"/>
    <n v="0"/>
    <n v="0"/>
    <n v="0"/>
    <n v="0"/>
    <n v="0"/>
    <n v="0"/>
    <n v="7452636245"/>
    <n v="7452636245"/>
    <n v="0"/>
    <s v=" "/>
    <d v="2020-08-31T00:00:00"/>
    <d v="2035-07-31T00:00:00"/>
    <n v="8458864776"/>
    <n v="8458864776"/>
    <n v="10.671232876712329"/>
    <n v="14.923287671232877"/>
    <n v="3.32E-2"/>
    <n v="6.9000000000000006E-2"/>
    <n v="-3.5800000000000005E-2"/>
    <n v="3.32E-2"/>
    <s v="FIJA"/>
    <m/>
    <n v="79528816915.821915"/>
    <n v="111217834593.19179"/>
    <n v="247427523.33399999"/>
    <n v="10.671232876712329"/>
    <n v="14.923287671232877"/>
    <n v="3.32E-2"/>
    <s v="Nuevo Bono SOB 2035"/>
    <x v="44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89/OC-EC"/>
    <s v="4989/OC-EC"/>
    <s v="BID"/>
    <n v="11974783.640000001"/>
    <n v="0"/>
    <n v="0"/>
    <n v="327580.46999999997"/>
    <n v="172038.85"/>
    <n v="0"/>
    <n v="0"/>
    <n v="11974783.640000001"/>
    <n v="11974783.640000001"/>
    <n v="0"/>
    <s v=" "/>
    <d v="2020-12-22T00:00:00"/>
    <d v="2049-12-22T00:00:00"/>
    <n v="78400000"/>
    <n v="78400000"/>
    <n v="25.076712328767123"/>
    <n v="29.019178082191782"/>
    <n v="6.3657699999999998E-2"/>
    <n v="6.6070000000000004E-2"/>
    <n v="-2.4123000000000061E-3"/>
    <n v="1.1899999999999999E-2"/>
    <s v="SOFR (MAS MARGEN)"/>
    <n v="1.2E-2"/>
    <n v="300288204.53950685"/>
    <n v="347498378.94487673"/>
    <n v="762287.18452002807"/>
    <n v="25.076712328767123"/>
    <n v="29.019178082191782"/>
    <n v="6.3657699999999998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853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549"/>
    <s v="CAF 11549"/>
    <s v="CAF"/>
    <n v="184615384.60000002"/>
    <n v="0"/>
    <n v="0"/>
    <n v="0"/>
    <n v="0"/>
    <n v="0"/>
    <n v="0"/>
    <n v="184615384.60000002"/>
    <n v="184615384.59999999"/>
    <n v="-2.9802322387695313E-8"/>
    <s v=" "/>
    <d v="2021-08-31T00:00:00"/>
    <d v="2038-08-31T00:00:00"/>
    <n v="200000000"/>
    <n v="200000000"/>
    <n v="13.758904109589041"/>
    <n v="17.010958904109589"/>
    <n v="7.5151999999999997E-2"/>
    <n v="7.5149999999999995E-2"/>
    <n v="2.0000000000020002E-6"/>
    <n v="1.9480000000000001E-2"/>
    <s v="SOFR 6 MESES"/>
    <n v="2.2283000000000001E-2"/>
    <n v="2540105373.8663015"/>
    <n v="3140484720.4969869"/>
    <n v="13874215.383459201"/>
    <n v="13.758904109589039"/>
    <n v="17.010958904109589"/>
    <n v="7.5151999999999997E-2"/>
    <s v="CAF"/>
    <x v="23"/>
    <n v="0"/>
    <n v="0"/>
    <n v="0"/>
    <n v="7692307.6900000004"/>
    <n v="0"/>
    <n v="0"/>
    <n v="0"/>
    <n v="0"/>
    <n v="0"/>
    <n v="7692307.6900000004"/>
    <n v="0"/>
    <n v="0"/>
    <n v="0"/>
    <n v="0"/>
    <n v="15384615.380000001"/>
    <n v="15384615.380000001"/>
  </r>
  <r>
    <n v="20349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312/0C-EC"/>
    <s v="5312/0C-EC"/>
    <s v="BID"/>
    <n v="291721110.60000002"/>
    <n v="0"/>
    <n v="0"/>
    <n v="0"/>
    <n v="0"/>
    <n v="0"/>
    <n v="0"/>
    <n v="291721110.60000002"/>
    <n v="291721110.60000002"/>
    <n v="0"/>
    <s v=" "/>
    <d v="2021-10-28T00:00:00"/>
    <d v="2044-10-15T00:00:00"/>
    <n v="300000000"/>
    <n v="300000000"/>
    <n v="19.887671232876713"/>
    <n v="22.980821917808218"/>
    <n v="6.5984399999999999E-2"/>
    <n v="6.6130000000000008E-2"/>
    <n v="-1.4560000000000961E-4"/>
    <n v="1.06E-2"/>
    <s v="SOFR + MARGEN"/>
    <n v="1.2E-2"/>
    <n v="5801653539.3024664"/>
    <n v="6703990892.3638353"/>
    <n v="19249042.450274643"/>
    <n v="19.887671232876713"/>
    <n v="22.980821917808218"/>
    <n v="6.59843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30"/>
    <x v="0"/>
    <x v="1"/>
    <s v="BILATERALS"/>
    <s v="JICA EC-F-P1"/>
    <s v="JICA EC-F-P1"/>
    <s v="JICA"/>
    <n v="54836990"/>
    <n v="0"/>
    <n v="0"/>
    <n v="0"/>
    <n v="0"/>
    <n v="0"/>
    <n v="0"/>
    <n v="54836990"/>
    <n v="54836990"/>
    <n v="0"/>
    <s v=" "/>
    <d v="2020-01-28T00:00:00"/>
    <d v="2045-10-02T00:00:00"/>
    <n v="70000000"/>
    <n v="70000000"/>
    <n v="20.852054794520548"/>
    <n v="25.695890410958903"/>
    <n v="5.7862200000000003E-2"/>
    <n v="6.7430000000000004E-2"/>
    <n v="-9.5678000000000013E-3"/>
    <n v="2.9300000000000003E-2"/>
    <s v="SOFR 6 MESES"/>
    <n v="1.52826E-2"/>
    <n v="1143463920.2465754"/>
    <n v="1409085285.5068493"/>
    <n v="3172988.8827780001"/>
    <n v="20.852054794520548"/>
    <n v="25.695890410958903"/>
    <n v="5.7862200000000003E-2"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11632"/>
    <s v="CAF11632"/>
    <s v="CAF"/>
    <n v="93750000"/>
    <n v="0"/>
    <n v="0"/>
    <n v="0"/>
    <n v="0"/>
    <n v="0"/>
    <n v="0"/>
    <n v="93750000"/>
    <n v="93750000"/>
    <n v="0"/>
    <s v=" "/>
    <d v="2021-07-12T00:00:00"/>
    <d v="2031-07-12T00:00:00"/>
    <n v="100000000"/>
    <n v="100000000"/>
    <n v="6.6164383561643838"/>
    <n v="10.005479452054795"/>
    <n v="7.4799000000000004E-2"/>
    <n v="7.4800000000000005E-2"/>
    <n v="-1.0000000000010001E-6"/>
    <n v="1.7500000000000002E-2"/>
    <s v="Sofr 6 Meses "/>
    <n v="2.1783E-2"/>
    <n v="620291095.89041102"/>
    <n v="938013698.63013697"/>
    <n v="7012406.25"/>
    <n v="6.6164383561643838"/>
    <n v="10.005479452054795"/>
    <n v="7.4799000000000004E-2"/>
    <s v="CAF"/>
    <x v="23"/>
    <n v="6250000"/>
    <n v="0"/>
    <n v="0"/>
    <n v="0"/>
    <n v="0"/>
    <n v="0"/>
    <n v="6250000"/>
    <n v="0"/>
    <n v="0"/>
    <n v="0"/>
    <n v="0"/>
    <n v="0"/>
    <n v="6250000"/>
    <n v="6250000"/>
    <n v="12500000"/>
    <n v="18750000"/>
  </r>
  <r>
    <n v="2035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403/OC-EC"/>
    <s v="5403/OC-EC"/>
    <s v="BID"/>
    <n v="500000000"/>
    <n v="0"/>
    <n v="55555555.560000002"/>
    <n v="14044822.220000001"/>
    <s v="  "/>
    <n v="0"/>
    <n v="0"/>
    <n v="444444444.44"/>
    <n v="444444444.44"/>
    <n v="0"/>
    <s v=" "/>
    <d v="2021-06-12T00:00:00"/>
    <d v="2027-04-15T00:00:00"/>
    <n v="500000000"/>
    <n v="500000000"/>
    <n v="2.3726027397260272"/>
    <n v="5.8438356164383558"/>
    <n v="5.4958E-2"/>
    <n v="5.4960000000000002E-2"/>
    <n v="-2.0000000000020002E-6"/>
    <n v="1.0800000000000001E-2"/>
    <s v="FIJA"/>
    <m/>
    <n v="1054490106.5343561"/>
    <n v="2597260273.94663"/>
    <n v="24425777.77753352"/>
    <n v="2.3726027397260272"/>
    <n v="5.8438356164383558"/>
    <n v="5.4958E-2"/>
    <s v="BID"/>
    <x v="21"/>
    <n v="0"/>
    <n v="0"/>
    <n v="0"/>
    <n v="0"/>
    <n v="0"/>
    <n v="55555555.560000002"/>
    <n v="0"/>
    <n v="0"/>
    <n v="0"/>
    <n v="0"/>
    <n v="0"/>
    <n v="55555555.560000002"/>
    <n v="0"/>
    <n v="0"/>
    <n v="111111111.12"/>
    <n v="111111111.12"/>
  </r>
  <r>
    <n v="20852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11497"/>
    <s v="CAF 11497"/>
    <s v="CAF"/>
    <n v="20778648.459999979"/>
    <n v="0"/>
    <n v="0"/>
    <n v="700925.4"/>
    <n v="51794.78"/>
    <n v="-1.862645149230957E-9"/>
    <n v="0"/>
    <n v="20778648.459999979"/>
    <n v="20778648.460000001"/>
    <n v="2.2351741790771484E-8"/>
    <s v=" "/>
    <d v="2021-06-02T00:00:00"/>
    <d v="2036-06-02T00:00:00"/>
    <n v="48000000"/>
    <n v="48000000"/>
    <n v="11.512328767123288"/>
    <n v="15.010958904109589"/>
    <n v="7.5539999999999996E-2"/>
    <n v="1.8000000000000002E-2"/>
    <n v="5.7539999999999994E-2"/>
    <n v="1.8000000000000002E-2"/>
    <s v="SOFR 6 MESES"/>
    <n v="2.2283000000000001E-2"/>
    <n v="239210632.40799975"/>
    <n v="311907438.1159997"/>
    <n v="1569619.1046683984"/>
    <n v="11.512328767123288"/>
    <n v="15.010958904109589"/>
    <n v="7.5539999999999996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54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4"/>
    <s v="CAF 11634"/>
    <s v="CAF"/>
    <n v="250000000"/>
    <n v="0"/>
    <n v="0"/>
    <n v="0"/>
    <n v="0"/>
    <n v="0"/>
    <n v="0"/>
    <n v="250000000"/>
    <n v="250000000"/>
    <n v="0"/>
    <s v=" "/>
    <d v="2021-07-12T00:00:00"/>
    <d v="2041-03-06T00:00:00"/>
    <n v="250000000"/>
    <n v="250000000"/>
    <n v="16.273972602739725"/>
    <n v="19.663013698630138"/>
    <n v="7.5450000000000003E-2"/>
    <n v="7.5450000000000003E-2"/>
    <n v="0"/>
    <n v="1.7999999999999999E-2"/>
    <s v="SOFR 6 MESES"/>
    <n v="2.2283000000000001E-2"/>
    <n v="4068493150.6849313"/>
    <n v="4915753424.6575346"/>
    <n v="18862500"/>
    <n v="16.273972602739725"/>
    <n v="19.663013698630138"/>
    <n v="7.5450000000000003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6"/>
    <s v="CAF 11636"/>
    <s v="CAF"/>
    <n v="37500000"/>
    <n v="0"/>
    <n v="0"/>
    <n v="0"/>
    <n v="0"/>
    <n v="0"/>
    <n v="0"/>
    <n v="37500000"/>
    <n v="37500000"/>
    <n v="0"/>
    <s v=" "/>
    <d v="2021-07-12T00:00:00"/>
    <d v="2041-03-06T00:00:00"/>
    <n v="75000000"/>
    <n v="37500000"/>
    <n v="16.273972602739725"/>
    <n v="19.663013698630138"/>
    <n v="7.5450000000000003E-2"/>
    <n v="7.5450000000000003E-2"/>
    <n v="0"/>
    <n v="1.7999999999999999E-2"/>
    <s v="SOFR 6 MESES"/>
    <n v="2.2283000000000001E-2"/>
    <n v="610273972.60273969"/>
    <n v="737363013.69863021"/>
    <n v="2829375"/>
    <n v="16.273972602739725"/>
    <n v="19.663013698630138"/>
    <n v="7.5450000000000003E-2"/>
    <s v="CAF"/>
    <x v="23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841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0801"/>
    <s v="CAF 10801"/>
    <s v="CAF"/>
    <n v="12774032.58"/>
    <n v="0"/>
    <n v="580637.84"/>
    <n v="458303.19"/>
    <n v="136896.66"/>
    <n v="0"/>
    <n v="0"/>
    <n v="12193394.74"/>
    <n v="12193394.74"/>
    <n v="0"/>
    <s v=" "/>
    <d v="2019-05-28T00:00:00"/>
    <d v="2035-05-28T00:00:00"/>
    <n v="100000000"/>
    <n v="88134032.579999998"/>
    <n v="10.495890410958904"/>
    <n v="16.010958904109589"/>
    <n v="7.5290999999999997E-2"/>
    <n v="0.02"/>
    <n v="5.5290999999999993E-2"/>
    <n v="2.0499999999999997E-2"/>
    <s v="SOFR 6 MESES"/>
    <n v="2.2283000000000001E-2"/>
    <n v="127980534.92860274"/>
    <n v="195227942.08372605"/>
    <n v="918052.88336933998"/>
    <n v="10.495890410958904"/>
    <n v="16.010958904109589"/>
    <n v="7.5290999999999997E-2"/>
    <s v="CAF"/>
    <x v="23"/>
    <n v="0"/>
    <n v="0"/>
    <n v="0"/>
    <n v="0"/>
    <n v="0"/>
    <n v="580637.84"/>
    <n v="0"/>
    <n v="0"/>
    <n v="0"/>
    <n v="0"/>
    <n v="0"/>
    <n v="580637.84"/>
    <n v="0"/>
    <n v="0"/>
    <n v="1161275.68"/>
    <n v="1161275.68"/>
  </r>
  <r>
    <n v="23203000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1465020"/>
    <s v="KFW. 201465020"/>
    <s v="KFW"/>
    <n v="4189570.5669999998"/>
    <n v="45969.47"/>
    <n v="0"/>
    <n v="0"/>
    <n v="0"/>
    <n v="-114665.88299999945"/>
    <n v="0"/>
    <n v="4120874.1540000001"/>
    <n v="4120874.1540000001"/>
    <n v="0"/>
    <s v="OTRA MONEDA"/>
    <d v="2019-12-23T00:00:00"/>
    <d v="2049-12-31T00:00:00"/>
    <n v="21499450"/>
    <n v="21499450"/>
    <n v="25.101369863013698"/>
    <n v="30.043835616438358"/>
    <n v="0.02"/>
    <n v="0.02"/>
    <n v="0"/>
    <n v="0.02"/>
    <s v="FIJA"/>
    <m/>
    <n v="103439586.29848766"/>
    <n v="123806865.67880549"/>
    <n v="82417.483080000005"/>
    <n v="25.101369863013698"/>
    <n v="30.043835616438358"/>
    <n v="0.02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23/OC-EC"/>
    <s v="4923/OC-EC"/>
    <s v="BID"/>
    <n v="21870621.75"/>
    <n v="2877117.68"/>
    <n v="0"/>
    <n v="677585.29"/>
    <n v="74131.320000000007"/>
    <n v="0"/>
    <n v="0"/>
    <n v="24747739.43"/>
    <n v="24747739.43"/>
    <n v="0"/>
    <s v=" "/>
    <d v="2020-09-16T00:00:00"/>
    <d v="2044-11-15T00:00:00"/>
    <n v="50000000"/>
    <n v="50000000"/>
    <n v="19.972602739726028"/>
    <n v="24.18082191780822"/>
    <n v="6.4782699999999999E-2"/>
    <n v="6.6070000000000004E-2"/>
    <n v="-1.2873000000000051E-3"/>
    <n v="1.1599999999999999E-2"/>
    <s v="SOFR (MAS MARGEN)"/>
    <n v="1.2E-2"/>
    <n v="494276768.34164387"/>
    <n v="598420680.02515066"/>
    <n v="1603225.3791718609"/>
    <n v="19.972602739726028"/>
    <n v="24.180821917808217"/>
    <n v="6.4782699999999999E-2"/>
    <s v="BID"/>
    <x v="21"/>
    <n v="0"/>
    <n v="0"/>
    <n v="0"/>
    <n v="0"/>
    <n v="0"/>
    <n v="0"/>
    <n v="0"/>
    <n v="0"/>
    <n v="0"/>
    <n v="0"/>
    <n v="0"/>
    <n v="1237386.9720000001"/>
    <n v="0"/>
    <n v="0"/>
    <n v="1237386.9720000001"/>
    <n v="1237386.9720000001"/>
  </r>
  <r>
    <n v="2059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333"/>
    <s v="BIRF 9333"/>
    <s v="BIRF"/>
    <n v="700000000"/>
    <n v="0"/>
    <n v="0"/>
    <n v="10482888.9"/>
    <s v="  "/>
    <n v="0"/>
    <n v="0"/>
    <n v="700000000"/>
    <n v="700000000"/>
    <n v="0"/>
    <s v=" "/>
    <d v="2022-02-24T00:00:00"/>
    <d v="2038-05-15T00:00:00"/>
    <n v="700000000"/>
    <n v="700000000"/>
    <n v="13.463013698630137"/>
    <n v="16.230136986301371"/>
    <n v="2.93E-2"/>
    <n v="2.9300000000000003E-2"/>
    <n v="0"/>
    <n v="8.9999999999999993E-3"/>
    <s v="FIJA"/>
    <m/>
    <n v="9424109589.0410957"/>
    <n v="11361095890.410959"/>
    <n v="20510000"/>
    <n v="13.463013698630137"/>
    <n v="16.230136986301371"/>
    <n v="2.93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7"/>
    <x v="15"/>
    <x v="1"/>
    <s v="BILATERALS"/>
    <s v="KFW ALEMANIA"/>
    <s v="KFW ALEMANIA"/>
    <s v="KFW"/>
    <n v="1804037.89"/>
    <n v="0"/>
    <n v="0"/>
    <n v="17622.011999999999"/>
    <n v="24996.9"/>
    <n v="-48809.381999999983"/>
    <n v="0"/>
    <n v="1755228.5079999999"/>
    <n v="1755228.5079999999"/>
    <n v="0"/>
    <s v="OTRA MONEDA"/>
    <d v="2021-04-15T00:00:00"/>
    <d v="2050-11-15T00:00:00"/>
    <n v="21687975"/>
    <n v="21687975"/>
    <n v="25.975342465753425"/>
    <n v="29.605479452054794"/>
    <n v="0.02"/>
    <n v="0.02"/>
    <n v="0"/>
    <n v="0.02"/>
    <s v="FIJA"/>
    <m/>
    <n v="45592661.600953422"/>
    <n v="51964381.52725479"/>
    <n v="35104.570159999996"/>
    <n v="25.975342465753425"/>
    <n v="29.605479452054794"/>
    <n v="1.9999999999999997E-2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011688"/>
    <s v="CAF011688"/>
    <s v="CAF"/>
    <n v="72115384.620000005"/>
    <n v="0"/>
    <n v="0"/>
    <n v="0"/>
    <n v="0"/>
    <n v="0"/>
    <n v="0"/>
    <n v="72115384.620000005"/>
    <n v="72115384.620000005"/>
    <n v="0"/>
    <m/>
    <d v="2022-03-08T00:00:00"/>
    <d v="2037-03-08T00:00:00"/>
    <n v="75000000"/>
    <n v="75000000"/>
    <n v="12.276712328767124"/>
    <n v="15.010958904109589"/>
    <n v="7.2457999999999995E-2"/>
    <n v="7.2460000000000011E-2"/>
    <n v="-2.000000000015878E-6"/>
    <n v="0.02"/>
    <s v="SOFR (6 meses)"/>
    <n v="0.02"/>
    <n v="885339831.45813704"/>
    <n v="1082521074.8848767"/>
    <n v="5225336.5387959601"/>
    <n v="12.276712328767124"/>
    <n v="15.010958904109588"/>
    <n v="7.2457999999999995E-2"/>
    <s v="CAF"/>
    <x v="23"/>
    <n v="0"/>
    <n v="0"/>
    <n v="0"/>
    <n v="2884615.38"/>
    <n v="0"/>
    <n v="0"/>
    <n v="0"/>
    <n v="0"/>
    <n v="0"/>
    <n v="2884615.38"/>
    <n v="0"/>
    <n v="0"/>
    <n v="0"/>
    <n v="0"/>
    <n v="5769230.7599999998"/>
    <n v="5769230.7599999998"/>
  </r>
  <r>
    <n v="20858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2"/>
    <s v="CFA011682"/>
    <s v="CAF"/>
    <n v="48076923.079999998"/>
    <n v="0"/>
    <n v="0"/>
    <n v="0"/>
    <n v="0"/>
    <n v="0"/>
    <n v="0"/>
    <n v="48076923.079999998"/>
    <n v="48076923.079999998"/>
    <n v="0"/>
    <m/>
    <d v="2022-03-08T00:00:00"/>
    <d v="2037-03-08T00:00:00"/>
    <n v="50000000"/>
    <n v="50000000"/>
    <n v="12.276712328767124"/>
    <n v="15.010958904109589"/>
    <n v="7.2457999999999995E-2"/>
    <n v="7.2460000000000011E-2"/>
    <n v="-2.000000000015878E-6"/>
    <n v="0.02"/>
    <s v="SOFR (6 meses)"/>
    <n v="0.02"/>
    <n v="590226554.30542469"/>
    <n v="721680716.58991778"/>
    <n v="3483557.6925306395"/>
    <n v="12.276712328767124"/>
    <n v="15.010958904109589"/>
    <n v="7.2457999999999995E-2"/>
    <s v="CAF"/>
    <x v="23"/>
    <n v="0"/>
    <n v="0"/>
    <n v="0"/>
    <n v="1923076.92"/>
    <n v="0"/>
    <n v="0"/>
    <n v="0"/>
    <n v="0"/>
    <n v="0"/>
    <n v="1923076.92"/>
    <n v="0"/>
    <n v="0"/>
    <n v="0"/>
    <n v="0"/>
    <n v="3846153.84"/>
    <n v="3846153.84"/>
  </r>
  <r>
    <n v="20859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4"/>
    <s v="CFA011684"/>
    <s v="CAF"/>
    <n v="48076923.079999998"/>
    <n v="0"/>
    <n v="0"/>
    <n v="0"/>
    <n v="0"/>
    <n v="0"/>
    <n v="0"/>
    <n v="48076923.079999998"/>
    <n v="48076923.079999998"/>
    <n v="0"/>
    <m/>
    <d v="2022-03-08T00:00:00"/>
    <d v="2037-03-08T00:00:00"/>
    <n v="50000000"/>
    <n v="50000000"/>
    <n v="12.276712328767124"/>
    <n v="15.010958904109589"/>
    <n v="7.2457999999999995E-2"/>
    <n v="7.2460000000000011E-2"/>
    <n v="-2.000000000015878E-6"/>
    <n v="0.02"/>
    <s v="SOFR (6 meses)"/>
    <n v="0.02"/>
    <n v="590226554.30542469"/>
    <n v="721680716.58991778"/>
    <n v="3483557.6925306395"/>
    <n v="12.276712328767124"/>
    <n v="15.010958904109589"/>
    <n v="7.2457999999999995E-2"/>
    <s v="CAF"/>
    <x v="23"/>
    <n v="0"/>
    <n v="0"/>
    <n v="0"/>
    <n v="1923076.92"/>
    <n v="0"/>
    <n v="0"/>
    <n v="0"/>
    <n v="0"/>
    <n v="0"/>
    <n v="1923076.92"/>
    <n v="0"/>
    <n v="0"/>
    <n v="0"/>
    <n v="0"/>
    <n v="3846153.84"/>
    <n v="3846153.84"/>
  </r>
  <r>
    <n v="2059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163"/>
    <s v="BIRF 9163"/>
    <s v="BIRF"/>
    <n v="1169050.1600000001"/>
    <n v="0"/>
    <n v="0"/>
    <n v="0"/>
    <n v="0"/>
    <n v="0"/>
    <n v="0"/>
    <n v="1169050.1600000001"/>
    <n v="1169050.1599999999"/>
    <n v="-2.3283064365386963E-10"/>
    <m/>
    <d v="2021-04-09T00:00:00"/>
    <d v="2048-09-15T00:00:00"/>
    <n v="40000000"/>
    <n v="40000000"/>
    <n v="23.80821917808219"/>
    <n v="27.454794520547946"/>
    <n v="6.7799999999999999E-2"/>
    <n v="6.7799999999999999E-2"/>
    <n v="0"/>
    <n v="1.7000000000000001E-2"/>
    <s v="SOFR 6 MESES"/>
    <n v="2.1299999999999999E-2"/>
    <n v="27833002.439452056"/>
    <n v="32096031.927013703"/>
    <n v="79261.600848000002"/>
    <n v="23.80821917808219"/>
    <n v="27.454794520547946"/>
    <n v="6.77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7"/>
    <x v="0"/>
    <s v="BANKS"/>
    <s v="BEI USD.100.M"/>
    <s v="BEI USD.100.M"/>
    <s v="BEI"/>
    <n v="0"/>
    <n v="0"/>
    <n v="0"/>
    <n v="0"/>
    <n v="0"/>
    <n v="0"/>
    <n v="0"/>
    <n v="0"/>
    <n v="0"/>
    <n v="0"/>
    <m/>
    <d v="2021-12-24T00:00:00"/>
    <d v="2041-12-24T00:00:00"/>
    <n v="100000000"/>
    <n v="100000000"/>
    <n v="17.076712328767123"/>
    <n v="20.013698630136986"/>
    <n v="2.35E-2"/>
    <n v="0"/>
    <n v="2.35E-2"/>
    <n v="2.35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D 5520/OC-EC"/>
    <s v="BID 5520/OC-EC"/>
    <s v="BID"/>
    <n v="250000000"/>
    <n v="0"/>
    <n v="0"/>
    <n v="8273219.3600000003"/>
    <n v="0"/>
    <n v="0"/>
    <n v="0"/>
    <n v="250000000"/>
    <n v="250000000"/>
    <n v="0"/>
    <m/>
    <d v="2022-06-26T00:00:00"/>
    <d v="2040-05-15T00:00:00"/>
    <n v="250000000"/>
    <n v="250000000"/>
    <n v="15.465753424657533"/>
    <n v="17.898630136986302"/>
    <n v="6.4782699999999999E-2"/>
    <n v="6.6070000000000004E-2"/>
    <n v="-1.2873000000000051E-3"/>
    <n v="3.5099999999999999E-2"/>
    <s v="SOFR (MAS MARGEN)"/>
    <n v="1.2E-2"/>
    <n v="3866438356.1643834"/>
    <n v="4474657534.2465754"/>
    <n v="16195675"/>
    <n v="15.465753424657533"/>
    <n v="17.898630136986302"/>
    <n v="6.47826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740"/>
    <s v="CAF 11740"/>
    <s v="CAF"/>
    <n v="31147485.289999999"/>
    <n v="0"/>
    <n v="2044322.62"/>
    <n v="1218807.08"/>
    <n v="10057.6"/>
    <n v="0"/>
    <n v="0"/>
    <n v="29103162.669999998"/>
    <n v="29103162.670000002"/>
    <n v="3.7252902984619141E-9"/>
    <m/>
    <d v="2022-05-25T00:00:00"/>
    <d v="2032-05-25T00:00:00"/>
    <n v="49000000"/>
    <n v="40966350.619999997"/>
    <n v="7.4876712328767123"/>
    <n v="10.008219178082191"/>
    <n v="7.2514999999999996E-2"/>
    <n v="1.95E-2"/>
    <n v="5.3014999999999993E-2"/>
    <n v="3.5099999999999999E-2"/>
    <s v="SOFR (6 meses)"/>
    <n v="1.95E-2"/>
    <n v="217914913.90989038"/>
    <n v="291270830.77673972"/>
    <n v="2110415.8410150497"/>
    <n v="7.4876712328767123"/>
    <n v="10.008219178082193"/>
    <n v="7.2514999999999996E-2"/>
    <s v="CAF"/>
    <x v="23"/>
    <n v="0"/>
    <n v="0"/>
    <n v="0"/>
    <n v="0"/>
    <n v="0"/>
    <n v="1946717.83"/>
    <n v="0"/>
    <n v="0"/>
    <n v="0"/>
    <n v="0"/>
    <n v="0"/>
    <n v="1946717.83"/>
    <n v="0"/>
    <n v="0"/>
    <n v="3893435.66"/>
    <n v="3893435.66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50000000"/>
    <n v="50000000"/>
    <n v="0"/>
    <m/>
    <d v="2022-11-25T00:00:00"/>
    <d v="2042-08-31T00:00:00"/>
    <n v="50000000"/>
    <n v="50000000"/>
    <n v="17.761643835616439"/>
    <n v="19.778082191780822"/>
    <n v="5.6000000000000001E-2"/>
    <n v="5.5999999999999994E-2"/>
    <n v="0"/>
    <n v="0"/>
    <s v="FIJA"/>
    <m/>
    <n v="888082191.78082192"/>
    <n v="988904109.58904111"/>
    <n v="2800000"/>
    <n v="17.761643835616439"/>
    <n v="19.778082191780822"/>
    <n v="5.6000000000000001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100000000"/>
    <n v="100000000"/>
    <n v="0"/>
    <m/>
    <d v="2022-11-25T00:00:00"/>
    <d v="2042-08-31T00:00:00"/>
    <n v="100000000"/>
    <n v="100000000"/>
    <n v="17.761643835616439"/>
    <n v="19.778082191780822"/>
    <n v="5.3999999999999999E-2"/>
    <n v="5.4000000000000006E-2"/>
    <n v="0"/>
    <n v="0"/>
    <s v="FIJA"/>
    <m/>
    <n v="1776164383.5616438"/>
    <n v="1977808219.1780822"/>
    <n v="5400000"/>
    <n v="17.761643835616439"/>
    <n v="19.778082191780822"/>
    <n v="5.3999999999999999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687/OC-EC"/>
    <s v="5687/OC-EC"/>
    <s v="BID"/>
    <n v="400000000"/>
    <n v="0"/>
    <n v="0"/>
    <n v="0"/>
    <n v="0"/>
    <n v="0"/>
    <n v="0"/>
    <n v="400000000"/>
    <n v="400000000"/>
    <n v="0"/>
    <m/>
    <d v="2022-12-13T00:00:00"/>
    <d v="2042-07-15T00:00:00"/>
    <n v="400000000"/>
    <n v="400000000"/>
    <n v="17.632876712328766"/>
    <n v="19.600000000000001"/>
    <n v="6.5799999999999997E-2"/>
    <n v="6.5890000000000004E-2"/>
    <n v="-9.0000000000006741E-5"/>
    <m/>
    <s v="SOFR (MAS MARGEN)"/>
    <n v="1.2E-2"/>
    <n v="7053150684.9315062"/>
    <n v="7840000000.000001"/>
    <n v="26320000"/>
    <n v="17.632876712328766"/>
    <n v="19.600000000000001"/>
    <n v="6.5799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21-0 EC"/>
    <s v="9421-0 EC"/>
    <s v="BIRF"/>
    <n v="50732117.649999991"/>
    <n v="0"/>
    <n v="0"/>
    <n v="0"/>
    <n v="0"/>
    <n v="0"/>
    <n v="0"/>
    <n v="50732117.649999991"/>
    <n v="50732117.649999999"/>
    <n v="7.4505805969238281E-9"/>
    <m/>
    <d v="2022-10-26T00:00:00"/>
    <d v="2039-07-01T00:00:00"/>
    <n v="80000000"/>
    <n v="80000000"/>
    <n v="14.591780821917808"/>
    <n v="16.69041095890411"/>
    <n v="5.8400000000000001E-2"/>
    <n v="5.8400000000000001E-2"/>
    <n v="0"/>
    <m/>
    <s v="SOFR (6 meses)"/>
    <n v="1.1900000000000001E-2"/>
    <n v="740271941.38054788"/>
    <n v="846739892.39397252"/>
    <n v="2962755.6707599997"/>
    <n v="14.59178082191781"/>
    <n v="16.69041095890411"/>
    <n v="5.84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53-0 EC"/>
    <s v="9453-0 EC"/>
    <s v="BIRF"/>
    <n v="500000000"/>
    <n v="0"/>
    <n v="0"/>
    <n v="11691666.689999999"/>
    <s v="  "/>
    <n v="0"/>
    <n v="0"/>
    <n v="500000000"/>
    <n v="500000000"/>
    <n v="0"/>
    <m/>
    <d v="2022-12-16T00:00:00"/>
    <d v="2041-01-06T00:00:00"/>
    <n v="500000000"/>
    <n v="500000000"/>
    <n v="16.112328767123287"/>
    <n v="18.07123287671233"/>
    <n v="4.5999999999999999E-2"/>
    <n v="4.5999999999999999E-2"/>
    <n v="0"/>
    <m/>
    <s v="FIJA"/>
    <m/>
    <n v="8056164383.5616436"/>
    <n v="9035616438.3561649"/>
    <n v="23000000"/>
    <n v="16.112328767123287"/>
    <n v="18.07123287671233"/>
    <n v="4.59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899"/>
    <s v="CAF 11899"/>
    <s v="CAF"/>
    <n v="250000000"/>
    <n v="0"/>
    <n v="0"/>
    <n v="0"/>
    <n v="0"/>
    <n v="0"/>
    <n v="0"/>
    <n v="250000000"/>
    <n v="250000000"/>
    <n v="0"/>
    <m/>
    <d v="2022-12-21T00:00:00"/>
    <d v="2037-12-21T00:00:00"/>
    <n v="250000000"/>
    <n v="250000000"/>
    <n v="13.065753424657535"/>
    <n v="15.010958904109589"/>
    <n v="7.2538000000000005E-2"/>
    <n v="7.2539999999999993E-2"/>
    <n v="-1.9999999999881224E-6"/>
    <m/>
    <s v="SOFR (6 meses)"/>
    <n v="0.02"/>
    <n v="3266438356.1643839"/>
    <n v="3752739726.0273972"/>
    <n v="18134500"/>
    <n v="13.065753424657535"/>
    <n v="15.010958904109589"/>
    <n v="7.2538000000000005E-2"/>
    <s v="CAF"/>
    <x v="23"/>
    <n v="0"/>
    <n v="0"/>
    <n v="0"/>
    <n v="0"/>
    <n v="0"/>
    <n v="0"/>
    <n v="9615384.6199999992"/>
    <n v="0"/>
    <n v="0"/>
    <n v="0"/>
    <n v="0"/>
    <n v="0"/>
    <n v="9615384.6199999992"/>
    <n v="0"/>
    <n v="19230769.239999998"/>
    <n v="19230769.239999998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269925"/>
    <n v="50833.332999999999"/>
    <n v="0"/>
    <n v="0"/>
    <n v="10000000"/>
    <n v="10000000"/>
    <n v="0"/>
    <m/>
    <d v="2023-01-10T00:00:00"/>
    <d v="2042-07-31T00:00:00"/>
    <n v="30000000"/>
    <n v="30000000"/>
    <n v="17.676712328767124"/>
    <n v="19.567123287671233"/>
    <n v="5.3100000000000001E-2"/>
    <n v="5.3099999999999994E-2"/>
    <n v="0"/>
    <n v="0"/>
    <s v="FIJA"/>
    <m/>
    <n v="176767123.28767124"/>
    <n v="195671232.87671232"/>
    <n v="531000"/>
    <n v="17.676712328767124"/>
    <n v="19.567123287671233"/>
    <n v="5.3100000000000001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30"/>
    <x v="0"/>
    <x v="1"/>
    <s v="BILATERALS"/>
    <s v="EC-C1"/>
    <s v="EC-C1"/>
    <s v="JICA"/>
    <n v="151220400"/>
    <n v="0"/>
    <n v="0"/>
    <n v="0"/>
    <n v="0"/>
    <n v="2444900"/>
    <n v="0"/>
    <n v="153665300"/>
    <n v="153665300"/>
    <n v="0"/>
    <s v="OTRA MONEDA"/>
    <d v="2022-10-27T00:00:00"/>
    <d v="2037-11-10T00:00:00"/>
    <n v="175720000"/>
    <n v="175720000"/>
    <n v="12.953424657534246"/>
    <n v="15.049315068493151"/>
    <n v="1E-4"/>
    <n v="1E-4"/>
    <n v="0"/>
    <n v="1E-4"/>
    <s v="FIJA"/>
    <m/>
    <n v="1990491886.0273972"/>
    <n v="2312557514.7945204"/>
    <n v="15366.53"/>
    <n v="12.953424657534246"/>
    <n v="15.049315068493149"/>
    <n v="1E-4"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</r>
  <r>
    <n v="20620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3658"/>
    <n v="2000003658"/>
    <s v="FIDA"/>
    <n v="1772053.51"/>
    <n v="0"/>
    <n v="0"/>
    <n v="71336.38"/>
    <n v="0"/>
    <n v="0"/>
    <n v="0"/>
    <n v="1772053.51"/>
    <n v="1772053.51"/>
    <n v="0"/>
    <m/>
    <d v="2022-09-15T00:00:00"/>
    <d v="2053-11-15T00:00:00"/>
    <n v="22873341.920000002"/>
    <n v="22873341.920000002"/>
    <n v="28.978082191780821"/>
    <n v="31.18904109589041"/>
    <n v="2.63E-2"/>
    <n v="2.63E-2"/>
    <n v="0"/>
    <m/>
    <s v="T.FIDA"/>
    <m/>
    <n v="51350712.261013694"/>
    <n v="55268649.747506849"/>
    <n v="46605.007313000002"/>
    <n v="28.978082191780818"/>
    <n v="31.18904109589041"/>
    <n v="2.63E-2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967"/>
    <s v="CAF 11967"/>
    <s v="CAF"/>
    <n v="31578947.360000011"/>
    <n v="0"/>
    <n v="0"/>
    <n v="0"/>
    <n v="0"/>
    <n v="0"/>
    <n v="0"/>
    <n v="31578947.360000011"/>
    <n v="31578947.359999999"/>
    <n v="-1.1175870895385742E-8"/>
    <m/>
    <d v="2020-04-17T00:00:00"/>
    <d v="2032-04-19T00:00:00"/>
    <n v="50000000"/>
    <n v="40000000"/>
    <n v="7.3890410958904109"/>
    <n v="12.013698630136986"/>
    <n v="7.4601000000000001E-2"/>
    <n v="7.46E-2"/>
    <n v="1.0000000000010001E-6"/>
    <m/>
    <s v="SOFR 6 MESES"/>
    <n v="1.3583E-2"/>
    <n v="233338139.80800009"/>
    <n v="379379956.6400001"/>
    <n v="2355821.0520033608"/>
    <n v="7.3890410958904109"/>
    <n v="12.013698630136986"/>
    <n v="7.4601000000000001E-2"/>
    <s v="CAF"/>
    <x v="23"/>
    <n v="0"/>
    <n v="0"/>
    <n v="0"/>
    <n v="0"/>
    <n v="2105263.16"/>
    <n v="0"/>
    <n v="0"/>
    <n v="0"/>
    <n v="0"/>
    <n v="0"/>
    <n v="2105263.16"/>
    <n v="0"/>
    <n v="0"/>
    <n v="0"/>
    <n v="4210526.32"/>
    <n v="4210526.32"/>
  </r>
  <r>
    <n v="203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9/KI-EC"/>
    <s v="5599/KI-EC"/>
    <s v="BID"/>
    <n v="3661682.670000283"/>
    <n v="0"/>
    <n v="0"/>
    <n v="0"/>
    <n v="0"/>
    <n v="1.4901161193847656E-8"/>
    <n v="0"/>
    <n v="3661682.6700002979"/>
    <n v="3661682.67"/>
    <n v="-2.9802322387695313E-7"/>
    <m/>
    <d v="2023-01-23T00:00:00"/>
    <d v="2047-11-15T00:00:00"/>
    <n v="35000000"/>
    <n v="35000000"/>
    <n v="22.972602739726028"/>
    <n v="24.827397260273973"/>
    <n v="1.2999999999999999E-2"/>
    <n v="1.3000000000000001E-2"/>
    <n v="0"/>
    <m/>
    <s v="FIJA"/>
    <m/>
    <n v="84118381.336856157"/>
    <n v="90910050.289158076"/>
    <n v="47601.874710003874"/>
    <n v="22.972602739726028"/>
    <n v="24.827397260273973"/>
    <n v="1.3000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33-0 EC"/>
    <s v="9433-0 EC"/>
    <s v="BIRF"/>
    <n v="80000000.000000283"/>
    <n v="0"/>
    <n v="0"/>
    <n v="0"/>
    <n v="0"/>
    <n v="1.4901161193847656E-8"/>
    <n v="0"/>
    <n v="80000000.000000298"/>
    <n v="80000000"/>
    <n v="-2.9802322387695313E-7"/>
    <m/>
    <d v="2022-12-16T00:00:00"/>
    <d v="2034-01-01T00:00:00"/>
    <n v="100000000"/>
    <n v="100000000"/>
    <n v="9.0931506849315067"/>
    <n v="11.052054794520547"/>
    <n v="4.7199999999999999E-2"/>
    <n v="4.7199999999999999E-2"/>
    <n v="0"/>
    <m/>
    <s v="FIJA"/>
    <m/>
    <n v="727452054.79452324"/>
    <n v="884164383.56164706"/>
    <n v="3776000.000000014"/>
    <n v="9.0931506849315067"/>
    <n v="11.052054794520547"/>
    <n v="4.71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x v="31"/>
    <x v="0"/>
    <x v="4"/>
    <s v="FINANCIAL INTERNATIONAL ORGANIZATIONS"/>
    <s v="GPS BLUE"/>
    <s v="GPS BLUE"/>
    <s v="GPS BLUE"/>
    <n v="656022000"/>
    <n v="0"/>
    <n v="0"/>
    <n v="11439383.630000001"/>
    <n v="4500000"/>
    <n v="1.4901161193847656E-8"/>
    <n v="0"/>
    <n v="656022000"/>
    <n v="656022000"/>
    <n v="0"/>
    <m/>
    <d v="2023-05-09T00:00:00"/>
    <d v="2041-11-09T00:00:00"/>
    <n v="656022000"/>
    <n v="656022000"/>
    <n v="16.953424657534246"/>
    <n v="18.517808219178082"/>
    <n v="6.9800000000000001E-2"/>
    <n v="6.9749999999999993E-2"/>
    <n v="5.0000000000008371E-5"/>
    <n v="2.2019999999999998E-2"/>
    <s v="FIJA"/>
    <m/>
    <n v="11121819550.684931"/>
    <n v="12148089583.561644"/>
    <n v="45790335.600000001"/>
    <n v="16.953424657534246"/>
    <n v="18.517808219178082"/>
    <n v="6.9800000000000001E-2"/>
    <s v="GPS BLUE"/>
    <x v="46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x v="23"/>
    <x v="27"/>
    <x v="2"/>
    <s v="INTERNATIONAL ORGANIZATIONS"/>
    <s v="CAF 11904"/>
    <s v="CAF 11904"/>
    <s v="CAF"/>
    <n v="8865141.0400002524"/>
    <n v="0"/>
    <n v="0"/>
    <n v="0"/>
    <n v="0"/>
    <n v="1.4901161193847656E-8"/>
    <n v="0"/>
    <n v="8865141.0400002673"/>
    <n v="8865141.0399999991"/>
    <n v="-2.6822090148925781E-7"/>
    <m/>
    <d v="2022-12-23T00:00:00"/>
    <d v="2037-12-23T00:00:00"/>
    <n v="26891460"/>
    <n v="26891460"/>
    <n v="13.07123287671233"/>
    <n v="15.010958904109589"/>
    <n v="7.2316000000000005E-2"/>
    <n v="7.2319999999999995E-2"/>
    <n v="-3.9999999999901226E-6"/>
    <m/>
    <s v="SOFR 6 MESES"/>
    <n v="0.02"/>
    <n v="115878323.01874323"/>
    <n v="133074267.83057936"/>
    <n v="641091.5394486594"/>
    <n v="13.07123287671233"/>
    <n v="15.010958904109589"/>
    <n v="7.231600000000000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 12016"/>
    <s v="CAF 12016"/>
    <s v="CAF"/>
    <n v="75000000.000000253"/>
    <n v="0"/>
    <n v="0"/>
    <n v="2753378.12"/>
    <n v="0"/>
    <n v="1.4901161193847656E-8"/>
    <n v="0"/>
    <n v="75000000.000000268"/>
    <n v="75000000"/>
    <n v="-2.6822090148925781E-7"/>
    <m/>
    <d v="2023-05-24T00:00:00"/>
    <d v="2033-05-24T00:00:00"/>
    <n v="75000000"/>
    <n v="75000000"/>
    <n v="8.4849315068493159"/>
    <n v="10.008219178082191"/>
    <n v="7.2439000000000003E-2"/>
    <n v="7.2439000000000003E-2"/>
    <n v="0"/>
    <m/>
    <s v="SOFR 6 MESES"/>
    <n v="1.95E-2"/>
    <n v="636369863.01370096"/>
    <n v="750616438.35616708"/>
    <n v="5432925.0000000196"/>
    <n v="8.4849315068493159"/>
    <n v="10.008219178082191"/>
    <n v="7.2439000000000003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55001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1968"/>
    <s v="CFA 11968"/>
    <s v="CAF"/>
    <n v="37500000"/>
    <n v="0"/>
    <n v="0"/>
    <n v="0"/>
    <n v="0"/>
    <n v="0"/>
    <n v="0"/>
    <n v="37500000"/>
    <n v="37500000"/>
    <n v="0"/>
    <m/>
    <d v="2021-07-12T00:00:00"/>
    <d v="2041-03-06T00:00:00"/>
    <n v="75000000"/>
    <n v="37500000"/>
    <n v="16.273972602739725"/>
    <n v="19.663013698630138"/>
    <n v="7.5450000000000003E-2"/>
    <n v="7.5450000000000003E-2"/>
    <n v="0"/>
    <m/>
    <s v="SOFR 6 MESES"/>
    <n v="1.5283E-2"/>
    <n v="610273972.60273969"/>
    <n v="737363013.69863021"/>
    <n v="2829375"/>
    <n v="16.273972602739725"/>
    <n v="19.663013698630138"/>
    <n v="7.5450000000000003E-2"/>
    <s v="CAF"/>
    <x v="23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5676/OC-EC"/>
    <s v="5676/OC-EC"/>
    <s v="BID"/>
    <n v="199380000"/>
    <n v="0"/>
    <n v="0"/>
    <n v="0"/>
    <n v="0"/>
    <n v="0"/>
    <n v="0"/>
    <n v="199380000"/>
    <n v="199380000"/>
    <n v="0"/>
    <m/>
    <d v="2023-04-14T00:00:00"/>
    <d v="2047-04-14T00:00:00"/>
    <n v="300000000"/>
    <n v="300000000"/>
    <n v="22.383561643835616"/>
    <n v="24.016438356164382"/>
    <n v="6.6100599999999995E-2"/>
    <n v="7.8100000000000003E-2"/>
    <n v="-1.1999400000000007E-2"/>
    <m/>
    <s v="SOFR + MARGEN VARIABLE"/>
    <n v="1.2E-2"/>
    <n v="4462834520.547945"/>
    <n v="4788397479.452055"/>
    <n v="13179137.627999999"/>
    <n v="22.383561643835616"/>
    <n v="24.016438356164386"/>
    <n v="6.6100599999999995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8/OC-EC"/>
    <s v="5598/OC-EC"/>
    <s v="BID"/>
    <n v="4095604.91"/>
    <n v="0"/>
    <n v="0"/>
    <n v="0"/>
    <n v="0"/>
    <n v="0"/>
    <n v="0"/>
    <n v="4095604.91"/>
    <n v="4095604.91"/>
    <n v="0"/>
    <m/>
    <d v="2023-01-23T00:00:00"/>
    <d v="2045-11-15T00:00:00"/>
    <n v="49000000"/>
    <n v="49000000"/>
    <n v="20.972602739726028"/>
    <n v="22.827397260273973"/>
    <n v="6.5799999999999997E-2"/>
    <n v="6.5890000000000004E-2"/>
    <n v="-9.0000000000006741E-5"/>
    <m/>
    <s v="SOFR + MARGEN VARIABLE"/>
    <n v="1.2E-2"/>
    <n v="85895494.756301373"/>
    <n v="93492000.30169864"/>
    <n v="269490.80307800003"/>
    <n v="20.972602739726028"/>
    <n v="22.827397260273973"/>
    <n v="6.5799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14/OC-EC"/>
    <s v="5214/OC-EC"/>
    <s v="BID"/>
    <n v="2610699.7999999998"/>
    <n v="0"/>
    <n v="0"/>
    <n v="0"/>
    <n v="0"/>
    <n v="0"/>
    <n v="0"/>
    <n v="2610699.7999999998"/>
    <n v="2610699.7999999998"/>
    <n v="0"/>
    <m/>
    <d v="2023-05-15T00:00:00"/>
    <d v="2047-07-15T00:00:00"/>
    <n v="9539946.7300000004"/>
    <n v="9539946.7300000004"/>
    <n v="22.635616438356163"/>
    <n v="24.183561643835617"/>
    <n v="6.5506200000000001E-2"/>
    <n v="6.5509999999999999E-2"/>
    <n v="-3.7999999999982492E-6"/>
    <m/>
    <s v="SOFR + MARGEN VARIABLE"/>
    <n v="1.2E-2"/>
    <n v="59094799.308493145"/>
    <n v="63136019.54684931"/>
    <n v="171017.02323875998"/>
    <n v="22.635616438356163"/>
    <n v="24.183561643835617"/>
    <n v="6.55062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BIRF 9388-EC"/>
    <s v="BIRF 9388-EC"/>
    <s v="BIRF"/>
    <n v="86319985"/>
    <n v="0"/>
    <n v="0"/>
    <n v="0"/>
    <n v="0"/>
    <n v="0"/>
    <n v="0"/>
    <n v="86319985"/>
    <n v="86319985"/>
    <n v="0"/>
    <m/>
    <d v="2023-03-13T00:00:00"/>
    <d v="2040-11-01T00:00:00"/>
    <n v="200000000"/>
    <n v="200000000"/>
    <n v="15.931506849315069"/>
    <n v="17.652054794520549"/>
    <n v="5.8499999999999996E-2"/>
    <n v="5.8499999999999996E-2"/>
    <n v="0"/>
    <m/>
    <s v="SOFR (6 meses)"/>
    <n v="1.2E-2"/>
    <n v="1375207432.2602739"/>
    <n v="1523725105.0821919"/>
    <n v="5049719.1224999996"/>
    <n v="15.931506849315069"/>
    <n v="17.652054794520549"/>
    <n v="5.8499999999999996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x v="23"/>
    <x v="28"/>
    <x v="2"/>
    <s v="INTERNATIONAL ORGANIZATIONS"/>
    <s v="CAF 012048"/>
    <s v="CAF 012048"/>
    <s v="CAF"/>
    <n v="660664.19999999995"/>
    <n v="0"/>
    <n v="0"/>
    <n v="0"/>
    <n v="0"/>
    <n v="0"/>
    <n v="0"/>
    <n v="660664.19999999995"/>
    <n v="660664.19999999995"/>
    <n v="0"/>
    <m/>
    <d v="2023-07-06T00:00:00"/>
    <d v="2033-07-06T00:00:00"/>
    <n v="26467000"/>
    <n v="26467000"/>
    <n v="8.6027397260273979"/>
    <n v="10.008219178082191"/>
    <n v="7.1280999999999997E-2"/>
    <n v="7.1279999999999996E-2"/>
    <n v="1.0000000000010001E-6"/>
    <m/>
    <s v="SOFR 6 MESES"/>
    <n v="1.95E-2"/>
    <n v="5683522.1589041092"/>
    <n v="6612072.116712328"/>
    <n v="47092.804840199991"/>
    <n v="8.6027397260273979"/>
    <n v="10.008219178082191"/>
    <n v="7.1280999999999997E-2"/>
    <s v="CAF"/>
    <x v="23"/>
    <n v="0"/>
    <n v="0"/>
    <n v="0"/>
    <n v="0"/>
    <n v="0"/>
    <n v="0"/>
    <n v="0"/>
    <n v="38862.6"/>
    <n v="0"/>
    <n v="0"/>
    <n v="0"/>
    <n v="0"/>
    <n v="0"/>
    <n v="0"/>
    <n v="38862.6"/>
    <n v="38862.6"/>
  </r>
  <r>
    <n v="2086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4"/>
    <s v="CAF 012064"/>
    <s v="CAF"/>
    <n v="27754292.41"/>
    <n v="0"/>
    <n v="0"/>
    <n v="0"/>
    <n v="0"/>
    <n v="0"/>
    <n v="0"/>
    <n v="27754292.41"/>
    <n v="27754292.41"/>
    <n v="0"/>
    <m/>
    <d v="2023-07-28T00:00:00"/>
    <d v="2043-07-28T00:00:00"/>
    <n v="150000000"/>
    <n v="150000000"/>
    <n v="18.668493150684931"/>
    <n v="20.013698630136986"/>
    <n v="7.2137000000000007E-2"/>
    <n v="7.214000000000001E-2"/>
    <n v="-3.0000000000030003E-6"/>
    <m/>
    <s v="SOFR 6 MESES"/>
    <n v="0.02"/>
    <n v="518130817.75819176"/>
    <n v="555466043.98643839"/>
    <n v="2002111.3915801703"/>
    <n v="18.668493150684931"/>
    <n v="20.013698630136986"/>
    <n v="7.2137000000000007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7"/>
    <s v="CAF 012067"/>
    <s v="CAF"/>
    <n v="11223481.289999999"/>
    <n v="0"/>
    <n v="0"/>
    <n v="0"/>
    <n v="0"/>
    <n v="0"/>
    <n v="0"/>
    <n v="11223481.289999999"/>
    <n v="11223481.289999999"/>
    <n v="0"/>
    <m/>
    <d v="2023-07-28T00:00:00"/>
    <d v="2038-07-28T00:00:00"/>
    <n v="20204813.629999999"/>
    <n v="20204813.629999999"/>
    <n v="13.665753424657535"/>
    <n v="15.010958904109589"/>
    <n v="7.1999999999999995E-2"/>
    <n v="0.02"/>
    <n v="5.1999999999999991E-2"/>
    <m/>
    <s v="SOFR 6 MESES"/>
    <n v="0.02"/>
    <n v="153377327.87539726"/>
    <n v="168475216.40523288"/>
    <n v="808090.65287999983"/>
    <n v="13.665753424657536"/>
    <n v="15.010958904109589"/>
    <n v="7.19999999999999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0/OC-EC"/>
    <s v="5770/OC-EC"/>
    <s v="BID"/>
    <n v="450000000"/>
    <n v="0"/>
    <n v="0"/>
    <n v="0"/>
    <n v="0"/>
    <n v="0"/>
    <n v="0"/>
    <n v="450000000"/>
    <n v="450000000"/>
    <n v="0"/>
    <m/>
    <d v="2023-08-18T00:00:00"/>
    <d v="2042-07-15T00:00:00"/>
    <n v="450000000"/>
    <n v="450000000"/>
    <n v="17.632876712328766"/>
    <n v="18.920547945205481"/>
    <n v="6.5799999999999997E-2"/>
    <n v="6.5890000000000004E-2"/>
    <n v="-9.0000000000006741E-5"/>
    <m/>
    <s v="SOFR + MARGEN VARIABLE"/>
    <n v="1.2E-2"/>
    <n v="7934794520.547945"/>
    <n v="8514246575.3424664"/>
    <n v="29610000"/>
    <n v="17.632876712328766"/>
    <n v="18.920547945205481"/>
    <n v="6.5799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1/KI-EC"/>
    <s v="5771/KI-EC"/>
    <s v="BID"/>
    <n v="50000000"/>
    <n v="0"/>
    <n v="0"/>
    <n v="0"/>
    <n v="0"/>
    <n v="0"/>
    <n v="0"/>
    <n v="50000000"/>
    <n v="50000000"/>
    <n v="0"/>
    <m/>
    <d v="2023-08-18T00:00:00"/>
    <d v="2038-07-15T00:00:00"/>
    <n v="50000000"/>
    <n v="50000000"/>
    <n v="13.63013698630137"/>
    <n v="14.917808219178083"/>
    <n v="2.5000000000000001E-2"/>
    <n v="2.5000000000000001E-2"/>
    <n v="0"/>
    <m/>
    <s v="FIJA "/>
    <m/>
    <n v="681506849.31506848"/>
    <n v="745890410.95890415"/>
    <n v="1250000"/>
    <n v="13.63013698630137"/>
    <n v="14.917808219178083"/>
    <n v="2.5000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59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85-0 EC"/>
    <s v="9585-0 EC"/>
    <s v="BIRF"/>
    <n v="500000000"/>
    <n v="0"/>
    <n v="0"/>
    <n v="0"/>
    <n v="0"/>
    <n v="0"/>
    <n v="0"/>
    <n v="500000000"/>
    <n v="500000000"/>
    <n v="0"/>
    <m/>
    <d v="2023-08-22T00:00:00"/>
    <d v="2040-12-15T00:00:00"/>
    <n v="500000000"/>
    <n v="500000000"/>
    <n v="16.052054794520547"/>
    <n v="17.328767123287673"/>
    <n v="5.1999999999999998E-2"/>
    <n v="5.2000000000000005E-2"/>
    <n v="0"/>
    <m/>
    <s v="FIJA"/>
    <m/>
    <n v="8026027397.2602739"/>
    <n v="8664383561.643837"/>
    <n v="26000000"/>
    <n v="16.052054794520547"/>
    <n v="17.328767123287673"/>
    <n v="5.1999999999999998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076"/>
    <s v="CFA 12076"/>
    <s v="CAF"/>
    <n v="0"/>
    <n v="0"/>
    <n v="0"/>
    <n v="0"/>
    <n v="0"/>
    <n v="0"/>
    <n v="0"/>
    <n v="0"/>
    <n v="0"/>
    <n v="0"/>
    <m/>
    <d v="2023-08-07T00:00:00"/>
    <d v="2043-08-08T00:00:00"/>
    <n v="117515240"/>
    <n v="117515240"/>
    <n v="18.698630136986303"/>
    <n v="20.016438356164382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2"/>
    <x v="17"/>
    <x v="2"/>
    <s v="INTERNATIONAL ORGANIZATIONS"/>
    <s v="L0435A"/>
    <s v="L0435A"/>
    <s v="AIIB"/>
    <n v="50000000"/>
    <n v="0"/>
    <n v="0"/>
    <n v="0"/>
    <n v="0"/>
    <n v="0"/>
    <n v="0"/>
    <n v="50000000"/>
    <n v="50000000"/>
    <n v="0"/>
    <m/>
    <d v="2023-05-04T00:00:00"/>
    <d v="2032-02-25T00:00:00"/>
    <n v="50000000"/>
    <n v="50000000"/>
    <n v="7.2410958904109588"/>
    <n v="8.8191780821917813"/>
    <n v="6.5660200000000002E-2"/>
    <n v="6.5610000000000002E-2"/>
    <n v="5.0200000000000244E-5"/>
    <m/>
    <s v="SOFR 6 MESES"/>
    <n v="1.2282599999999999E-2"/>
    <n v="362054794.52054793"/>
    <n v="440958904.10958904"/>
    <n v="3283010"/>
    <n v="7.2410958904109588"/>
    <n v="8.8191780821917813"/>
    <n v="6.5660200000000002E-2"/>
    <s v="AIIB"/>
    <x v="47"/>
    <n v="0"/>
    <n v="0"/>
    <n v="0"/>
    <n v="0"/>
    <n v="0"/>
    <n v="0"/>
    <n v="0"/>
    <n v="0"/>
    <n v="3571428.57"/>
    <n v="0"/>
    <n v="0"/>
    <n v="0"/>
    <n v="0"/>
    <n v="0"/>
    <n v="3571428.57"/>
    <n v="3571428.57"/>
  </r>
  <r>
    <n v="20868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19"/>
    <s v="CFA 12119"/>
    <s v="CAF"/>
    <n v="0"/>
    <n v="1375680"/>
    <n v="0"/>
    <n v="0"/>
    <n v="0"/>
    <n v="0"/>
    <n v="0"/>
    <n v="1375680"/>
    <n v="1375680"/>
    <n v="0"/>
    <m/>
    <d v="2023-09-15T00:00:00"/>
    <d v="2038-09-15T00:00:00"/>
    <n v="200000000"/>
    <n v="200000000"/>
    <n v="13.8"/>
    <n v="15.010958904109589"/>
    <n v="7.1999999999999995E-2"/>
    <n v="2.2000000000000002E-2"/>
    <n v="4.9999999999999989E-2"/>
    <m/>
    <s v="SOFR 6 MESES"/>
    <n v="0.02"/>
    <n v="18984384"/>
    <n v="20650275.94520548"/>
    <n v="99048.959999999992"/>
    <n v="13.8"/>
    <n v="15.010958904109589"/>
    <n v="7.19999999999999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526-0 EC"/>
    <s v="9526-0 EC"/>
    <s v="BIRF"/>
    <n v="300000000"/>
    <n v="0"/>
    <n v="0"/>
    <n v="0"/>
    <n v="0"/>
    <n v="0"/>
    <n v="0"/>
    <n v="300000000"/>
    <n v="300000000"/>
    <n v="0"/>
    <m/>
    <d v="2023-10-11T00:00:00"/>
    <d v="2043-03-15T00:00:00"/>
    <n v="300000000"/>
    <n v="300000000"/>
    <n v="18.298630136986301"/>
    <n v="19.438356164383563"/>
    <n v="5.8400000000000001E-2"/>
    <n v="5.8400000000000001E-2"/>
    <n v="0"/>
    <m/>
    <s v="SOFR 6 MESES"/>
    <n v="1.1900000000000001E-2"/>
    <n v="5489589041.09589"/>
    <n v="5831506849.3150692"/>
    <n v="17520000"/>
    <n v="18.298630136986301"/>
    <n v="19.438356164383563"/>
    <n v="5.84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0870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84"/>
    <s v="CFA 12184"/>
    <s v="CAF"/>
    <n v="75000000"/>
    <n v="0"/>
    <n v="0"/>
    <n v="0"/>
    <n v="0"/>
    <n v="0"/>
    <n v="0"/>
    <n v="75000000"/>
    <n v="75000000"/>
    <n v="0"/>
    <m/>
    <d v="2023-12-13T00:00:00"/>
    <d v="2030-12-12T00:00:00"/>
    <n v="75000000"/>
    <n v="75000000"/>
    <n v="6.0356164383561648"/>
    <n v="7.0027397260273974"/>
    <n v="7.0013000000000006E-2"/>
    <n v="7.0010000000000003E-2"/>
    <n v="3.0000000000030003E-6"/>
    <m/>
    <s v="SOFR 6 MESES"/>
    <n v="1.7500000000000002E-2"/>
    <n v="452671232.87671238"/>
    <n v="525205479.4520548"/>
    <n v="5250975"/>
    <n v="6.0356164383561648"/>
    <n v="7.0027397260273974"/>
    <n v="7.0013000000000006E-2"/>
    <s v="CAF"/>
    <x v="23"/>
    <n v="0"/>
    <n v="0"/>
    <n v="0"/>
    <n v="0"/>
    <n v="0"/>
    <n v="0"/>
    <n v="6250000"/>
    <n v="0"/>
    <n v="0"/>
    <n v="0"/>
    <n v="0"/>
    <n v="0"/>
    <n v="6250000"/>
    <n v="0"/>
    <n v="12500000"/>
    <n v="12500000"/>
  </r>
  <r>
    <n v="20357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4928/OC-EC"/>
    <s v="4928/OC-EC"/>
    <s v="BID"/>
    <n v="0"/>
    <n v="501568.94"/>
    <n v="0"/>
    <n v="0"/>
    <n v="0"/>
    <n v="0"/>
    <n v="0"/>
    <n v="501568.94"/>
    <n v="501568.94"/>
    <n v="0"/>
    <m/>
    <d v="2023-07-03T00:00:00"/>
    <d v="2047-07-15T00:00:00"/>
    <n v="42000000"/>
    <n v="42000000"/>
    <n v="22.635616438356163"/>
    <n v="24.049315068493151"/>
    <n v="6.4054E-2"/>
    <n v="1.1599999999999999E-2"/>
    <n v="5.2454000000000001E-2"/>
    <m/>
    <s v="SOFR (MAS MARGEN)"/>
    <n v="1.1599999999999999E-2"/>
    <n v="11353322.143232876"/>
    <n v="12062389.466630137"/>
    <n v="32127.496882759999"/>
    <n v="22.635616438356163"/>
    <n v="24.049315068493151"/>
    <n v="6.405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1"/>
    <x v="29"/>
    <x v="2"/>
    <s v="INTERNATIONAL ORGANIZATIONS"/>
    <s v="5748/OC-EC"/>
    <s v="5748/OC-EC"/>
    <s v="BID"/>
    <n v="636693.86"/>
    <n v="0"/>
    <n v="0"/>
    <n v="0"/>
    <n v="0"/>
    <n v="0"/>
    <n v="0"/>
    <n v="636693.86"/>
    <n v="636693.86"/>
    <n v="0"/>
    <m/>
    <d v="2023-07-21T00:00:00"/>
    <d v="2048-07-21T00:00:00"/>
    <n v="40000000"/>
    <n v="40000000"/>
    <n v="23.654794520547945"/>
    <n v="25.019178082191782"/>
    <n v="6.1817999999999998E-2"/>
    <n v="6.1810000000000004E-2"/>
    <n v="7.9999999999941229E-6"/>
    <m/>
    <s v="SOFR (MAS MARGEN)"/>
    <n v="1.1599999999999999E-2"/>
    <n v="15060862.43079452"/>
    <n v="15929557.067178084"/>
    <n v="39359.141037479996"/>
    <n v="23.654794520547945"/>
    <n v="25.019178082191782"/>
    <n v="6.1817999999999998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30"/>
    <x v="1"/>
    <s v="BILATERALS"/>
    <s v="ICO 40M EPMAPS"/>
    <s v="ICO 40M EPMAPS"/>
    <s v="ICO - ESPAÑA"/>
    <n v="0"/>
    <n v="0"/>
    <n v="0"/>
    <n v="0"/>
    <n v="0"/>
    <n v="0"/>
    <n v="0"/>
    <n v="0"/>
    <n v="0"/>
    <n v="0"/>
    <m/>
    <d v="2023-03-13T00:00:00"/>
    <d v="2048-10-10T00:00:00"/>
    <n v="40000000"/>
    <n v="40000000"/>
    <n v="23.876712328767123"/>
    <n v="25.597260273972601"/>
    <n v="3.3000000000000002E-2"/>
    <n v="0"/>
    <n v="3.3000000000000002E-2"/>
    <m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3"/>
    <x v="31"/>
    <x v="2"/>
    <s v="INTERNATIONAL ORGANIZATIONS"/>
    <s v="CFA 12135"/>
    <s v="CFA 12135"/>
    <s v="CAF"/>
    <n v="1070574"/>
    <n v="0"/>
    <n v="0"/>
    <n v="0"/>
    <n v="0"/>
    <n v="0"/>
    <n v="0"/>
    <n v="1070574"/>
    <n v="1070574"/>
    <n v="0"/>
    <m/>
    <d v="2023-09-29T00:00:00"/>
    <d v="2038-09-29T00:00:00"/>
    <n v="30000000"/>
    <n v="30000000"/>
    <n v="13.838356164383562"/>
    <n v="15.010958904109589"/>
    <n v="7.2997999999999993E-2"/>
    <n v="7.2999999999999995E-2"/>
    <n v="-2.0000000000020002E-6"/>
    <m/>
    <s v="SOFR 6 MESES"/>
    <n v="0.02"/>
    <n v="14814984.312328767"/>
    <n v="16070342.31780822"/>
    <n v="78149.760851999992"/>
    <n v="13.838356164383562"/>
    <n v="15.010958904109589"/>
    <n v="7.2997999999999993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4/OC-EC"/>
    <s v="5774/OC-EC"/>
    <s v="BID"/>
    <n v="120928.04"/>
    <n v="0"/>
    <n v="0"/>
    <n v="0"/>
    <n v="0"/>
    <n v="0"/>
    <n v="0"/>
    <n v="120928.04"/>
    <n v="120928.04"/>
    <n v="0"/>
    <m/>
    <d v="2023-10-06T00:00:00"/>
    <d v="2046-09-15T00:00:00"/>
    <n v="25000000"/>
    <n v="25000000"/>
    <n v="21.805479452054794"/>
    <n v="22.958904109589042"/>
    <n v="6.6100000000000006E-2"/>
    <n v="7.8070000000000001E-2"/>
    <n v="-1.1969999999999995E-2"/>
    <m/>
    <s v="SOFR + MARGEN VARIABLE"/>
    <n v="1.26E-2"/>
    <n v="2636893.8913972601"/>
    <n v="2776375.2745205481"/>
    <n v="7993.3434440000001"/>
    <n v="21.805479452054794"/>
    <n v="22.958904109589042"/>
    <n v="6.6100000000000006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9"/>
    <x v="2"/>
    <s v="INTERNATIONAL ORGANIZATIONS"/>
    <s v="5653/OC-GR"/>
    <s v="5653/OC-GR"/>
    <s v="BID"/>
    <n v="0"/>
    <n v="0"/>
    <n v="0"/>
    <n v="0"/>
    <n v="319444.44"/>
    <n v="0"/>
    <n v="0"/>
    <n v="0"/>
    <n v="0"/>
    <n v="0"/>
    <m/>
    <d v="2023-11-16T00:00:00"/>
    <d v="2046-10-15T00:00:00"/>
    <n v="125000000"/>
    <n v="125000000"/>
    <n v="21.887671232876713"/>
    <n v="22.92876712328767"/>
    <n v="6.5163600000000002E-2"/>
    <n v="6.5159999999999996E-2"/>
    <n v="3.6000000000063759E-6"/>
    <m/>
    <s v="SOFR + MARGEN VARIABLE"/>
    <n v="1.26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BDE KFW 6510.0"/>
    <s v="BDE KFW 6510.0"/>
    <s v="KFW"/>
    <n v="0"/>
    <n v="0"/>
    <n v="0"/>
    <n v="0"/>
    <n v="0"/>
    <n v="0"/>
    <n v="0"/>
    <n v="0"/>
    <n v="0"/>
    <n v="0"/>
    <s v="OTRA MONEDA"/>
    <d v="2023-10-02T00:00:00"/>
    <d v="2053-11-15T00:00:00"/>
    <n v="15869250"/>
    <n v="15869250"/>
    <n v="28.978082191780821"/>
    <n v="30.142465753424659"/>
    <n v="0.02"/>
    <n v="0"/>
    <n v="0.02"/>
    <m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55-0 EC"/>
    <s v="9555-0 EC"/>
    <s v="BIRF"/>
    <n v="2075426"/>
    <n v="0"/>
    <n v="0"/>
    <n v="0"/>
    <n v="0"/>
    <n v="0"/>
    <n v="0"/>
    <n v="2075426"/>
    <n v="2075426"/>
    <n v="0"/>
    <m/>
    <d v="2023-09-12T00:00:00"/>
    <d v="2043-03-01T00:00:00"/>
    <n v="150000000"/>
    <n v="150000000"/>
    <n v="18.260273972602739"/>
    <n v="19.479452054794521"/>
    <n v="5.9900000000000002E-2"/>
    <n v="6.1900000000000004E-2"/>
    <n v="-2.0000000000000018E-3"/>
    <m/>
    <s v="SOFR 6 MESES"/>
    <n v="1.34E-2"/>
    <n v="37897847.369863011"/>
    <n v="40428161.260273971"/>
    <n v="124318.0174"/>
    <n v="18.260273972602739"/>
    <n v="19.479452054794521"/>
    <n v="5.990000000000000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9"/>
    <x v="0"/>
    <s v="BANKS"/>
    <s v="FI 93397"/>
    <s v="FI 93397"/>
    <s v="BEI"/>
    <n v="0"/>
    <n v="0"/>
    <n v="0"/>
    <n v="0"/>
    <n v="0"/>
    <n v="0"/>
    <n v="0"/>
    <n v="0"/>
    <n v="0"/>
    <n v="0"/>
    <m/>
    <d v="2023-12-28T00:00:00"/>
    <d v="2044-11-15T00:00:00"/>
    <n v="125000000"/>
    <n v="125000000"/>
    <n v="19.972602739726028"/>
    <n v="20.898630136986302"/>
    <n v="6.5199999999999994E-2"/>
    <n v="0"/>
    <n v="6.5199999999999994E-2"/>
    <m/>
    <s v="SOFR 6 MESES"/>
    <n v="1.4999999999999999E-2"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4"/>
    <x v="3"/>
    <x v="1"/>
    <s v="BILATERALS"/>
    <s v="ICO 17M PORTOVIEJO"/>
    <s v="ICO 17M PORTOVIEJO"/>
    <s v="ICO - ESPAÑA"/>
    <n v="2635522.0499999998"/>
    <n v="0"/>
    <n v="0"/>
    <n v="0"/>
    <n v="0"/>
    <n v="0"/>
    <n v="0"/>
    <n v="2635522.0499999998"/>
    <n v="2635522.0499999998"/>
    <n v="0"/>
    <m/>
    <d v="2022-03-28T00:00:00"/>
    <d v="2047-03-01T00:00:00"/>
    <n v="17000000"/>
    <n v="17000000"/>
    <n v="22.263013698630136"/>
    <n v="24.942465753424656"/>
    <n v="3.2300000000000002E-2"/>
    <n v="3.2300000000000002E-2"/>
    <n v="0"/>
    <m/>
    <s v="FIJA"/>
    <m/>
    <n v="58674663.502191775"/>
    <n v="65736418.474520542"/>
    <n v="85127.362215000001"/>
    <n v="22.263013698630136"/>
    <n v="24.942465753424656"/>
    <n v="3.2300000000000002E-2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0871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012226"/>
    <s v="CFA 012226"/>
    <s v="CAF"/>
    <n v="50000000"/>
    <n v="0"/>
    <n v="0"/>
    <n v="0"/>
    <n v="0"/>
    <n v="0"/>
    <n v="0"/>
    <n v="50000000"/>
    <n v="50000000"/>
    <n v="0"/>
    <m/>
    <d v="2024-03-01T00:00:00"/>
    <d v="2044-03-01T00:00:00"/>
    <n v="50000000"/>
    <n v="50000000"/>
    <n v="19.263013698630136"/>
    <n v="20.013698630136986"/>
    <n v="7.2357000000000005E-2"/>
    <n v="7.2359999999999994E-2"/>
    <n v="-2.9999999999891225E-6"/>
    <m/>
    <s v="SOFR + MARGEN VARIABLE"/>
    <n v="0.02"/>
    <n v="963150684.93150675"/>
    <n v="1000684931.5068493"/>
    <n v="3617850"/>
    <n v="19.263013698630136"/>
    <n v="20.013698630136986"/>
    <n v="7.235700000000000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x v="33"/>
    <x v="0"/>
    <x v="1"/>
    <s v="BILATERALS"/>
    <s v="120MM CAD"/>
    <s v="120MM CAD"/>
    <s v="GOB. CANADA"/>
    <n v="58225205.700000003"/>
    <n v="0"/>
    <n v="0"/>
    <n v="0"/>
    <n v="0"/>
    <n v="-374268.60000000149"/>
    <n v="0"/>
    <n v="57850937.100000001"/>
    <n v="57850937.100000001"/>
    <n v="0"/>
    <s v="OTRA MONEDA"/>
    <d v="2024-03-15T00:00:00"/>
    <d v="2034-03-15T00:00:00"/>
    <n v="88616472"/>
    <n v="88616472"/>
    <n v="9.293150684931506"/>
    <n v="10.005479452054795"/>
    <n v="3.5299999999999998E-2"/>
    <n v="3.5339999999999996E-2"/>
    <n v="-3.999999999999837E-5"/>
    <m/>
    <s v="FIJA"/>
    <m/>
    <n v="537617475.7347945"/>
    <n v="578826362.43616438"/>
    <n v="2042138.0796300001"/>
    <n v="9.293150684931506"/>
    <n v="10.005479452054795"/>
    <n v="3.5299999999999998E-2"/>
    <s v="Convenios Originales (Gobiernos)"/>
    <x v="48"/>
    <n v="0"/>
    <n v="0"/>
    <n v="0"/>
    <n v="5785093.71"/>
    <n v="0"/>
    <n v="0"/>
    <n v="0"/>
    <n v="0"/>
    <n v="0"/>
    <n v="0"/>
    <n v="0"/>
    <n v="0"/>
    <n v="0"/>
    <n v="0"/>
    <n v="5785093.71"/>
    <n v="5785093.71"/>
  </r>
  <r>
    <n v="2059991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98-0"/>
    <s v="9598-0"/>
    <s v="BIRF"/>
    <n v="0"/>
    <n v="0"/>
    <n v="0"/>
    <n v="0"/>
    <n v="0"/>
    <n v="0"/>
    <n v="0"/>
    <n v="0"/>
    <n v="0"/>
    <n v="0"/>
    <m/>
    <d v="2024-02-27T00:00:00"/>
    <d v="2029-03-15T00:00:00"/>
    <n v="100000000"/>
    <n v="100000000"/>
    <n v="4.2904109589041095"/>
    <n v="5.0493150684931507"/>
    <n v="5.8999999999999997E-2"/>
    <n v="0"/>
    <n v="5.8999999999999997E-2"/>
    <m/>
    <s v="SOFR + MARGEN VARIABLE"/>
    <n v="1.2500000000000001E-2"/>
    <n v="0"/>
    <n v="0"/>
    <n v="0"/>
    <n v="0"/>
    <n v="0"/>
    <n v="0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4486"/>
    <n v="2000004486"/>
    <s v="FIDA"/>
    <n v="0"/>
    <n v="0"/>
    <n v="0"/>
    <n v="0"/>
    <n v="0"/>
    <n v="0"/>
    <n v="0"/>
    <n v="0"/>
    <n v="0"/>
    <n v="0"/>
    <m/>
    <d v="2024-02-09T00:00:00"/>
    <d v="2030-02-09T00:00:00"/>
    <n v="20000000"/>
    <n v="20000000"/>
    <n v="5.1972602739726028"/>
    <n v="6.0054794520547947"/>
    <n v="6.6699999999999995E-2"/>
    <m/>
    <m/>
    <m/>
    <s v="T.FIDA"/>
    <n v="1.35E-2"/>
    <n v="0"/>
    <n v="0"/>
    <n v="0"/>
    <n v="0"/>
    <n v="0"/>
    <n v="0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269"/>
    <s v="CFA 12269"/>
    <s v="CAF"/>
    <n v="0"/>
    <n v="0"/>
    <n v="0"/>
    <n v="0"/>
    <n v="0"/>
    <n v="0"/>
    <n v="0"/>
    <n v="0"/>
    <n v="0"/>
    <n v="0"/>
    <m/>
    <d v="2024-04-30T00:00:00"/>
    <d v="2025-04-30T00:00:00"/>
    <n v="800000000"/>
    <n v="800000000"/>
    <n v="0.41369863013698632"/>
    <n v="1"/>
    <n v="5.7114999999999999E-2"/>
    <m/>
    <m/>
    <m/>
    <s v="SOFR 6 MESES + MARGEN"/>
    <n v="4.0000000000000001E-3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FA 12265"/>
    <s v="CFA 12265"/>
    <s v="CAF"/>
    <n v="0"/>
    <n v="0"/>
    <n v="0"/>
    <n v="0"/>
    <n v="0"/>
    <n v="0"/>
    <n v="0"/>
    <n v="0"/>
    <n v="0"/>
    <n v="0"/>
    <m/>
    <d v="2024-04-23T00:00:00"/>
    <d v="2039-04-23T00:00:00"/>
    <n v="50000000"/>
    <n v="50000000"/>
    <n v="14.402739726027397"/>
    <n v="15.008219178082191"/>
    <m/>
    <m/>
    <m/>
    <m/>
    <s v="SOFR 6 MESES + MARGEN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832"/>
    <s v="CAF 11832"/>
    <s v="CAF"/>
    <n v="7935243.54"/>
    <n v="0"/>
    <n v="398347.94"/>
    <n v="210768.84"/>
    <s v="  "/>
    <n v="0"/>
    <n v="0"/>
    <n v="7536895.5999999996"/>
    <n v="7536895.5999999996"/>
    <n v="0"/>
    <m/>
    <d v="2022-05-25T00:00:00"/>
    <d v="2032-05-25T00:00:00"/>
    <n v="0"/>
    <n v="8033649.3799999999"/>
    <n v="7.4876712328767123"/>
    <n v="10.008219178082191"/>
    <n v="7.2514999999999996E-2"/>
    <n v="7.2520000000000001E-2"/>
    <n v="-5.0000000000050004E-6"/>
    <m/>
    <s v="SOFR (6 meses)"/>
    <n v="9.7000000000000003E-3"/>
    <n v="56433796.369315065"/>
    <n v="75430903.087123275"/>
    <n v="546537.98443399998"/>
    <n v="7.4876712328767123"/>
    <n v="10.008219178082191"/>
    <n v="7.2514999999999996E-2"/>
    <s v="CAF"/>
    <x v="23"/>
    <n v="0"/>
    <n v="0"/>
    <n v="0"/>
    <n v="0"/>
    <n v="0"/>
    <n v="495952.72"/>
    <n v="0"/>
    <n v="0"/>
    <n v="0"/>
    <n v="0"/>
    <n v="0"/>
    <n v="495952.72"/>
    <n v="0"/>
    <n v="0"/>
    <n v="991905.44"/>
    <n v="991905.44"/>
  </r>
  <r>
    <n v="23240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CR-4"/>
    <s v="ECR-4"/>
    <s v="EXIMBANK KOREA"/>
    <n v="7708943.5789999999"/>
    <n v="564000"/>
    <n v="0"/>
    <n v="0"/>
    <n v="567.72"/>
    <n v="-113587.93800000008"/>
    <n v="0"/>
    <n v="8159355.6409999998"/>
    <n v="8159355.6409999998"/>
    <n v="0"/>
    <s v="OTRA MONEDA"/>
    <d v="2024-05-01T00:00:00"/>
    <d v="2063-11-20T00:00:00"/>
    <n v="33000000"/>
    <n v="33000000"/>
    <n v="38.9972602739726"/>
    <n v="39.580821917808223"/>
    <n v="5.0000000000000001E-4"/>
    <n v="5.0000000000000001E-4"/>
    <n v="0"/>
    <m/>
    <s v="FIJA"/>
    <m/>
    <n v="318192515.59998351"/>
    <n v="322954002.59048498"/>
    <n v="4079.6778205000001"/>
    <n v="38.9972602739726"/>
    <n v="39.580821917808223"/>
    <n v="5.0000000000000001E-4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</r>
  <r>
    <n v="20990000"/>
    <x v="0"/>
    <x v="0"/>
    <x v="0"/>
    <s v="SDR"/>
    <x v="0"/>
    <s v="Gobierno General"/>
    <s v="Gobierno Central "/>
    <s v="PGE"/>
    <s v="Préstamos"/>
    <x v="25"/>
    <x v="0"/>
    <x v="2"/>
    <s v="IMF"/>
    <s v="FMI 3.000 MILLONES "/>
    <s v="FMI 3.000 MILLONES "/>
    <s v="FMI"/>
    <n v="1002584227"/>
    <n v="0"/>
    <n v="0"/>
    <n v="11727252.859999999"/>
    <n v="6796030.4100000001"/>
    <n v="-13341388"/>
    <n v="0"/>
    <n v="989242839"/>
    <n v="989242839"/>
    <n v="0"/>
    <s v="OTRA MONEDA"/>
    <d v="2024-06-04T00:00:00"/>
    <d v="2034-07-31T00:00:00"/>
    <n v="4000000000"/>
    <n v="4000000000"/>
    <n v="9.6712328767123292"/>
    <n v="10.161643835616438"/>
    <n v="4.0160000000000001E-2"/>
    <n v="4.5309999999999996E-2"/>
    <n v="-5.1499999999999949E-3"/>
    <n v="1.0500000000000001E-2"/>
    <s v="T.VAR.FMI"/>
    <n v="0"/>
    <n v="9567197867.5890408"/>
    <n v="10052333396.852055"/>
    <n v="39727992.414240003"/>
    <n v="9.6712328767123292"/>
    <n v="10.161643835616438"/>
    <n v="4.0160000000000001E-2"/>
    <s v="FMI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787/OC-EC"/>
    <s v="5787/OC-EC"/>
    <s v="BID"/>
    <n v="0"/>
    <n v="0"/>
    <n v="0"/>
    <n v="0"/>
    <n v="0"/>
    <n v="0"/>
    <n v="0"/>
    <n v="0"/>
    <n v="0"/>
    <n v="0"/>
    <m/>
    <d v="2024-06-17T00:00:00"/>
    <d v="2048-12-15T00:00:00"/>
    <n v="10000000"/>
    <n v="10000000"/>
    <n v="24.057534246575344"/>
    <n v="24.512328767123286"/>
    <n v="5.3900499999999997E-2"/>
    <n v="0"/>
    <n v="5.3900499999999997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323"/>
    <s v="CFA 12323"/>
    <s v="CAF"/>
    <n v="250000000"/>
    <n v="0"/>
    <n v="0"/>
    <n v="0"/>
    <n v="0"/>
    <n v="0"/>
    <n v="0"/>
    <n v="250000000"/>
    <n v="250000000"/>
    <n v="0"/>
    <m/>
    <d v="2024-07-29T00:00:00"/>
    <d v="2044-07-29T00:00:00"/>
    <n v="250000000"/>
    <n v="250000000"/>
    <n v="19.673972602739727"/>
    <n v="20.013698630136986"/>
    <n v="7.1999999999999995E-2"/>
    <n v="0.02"/>
    <n v="5.1999999999999991E-2"/>
    <m/>
    <s v="SOFR 6 MESES"/>
    <n v="0.02"/>
    <n v="4918493150.6849318"/>
    <n v="5003424657.5342464"/>
    <n v="18000000"/>
    <n v="19.673972602739727"/>
    <n v="20.013698630136986"/>
    <n v="7.19999999999999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7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325"/>
    <s v="CFA 12325"/>
    <s v="CAF"/>
    <n v="0"/>
    <n v="0"/>
    <n v="0"/>
    <n v="0"/>
    <n v="1908700.63"/>
    <n v="0"/>
    <n v="0"/>
    <n v="0"/>
    <n v="0"/>
    <n v="0"/>
    <m/>
    <d v="2024-07-30T00:00:00"/>
    <d v="2039-07-30T00:00:00"/>
    <n v="218670660"/>
    <n v="218670660"/>
    <n v="14.671232876712329"/>
    <n v="15.008219178082191"/>
    <m/>
    <n v="0.02"/>
    <n v="-0.02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3"/>
    <x v="3"/>
    <x v="2"/>
    <s v="INTERNATIONAL ORGANIZATIONS"/>
    <s v="CFA 12327"/>
    <s v="CFA 12327"/>
    <s v="CAF"/>
    <n v="0"/>
    <n v="0"/>
    <n v="0"/>
    <n v="0"/>
    <n v="0"/>
    <n v="0"/>
    <n v="0"/>
    <n v="0"/>
    <n v="0"/>
    <n v="0"/>
    <m/>
    <d v="2024-07-31T00:00:00"/>
    <d v="2039-07-31T00:00:00"/>
    <n v="50000000"/>
    <n v="50000000"/>
    <n v="14.673972602739726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Provincial"/>
    <s v="Préstamos"/>
    <x v="23"/>
    <x v="32"/>
    <x v="2"/>
    <s v="INTERNATIONAL ORGANIZATIONS"/>
    <s v="CFA 12339"/>
    <s v="CFA 12339"/>
    <s v="CAF"/>
    <n v="0"/>
    <n v="0"/>
    <n v="0"/>
    <n v="0"/>
    <n v="0"/>
    <n v="0"/>
    <n v="0"/>
    <n v="0"/>
    <n v="0"/>
    <n v="0"/>
    <m/>
    <d v="2024-07-29T00:00:00"/>
    <d v="2039-07-29T00:00:00"/>
    <n v="43417880"/>
    <n v="43417880"/>
    <n v="14.668493150684931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5800/OC-EC"/>
    <s v="5800/OC-EC"/>
    <s v="BID"/>
    <n v="0"/>
    <n v="0"/>
    <n v="0"/>
    <n v="0"/>
    <n v="0"/>
    <n v="0"/>
    <n v="0"/>
    <n v="0"/>
    <n v="0"/>
    <n v="0"/>
    <m/>
    <d v="2024-07-01T00:00:00"/>
    <d v="2047-11-27T00:00:00"/>
    <n v="120000000"/>
    <n v="120000000"/>
    <n v="23.005479452054793"/>
    <n v="23.421917808219177"/>
    <n v="5.3903E-2"/>
    <n v="0"/>
    <n v="5.3903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5811/OC-EC"/>
    <s v="5811/OC-EC"/>
    <s v="BID"/>
    <n v="0"/>
    <n v="0"/>
    <n v="0"/>
    <n v="0"/>
    <n v="0"/>
    <n v="0"/>
    <n v="0"/>
    <n v="0"/>
    <n v="0"/>
    <n v="0"/>
    <m/>
    <d v="2024-07-01T00:00:00"/>
    <d v="2049-05-27T00:00:00"/>
    <n v="80000000"/>
    <n v="80000000"/>
    <n v="24.504109589041096"/>
    <n v="24.920547945205481"/>
    <n v="5.3899000000000002E-2"/>
    <n v="0"/>
    <n v="5.3899000000000002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3"/>
    <x v="33"/>
    <x v="2"/>
    <s v="INTERNATIONAL ORGANIZATIONS"/>
    <s v="CFA 12332"/>
    <s v="CFA 12332"/>
    <s v="CAF"/>
    <n v="0"/>
    <n v="0"/>
    <n v="0"/>
    <n v="0"/>
    <n v="0"/>
    <n v="0"/>
    <n v="0"/>
    <n v="0"/>
    <n v="0"/>
    <n v="0"/>
    <m/>
    <d v="2024-08-01T00:00:00"/>
    <d v="2039-08-01T00:00:00"/>
    <n v="41000000"/>
    <n v="41000000"/>
    <n v="14.676712328767124"/>
    <n v="15.008219178082191"/>
    <m/>
    <n v="0"/>
    <n v="0"/>
    <m/>
    <s v="SOFR 6 MESES"/>
    <n v="0.02"/>
    <n v="0"/>
    <n v="0"/>
    <n v="0"/>
    <n v="0"/>
    <n v="0"/>
    <n v="0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7"/>
    <x v="1"/>
    <s v="BILATERALS"/>
    <s v="CEC 1067"/>
    <s v="CEC 1067"/>
    <s v="AFD"/>
    <n v="0"/>
    <n v="0"/>
    <n v="0"/>
    <n v="0"/>
    <n v="0"/>
    <n v="0"/>
    <n v="0"/>
    <n v="0"/>
    <n v="0"/>
    <n v="0"/>
    <m/>
    <d v="2024-08-02T00:00:00"/>
    <d v="2036-08-12T00:00:00"/>
    <n v="30000000"/>
    <n v="30000000"/>
    <n v="11.706849315068494"/>
    <n v="12.035616438356165"/>
    <m/>
    <n v="0"/>
    <n v="0"/>
    <m/>
    <s v="SOFR 6 MESES"/>
    <n v="2.5000000000000001E-3"/>
    <n v="0"/>
    <n v="0"/>
    <n v="0"/>
    <n v="0"/>
    <n v="0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23"/>
    <x v="34"/>
    <x v="2"/>
    <s v="INTERNATIONAL ORGANIZATIONS"/>
    <s v="CFA 12334"/>
    <s v="CFA 12334"/>
    <s v="CAF"/>
    <n v="0"/>
    <n v="0"/>
    <n v="0"/>
    <n v="0"/>
    <n v="0"/>
    <n v="0"/>
    <n v="0"/>
    <n v="0"/>
    <n v="0"/>
    <n v="0"/>
    <m/>
    <d v="2024-08-05T00:00:00"/>
    <d v="2039-08-05T00:00:00"/>
    <n v="50000000"/>
    <n v="50000000"/>
    <n v="14.687671232876712"/>
    <n v="15.008219178082191"/>
    <m/>
    <n v="0"/>
    <n v="0"/>
    <m/>
    <s v="SOFR 6 MESES"/>
    <n v="0.02"/>
    <n v="0"/>
    <n v="0"/>
    <n v="0"/>
    <n v="0"/>
    <n v="0"/>
    <n v="0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x v="34"/>
    <x v="0"/>
    <x v="2"/>
    <s v="INTERNATIONAL ORGANIZATIONS"/>
    <s v="FLAR   "/>
    <s v="FLAR   "/>
    <s v="FLAR"/>
    <n v="308000000"/>
    <n v="0"/>
    <n v="0"/>
    <n v="4802353.8"/>
    <n v="0"/>
    <n v="0"/>
    <n v="0"/>
    <n v="308000000"/>
    <n v="308000000"/>
    <n v="0"/>
    <m/>
    <d v="2024-08-05T00:00:00"/>
    <d v="2025-08-14T00:00:00"/>
    <n v="308000000"/>
    <n v="308000000"/>
    <n v="0.70410958904109588"/>
    <n v="1.0246575342465754"/>
    <n v="4.8300000000000003E-2"/>
    <n v="6.83E-2"/>
    <n v="-1.9999999999999997E-2"/>
    <m/>
    <s v="SOFR"/>
    <n v="0.02"/>
    <n v="216865753.42465752"/>
    <n v="315594520.5479452"/>
    <n v="14876400"/>
    <n v="0.70410958904109588"/>
    <n v="1.0246575342465754"/>
    <n v="4.8300000000000003E-2"/>
    <s v="FLAR"/>
    <x v="49"/>
    <n v="0"/>
    <n v="0"/>
    <n v="0"/>
    <n v="0"/>
    <n v="0"/>
    <n v="0"/>
    <n v="0"/>
    <n v="0"/>
    <n v="308000000"/>
    <n v="0"/>
    <n v="0"/>
    <n v="0"/>
    <n v="0"/>
    <n v="0"/>
    <n v="308000000"/>
    <n v="308000000"/>
  </r>
  <r>
    <n v="20877000"/>
    <x v="0"/>
    <x v="0"/>
    <x v="1"/>
    <s v="USD"/>
    <x v="0"/>
    <s v="Gobierno General"/>
    <s v="Gobiernos Autonomos Descentralizados GADS"/>
    <s v="Concejo Municipal"/>
    <s v="Préstamos"/>
    <x v="23"/>
    <x v="35"/>
    <x v="2"/>
    <s v="INTERNATIONAL ORGANIZATIONS"/>
    <s v="CFA 12330"/>
    <s v="CFA 12330"/>
    <s v="CAF"/>
    <n v="0"/>
    <n v="0"/>
    <n v="0"/>
    <n v="0"/>
    <n v="0"/>
    <n v="0"/>
    <n v="0"/>
    <n v="0"/>
    <n v="0"/>
    <n v="0"/>
    <m/>
    <d v="2024-08-08T00:00:00"/>
    <d v="2034-08-08T00:00:00"/>
    <n v="49000000"/>
    <n v="49000000"/>
    <n v="9.6931506849315063"/>
    <n v="10.005479452054795"/>
    <m/>
    <n v="0"/>
    <n v="0"/>
    <m/>
    <s v="SOFR 6 MESES"/>
    <n v="0.02"/>
    <n v="0"/>
    <n v="0"/>
    <n v="0"/>
    <n v="0"/>
    <n v="0"/>
    <n v="0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70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715-0"/>
    <s v="9715-0"/>
    <s v="BIRF"/>
    <n v="700000000"/>
    <n v="0"/>
    <n v="0"/>
    <n v="0"/>
    <n v="0"/>
    <n v="0"/>
    <n v="0"/>
    <n v="700000000"/>
    <n v="700000000"/>
    <n v="0"/>
    <m/>
    <d v="2024-08-15T00:00:00"/>
    <d v="2038-10-15T00:00:00"/>
    <n v="700000000"/>
    <n v="700000000"/>
    <n v="13.882191780821918"/>
    <n v="14.175342465753424"/>
    <n v="5.8400000000000001E-2"/>
    <n v="5.8400000000000001E-2"/>
    <n v="0"/>
    <m/>
    <s v="SOFR 6 MESES"/>
    <n v="1.1900000000000001E-2"/>
    <n v="9717534246.5753422"/>
    <n v="9922739726.0273972"/>
    <n v="40880000"/>
    <n v="13.882191780821918"/>
    <n v="14.175342465753424"/>
    <n v="5.84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043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903/OC-EC"/>
    <s v="5903/OC-EC"/>
    <s v="BID"/>
    <n v="500000000"/>
    <n v="0"/>
    <n v="0"/>
    <n v="0"/>
    <n v="0"/>
    <n v="0"/>
    <n v="0"/>
    <n v="500000000"/>
    <n v="500000000"/>
    <n v="0"/>
    <m/>
    <d v="2024-08-15T00:00:00"/>
    <d v="2043-10-15T00:00:00"/>
    <n v="500000000"/>
    <n v="500000000"/>
    <n v="18.884931506849316"/>
    <n v="19.17808219178082"/>
    <n v="5.3903E-2"/>
    <n v="6.59E-2"/>
    <n v="-1.1997000000000001E-2"/>
    <m/>
    <s v="SOFR + MARGEN VARIABLE"/>
    <n v="1.2E-2"/>
    <n v="9442465753.4246578"/>
    <n v="9589041095.8904095"/>
    <n v="26951500"/>
    <n v="18.884931506849316"/>
    <n v="19.17808219178082"/>
    <n v="5.3903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44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904/KI-EC"/>
    <s v="5904/KI-EC"/>
    <s v="BID"/>
    <n v="100000000"/>
    <n v="0"/>
    <n v="0"/>
    <n v="0"/>
    <n v="100000"/>
    <n v="0"/>
    <n v="0"/>
    <n v="100000000"/>
    <n v="100000000"/>
    <n v="0"/>
    <m/>
    <d v="2024-08-15T00:00:00"/>
    <d v="2039-08-15T00:00:00"/>
    <n v="100000000"/>
    <n v="100000000"/>
    <n v="14.715068493150685"/>
    <n v="15.008219178082191"/>
    <n v="2.5000000000000001E-2"/>
    <n v="2.5000000000000001E-2"/>
    <n v="0"/>
    <m/>
    <s v="FIJA"/>
    <m/>
    <n v="1471506849.3150685"/>
    <n v="1500821917.8082192"/>
    <n v="2500000"/>
    <n v="14.715068493150685"/>
    <n v="15.008219178082191"/>
    <n v="2.5000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857/OC-EC"/>
    <s v="5857/OC-EC"/>
    <s v="BID"/>
    <n v="0"/>
    <n v="0"/>
    <n v="0"/>
    <n v="0"/>
    <n v="0"/>
    <n v="0"/>
    <n v="0"/>
    <n v="0"/>
    <n v="0"/>
    <n v="0"/>
    <m/>
    <d v="2024-08-19T00:00:00"/>
    <d v="2055-02-19T00:00:00"/>
    <n v="8000000"/>
    <n v="8000000"/>
    <n v="30.241095890410961"/>
    <n v="30.523287671232875"/>
    <n v="5.3903E-2"/>
    <n v="0"/>
    <n v="5.3903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858/OC-EC"/>
    <s v="5858/OC-EC"/>
    <s v="BID"/>
    <n v="0"/>
    <n v="0"/>
    <n v="0"/>
    <n v="0"/>
    <n v="0"/>
    <n v="0"/>
    <n v="0"/>
    <n v="0"/>
    <n v="0"/>
    <n v="0"/>
    <m/>
    <d v="2024-08-19T00:00:00"/>
    <d v="2055-02-19T00:00:00"/>
    <n v="8000000"/>
    <n v="8000000"/>
    <n v="30.241095890410961"/>
    <n v="30.523287671232875"/>
    <n v="7.4999999999999997E-3"/>
    <n v="0"/>
    <n v="7.4999999999999997E-3"/>
    <m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3"/>
    <x v="36"/>
    <x v="2"/>
    <s v="INTERNATIONAL ORGANIZATIONS"/>
    <s v="CFA 12375"/>
    <s v="CFA 12375"/>
    <s v="CAF"/>
    <n v="0"/>
    <n v="0"/>
    <n v="0"/>
    <n v="0"/>
    <n v="0"/>
    <n v="0"/>
    <n v="0"/>
    <n v="0"/>
    <n v="0"/>
    <n v="0"/>
    <m/>
    <d v="2024-09-23T00:00:00"/>
    <d v="2039-09-23T00:00:00"/>
    <n v="35000000"/>
    <n v="35000000"/>
    <n v="14.821917808219178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909/OC-EC"/>
    <s v="5909/OC-EC"/>
    <s v="BID"/>
    <n v="400000000"/>
    <n v="0"/>
    <n v="0"/>
    <n v="0"/>
    <n v="0"/>
    <n v="0"/>
    <n v="0"/>
    <n v="400000000"/>
    <n v="400000000"/>
    <n v="0"/>
    <m/>
    <d v="2024-10-07T00:00:00"/>
    <d v="2031-09-15T00:00:00"/>
    <n v="500000000"/>
    <n v="500000000"/>
    <n v="6.7945205479452051"/>
    <n v="6.9424657534246572"/>
    <n v="6.6100000000000006E-2"/>
    <n v="1.15E-2"/>
    <n v="5.460000000000001E-2"/>
    <m/>
    <s v="SOFR + MARGEN VARIABLE"/>
    <n v="1.15E-2"/>
    <n v="2717808219.178082"/>
    <n v="2776986301.369863"/>
    <n v="26440000.000000004"/>
    <n v="6.7945205479452051"/>
    <n v="6.9424657534246572"/>
    <n v="6.6100000000000006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30"/>
    <x v="9"/>
    <x v="1"/>
    <s v="BILATERALS"/>
    <s v="EC-P8"/>
    <s v="EC-P8"/>
    <s v="JICA"/>
    <n v="0"/>
    <n v="0"/>
    <n v="0"/>
    <n v="0"/>
    <n v="0"/>
    <n v="0"/>
    <n v="0"/>
    <n v="0"/>
    <n v="0"/>
    <n v="0"/>
    <s v="OTRA MONEDA"/>
    <d v="2024-10-24T00:00:00"/>
    <d v="2054-04-20T00:00:00"/>
    <n v="42878221.789999999"/>
    <n v="42878221.789999999"/>
    <n v="29.405479452054795"/>
    <n v="29.506849315068493"/>
    <n v="1.15E-2"/>
    <n v="0"/>
    <n v="1.15E-2"/>
    <m/>
    <s v="FIJA "/>
    <m/>
    <n v="0"/>
    <n v="0"/>
    <n v="0"/>
    <n v="0"/>
    <n v="0"/>
    <n v="0"/>
    <s v="JICA"/>
    <x v="45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4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8642565.309999675"/>
    <n v="0"/>
    <n v="0"/>
    <n v="0"/>
    <n v="0"/>
    <n v="-1.4901161193847656E-8"/>
    <n v="0"/>
    <n v="28642565.30999966"/>
    <n v="28642565.309999999"/>
    <n v="3.3900141716003418E-7"/>
    <s v=" "/>
    <d v="2015-03-31T00:00:00"/>
    <d v="2028-03-30T00:00:00"/>
    <n v="85710077.900000006"/>
    <n v="85710077.900000006"/>
    <n v="3.3315068493150686"/>
    <n v="13.008219178082191"/>
    <n v="9.1533900000000001E-2"/>
    <n v="9.153E-2"/>
    <n v="3.9000000000011248E-6"/>
    <n v="3.703E-2"/>
    <s v="SOFR 6 MESES"/>
    <n v="3.5000000000000003E-2"/>
    <n v="95422902.512218043"/>
    <n v="372588767.37500924"/>
    <n v="2621765.7088289778"/>
    <n v="3.3315068493150686"/>
    <n v="13.008219178082191"/>
    <n v="9.1533900000000001E-2"/>
    <s v="Convenios Originales (Bancos)"/>
    <x v="0"/>
    <n v="0"/>
    <n v="0"/>
    <n v="0"/>
    <n v="1368165.54"/>
    <n v="0"/>
    <n v="0"/>
    <n v="0"/>
    <n v="0"/>
    <n v="0"/>
    <n v="1148583.07"/>
    <n v="0"/>
    <n v="0"/>
    <n v="0"/>
    <n v="0"/>
    <n v="2516748.6100000003"/>
    <n v="2516748.6100000003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89664177.530000031"/>
    <n v="0"/>
    <n v="0"/>
    <n v="0"/>
    <n v="0"/>
    <n v="0"/>
    <n v="0"/>
    <n v="89664177.530000031"/>
    <n v="89664177.530000001"/>
    <n v="-2.9802322387695313E-8"/>
    <s v=" "/>
    <d v="2013-07-31T00:00:00"/>
    <d v="2027-07-31T00:00:00"/>
    <n v="298880591.93000001"/>
    <n v="298880591.93000001"/>
    <n v="2.6657534246575341"/>
    <n v="14.008219178082191"/>
    <n v="9.0856599999999996E-2"/>
    <n v="2.8510000000000001E-2"/>
    <n v="6.2346599999999995E-2"/>
    <n v="2.8510000000000001E-2"/>
    <s v="SOFR 6 MESES"/>
    <n v="3.5000000000000003E-2"/>
    <n v="239022588.31969869"/>
    <n v="1256035451.2627127"/>
    <n v="8146582.3121722005"/>
    <n v="2.6657534246575341"/>
    <n v="14.008219178082191"/>
    <n v="9.0856599999999996E-2"/>
    <s v="Convenios Originales (Bancos)"/>
    <x v="0"/>
    <n v="0"/>
    <n v="4092038.7"/>
    <n v="0"/>
    <n v="0"/>
    <n v="0"/>
    <n v="0"/>
    <n v="0"/>
    <n v="1070940.43"/>
    <n v="0"/>
    <n v="0"/>
    <n v="0"/>
    <n v="0"/>
    <n v="0"/>
    <n v="0"/>
    <n v="5162979.13"/>
    <n v="5162979.13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08974006.9800013"/>
    <n v="0"/>
    <n v="15567715.27"/>
    <n v="5125173.1399999997"/>
    <s v="  "/>
    <n v="5.9604644775390625E-8"/>
    <n v="0"/>
    <n v="93406291.710001364"/>
    <n v="93406291.709999993"/>
    <n v="-1.3709068298339844E-6"/>
    <s v=" "/>
    <d v="2014-11-24T00:00:00"/>
    <d v="2027-11-27T00:00:00"/>
    <n v="311964433.63"/>
    <n v="311964433.63"/>
    <n v="2.9917808219178084"/>
    <n v="13.016438356164384"/>
    <n v="9.25203E-2"/>
    <n v="9.2520000000000005E-2"/>
    <n v="2.9999999999474891E-7"/>
    <n v="3.755E-2"/>
    <s v="SOFR 6 MESES"/>
    <n v="3.5000000000000003E-2"/>
    <n v="279451152.18444246"/>
    <n v="1215817238.1211412"/>
    <n v="8641978.1308968384"/>
    <n v="2.9917808219178084"/>
    <n v="13.016438356164386"/>
    <n v="9.2520299999999986E-2"/>
    <s v="Convenios Originales (Bancos)"/>
    <x v="0"/>
    <n v="0"/>
    <n v="0"/>
    <n v="0"/>
    <n v="0"/>
    <n v="0"/>
    <n v="4344994.5599999996"/>
    <n v="0"/>
    <n v="0"/>
    <n v="0"/>
    <n v="0"/>
    <n v="0"/>
    <n v="3680842.54"/>
    <n v="0"/>
    <n v="0"/>
    <n v="8025837.0999999996"/>
    <n v="8025837.0999999996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0997942.220000014"/>
    <n v="0"/>
    <n v="2524842.41"/>
    <n v="587181.87"/>
    <n v="16041.67"/>
    <n v="0"/>
    <n v="0"/>
    <n v="78473099.810000017"/>
    <n v="78473099.810000002"/>
    <n v="-1.4901161193847656E-8"/>
    <s v=" "/>
    <d v="2015-07-29T00:00:00"/>
    <d v="2037-04-21T00:00:00"/>
    <n v="102500000"/>
    <n v="102500000"/>
    <n v="12.397260273972602"/>
    <n v="21.745205479452054"/>
    <n v="3.0030000000000001E-2"/>
    <n v="3.0030000000000001E-2"/>
    <n v="0"/>
    <n v="2.068E-2"/>
    <s v="FIJA"/>
    <m/>
    <n v="972851442.85000014"/>
    <n v="1706413679.9780002"/>
    <n v="2356547.1872943006"/>
    <n v="12.397260273972602"/>
    <n v="21.745205479452054"/>
    <n v="3.0030000000000001E-2"/>
    <s v="Convenios Originales (Bancos)"/>
    <x v="1"/>
    <n v="0"/>
    <n v="0"/>
    <n v="225567.56"/>
    <n v="0"/>
    <n v="118721.86"/>
    <n v="505285.72"/>
    <n v="0"/>
    <n v="0"/>
    <n v="216127.82"/>
    <n v="0"/>
    <n v="117957.63"/>
    <n v="487792.92"/>
    <n v="0"/>
    <n v="0"/>
    <n v="1671453.5099999998"/>
    <n v="1671453.5099999998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7819524.205999997"/>
    <n v="0"/>
    <n v="709980.98"/>
    <n v="581737.94999999995"/>
    <s v="  "/>
    <n v="0"/>
    <n v="0"/>
    <n v="27109543.225999996"/>
    <n v="27109543.23"/>
    <n v="4.000004380941391E-3"/>
    <s v=" "/>
    <d v="2014-12-01T00:00:00"/>
    <d v="2035-12-03T00:00:00"/>
    <n v="124800000"/>
    <n v="34434211.609999999"/>
    <n v="11.013698630136986"/>
    <n v="21.019178082191782"/>
    <n v="6.4549099999999998E-2"/>
    <n v="5.5599999999999997E-2"/>
    <n v="8.9491000000000015E-3"/>
    <n v="2.1000000000000001E-2"/>
    <s v="SOFR 6 MESES"/>
    <n v="1.12926E-2"/>
    <n v="298576339.09183556"/>
    <n v="569820316.79416978"/>
    <n v="1749896.6166493963"/>
    <n v="11.013698630136986"/>
    <n v="21.019178082191782"/>
    <n v="6.4549099999999998E-2"/>
    <s v="Convenios Originales (Bancos)"/>
    <x v="1"/>
    <n v="330421.45"/>
    <n v="0"/>
    <n v="0"/>
    <n v="0"/>
    <n v="0"/>
    <n v="476306.13"/>
    <n v="314328.21999999997"/>
    <n v="0"/>
    <n v="0"/>
    <n v="0"/>
    <n v="0"/>
    <n v="464025.68"/>
    <n v="301689.15000000002"/>
    <n v="330421.45"/>
    <n v="1556349.1800000002"/>
    <n v="1886770.6300000001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1208533.334000006"/>
    <n v="0"/>
    <n v="0"/>
    <n v="0"/>
    <n v="0"/>
    <n v="0"/>
    <n v="0"/>
    <n v="41208533.334000006"/>
    <n v="41208533.333999999"/>
    <n v="-7.4505805969238281E-9"/>
    <s v=" "/>
    <d v="2012-11-28T00:00:00"/>
    <d v="2038-06-26T00:00:00"/>
    <n v="44152000"/>
    <n v="44152000"/>
    <n v="13.578082191780823"/>
    <n v="25.591780821917808"/>
    <n v="3.4299999999999997E-2"/>
    <n v="3.4300000000000004E-2"/>
    <n v="0"/>
    <n v="3.4300000000000004E-2"/>
    <s v="FIJA"/>
    <m/>
    <n v="559532852.61179185"/>
    <n v="1054599753.0764221"/>
    <n v="1413452.6933562001"/>
    <n v="13.578082191780821"/>
    <n v="25.591780821917808"/>
    <n v="3.4299999999999997E-2"/>
    <s v="Convenios Originales (Bancos)"/>
    <x v="1"/>
    <n v="706726.35"/>
    <n v="0"/>
    <n v="0"/>
    <n v="0"/>
    <n v="0"/>
    <n v="0"/>
    <n v="681486.12"/>
    <n v="0"/>
    <n v="0"/>
    <n v="0"/>
    <n v="0"/>
    <n v="0"/>
    <n v="656245.89"/>
    <n v="706726.35"/>
    <n v="1337732.01"/>
    <n v="2044458.3599999999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115673.11"/>
    <n v="0"/>
    <n v="0"/>
    <n v="0"/>
    <n v="10421000"/>
    <n v="10421000"/>
    <n v="0"/>
    <s v=" "/>
    <d v="2016-12-28T00:00:00"/>
    <d v="2039-11-29T00:00:00"/>
    <n v="72947000"/>
    <n v="72947000"/>
    <n v="15.005479452054795"/>
    <n v="22.934246575342467"/>
    <n v="2.2200000000000001E-2"/>
    <n v="2.2200000000000001E-2"/>
    <n v="0"/>
    <n v="2.2200000000000001E-2"/>
    <s v="FIJA"/>
    <m/>
    <n v="156372101.369863"/>
    <n v="238997783.56164384"/>
    <n v="231346.2"/>
    <n v="15.005479452054793"/>
    <n v="22.934246575342467"/>
    <n v="2.2200000000000001E-2"/>
    <s v="Convenios Originales (Bancos)"/>
    <x v="1"/>
    <n v="0"/>
    <n v="49712.33"/>
    <n v="0"/>
    <n v="0"/>
    <n v="0"/>
    <n v="114666.95"/>
    <n v="0"/>
    <n v="0"/>
    <n v="0"/>
    <n v="0"/>
    <n v="0"/>
    <n v="112736.38"/>
    <n v="0"/>
    <n v="0"/>
    <n v="277115.66000000003"/>
    <n v="277115.66000000003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9218750"/>
    <n v="0"/>
    <n v="0"/>
    <n v="0"/>
    <n v="0"/>
    <n v="0"/>
    <n v="0"/>
    <n v="149218750"/>
    <n v="149218750"/>
    <n v="0"/>
    <s v=" "/>
    <d v="2016-11-14T00:00:00"/>
    <d v="2042-04-21T00:00:00"/>
    <n v="175000000"/>
    <n v="152500000"/>
    <n v="17.399999999999999"/>
    <n v="25.449315068493149"/>
    <n v="4.598E-2"/>
    <n v="2.0400000000000001E-2"/>
    <n v="2.5579999999999999E-2"/>
    <n v="3.0699999999999998E-2"/>
    <s v="FIJA"/>
    <m/>
    <n v="2596406250"/>
    <n v="3797514982.8767123"/>
    <n v="6861078.125"/>
    <n v="17.399999999999999"/>
    <n v="25.449315068493149"/>
    <n v="4.598E-2"/>
    <s v="Convenios Originales (Bancos)"/>
    <x v="1"/>
    <n v="267750"/>
    <n v="2299000"/>
    <n v="0"/>
    <n v="0"/>
    <n v="356487.76"/>
    <n v="0"/>
    <n v="267750"/>
    <n v="2299000"/>
    <n v="0"/>
    <n v="0"/>
    <n v="348205.16"/>
    <n v="0"/>
    <n v="267750"/>
    <n v="267750"/>
    <n v="5838192.9199999999"/>
    <n v="6105942.9199999999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13760534.7000019"/>
    <n v="0"/>
    <n v="0"/>
    <n v="0"/>
    <n v="0"/>
    <n v="8.9406967163085938E-8"/>
    <n v="0"/>
    <n v="213760534.70000198"/>
    <n v="213760534.69999999"/>
    <n v="-1.9967555999755859E-6"/>
    <s v=" "/>
    <d v="2012-11-28T00:00:00"/>
    <d v="2038-02-13T00:00:00"/>
    <n v="259280000"/>
    <n v="259280000"/>
    <n v="13.213698630136987"/>
    <n v="25.227397260273971"/>
    <n v="3.304E-2"/>
    <n v="2.9060000000000002E-2"/>
    <n v="3.9799999999999974E-3"/>
    <n v="3.304E-2"/>
    <s v="FIJA"/>
    <m/>
    <n v="2824567284.5427661"/>
    <n v="5392621927.445529"/>
    <n v="7062648.0664880658"/>
    <n v="13.213698630136987"/>
    <n v="25.227397260273971"/>
    <n v="3.304E-2"/>
    <s v="Convenios Originales (Bancos)"/>
    <x v="1"/>
    <n v="1636817.95"/>
    <n v="0"/>
    <n v="1670330.74"/>
    <n v="0"/>
    <n v="0"/>
    <n v="0"/>
    <n v="1565651.95"/>
    <n v="0"/>
    <n v="1608466.64"/>
    <n v="0"/>
    <n v="0"/>
    <n v="0"/>
    <n v="1494485.95"/>
    <n v="1636817.95"/>
    <n v="6338935.2800000003"/>
    <n v="7975753.2300000004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30500.560000000001"/>
    <n v="0"/>
    <n v="0"/>
    <n v="0"/>
    <n v="0"/>
    <n v="0"/>
    <s v=" "/>
    <d v="2020-01-24T00:00:00"/>
    <d v="2041-01-22T00:00:00"/>
    <n v="34100000"/>
    <n v="34100000"/>
    <n v="16.156164383561645"/>
    <n v="21.010958904109589"/>
    <n v="2.7220000000000001E-2"/>
    <n v="2.7220000000000001E-2"/>
    <n v="0"/>
    <n v="2.7220000000000001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0"/>
    <n v="0"/>
    <n v="0"/>
    <n v="0"/>
    <n v="0"/>
    <n v="0"/>
    <n v="12701305.35"/>
    <n v="12701305.35"/>
    <n v="0"/>
    <s v=" "/>
    <d v="2020-11-30T00:00:00"/>
    <d v="2040-10-20T00:00:00"/>
    <n v="59885000"/>
    <n v="59885000"/>
    <n v="15.898630136986302"/>
    <n v="19.901369863013699"/>
    <n v="4.8090000000000001E-2"/>
    <n v="4.8090000000000001E-2"/>
    <n v="0"/>
    <n v="2.7220000000000001E-2"/>
    <s v="FIJA"/>
    <m/>
    <n v="201933356.01657534"/>
    <n v="252773375.51342463"/>
    <n v="610805.77428150002"/>
    <n v="15.898630136986302"/>
    <n v="19.901369863013699"/>
    <n v="4.8090000000000001E-2"/>
    <s v="Convenios Originales (Bancos)"/>
    <x v="1"/>
    <n v="0"/>
    <n v="46746.809000000001"/>
    <n v="0"/>
    <n v="307099.57"/>
    <n v="33640.226999999999"/>
    <n v="0"/>
    <n v="0"/>
    <n v="19659.873"/>
    <n v="0"/>
    <n v="312189.62"/>
    <n v="19004.544000000002"/>
    <n v="0"/>
    <n v="0"/>
    <n v="0"/>
    <n v="738340.64300000004"/>
    <n v="738340.64300000004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28920122.5"/>
    <n v="0"/>
    <n v="0"/>
    <n v="0"/>
    <n v="0"/>
    <n v="-541667.5"/>
    <n v="0"/>
    <n v="28378455"/>
    <n v="28378455"/>
    <n v="0"/>
    <s v="OTRA MONEDA"/>
    <d v="2018-09-26T00:00:00"/>
    <d v="2025-09-27T00:00:00"/>
    <n v="110345000"/>
    <n v="110345000"/>
    <n v="0.8246575342465754"/>
    <n v="7.0082191780821921"/>
    <n v="0.10976"/>
    <n v="0.10976000000000001"/>
    <n v="0"/>
    <n v="5.5129999999999998E-2"/>
    <s v="SOFR 3 MESES"/>
    <n v="5.3749999999999999E-2"/>
    <n v="23402506.726027399"/>
    <n v="198882432.57534248"/>
    <n v="3114819.2207999998"/>
    <n v="0.8246575342465754"/>
    <n v="7.0082191780821921"/>
    <n v="0.10976"/>
    <s v="Convenios Originales (Bancos)"/>
    <x v="2"/>
    <n v="787357.07799999998"/>
    <n v="0"/>
    <n v="0"/>
    <n v="622963.84400000004"/>
    <n v="0"/>
    <n v="0"/>
    <n v="477605.61800000002"/>
    <n v="0"/>
    <n v="0"/>
    <n v="238802.80300000001"/>
    <n v="0"/>
    <n v="0"/>
    <n v="0"/>
    <n v="787357.07799999998"/>
    <n v="1339372.2650000001"/>
    <n v="2126729.3430000003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1417172.430000331"/>
    <n v="0"/>
    <n v="0"/>
    <n v="0"/>
    <n v="0"/>
    <n v="1.4901161193847656E-8"/>
    <n v="0"/>
    <n v="21417172.430000346"/>
    <n v="21417172.43"/>
    <n v="-3.4645199775695801E-7"/>
    <s v=" "/>
    <d v="2015-02-26T00:00:00"/>
    <d v="2026-03-30T00:00:00"/>
    <n v="88000000"/>
    <n v="88000000"/>
    <n v="1.3287671232876712"/>
    <n v="11.095890410958905"/>
    <n v="8.3921700000000002E-2"/>
    <n v="7.6219999999999996E-2"/>
    <n v="7.7017000000000058E-3"/>
    <n v="2.9529999999999997E-2"/>
    <s v="SOFR 6 MESES"/>
    <n v="2.75E-2"/>
    <n v="28458434.598767582"/>
    <n v="237642598.19589427"/>
    <n v="1797365.51951876"/>
    <n v="1.3287671232876712"/>
    <n v="11.095890410958905"/>
    <n v="8.3921700000000002E-2"/>
    <s v="Convenios Originales (Bancos)"/>
    <x v="3"/>
    <n v="1590.595"/>
    <n v="0"/>
    <n v="0"/>
    <n v="880464.93"/>
    <n v="0"/>
    <n v="0"/>
    <n v="0"/>
    <n v="0"/>
    <n v="0"/>
    <n v="556219.26"/>
    <n v="0"/>
    <n v="0"/>
    <n v="0"/>
    <n v="1590.595"/>
    <n v="1436684.19"/>
    <n v="1438274.7849999999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1.1641532182693481E-10"/>
    <n v="0"/>
    <n v="0"/>
    <n v="0"/>
    <n v="0"/>
    <n v="0"/>
    <n v="0"/>
    <n v="1.1641532182693481E-10"/>
    <n v="0"/>
    <n v="-1.1641532182693481E-10"/>
    <s v=" "/>
    <d v="2016-07-28T00:00:00"/>
    <d v="2024-02-07T00:00:00"/>
    <n v="13306664.939999999"/>
    <n v="13306664.93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8.1025063991546631E-8"/>
    <n v="0"/>
    <n v="0"/>
    <n v="0"/>
    <n v="0"/>
    <n v="3.7252902984619141E-9"/>
    <n v="0"/>
    <n v="8.4750354290008545E-8"/>
    <n v="0"/>
    <n v="-8.4750354290008545E-8"/>
    <s v=" "/>
    <d v="2016-07-28T00:00:00"/>
    <d v="2024-03-28T00:00:00"/>
    <n v="64992443.649999999"/>
    <n v="64992443.64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-3.9115548133850098E-8"/>
    <n v="0"/>
    <n v="0"/>
    <n v="0"/>
    <n v="0"/>
    <n v="-1.862645149230957E-9"/>
    <n v="0"/>
    <n v="-4.0978193283081055E-8"/>
    <n v="0"/>
    <n v="4.0978193283081055E-8"/>
    <s v=" "/>
    <d v="2017-05-22T00:00:00"/>
    <d v="2024-10-13T00:00:00"/>
    <n v="47000000"/>
    <n v="47000000"/>
    <n v="0"/>
    <n v="0"/>
    <n v="0"/>
    <n v="0"/>
    <n v="0"/>
    <n v="0.03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15000"/>
    <n v="0"/>
    <n v="0"/>
    <n v="0"/>
    <n v="0"/>
    <n v="0"/>
    <n v="0"/>
    <n v="15000"/>
    <n v="15000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117831.6069999998"/>
    <n v="0"/>
    <n v="0"/>
    <n v="0"/>
    <n v="0"/>
    <n v="-111410.52699999977"/>
    <n v="0"/>
    <n v="4006421.08"/>
    <n v="4006421.08"/>
    <n v="0"/>
    <s v="OTRA MONEDA"/>
    <d v="2014-11-12T00:00:00"/>
    <d v="2030-08-19T00:00:00"/>
    <n v="6610200"/>
    <n v="6610200"/>
    <n v="5.720547945205479"/>
    <n v="15.778082191780822"/>
    <n v="0"/>
    <n v="0"/>
    <n v="0"/>
    <n v="0"/>
    <s v="SIN TASA"/>
    <m/>
    <n v="22918923.876821917"/>
    <n v="63213641.095123291"/>
    <n v="0"/>
    <n v="5.720547945205479"/>
    <n v="15.778082191780822"/>
    <n v="0"/>
    <s v="Convenios Originales (Bancos)"/>
    <x v="4"/>
    <n v="15620.065000000001"/>
    <n v="0"/>
    <n v="0"/>
    <n v="15620.065000000001"/>
    <n v="0"/>
    <n v="0"/>
    <n v="15620.065000000001"/>
    <n v="0"/>
    <n v="0"/>
    <n v="15620.065000000001"/>
    <n v="0"/>
    <n v="0"/>
    <n v="15620.065000000001"/>
    <n v="15620.065000000001"/>
    <n v="62480.26"/>
    <n v="78100.324999999997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8914502.4940000009"/>
    <n v="0"/>
    <n v="0"/>
    <n v="0"/>
    <n v="0"/>
    <n v="-241187.47900000028"/>
    <n v="0"/>
    <n v="8673315.0150000006"/>
    <n v="8673315.0150000006"/>
    <n v="0"/>
    <s v="OTRA MONEDA"/>
    <d v="2014-09-25T00:00:00"/>
    <d v="2030-09-30T00:00:00"/>
    <n v="15401850.842"/>
    <n v="15401850.842"/>
    <n v="5.8356164383561646"/>
    <n v="16.024657534246575"/>
    <n v="0"/>
    <n v="0"/>
    <n v="0"/>
    <n v="0"/>
    <s v="SIN TASA"/>
    <m/>
    <n v="50614139.676575348"/>
    <n v="138986902.8020137"/>
    <n v="0"/>
    <n v="5.8356164383561646"/>
    <n v="16.024657534246575"/>
    <n v="0"/>
    <s v="Convenios Originales (Bancos)"/>
    <x v="4"/>
    <n v="23851.613000000001"/>
    <n v="0"/>
    <n v="0"/>
    <n v="23851.613000000001"/>
    <n v="0"/>
    <n v="0"/>
    <n v="21863.983"/>
    <n v="0"/>
    <n v="0"/>
    <n v="21863.983"/>
    <n v="0"/>
    <n v="0"/>
    <n v="19876.352999999999"/>
    <n v="23851.613000000001"/>
    <n v="87455.932000000001"/>
    <n v="111307.545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5"/>
    <x v="1"/>
    <s v="BILATERALS"/>
    <s v="AFD CEC 1010 01R"/>
    <s v="AFD CEC 1010 01R"/>
    <s v="AFD"/>
    <n v="46666636.700000003"/>
    <n v="0"/>
    <n v="2333333.33"/>
    <n v="1787059.42"/>
    <s v="  "/>
    <n v="0"/>
    <n v="0"/>
    <n v="44333303.370000005"/>
    <n v="44333303.369999997"/>
    <n v="-7.4505805969238281E-9"/>
    <m/>
    <d v="2017-06-22T00:00:00"/>
    <d v="2036-12-01T00:00:00"/>
    <n v="70000000"/>
    <n v="70000000"/>
    <n v="12.010958904109589"/>
    <n v="19.457534246575342"/>
    <n v="7.3499999999999996E-2"/>
    <n v="7.3499999999999996E-2"/>
    <n v="0"/>
    <n v="7.3499999999999996E-2"/>
    <s v="FIJA"/>
    <m/>
    <n v="532485484.86049324"/>
    <n v="862616768.58558917"/>
    <n v="3258497.7976950002"/>
    <n v="12.010958904109589"/>
    <n v="19.457534246575342"/>
    <n v="7.3499999999999996E-2"/>
    <s v="Convenios Originales (Gobiernos)"/>
    <x v="5"/>
    <n v="0"/>
    <n v="0"/>
    <n v="0"/>
    <n v="0"/>
    <n v="0"/>
    <n v="0"/>
    <n v="1647351.66"/>
    <n v="0"/>
    <n v="0"/>
    <n v="0"/>
    <n v="0"/>
    <n v="0"/>
    <n v="1569223.88"/>
    <n v="0"/>
    <n v="3216575.54"/>
    <n v="3216575.54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0316374.75"/>
    <n v="0"/>
    <n v="0"/>
    <n v="0"/>
    <n v="0"/>
    <n v="0"/>
    <n v="0"/>
    <n v="60316374.75"/>
    <n v="60316374.75"/>
    <n v="0"/>
    <s v=" "/>
    <d v="2019-08-28T00:00:00"/>
    <d v="2039-01-31T00:00:00"/>
    <n v="84000000"/>
    <n v="84000000"/>
    <n v="14.178082191780822"/>
    <n v="19.44109589041096"/>
    <n v="2.6699999999999998E-2"/>
    <n v="2.6699999999999998E-2"/>
    <n v="0"/>
    <n v="2.6699999999999998E-2"/>
    <s v="FIJA"/>
    <m/>
    <n v="855170518.71575344"/>
    <n v="1172616425.2767124"/>
    <n v="1610447.2058249998"/>
    <n v="14.178082191780822"/>
    <n v="19.44109589041096"/>
    <n v="2.6699999999999998E-2"/>
    <s v="Convenios Originales (Gobiernos)"/>
    <x v="5"/>
    <n v="0"/>
    <n v="823117.46"/>
    <n v="0"/>
    <n v="0"/>
    <n v="0"/>
    <n v="0"/>
    <n v="0"/>
    <n v="782707.17"/>
    <n v="0"/>
    <n v="0"/>
    <n v="0"/>
    <n v="0"/>
    <n v="0"/>
    <n v="0"/>
    <n v="1605824.63"/>
    <n v="1605824.63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3333333.340999991"/>
    <n v="0"/>
    <n v="3333333.3330000001"/>
    <n v="1607731.91"/>
    <s v="  "/>
    <n v="0"/>
    <n v="0"/>
    <n v="70000000.007999986"/>
    <n v="70000000.003000006"/>
    <n v="-4.9999803304672241E-3"/>
    <s v=" "/>
    <d v="2015-07-30T00:00:00"/>
    <d v="2035-05-31T00:00:00"/>
    <n v="100000000"/>
    <n v="100000000"/>
    <n v="10.504109589041096"/>
    <n v="19.849315068493151"/>
    <n v="4.2200000000000001E-2"/>
    <n v="4.2199999999999994E-2"/>
    <n v="0"/>
    <n v="4.0399999999999998E-2"/>
    <s v="Libid 6 Meses"/>
    <n v="1.7600000000000001E-2"/>
    <n v="735287671.31690943"/>
    <n v="1389452054.9533148"/>
    <n v="2954000.0003375993"/>
    <n v="10.504109589041096"/>
    <n v="19.849315068493151"/>
    <n v="4.2200000000000001E-2"/>
    <s v="Convenios Originales (Gobiernos)"/>
    <x v="5"/>
    <n v="0"/>
    <n v="0"/>
    <n v="0"/>
    <n v="0"/>
    <n v="0"/>
    <n v="1493411.11"/>
    <n v="0"/>
    <n v="0"/>
    <n v="0"/>
    <n v="0"/>
    <n v="0"/>
    <n v="1430111.11"/>
    <n v="0"/>
    <n v="0"/>
    <n v="2923522.22"/>
    <n v="2923522.22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9426666.749999359"/>
    <n v="0"/>
    <n v="3453333.33"/>
    <n v="1907191.44"/>
    <s v="  "/>
    <n v="-2.9802322387695313E-8"/>
    <n v="0"/>
    <n v="75973333.419999331"/>
    <n v="75973333.420000002"/>
    <n v="6.7055225372314453E-7"/>
    <s v=" "/>
    <d v="2015-12-04T00:00:00"/>
    <d v="2035-12-01T00:00:00"/>
    <n v="100000000"/>
    <n v="100000000"/>
    <n v="11.008219178082191"/>
    <n v="20.005479452054793"/>
    <n v="6.8199999999999997E-2"/>
    <n v="5.2600000000000001E-2"/>
    <n v="1.5599999999999996E-2"/>
    <n v="4.53E-2"/>
    <s v="Sofr 6M (última tasa reportada)"/>
    <n v="1.8700000000000001E-2"/>
    <n v="836331105.97686934"/>
    <n v="1519882960.6379044"/>
    <n v="5181381.339243954"/>
    <n v="11.008219178082191"/>
    <n v="20.005479452054793"/>
    <n v="6.8199999999999997E-2"/>
    <s v="Convenios Originales (Gobiernos)"/>
    <x v="5"/>
    <n v="0"/>
    <n v="0"/>
    <n v="0"/>
    <n v="0"/>
    <n v="0"/>
    <n v="0"/>
    <n v="1548521.74"/>
    <n v="0"/>
    <n v="0"/>
    <n v="0"/>
    <n v="0"/>
    <n v="0"/>
    <n v="1483423.08"/>
    <n v="0"/>
    <n v="3031944.8200000003"/>
    <n v="3031944.8200000003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532513.09"/>
    <n v="0"/>
    <n v="101300.52"/>
    <n v="59991.009999999995"/>
    <s v="  "/>
    <n v="0"/>
    <n v="0"/>
    <n v="2431212.5699999998"/>
    <n v="2431212.5699999998"/>
    <n v="0"/>
    <s v=" "/>
    <d v="2017-04-01T00:00:00"/>
    <d v="2036-12-30T00:00:00"/>
    <n v="75000000"/>
    <n v="3104381.84"/>
    <n v="12.09041095890411"/>
    <n v="19.761643835616439"/>
    <n v="4.6600000000000003E-2"/>
    <n v="4.6600000000000003E-2"/>
    <n v="0"/>
    <n v="4.6600000000000003E-2"/>
    <s v="Libid 6 Meses"/>
    <n v="1.9800000000000002E-2"/>
    <n v="29394359.099753425"/>
    <n v="48044756.897013701"/>
    <n v="113294.505762"/>
    <n v="12.09041095890411"/>
    <n v="19.761643835616439"/>
    <n v="4.6600000000000003E-2"/>
    <s v="Convenios Originales (Gobiernos)"/>
    <x v="5"/>
    <n v="0"/>
    <n v="0"/>
    <n v="0"/>
    <n v="0"/>
    <n v="0"/>
    <n v="56647.25"/>
    <n v="0"/>
    <n v="0"/>
    <n v="0"/>
    <n v="0"/>
    <n v="0"/>
    <n v="54286.95"/>
    <n v="0"/>
    <n v="0"/>
    <n v="110934.2"/>
    <n v="110934.2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3812499.942999981"/>
    <n v="0"/>
    <n v="1752499.993"/>
    <n v="944798.47"/>
    <s v="  "/>
    <n v="-4.0000006556510925E-3"/>
    <n v="0"/>
    <n v="42059999.94599998"/>
    <n v="42060000.042000003"/>
    <n v="9.6000023186206818E-2"/>
    <s v=" "/>
    <d v="2017-08-11T00:00:00"/>
    <d v="2036-12-01T00:00:00"/>
    <n v="65000000"/>
    <n v="65000000"/>
    <n v="12.010958904109589"/>
    <n v="19.32054794520548"/>
    <n v="2.6499999999999999E-2"/>
    <n v="4.3700000000000003E-2"/>
    <n v="-1.7200000000000003E-2"/>
    <n v="2.6499999999999999E-2"/>
    <s v="FIJA "/>
    <m/>
    <n v="505180930.85825729"/>
    <n v="812622245.53203249"/>
    <n v="1114589.9985689993"/>
    <n v="12.010958904109589"/>
    <n v="19.32054794520548"/>
    <n v="2.6499999999999996E-2"/>
    <s v="Convenios Originales (Gobiernos)"/>
    <x v="5"/>
    <n v="0"/>
    <n v="0"/>
    <n v="0"/>
    <n v="0"/>
    <n v="0"/>
    <n v="0"/>
    <n v="902050.21"/>
    <n v="0"/>
    <n v="0"/>
    <n v="0"/>
    <n v="0"/>
    <n v="0"/>
    <n v="869214.58"/>
    <n v="0"/>
    <n v="1771264.79"/>
    <n v="1771264.79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6086666.680000007"/>
    <n v="0"/>
    <n v="1003333.33"/>
    <n v="526005.71"/>
    <s v="  "/>
    <n v="0"/>
    <n v="0"/>
    <n v="25083333.350000009"/>
    <n v="25083333.350000001"/>
    <n v="-7.4505805969238281E-9"/>
    <s v=" "/>
    <d v="2017-12-20T00:00:00"/>
    <d v="2037-06-01T00:00:00"/>
    <n v="35000000"/>
    <n v="30100000"/>
    <n v="12.509589041095891"/>
    <n v="19.460273972602739"/>
    <n v="3.9E-2"/>
    <n v="3.9E-2"/>
    <n v="0"/>
    <n v="3.56E-2"/>
    <s v="FIJA "/>
    <m/>
    <n v="313782191.98931521"/>
    <n v="488128539.13712347"/>
    <n v="978250.00065000029"/>
    <n v="12.509589041095891"/>
    <n v="19.460273972602739"/>
    <n v="3.9E-2"/>
    <s v="Convenios Originales (Gobiernos)"/>
    <x v="5"/>
    <n v="0"/>
    <n v="0"/>
    <n v="0"/>
    <n v="0"/>
    <n v="0"/>
    <n v="0"/>
    <n v="512821.11"/>
    <n v="0"/>
    <n v="0"/>
    <n v="0"/>
    <n v="0"/>
    <n v="0"/>
    <n v="492870.40000000002"/>
    <n v="0"/>
    <n v="1005691.51"/>
    <n v="1005691.51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80000000"/>
    <n v="0"/>
    <n v="0"/>
    <n v="0"/>
    <n v="0"/>
    <n v="0"/>
    <n v="0"/>
    <n v="80000000"/>
    <n v="80000000"/>
    <n v="0"/>
    <s v=" "/>
    <d v="2019-11-22T00:00:00"/>
    <d v="2039-07-31T00:00:00"/>
    <n v="80000000"/>
    <n v="80000000"/>
    <n v="14.673972602739726"/>
    <n v="19.701369863013699"/>
    <n v="3.5099999999999999E-2"/>
    <n v="3.5099999999999999E-2"/>
    <n v="0"/>
    <n v="3.5099999999999999E-2"/>
    <s v="FIJA"/>
    <m/>
    <n v="1173917808.219178"/>
    <n v="1576109589.041096"/>
    <n v="2808000"/>
    <n v="14.673972602739724"/>
    <n v="19.701369863013699"/>
    <n v="3.5099999999999999E-2"/>
    <s v="Convenios Originales (Gobiernos)"/>
    <x v="5"/>
    <n v="0"/>
    <n v="1435200"/>
    <n v="0"/>
    <n v="0"/>
    <n v="0"/>
    <n v="0"/>
    <n v="0"/>
    <n v="1364740"/>
    <n v="0"/>
    <n v="0"/>
    <n v="0"/>
    <n v="0"/>
    <n v="0"/>
    <n v="0"/>
    <n v="2799940"/>
    <n v="2799940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150000000"/>
    <n v="150000000"/>
    <n v="0"/>
    <s v=" "/>
    <d v="2019-12-10T00:00:00"/>
    <d v="2040-01-31T00:00:00"/>
    <n v="150000000"/>
    <n v="150000000"/>
    <n v="15.178082191780822"/>
    <n v="20.156164383561645"/>
    <n v="2.76E-2"/>
    <n v="3.56E-2"/>
    <n v="-8.0000000000000002E-3"/>
    <n v="2.76E-2"/>
    <s v="FIJA "/>
    <m/>
    <n v="2276712328.7671232"/>
    <n v="3023424657.5342469"/>
    <n v="4140000"/>
    <n v="15.178082191780822"/>
    <n v="20.156164383561645"/>
    <n v="2.76E-2"/>
    <s v="Convenios Originales (Gobiernos)"/>
    <x v="5"/>
    <n v="0"/>
    <n v="2422666.67"/>
    <n v="0"/>
    <n v="0"/>
    <n v="0"/>
    <n v="0"/>
    <n v="0"/>
    <n v="2383166.67"/>
    <n v="0"/>
    <n v="0"/>
    <n v="0"/>
    <n v="0"/>
    <n v="0"/>
    <n v="0"/>
    <n v="4805833.34"/>
    <n v="4805833.34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6"/>
    <x v="1"/>
    <s v="BILATERALS"/>
    <s v="AFD. USD.114.3"/>
    <s v="AFD. USD.114.3"/>
    <s v="AFD"/>
    <n v="99087164.61999999"/>
    <n v="0"/>
    <n v="3811044.79"/>
    <n v="5089269.62"/>
    <s v="  "/>
    <n v="0"/>
    <n v="0"/>
    <n v="95276119.829999983"/>
    <n v="95276119.829999998"/>
    <n v="1.4901161193847656E-8"/>
    <s v=" "/>
    <d v="2017-08-04T00:00:00"/>
    <d v="2037-05-31T00:00:00"/>
    <n v="114331343.78"/>
    <n v="114331343.78"/>
    <n v="12.506849315068493"/>
    <n v="19.835616438356166"/>
    <n v="6.6400000000000001E-2"/>
    <n v="6.6400000000000001E-2"/>
    <n v="0"/>
    <n v="6.6400000000000001E-2"/>
    <s v="FIJA"/>
    <m/>
    <n v="1191604074.038219"/>
    <n v="1889860568.6827395"/>
    <n v="6326334.3567119986"/>
    <n v="12.506849315068493"/>
    <n v="19.835616438356166"/>
    <n v="6.6400000000000001E-2"/>
    <s v="Convenios Originales (Gobiernos)"/>
    <x v="5"/>
    <n v="0"/>
    <n v="0"/>
    <n v="0"/>
    <n v="0"/>
    <n v="0"/>
    <n v="3198313.48"/>
    <n v="0"/>
    <n v="0"/>
    <n v="0"/>
    <n v="0"/>
    <n v="0"/>
    <n v="3087251.17"/>
    <n v="0"/>
    <n v="0"/>
    <n v="6285564.6500000004"/>
    <n v="6285564.6500000004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7"/>
    <x v="1"/>
    <s v="CHINA"/>
    <s v="CDB USDS 200.0 M"/>
    <s v="CDB USDS 200.0 M"/>
    <s v="BANCO DESA CHINA"/>
    <n v="35669877.49000068"/>
    <n v="0"/>
    <n v="0"/>
    <n v="0"/>
    <n v="0"/>
    <n v="2.9802322387695313E-8"/>
    <n v="0"/>
    <n v="35669877.49000071"/>
    <n v="35669877.490000002"/>
    <n v="-7.0780515670776367E-7"/>
    <s v=" "/>
    <d v="2017-10-20T00:00:00"/>
    <d v="2026-04-20T00:00:00"/>
    <n v="200000000"/>
    <n v="198269387.41"/>
    <n v="1.3863013698630138"/>
    <n v="8.5041095890410965"/>
    <n v="6.5000000000000002E-2"/>
    <n v="6.5000000000000002E-2"/>
    <n v="0"/>
    <n v="6.5000000000000002E-2"/>
    <s v="FIJA"/>
    <m/>
    <n v="49449200.027233861"/>
    <n v="303340547.20263618"/>
    <n v="2318542.0368500464"/>
    <n v="1.3863013698630138"/>
    <n v="8.5041095890410965"/>
    <n v="6.5000000000000002E-2"/>
    <s v="Convenios Originales (Gobiernos)"/>
    <x v="6"/>
    <n v="0"/>
    <n v="0"/>
    <n v="0"/>
    <n v="0"/>
    <n v="1172151.81"/>
    <n v="0"/>
    <n v="0"/>
    <n v="0"/>
    <n v="0"/>
    <n v="0"/>
    <n v="589296.1"/>
    <n v="0"/>
    <n v="0"/>
    <n v="0"/>
    <n v="1761447.9100000001"/>
    <n v="1761447.9100000001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249255000"/>
    <n v="0"/>
    <n v="19180000"/>
    <n v="3969385.88"/>
    <s v="  "/>
    <n v="0"/>
    <n v="0"/>
    <n v="230075000"/>
    <n v="230075000"/>
    <n v="0"/>
    <s v=" "/>
    <d v="2018-12-20T00:00:00"/>
    <d v="2027-12-12T00:00:00"/>
    <n v="675000000"/>
    <n v="675000000"/>
    <n v="3.032876712328767"/>
    <n v="8.9835616438356158"/>
    <n v="6.3E-2"/>
    <n v="6.3E-2"/>
    <n v="0"/>
    <n v="6.6000000000000003E-2"/>
    <s v="FIJA"/>
    <m/>
    <n v="697789109.58904111"/>
    <n v="2066892945.2054794"/>
    <n v="14494725"/>
    <n v="3.032876712328767"/>
    <n v="8.9835616438356158"/>
    <n v="6.3E-2"/>
    <s v="Convenios Originales (Gobiernos)"/>
    <x v="6"/>
    <n v="0"/>
    <n v="0"/>
    <n v="0"/>
    <n v="3623681.25"/>
    <n v="0"/>
    <n v="0"/>
    <n v="3395409.5"/>
    <n v="0"/>
    <n v="0"/>
    <n v="3086611.5"/>
    <n v="0"/>
    <n v="0"/>
    <n v="2747619.88"/>
    <n v="0"/>
    <n v="12853322.129999999"/>
    <n v="12853322.129999999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335490000"/>
    <n v="0"/>
    <n v="0"/>
    <n v="0"/>
    <n v="0"/>
    <n v="0"/>
    <n v="0"/>
    <n v="335490000"/>
    <n v="335490000"/>
    <n v="0"/>
    <s v=" "/>
    <d v="2016-04-29T00:00:00"/>
    <d v="2027-04-29T00:00:00"/>
    <n v="1500000000"/>
    <n v="1500000000"/>
    <n v="2.4109589041095889"/>
    <n v="11.005479452054795"/>
    <n v="6.3E-2"/>
    <n v="6.3E-2"/>
    <n v="0"/>
    <n v="7.2499999999999995E-2"/>
    <s v="FIJA"/>
    <m/>
    <n v="808852602.73972595"/>
    <n v="3692228301.369863"/>
    <n v="21135870"/>
    <n v="2.4109589041095889"/>
    <n v="11.005479452054795"/>
    <n v="6.3E-2"/>
    <s v="Convenios Originales (Gobiernos)"/>
    <x v="6"/>
    <n v="0"/>
    <n v="5283967.5"/>
    <n v="0"/>
    <n v="0"/>
    <n v="4755555"/>
    <n v="0"/>
    <n v="0"/>
    <n v="4227142.5"/>
    <n v="0"/>
    <n v="0"/>
    <n v="3698730"/>
    <n v="0"/>
    <n v="0"/>
    <n v="0"/>
    <n v="17965395"/>
    <n v="17965395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102277886.045"/>
    <n v="0"/>
    <n v="0"/>
    <n v="0"/>
    <n v="0"/>
    <n v="-1818578.9720000029"/>
    <n v="0"/>
    <n v="100459307.073"/>
    <n v="100459307.073"/>
    <n v="0"/>
    <s v="OTRA MONEDA"/>
    <d v="2016-04-29T00:00:00"/>
    <d v="2027-04-29T00:00:00"/>
    <n v="503743800"/>
    <n v="503743800"/>
    <n v="2.4109589041095889"/>
    <n v="11.005479452054795"/>
    <n v="5.8999999999999997E-2"/>
    <n v="5.9000000000000004E-2"/>
    <n v="0"/>
    <n v="6.8720000000000003E-2"/>
    <s v="FIJA"/>
    <m/>
    <n v="242203260.88832876"/>
    <n v="1105602839.7595644"/>
    <n v="5927099.1173069999"/>
    <n v="2.4109589041095889"/>
    <n v="11.005479452054795"/>
    <n v="5.8999999999999997E-2"/>
    <s v="Convenios Originales (Gobiernos)"/>
    <x v="6"/>
    <n v="0"/>
    <n v="1514703.108"/>
    <n v="0"/>
    <n v="0"/>
    <n v="1333596.08"/>
    <n v="0"/>
    <n v="0"/>
    <n v="1198588.686"/>
    <n v="0"/>
    <n v="0"/>
    <n v="1060288.4310000001"/>
    <n v="0"/>
    <n v="0"/>
    <n v="0"/>
    <n v="5107176.3049999997"/>
    <n v="5107176.3049999997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79391682.278999999"/>
    <n v="0"/>
    <n v="5998162.3219999997"/>
    <n v="1163194.6340000001"/>
    <s v="  "/>
    <n v="-1410566.9720000029"/>
    <n v="0"/>
    <n v="71982952.984999999"/>
    <n v="71982952.984999999"/>
    <n v="0"/>
    <s v="OTRA MONEDA"/>
    <d v="2018-12-20T00:00:00"/>
    <d v="2027-12-12T00:00:00"/>
    <n v="236782800"/>
    <n v="236782800"/>
    <n v="3.032876712328767"/>
    <n v="8.9835616438356158"/>
    <n v="5.8999999999999997E-2"/>
    <n v="5.9000000000000004E-2"/>
    <n v="0"/>
    <n v="6.2E-2"/>
    <s v="FIJA"/>
    <m/>
    <n v="218315421.79286301"/>
    <n v="646663295.44606841"/>
    <n v="4246994.2261149995"/>
    <n v="3.032876712328767"/>
    <n v="8.9835616438356158"/>
    <n v="5.8999999999999997E-2"/>
    <s v="Convenios Originales (Gobiernos)"/>
    <x v="6"/>
    <n v="0"/>
    <n v="0"/>
    <n v="0"/>
    <n v="1049542.534"/>
    <n v="0"/>
    <n v="0"/>
    <n v="983923.83600000001"/>
    <n v="0"/>
    <n v="0"/>
    <n v="894484.451"/>
    <n v="0"/>
    <n v="0"/>
    <n v="796294.57499999995"/>
    <n v="0"/>
    <n v="3724245.3959999997"/>
    <n v="3724245.3959999997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529224.0999999947"/>
    <n v="0"/>
    <n v="0"/>
    <n v="0"/>
    <n v="0"/>
    <n v="-2.3283064365386963E-10"/>
    <n v="0"/>
    <n v="1529224.0999999945"/>
    <n v="1529224.1"/>
    <n v="5.5879354476928711E-9"/>
    <s v=" "/>
    <d v="2002-06-18T00:00:00"/>
    <d v="2032-10-29T00:00:00"/>
    <n v="4969978.46"/>
    <n v="4969978.46"/>
    <n v="7.9178082191780819"/>
    <n v="30.386301369863013"/>
    <n v="0.01"/>
    <n v="0.01"/>
    <n v="0"/>
    <n v="0.01"/>
    <s v="FIJA"/>
    <m/>
    <n v="12108103.147945162"/>
    <n v="46467464.364657365"/>
    <n v="15292.240999999945"/>
    <n v="7.9178082191780819"/>
    <n v="30.386301369863013"/>
    <n v="0.01"/>
    <s v="Convenios Originales (Gobiernos)"/>
    <x v="7"/>
    <n v="0"/>
    <n v="0"/>
    <n v="0"/>
    <n v="0"/>
    <n v="0"/>
    <n v="0"/>
    <n v="0"/>
    <n v="0"/>
    <n v="0"/>
    <n v="0"/>
    <n v="15292.24"/>
    <n v="0"/>
    <n v="0"/>
    <n v="0"/>
    <n v="15292.24"/>
    <n v="15292.2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1153839.1499999999"/>
    <n v="0"/>
    <n v="0"/>
    <n v="0"/>
    <n v="0"/>
    <n v="0"/>
    <n v="0"/>
    <n v="1153839.1499999999"/>
    <n v="1153839.1499999999"/>
    <n v="0"/>
    <s v=" "/>
    <d v="1999-08-02T00:00:00"/>
    <d v="2030-01-13T00:00:00"/>
    <n v="5000000"/>
    <n v="4999970.1500000004"/>
    <n v="5.1232876712328768"/>
    <n v="30.471232876712328"/>
    <n v="2.5000000000000001E-2"/>
    <n v="2.5000000000000001E-2"/>
    <n v="0"/>
    <n v="2.5000000000000001E-2"/>
    <s v="FIJA"/>
    <m/>
    <n v="5911449.8917808216"/>
    <n v="35158901.441917807"/>
    <n v="28845.978749999998"/>
    <n v="5.1232876712328768"/>
    <n v="30.471232876712332"/>
    <n v="2.5000000000000001E-2"/>
    <s v="Convenios Originales (Gobiernos)"/>
    <x v="7"/>
    <n v="11283.75"/>
    <n v="17562.23"/>
    <n v="0"/>
    <n v="0"/>
    <n v="0"/>
    <n v="0"/>
    <n v="0"/>
    <n v="0"/>
    <n v="0"/>
    <n v="0"/>
    <n v="0"/>
    <n v="0"/>
    <n v="9403.1200000000008"/>
    <n v="11283.75"/>
    <n v="26965.35"/>
    <n v="38249.1"/>
  </r>
  <r>
    <n v="23086100"/>
    <x v="0"/>
    <x v="0"/>
    <x v="0"/>
    <s v="EUR"/>
    <x v="0"/>
    <s v="Gobierno General"/>
    <s v="Gobierno Central "/>
    <s v="PGE"/>
    <s v="Préstamos"/>
    <x v="8"/>
    <x v="8"/>
    <x v="1"/>
    <s v="BILATERALS"/>
    <s v="509 - OA1 /  2 (2)"/>
    <s v="509 - OA1 /  2 (2)"/>
    <s v="CREDIT NATIONALE"/>
    <n v="975568.13899999997"/>
    <n v="0"/>
    <n v="0"/>
    <n v="0"/>
    <n v="0"/>
    <n v="-26394.609999999986"/>
    <n v="0"/>
    <n v="949173.52899999998"/>
    <n v="949173.52899999998"/>
    <n v="0"/>
    <s v="OTRA MONEDA"/>
    <d v="1989-08-28T00:00:00"/>
    <d v="2024-06-30T00:00:00"/>
    <n v="11012961.728"/>
    <n v="11012961.728"/>
    <n v="0"/>
    <n v="0"/>
    <n v="3.5000000000000003E-2"/>
    <n v="3.5000000000000003E-2"/>
    <n v="0"/>
    <n v="3.5000000000000003E-2"/>
    <s v="FIJA"/>
    <m/>
    <n v="0"/>
    <n v="0"/>
    <n v="33221.073515000004"/>
    <n v="0"/>
    <n v="0"/>
    <n v="3.5000000000000003E-2"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</r>
  <r>
    <n v="23171000"/>
    <x v="0"/>
    <x v="0"/>
    <x v="0"/>
    <s v="USD"/>
    <x v="0"/>
    <s v="Gobierno General"/>
    <s v="Gobierno Central "/>
    <s v="PGE"/>
    <s v="Préstamos"/>
    <x v="9"/>
    <x v="0"/>
    <x v="1"/>
    <s v="CHINA"/>
    <s v="EXIMB. CHINA USD312"/>
    <s v="EXIMB. CHINA USD312"/>
    <s v="EXIMBANK CHINA"/>
    <n v="176459840.13599986"/>
    <n v="0"/>
    <n v="0"/>
    <n v="0"/>
    <n v="0"/>
    <n v="-2.0000040531158447E-3"/>
    <n v="0"/>
    <n v="176459840.13399985"/>
    <n v="176459840.18200001"/>
    <n v="4.8000156879425049E-2"/>
    <s v=" "/>
    <d v="2013-04-10T00:00:00"/>
    <d v="2031-03-21T00:00:00"/>
    <n v="312480966.99000001"/>
    <n v="312480966.99000001"/>
    <n v="6.3068493150684928"/>
    <n v="17.956164383561642"/>
    <n v="9.7078300000000006E-2"/>
    <n v="9.708E-2"/>
    <n v="-1.6999999999933735E-6"/>
    <n v="5.2499999999999998E-2"/>
    <s v="SOFR 6 MESES"/>
    <n v="0.04"/>
    <n v="1112905621.8862128"/>
    <n v="3168541896.5431094"/>
    <n v="17130421.298480481"/>
    <n v="6.3068493150684937"/>
    <n v="17.956164383561642"/>
    <n v="9.707830000000002E-2"/>
    <s v="Convenios Originales (Gobiernos)"/>
    <x v="9"/>
    <n v="0"/>
    <n v="0"/>
    <n v="0"/>
    <n v="8780626.9399999995"/>
    <n v="0"/>
    <n v="0"/>
    <n v="0"/>
    <n v="0"/>
    <n v="0"/>
    <n v="8239534.3300000001"/>
    <n v="0"/>
    <n v="0"/>
    <n v="0"/>
    <n v="0"/>
    <n v="17020161.27"/>
    <n v="17020161.27"/>
  </r>
  <r>
    <n v="23200000"/>
    <x v="0"/>
    <x v="0"/>
    <x v="0"/>
    <s v="CNY"/>
    <x v="0"/>
    <s v="Gobierno General"/>
    <s v="Gobierno Central "/>
    <s v="PGE"/>
    <s v="Préstamos"/>
    <x v="9"/>
    <x v="0"/>
    <x v="1"/>
    <s v="CHINA"/>
    <s v="EXIMBANK  CH RMB733"/>
    <s v="EXIMBANK  CH RMB733"/>
    <s v="EXIMBANK CHINA"/>
    <n v="38201022.950000003"/>
    <n v="0"/>
    <n v="0"/>
    <n v="0"/>
    <n v="0"/>
    <n v="-679243.38100000471"/>
    <n v="0"/>
    <n v="37521779.568999998"/>
    <n v="37521779.568999998"/>
    <n v="0"/>
    <s v="OTRA MONEDA"/>
    <d v="2019-11-04T00:00:00"/>
    <d v="2039-09-21T00:00:00"/>
    <n v="113542860.57799999"/>
    <n v="113542860.57799999"/>
    <n v="14.816438356164383"/>
    <n v="19.893150684931506"/>
    <n v="0.02"/>
    <n v="0.02"/>
    <n v="0"/>
    <n v="0.02"/>
    <s v="FIJA"/>
    <m/>
    <n v="555939133.99767661"/>
    <n v="746426414.93290126"/>
    <n v="750435.59138"/>
    <n v="14.816438356164381"/>
    <n v="19.893150684931506"/>
    <n v="0.02"/>
    <s v="Convenios Originales (Gobiernos)"/>
    <x v="9"/>
    <n v="0"/>
    <n v="0"/>
    <n v="0"/>
    <n v="376719.239"/>
    <n v="0"/>
    <n v="0"/>
    <n v="0"/>
    <n v="0"/>
    <n v="0"/>
    <n v="370903.22700000001"/>
    <n v="0"/>
    <n v="0"/>
    <n v="0"/>
    <n v="0"/>
    <n v="747622.46600000001"/>
    <n v="747622.46600000001"/>
  </r>
  <r>
    <n v="23187000"/>
    <x v="0"/>
    <x v="0"/>
    <x v="0"/>
    <s v="USD"/>
    <x v="0"/>
    <s v="Gobierno General"/>
    <s v="Gobierno Central "/>
    <s v="PGE"/>
    <s v="Préstamos"/>
    <x v="9"/>
    <x v="0"/>
    <x v="1"/>
    <s v="CHINA"/>
    <s v="EXIMBANK CHINA 102.5"/>
    <s v="EXIMBANK CHINA 102.5"/>
    <s v="EXIMBANK CHINA"/>
    <n v="85472655.73999998"/>
    <n v="0"/>
    <n v="0"/>
    <n v="0"/>
    <n v="0"/>
    <n v="0"/>
    <n v="0"/>
    <n v="85472655.73999998"/>
    <n v="85472655.739999995"/>
    <n v="1.4901161193847656E-8"/>
    <s v=" "/>
    <d v="2016-11-17T00:00:00"/>
    <d v="2037-01-21T00:00:00"/>
    <n v="102567186.91"/>
    <n v="102567186.91"/>
    <n v="12.150684931506849"/>
    <n v="20.19178082191781"/>
    <n v="0.03"/>
    <n v="0.03"/>
    <n v="0"/>
    <n v="0.03"/>
    <s v="FIJA"/>
    <m/>
    <n v="1038551310.1558901"/>
    <n v="1725845130.9693148"/>
    <n v="2564179.6721999994"/>
    <n v="12.150684931506849"/>
    <n v="20.19178082191781"/>
    <n v="3.0000000000000002E-2"/>
    <s v="Convenios Originales (Gobiernos)"/>
    <x v="9"/>
    <n v="0"/>
    <n v="1310580.72"/>
    <n v="0"/>
    <n v="0"/>
    <n v="0"/>
    <n v="0"/>
    <n v="0"/>
    <n v="1239307.56"/>
    <n v="0"/>
    <n v="0"/>
    <n v="0"/>
    <n v="0"/>
    <n v="0"/>
    <n v="0"/>
    <n v="2549888.2800000003"/>
    <n v="2549888.2800000003"/>
  </r>
  <r>
    <n v="23182000"/>
    <x v="0"/>
    <x v="0"/>
    <x v="0"/>
    <s v="USD"/>
    <x v="0"/>
    <s v="Gobierno General"/>
    <s v="Gobierno Central "/>
    <s v="PGE"/>
    <s v="Préstamos"/>
    <x v="9"/>
    <x v="0"/>
    <x v="1"/>
    <s v="CHINA"/>
    <s v="EXIMBANK CHINA 198.2"/>
    <s v="EXIMBANK CHINA 198.2"/>
    <s v="EXIMBANK CHINA"/>
    <n v="96320857.299999982"/>
    <n v="0"/>
    <n v="0"/>
    <n v="0"/>
    <n v="0"/>
    <n v="0"/>
    <n v="0"/>
    <n v="96320857.299999982"/>
    <n v="96320857.299999997"/>
    <n v="1.4901161193847656E-8"/>
    <s v=" "/>
    <d v="2016-02-25T00:00:00"/>
    <d v="2036-06-30T00:00:00"/>
    <n v="198244300"/>
    <n v="198244300"/>
    <n v="11.58904109589041"/>
    <n v="20.358904109589041"/>
    <n v="0.03"/>
    <n v="0.03"/>
    <n v="0"/>
    <n v="0.03"/>
    <s v="FIJA"/>
    <m/>
    <n v="1116266373.6410956"/>
    <n v="1960987097.5241091"/>
    <n v="2889625.7189999996"/>
    <n v="11.58904109589041"/>
    <n v="20.358904109589041"/>
    <n v="3.0000000000000002E-2"/>
    <s v="Convenios Originales (Gobiernos)"/>
    <x v="9"/>
    <n v="0"/>
    <n v="1476919.81"/>
    <n v="0"/>
    <n v="0"/>
    <n v="0"/>
    <n v="0"/>
    <n v="0"/>
    <n v="1389672.66"/>
    <n v="0"/>
    <n v="0"/>
    <n v="0"/>
    <n v="0"/>
    <n v="0"/>
    <n v="0"/>
    <n v="2866592.4699999997"/>
    <n v="2866592.4699999997"/>
  </r>
  <r>
    <n v="23165000"/>
    <x v="0"/>
    <x v="0"/>
    <x v="0"/>
    <s v="USD"/>
    <x v="0"/>
    <s v="Gobierno General"/>
    <s v="Gobierno Central "/>
    <s v="PGE"/>
    <s v="Préstamos"/>
    <x v="9"/>
    <x v="0"/>
    <x v="1"/>
    <s v="CHINA"/>
    <s v="EXIMBANK CHINA 571"/>
    <s v="EXIMBANK CHINA 571"/>
    <s v="EXIMBANK CHINA"/>
    <n v="231597973.90000004"/>
    <n v="0"/>
    <n v="0"/>
    <n v="0"/>
    <n v="0"/>
    <n v="0"/>
    <n v="0"/>
    <n v="231597973.90000004"/>
    <n v="231597973.90000001"/>
    <n v="-2.9802322387695313E-8"/>
    <s v=" "/>
    <d v="2011-10-18T00:00:00"/>
    <d v="2029-09-21T00:00:00"/>
    <n v="554251553.96000004"/>
    <n v="554251553.96000004"/>
    <n v="4.8109589041095893"/>
    <n v="17.93972602739726"/>
    <n v="6.3500000000000001E-2"/>
    <n v="6.3500000000000001E-2"/>
    <n v="0"/>
    <n v="6.3500000000000001E-2"/>
    <s v="FIJA"/>
    <m/>
    <n v="1114208334.7079453"/>
    <n v="4154804200.2663021"/>
    <n v="14706471.342650002"/>
    <n v="4.8109589041095893"/>
    <n v="17.93972602739726"/>
    <n v="6.3500000000000001E-2"/>
    <s v="Convenios Originales (Gobiernos)"/>
    <x v="9"/>
    <n v="0"/>
    <n v="0"/>
    <n v="0"/>
    <n v="7394086.8499999996"/>
    <n v="0"/>
    <n v="0"/>
    <n v="0"/>
    <n v="0"/>
    <n v="0"/>
    <n v="6764976.6799999997"/>
    <n v="0"/>
    <n v="0"/>
    <n v="0"/>
    <n v="0"/>
    <n v="14159063.529999999"/>
    <n v="14159063.529999999"/>
  </r>
  <r>
    <n v="23170000"/>
    <x v="0"/>
    <x v="0"/>
    <x v="0"/>
    <s v="CNY"/>
    <x v="0"/>
    <s v="Gobierno General"/>
    <s v="Gobierno Central "/>
    <s v="PGE"/>
    <s v="Préstamos"/>
    <x v="9"/>
    <x v="0"/>
    <x v="1"/>
    <s v="CHINA"/>
    <s v="EXIMBANK CHINA USD80"/>
    <s v="EXIMBANK CHINA USD80"/>
    <s v="EXIMBANK CHINA"/>
    <n v="37378501.144000001"/>
    <n v="0"/>
    <n v="0"/>
    <n v="0"/>
    <n v="0"/>
    <n v="-664618.31400000304"/>
    <n v="0"/>
    <n v="36713882.829999998"/>
    <n v="36713882.829999998"/>
    <n v="0"/>
    <s v="OTRA MONEDA"/>
    <d v="2013-02-22T00:00:00"/>
    <d v="2033-02-26T00:00:00"/>
    <n v="77380000"/>
    <n v="75084685.136999995"/>
    <n v="8.2465753424657535"/>
    <n v="20.024657534246575"/>
    <n v="0.02"/>
    <n v="0.02"/>
    <n v="0"/>
    <n v="0.02"/>
    <s v="FIJA"/>
    <m/>
    <n v="302763800.87205476"/>
    <n v="735182930.42320549"/>
    <n v="734277.65659999999"/>
    <n v="8.2465753424657535"/>
    <n v="20.024657534246575"/>
    <n v="0.02"/>
    <s v="Convenios Originales (Gobiernos)"/>
    <x v="9"/>
    <n v="0"/>
    <n v="0"/>
    <n v="0"/>
    <n v="369178.489"/>
    <n v="0"/>
    <n v="0"/>
    <n v="0"/>
    <n v="0"/>
    <n v="0"/>
    <n v="353221.14799999999"/>
    <n v="0"/>
    <n v="0"/>
    <n v="0"/>
    <n v="0"/>
    <n v="722399.63699999999"/>
    <n v="722399.63699999999"/>
  </r>
  <r>
    <n v="23178000"/>
    <x v="0"/>
    <x v="0"/>
    <x v="0"/>
    <s v="USD"/>
    <x v="0"/>
    <s v="Gobierno General"/>
    <s v="Gobierno Central "/>
    <s v="PGE"/>
    <s v="Préstamos"/>
    <x v="9"/>
    <x v="0"/>
    <x v="1"/>
    <s v="CHINA"/>
    <s v="EXIMBANK OF CHINA"/>
    <s v="EXIMBANK OF CHINA"/>
    <s v="EXIMBANK CHINA"/>
    <n v="301435837.92399955"/>
    <n v="0"/>
    <n v="0"/>
    <n v="0"/>
    <n v="0"/>
    <n v="-3.0000209808349609E-3"/>
    <n v="0"/>
    <n v="301435837.92099953"/>
    <n v="301435837.99299997"/>
    <n v="7.2000443935394287E-2"/>
    <s v=" "/>
    <d v="2014-10-29T00:00:00"/>
    <d v="2032-09-21T00:00:00"/>
    <n v="509232882.64999998"/>
    <n v="484668867.74000001"/>
    <n v="7.8136986301369866"/>
    <n v="17.909589041095892"/>
    <n v="9.7078300000000006E-2"/>
    <n v="9.708E-2"/>
    <n v="-1.6999999999933735E-6"/>
    <n v="5.2000000000000005E-2"/>
    <s v="SOFR 6 MESES"/>
    <n v="0.04"/>
    <n v="2355328793.8375087"/>
    <n v="5398591979.4234905"/>
    <n v="29262878.70444617"/>
    <n v="7.8136986301369866"/>
    <n v="17.909589041095892"/>
    <n v="9.7078300000000006E-2"/>
    <s v="Convenios Originales (Gobiernos)"/>
    <x v="9"/>
    <n v="0"/>
    <n v="0"/>
    <n v="0"/>
    <n v="14916552.439999999"/>
    <n v="0"/>
    <n v="0"/>
    <n v="0"/>
    <n v="0"/>
    <n v="0"/>
    <n v="13984267.91"/>
    <n v="0"/>
    <n v="0"/>
    <n v="0"/>
    <n v="0"/>
    <n v="28900820.350000001"/>
    <n v="28900820.350000001"/>
  </r>
  <r>
    <n v="23201000"/>
    <x v="0"/>
    <x v="0"/>
    <x v="0"/>
    <s v="CNY"/>
    <x v="0"/>
    <s v="Gobierno General"/>
    <s v="Gobierno Central "/>
    <s v="PGE"/>
    <s v="Préstamos"/>
    <x v="9"/>
    <x v="0"/>
    <x v="1"/>
    <s v="CHINA"/>
    <s v="EXIMBANK RMB 390.1"/>
    <s v="EXIMBANK RMB 390.1"/>
    <s v="EXIMBANK CHINA"/>
    <n v="45117752.813000001"/>
    <n v="0"/>
    <n v="0"/>
    <n v="0"/>
    <n v="0"/>
    <n v="-802228.1230000034"/>
    <n v="0"/>
    <n v="44315524.689999998"/>
    <n v="44315524.689999998"/>
    <n v="0"/>
    <s v="OTRA MONEDA"/>
    <d v="2019-11-04T00:00:00"/>
    <d v="2039-09-21T00:00:00"/>
    <n v="60384134.346000001"/>
    <n v="60384134.346000001"/>
    <n v="14.816438356164383"/>
    <n v="19.893150684931506"/>
    <n v="0.02"/>
    <n v="0.02"/>
    <n v="0"/>
    <n v="0.02"/>
    <s v="FIJA"/>
    <m/>
    <n v="656598239.79046571"/>
    <n v="881575410.3399725"/>
    <n v="886310.49379999994"/>
    <n v="14.816438356164383"/>
    <n v="19.893150684931506"/>
    <n v="0.02"/>
    <s v="Convenios Originales (Gobiernos)"/>
    <x v="9"/>
    <n v="0"/>
    <n v="0"/>
    <n v="0"/>
    <n v="445617.22"/>
    <n v="0"/>
    <n v="0"/>
    <n v="0"/>
    <n v="0"/>
    <n v="0"/>
    <n v="437903.03600000002"/>
    <n v="0"/>
    <n v="0"/>
    <n v="0"/>
    <n v="0"/>
    <n v="883520.25600000005"/>
    <n v="883520.25600000005"/>
  </r>
  <r>
    <n v="23196000"/>
    <x v="0"/>
    <x v="0"/>
    <x v="0"/>
    <s v="CNY"/>
    <x v="0"/>
    <s v="Gobierno General"/>
    <s v="Gobierno Central "/>
    <s v="PGE"/>
    <s v="Préstamos"/>
    <x v="9"/>
    <x v="0"/>
    <x v="1"/>
    <s v="CHINA"/>
    <s v="EXIMBANK RMB485.6 M."/>
    <s v="EXIMBANK RMB485.6 M."/>
    <s v="EXIMBANK CHINA"/>
    <n v="61337763.520999998"/>
    <n v="0"/>
    <n v="0"/>
    <n v="0"/>
    <n v="0"/>
    <n v="-1090632.3079999983"/>
    <n v="0"/>
    <n v="60247131.213"/>
    <n v="60247131.213"/>
    <n v="0"/>
    <s v="OTRA MONEDA"/>
    <d v="2018-12-12T00:00:00"/>
    <d v="2038-03-21T00:00:00"/>
    <n v="75163134.240999997"/>
    <n v="75163134.240999997"/>
    <n v="13.312328767123288"/>
    <n v="19.284931506849315"/>
    <n v="0.02"/>
    <n v="0.02"/>
    <n v="0"/>
    <n v="0.02"/>
    <s v="FIJA"/>
    <m/>
    <n v="802029617.98347127"/>
    <n v="1161861798.9268684"/>
    <n v="1204942.62426"/>
    <n v="13.312328767123288"/>
    <n v="19.284931506849315"/>
    <n v="0.02"/>
    <s v="Convenios Originales (Gobiernos)"/>
    <x v="9"/>
    <n v="0"/>
    <n v="0"/>
    <n v="0"/>
    <n v="605818.375"/>
    <n v="0"/>
    <n v="0"/>
    <n v="0"/>
    <n v="0"/>
    <n v="0"/>
    <n v="593864.57999999996"/>
    <n v="0"/>
    <n v="0"/>
    <n v="0"/>
    <n v="0"/>
    <n v="1199682.9550000001"/>
    <n v="1199682.9550000001"/>
  </r>
  <r>
    <n v="23158000"/>
    <x v="0"/>
    <x v="0"/>
    <x v="0"/>
    <s v="USD"/>
    <x v="0"/>
    <s v="Gobierno General"/>
    <s v="Gobierno Central "/>
    <s v="PGE"/>
    <s v="Préstamos"/>
    <x v="9"/>
    <x v="0"/>
    <x v="1"/>
    <s v="CHINA"/>
    <s v="EXPORT IMPORT CHINA"/>
    <s v="EXPORT IMPORT CHINA"/>
    <s v="EXIMBANK CHINA"/>
    <n v="599867430.64599538"/>
    <n v="0"/>
    <n v="0"/>
    <n v="0"/>
    <n v="0"/>
    <n v="2.9997825622558594E-3"/>
    <n v="0"/>
    <n v="599867430.64899516"/>
    <n v="599867430.57700002"/>
    <n v="-7.1995139122009277E-2"/>
    <s v=" "/>
    <d v="2010-06-03T00:00:00"/>
    <d v="2028-09-21T00:00:00"/>
    <n v="1682745000"/>
    <n v="1682745000"/>
    <n v="3.8109589041095893"/>
    <n v="18.315068493150687"/>
    <n v="6.3500000000000001E-2"/>
    <n v="6.3500000000000001E-2"/>
    <n v="0"/>
    <n v="6.9000000000000006E-2"/>
    <s v="FIJA"/>
    <m/>
    <n v="2286070126.1171298"/>
    <n v="10986613079.146666"/>
    <n v="38091581.846211195"/>
    <n v="3.8109589041095897"/>
    <n v="18.315068493150687"/>
    <n v="6.3500000000000001E-2"/>
    <s v="Convenios Originales (Gobiernos)"/>
    <x v="9"/>
    <n v="0"/>
    <n v="0"/>
    <n v="0"/>
    <n v="19045790.920000002"/>
    <n v="0"/>
    <n v="0"/>
    <n v="0"/>
    <n v="0"/>
    <n v="0"/>
    <n v="16665067.060000001"/>
    <n v="0"/>
    <n v="0"/>
    <n v="0"/>
    <n v="0"/>
    <n v="35710857.980000004"/>
    <n v="35710857.980000004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9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n v="73084423.739999995"/>
    <n v="0"/>
    <s v=" "/>
    <d v="2013-10-29T00:00:00"/>
    <d v="2028-12-25T00:00:00"/>
    <n v="195239817.55000001"/>
    <n v="195239817.55000001"/>
    <n v="4.0712328767123287"/>
    <n v="15.167123287671233"/>
    <n v="7.4499999999999997E-2"/>
    <n v="7.4499999999999997E-2"/>
    <n v="0"/>
    <n v="7.4499999999999997E-2"/>
    <s v="FIJA"/>
    <m/>
    <n v="297543708.705863"/>
    <n v="1108480465.2729862"/>
    <n v="5444789.5686299996"/>
    <n v="4.0712328767123287"/>
    <n v="15.167123287671233"/>
    <n v="7.4499999999999997E-2"/>
    <s v="Convenios Originales (Gobiernos)"/>
    <x v="10"/>
    <n v="13628054.239999998"/>
    <n v="0"/>
    <n v="0"/>
    <n v="0"/>
    <n v="0"/>
    <n v="0"/>
    <n v="1572939.21"/>
    <n v="0"/>
    <n v="0"/>
    <n v="0"/>
    <n v="5000"/>
    <n v="0"/>
    <n v="1383884.02"/>
    <n v="13628054.239999998"/>
    <n v="2961823.23"/>
    <n v="16589877.46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0"/>
    <x v="1"/>
    <s v="BILATERALS"/>
    <s v="G.RUSIA USD 123.2"/>
    <s v="G.RUSIA USD 123.2"/>
    <s v="EXIMBANK DE RUSIA"/>
    <n v="7006343.5"/>
    <n v="0"/>
    <n v="0"/>
    <n v="0"/>
    <n v="0"/>
    <n v="0"/>
    <n v="0"/>
    <n v="7006343.5"/>
    <n v="7006343.5"/>
    <n v="0"/>
    <s v=" "/>
    <d v="2011-04-12T00:00:00"/>
    <d v="2022-03-20T00:00:00"/>
    <n v="52547575.950000003"/>
    <n v="52547575.950000003"/>
    <n v="0"/>
    <n v="0"/>
    <n v="7.9000000000000001E-2"/>
    <n v="7.9000000000000001E-2"/>
    <n v="0"/>
    <n v="7.9000000000000001E-2"/>
    <s v="FIJA"/>
    <m/>
    <n v="0"/>
    <n v="0"/>
    <n v="553501.13650000002"/>
    <n v="0"/>
    <n v="0"/>
    <n v="7.9000000000000001E-2"/>
    <s v="Convenios Originales (Gobiernos)"/>
    <x v="10"/>
    <n v="420507.11"/>
    <n v="0"/>
    <n v="0"/>
    <n v="0"/>
    <n v="0"/>
    <n v="0"/>
    <n v="0"/>
    <n v="0"/>
    <n v="0"/>
    <n v="0"/>
    <n v="0"/>
    <n v="0"/>
    <n v="0"/>
    <n v="420507.11"/>
    <n v="0"/>
    <n v="420507.11"/>
  </r>
  <r>
    <n v="23174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COREA WONS"/>
    <s v="EXIMBANK COREA WONS"/>
    <s v="EXIMBANK KOREA"/>
    <n v="46842222.939000003"/>
    <n v="0"/>
    <n v="0"/>
    <n v="0"/>
    <n v="0"/>
    <n v="-677376.86400000006"/>
    <n v="0"/>
    <n v="46164846.075000003"/>
    <n v="46164846.075000003"/>
    <n v="0"/>
    <s v="OTRA MONEDA"/>
    <d v="2013-09-03T00:00:00"/>
    <d v="2053-09-20T00:00:00"/>
    <n v="64989000"/>
    <n v="64989000"/>
    <n v="28.824657534246576"/>
    <n v="40.073972602739723"/>
    <n v="2E-3"/>
    <n v="2E-3"/>
    <n v="0"/>
    <n v="2E-3"/>
    <s v="FIJA"/>
    <m/>
    <n v="1330685878.2330823"/>
    <n v="1850008776.8192465"/>
    <n v="92329.692150000003"/>
    <n v="28.824657534246576"/>
    <n v="40.073972602739723"/>
    <n v="2E-3"/>
    <s v="Convenios Originales (Gobiernos)"/>
    <x v="11"/>
    <n v="0"/>
    <n v="0"/>
    <n v="0"/>
    <n v="46421.317000000003"/>
    <n v="0"/>
    <n v="0"/>
    <n v="0"/>
    <n v="0"/>
    <n v="0"/>
    <n v="46389.813000000002"/>
    <n v="0"/>
    <n v="0"/>
    <n v="0"/>
    <n v="0"/>
    <n v="92811.13"/>
    <n v="92811.13"/>
  </r>
  <r>
    <n v="23161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KOREA"/>
    <s v="EXIMBANK KOREA"/>
    <s v="EXIMBANK KOREA"/>
    <n v="23890246.758000001"/>
    <n v="0"/>
    <n v="0"/>
    <n v="0"/>
    <n v="0"/>
    <n v="-345472.51200000197"/>
    <n v="0"/>
    <n v="23544774.245999999"/>
    <n v="23544774.245999999"/>
    <n v="0"/>
    <s v="OTRA MONEDA"/>
    <d v="2010-12-22T00:00:00"/>
    <d v="2035-12-20T00:00:00"/>
    <n v="44804146.468999997"/>
    <n v="44804146.468999997"/>
    <n v="11.06027397260274"/>
    <n v="25.010958904109589"/>
    <n v="0.02"/>
    <n v="0.02"/>
    <n v="0"/>
    <n v="0.02"/>
    <s v="FIJA"/>
    <m/>
    <n v="260411653.7838411"/>
    <n v="588877381.07324386"/>
    <n v="470895.48492000002"/>
    <n v="11.06027397260274"/>
    <n v="25.010958904109589"/>
    <n v="0.02"/>
    <s v="Convenios Originales (Gobiernos)"/>
    <x v="11"/>
    <n v="236092.80499999999"/>
    <n v="0"/>
    <n v="0"/>
    <n v="0"/>
    <n v="0"/>
    <n v="0"/>
    <n v="224593.86799999999"/>
    <n v="0"/>
    <n v="0"/>
    <n v="0"/>
    <n v="0"/>
    <n v="0"/>
    <n v="215562.99600000001"/>
    <n v="236092.80499999999"/>
    <n v="440156.864"/>
    <n v="676249.66899999999"/>
  </r>
  <r>
    <n v="23156000"/>
    <x v="0"/>
    <x v="0"/>
    <x v="0"/>
    <s v="EUR"/>
    <x v="0"/>
    <s v="Gobierno General"/>
    <s v="Gobierno Central "/>
    <s v="PGE"/>
    <s v="Préstamos"/>
    <x v="12"/>
    <x v="12"/>
    <x v="1"/>
    <s v="BILATERALS"/>
    <s v="BELG EUROS 982."/>
    <s v="BELG EUROS 982."/>
    <s v="GOB. BELGICA"/>
    <n v="906902.27899999998"/>
    <n v="0"/>
    <n v="0"/>
    <n v="0"/>
    <n v="0"/>
    <n v="-24536.812000000034"/>
    <n v="0"/>
    <n v="882365.46699999995"/>
    <n v="882365.46699999995"/>
    <n v="0"/>
    <s v="OTRA MONEDA"/>
    <d v="2009-12-18T00:00:00"/>
    <d v="2039-12-31T00:00:00"/>
    <n v="1164287.925"/>
    <n v="1164287.925"/>
    <n v="15.093150684931507"/>
    <n v="30.054794520547944"/>
    <n v="0"/>
    <n v="0"/>
    <n v="0"/>
    <n v="0"/>
    <s v="FIJA"/>
    <m/>
    <n v="13317674.952610958"/>
    <n v="26519312.802712325"/>
    <n v="0"/>
    <n v="15.093150684931507"/>
    <n v="30.054794520547944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2"/>
    <x v="12"/>
    <x v="1"/>
    <s v="BILATERALS"/>
    <s v="GOB BELGICA EURO 942"/>
    <s v="GOB BELGICA EURO 942"/>
    <s v="GOB. BELGICA"/>
    <n v="501080.07900000003"/>
    <n v="0"/>
    <n v="0"/>
    <n v="0"/>
    <n v="0"/>
    <n v="-13557.037000000011"/>
    <n v="0"/>
    <n v="487523.04200000002"/>
    <n v="487523.04200000002"/>
    <n v="0"/>
    <s v="OTRA MONEDA"/>
    <d v="2003-01-09T00:00:00"/>
    <d v="2034-12-31T00:00:00"/>
    <n v="1115872.567"/>
    <n v="1115872.567"/>
    <n v="10.09041095890411"/>
    <n v="31.997260273972604"/>
    <n v="0"/>
    <n v="0"/>
    <n v="0"/>
    <n v="0"/>
    <s v="FIJA"/>
    <m/>
    <n v="4919307.8457150692"/>
    <n v="15599401.664432878"/>
    <n v="0"/>
    <n v="10.09041095890411"/>
    <n v="31.997260273972604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2"/>
    <x v="0"/>
    <x v="1"/>
    <s v="BILATERALS"/>
    <s v="G. BELGICA IV"/>
    <s v="G. BELGICA IV"/>
    <s v="GOB. BELGICA"/>
    <n v="146822.454"/>
    <n v="0"/>
    <n v="0"/>
    <n v="0"/>
    <n v="0"/>
    <n v="-3972.3740000000107"/>
    <n v="0"/>
    <n v="142850.07999999999"/>
    <n v="142850.07999999999"/>
    <n v="0"/>
    <s v="OTRA MONEDA"/>
    <d v="1995-11-09T00:00:00"/>
    <d v="2025-12-31T00:00:00"/>
    <n v="1601971.621"/>
    <n v="1601971.621"/>
    <n v="1.0849315068493151"/>
    <n v="30.164383561643834"/>
    <n v="0"/>
    <n v="0"/>
    <n v="0"/>
    <n v="0"/>
    <s v="FIJA"/>
    <m/>
    <n v="154982.55254794518"/>
    <n v="4308984.6049315063"/>
    <n v="0"/>
    <n v="1.0849315068493151"/>
    <n v="30.164383561643834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2"/>
    <x v="0"/>
    <x v="1"/>
    <s v="BILATERALS"/>
    <s v="G. BELGICA VI APLICA"/>
    <s v="G. BELGICA VI APLICA"/>
    <s v="GOB. BELGICA"/>
    <n v="263191.95500000002"/>
    <n v="0"/>
    <n v="0"/>
    <n v="0"/>
    <n v="0"/>
    <n v="-7120.8240000000224"/>
    <n v="0"/>
    <n v="256071.13099999999"/>
    <n v="256071.13099999999"/>
    <n v="0"/>
    <s v="OTRA MONEDA"/>
    <d v="1998-09-30T00:00:00"/>
    <d v="2027-12-31T00:00:00"/>
    <n v="1435895.666"/>
    <n v="1435895.666"/>
    <n v="3.0849315068493151"/>
    <n v="29.271232876712329"/>
    <n v="0"/>
    <n v="0"/>
    <n v="0"/>
    <n v="0"/>
    <s v="FIJA"/>
    <m/>
    <n v="789961.90001643833"/>
    <n v="7495517.7085041096"/>
    <n v="0"/>
    <n v="3.0849315068493151"/>
    <n v="29.271232876712329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</r>
  <r>
    <n v="21015100"/>
    <x v="0"/>
    <x v="0"/>
    <x v="0"/>
    <s v="EUR"/>
    <x v="0"/>
    <s v="Gobierno General"/>
    <s v="Gobierno Central "/>
    <s v="PGE"/>
    <s v="Préstamos"/>
    <x v="12"/>
    <x v="0"/>
    <x v="1"/>
    <s v="BILATERALS"/>
    <s v="G.B. III"/>
    <s v="G.B. III"/>
    <s v="GOB. BELGICA"/>
    <n v="7.2164496600635175E-16"/>
    <n v="0"/>
    <n v="0"/>
    <n v="0"/>
    <n v="0"/>
    <n v="0"/>
    <n v="0"/>
    <n v="7.2164496600635175E-16"/>
    <n v="-6.4279999999999999"/>
    <n v="-6.4280000000000008"/>
    <s v="OTRA MONEDA"/>
    <d v="1994-10-25T00:00:00"/>
    <d v="2024-12-31T00:00:00"/>
    <n v="2939397.4730000002"/>
    <n v="2939397.4730000002"/>
    <n v="8.4931506849315067E-2"/>
    <n v="30.205479452054796"/>
    <n v="0"/>
    <n v="0"/>
    <n v="0"/>
    <n v="0"/>
    <s v="FIJA"/>
    <m/>
    <n v="6.1290394373142204E-17"/>
    <n v="2.1797632192383639E-14"/>
    <n v="0"/>
    <n v="8.4931506849315067E-2"/>
    <n v="30.205479452054796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2"/>
    <x v="0"/>
    <x v="1"/>
    <s v="BILATERALS"/>
    <s v="G.BELGICA - II"/>
    <s v="G.BELGICA - II"/>
    <s v="GOB. BELGICA"/>
    <n v="7.2164496600635175E-16"/>
    <n v="0"/>
    <n v="0"/>
    <n v="0"/>
    <n v="0"/>
    <n v="0"/>
    <n v="0"/>
    <n v="7.2164496600635175E-16"/>
    <n v="-6.4279999999999999"/>
    <n v="-6.4280000000000008"/>
    <s v="OTRA MONEDA"/>
    <d v="1994-06-30T00:00:00"/>
    <d v="2024-12-21T00:00:00"/>
    <n v="2939397.4730000002"/>
    <n v="2939397.4730000002"/>
    <n v="5.7534246575342465E-2"/>
    <n v="30.4986301369863"/>
    <n v="0"/>
    <n v="0"/>
    <n v="0"/>
    <n v="0"/>
    <s v="FIJA"/>
    <m/>
    <n v="4.1519299414064075E-17"/>
    <n v="2.2009182908445773E-14"/>
    <n v="0"/>
    <n v="5.7534246575342465E-2"/>
    <n v="30.4986301369863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2"/>
    <x v="0"/>
    <x v="1"/>
    <s v="BILATERALS"/>
    <s v="G.BELGICA V"/>
    <s v="G.BELGICA V"/>
    <s v="GOB. BELGICA"/>
    <n v="167696.80499999999"/>
    <n v="0"/>
    <n v="0"/>
    <n v="0"/>
    <n v="0"/>
    <n v="-4537.1429999999818"/>
    <n v="0"/>
    <n v="163159.66200000001"/>
    <n v="163159.66200000001"/>
    <n v="0"/>
    <s v="OTRA MONEDA"/>
    <d v="1997-01-27T00:00:00"/>
    <d v="2026-12-31T00:00:00"/>
    <n v="1219849.953"/>
    <n v="1219849.953"/>
    <n v="2.0849315068493151"/>
    <n v="29.945205479452056"/>
    <n v="0"/>
    <n v="0"/>
    <n v="0"/>
    <n v="0"/>
    <s v="FIJA"/>
    <m/>
    <n v="340176.71995068493"/>
    <n v="4885849.6045479458"/>
    <n v="0"/>
    <n v="2.0849315068493151"/>
    <n v="29.945205479452056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6519900"/>
    <n v="0"/>
    <n v="0"/>
    <n v="0"/>
    <n v="0"/>
    <n v="-176400"/>
    <n v="0"/>
    <n v="6343500"/>
    <n v="6343500"/>
    <n v="0"/>
    <s v="OTRA MONEDA"/>
    <d v="2015-10-06T00:00:00"/>
    <d v="2050-11-03T00:00:00"/>
    <n v="14229000"/>
    <n v="14229000"/>
    <n v="25.942465753424656"/>
    <n v="35.101369863013701"/>
    <n v="0"/>
    <n v="0"/>
    <n v="0"/>
    <n v="0"/>
    <s v="FIJA"/>
    <m/>
    <n v="164566031.50684932"/>
    <n v="222665539.72602743"/>
    <n v="0"/>
    <n v="25.94246575342466"/>
    <n v="35.101369863013701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2176559.9500000002"/>
    <n v="0"/>
    <n v="0"/>
    <n v="0"/>
    <n v="0"/>
    <n v="-58888.200000000186"/>
    <n v="0"/>
    <n v="2117671.75"/>
    <n v="2117671.75"/>
    <n v="0"/>
    <s v="OTRA MONEDA"/>
    <d v="2016-10-07T00:00:00"/>
    <d v="2048-04-27T00:00:00"/>
    <n v="3557250"/>
    <n v="3557250"/>
    <n v="23.421917808219177"/>
    <n v="31.575342465753426"/>
    <n v="0"/>
    <n v="0"/>
    <n v="0"/>
    <n v="0"/>
    <s v="FIJA"/>
    <m/>
    <n v="49599933.673287667"/>
    <n v="66866210.73630137"/>
    <n v="0"/>
    <n v="23.421917808219177"/>
    <n v="31.575342465753426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4"/>
    <x v="8"/>
    <x v="1"/>
    <s v="BILATERALS"/>
    <s v="ICO 6) 013025.0"/>
    <s v="ICO 6) 013025.0"/>
    <s v="ICO - ESPAÑA"/>
    <n v="858681.88000000012"/>
    <n v="0"/>
    <n v="0"/>
    <n v="0"/>
    <n v="0"/>
    <n v="0"/>
    <n v="0"/>
    <n v="858681.88000000012"/>
    <n v="858681.88"/>
    <n v="-1.1641532182693481E-10"/>
    <s v=" "/>
    <d v="1996-01-19T00:00:00"/>
    <d v="2026-02-13T00:00:00"/>
    <n v="11735317"/>
    <n v="11735317"/>
    <n v="1.2054794520547945"/>
    <n v="30.090410958904108"/>
    <n v="1.4999999999999999E-2"/>
    <n v="1.4999999999999999E-2"/>
    <n v="0"/>
    <n v="1.4999999999999999E-2"/>
    <s v="FIJA"/>
    <m/>
    <n v="1035123.3621917809"/>
    <n v="25838090.652164385"/>
    <n v="12880.228200000001"/>
    <n v="1.2054794520547945"/>
    <n v="30.090410958904108"/>
    <n v="1.4999999999999999E-2"/>
    <s v="Convenios Originales (Gobiernos)"/>
    <x v="14"/>
    <n v="0"/>
    <n v="0"/>
    <n v="6583.23"/>
    <n v="0"/>
    <n v="0"/>
    <n v="0"/>
    <n v="0"/>
    <n v="0"/>
    <n v="4317.26"/>
    <n v="0"/>
    <n v="0"/>
    <n v="0"/>
    <n v="0"/>
    <n v="0"/>
    <n v="10900.49"/>
    <n v="10900.49"/>
  </r>
  <r>
    <n v="23118000"/>
    <x v="0"/>
    <x v="0"/>
    <x v="0"/>
    <s v="USD"/>
    <x v="0"/>
    <s v="Gobierno General"/>
    <s v="Gobierno Central "/>
    <s v="PGE"/>
    <s v="Préstamos"/>
    <x v="14"/>
    <x v="0"/>
    <x v="1"/>
    <s v="BILATERALS"/>
    <n v="1030027"/>
    <n v="1030027"/>
    <s v="ICO - ESPAÑA"/>
    <n v="5616721.2699999176"/>
    <n v="0"/>
    <n v="0"/>
    <n v="0"/>
    <n v="0"/>
    <n v="-3.7252902984619141E-9"/>
    <n v="0"/>
    <n v="5616721.2699999139"/>
    <n v="5616721.2699999996"/>
    <n v="8.5681676864624023E-8"/>
    <s v=" "/>
    <d v="1998-03-25T00:00:00"/>
    <d v="2028-06-10T00:00:00"/>
    <n v="28785695.23"/>
    <n v="28785695.23"/>
    <n v="3.5287671232876714"/>
    <n v="30.232876712328768"/>
    <n v="0.01"/>
    <n v="0.01"/>
    <n v="0"/>
    <n v="0.01"/>
    <s v="FIJA"/>
    <m/>
    <n v="19820101.358246271"/>
    <n v="169809641.68342206"/>
    <n v="56167.212699999138"/>
    <n v="3.5287671232876709"/>
    <n v="30.232876712328768"/>
    <n v="0.01"/>
    <s v="Convenios Originales (Gobiernos)"/>
    <x v="14"/>
    <n v="28551.67"/>
    <n v="0"/>
    <n v="0"/>
    <n v="0"/>
    <n v="0"/>
    <n v="0"/>
    <n v="24846.19"/>
    <n v="0"/>
    <n v="0"/>
    <n v="0"/>
    <n v="0"/>
    <n v="0"/>
    <n v="21413.75"/>
    <n v="28551.67"/>
    <n v="46259.94"/>
    <n v="74811.61"/>
  </r>
  <r>
    <n v="23147000"/>
    <x v="0"/>
    <x v="0"/>
    <x v="0"/>
    <s v="USD"/>
    <x v="0"/>
    <s v="Gobierno General"/>
    <s v="Gobierno Central "/>
    <s v="PGE"/>
    <s v="Préstamos"/>
    <x v="14"/>
    <x v="0"/>
    <x v="1"/>
    <s v="BILATERALS"/>
    <n v="1030029"/>
    <n v="1030029"/>
    <s v="ICO - ESPAÑA"/>
    <n v="5613006.250000041"/>
    <n v="0"/>
    <n v="0"/>
    <n v="0"/>
    <n v="0"/>
    <n v="1.862645149230957E-9"/>
    <n v="0"/>
    <n v="5613006.2500000428"/>
    <n v="5613006.25"/>
    <n v="-4.2840838432312012E-8"/>
    <s v=" "/>
    <d v="2002-06-11T00:00:00"/>
    <d v="2032-09-20T00:00:00"/>
    <n v="14383328"/>
    <n v="14383328"/>
    <n v="7.8109589041095893"/>
    <n v="30.298630136986301"/>
    <n v="0.01"/>
    <n v="0.01"/>
    <n v="0"/>
    <n v="0.01"/>
    <s v="FIJA"/>
    <m/>
    <n v="43842961.147260606"/>
    <n v="170066400.32534376"/>
    <n v="56130.062500000429"/>
    <n v="7.8109589041095884"/>
    <n v="30.298630136986301"/>
    <n v="0.01"/>
    <s v="Convenios Originales (Gobiernos)"/>
    <x v="14"/>
    <n v="0"/>
    <n v="0"/>
    <n v="0"/>
    <n v="28220.95"/>
    <n v="0"/>
    <n v="0"/>
    <n v="0"/>
    <n v="0"/>
    <n v="0"/>
    <n v="26895.66"/>
    <n v="0"/>
    <n v="0"/>
    <n v="0"/>
    <n v="0"/>
    <n v="55116.61"/>
    <n v="55116.61"/>
  </r>
  <r>
    <n v="23154000"/>
    <x v="0"/>
    <x v="0"/>
    <x v="0"/>
    <s v="USD"/>
    <x v="0"/>
    <s v="Gobierno General"/>
    <s v="Gobierno Central "/>
    <s v="PGE"/>
    <s v="Préstamos"/>
    <x v="14"/>
    <x v="0"/>
    <x v="1"/>
    <s v="BILATERALS"/>
    <n v="1030030"/>
    <n v="1030030"/>
    <s v="ICO - ESPAÑA"/>
    <n v="7574053.8700000811"/>
    <n v="0"/>
    <n v="0"/>
    <n v="0"/>
    <n v="0"/>
    <n v="3.7252902984619141E-9"/>
    <n v="0"/>
    <n v="7574053.8700000849"/>
    <n v="7574053.8700000001"/>
    <n v="-8.4750354290008545E-8"/>
    <s v=" "/>
    <d v="2006-01-18T00:00:00"/>
    <d v="2036-08-10T00:00:00"/>
    <n v="12623423"/>
    <n v="12623422.99"/>
    <n v="11.701369863013699"/>
    <n v="30.580821917808219"/>
    <n v="6.9999999999999993E-3"/>
    <n v="6.9999999999999993E-3"/>
    <n v="0"/>
    <n v="6.9999999999999993E-3"/>
    <s v="FIJA"/>
    <m/>
    <n v="88626805.69526127"/>
    <n v="231620792.59435877"/>
    <n v="53018.377090000591"/>
    <n v="11.701369863013699"/>
    <n v="30.580821917808223"/>
    <n v="6.9999999999999993E-3"/>
    <s v="Convenios Originales (Gobiernos)"/>
    <x v="14"/>
    <n v="0"/>
    <n v="0"/>
    <n v="27098.28"/>
    <n v="0"/>
    <n v="0"/>
    <n v="0"/>
    <n v="0"/>
    <n v="0"/>
    <n v="25545.78"/>
    <n v="0"/>
    <n v="0"/>
    <n v="0"/>
    <n v="0"/>
    <n v="0"/>
    <n v="52644.06"/>
    <n v="52644.06"/>
  </r>
  <r>
    <n v="23155000"/>
    <x v="0"/>
    <x v="0"/>
    <x v="0"/>
    <s v="USD"/>
    <x v="0"/>
    <s v="Gobierno General"/>
    <s v="Gobierno Central "/>
    <s v="PGE"/>
    <s v="Préstamos"/>
    <x v="14"/>
    <x v="0"/>
    <x v="1"/>
    <s v="BILATERALS"/>
    <n v="1030031"/>
    <n v="1030031"/>
    <s v="ICO - ESPAÑA"/>
    <n v="1425946.27999999"/>
    <n v="0"/>
    <n v="0"/>
    <n v="0"/>
    <n v="0"/>
    <n v="-4.6566128730773926E-10"/>
    <n v="0"/>
    <n v="1425946.2799999896"/>
    <n v="1425946.28"/>
    <n v="1.0477378964424133E-8"/>
    <s v=" "/>
    <d v="2006-01-18T00:00:00"/>
    <d v="2036-08-10T00:00:00"/>
    <n v="2376577"/>
    <n v="2376577"/>
    <n v="11.701369863013699"/>
    <n v="30.580821917808219"/>
    <n v="7.0000000000000001E-3"/>
    <n v="6.9999999999999993E-3"/>
    <n v="0"/>
    <n v="6.9999999999999993E-3"/>
    <s v="FIJA"/>
    <m/>
    <n v="16685524.827068372"/>
    <n v="43606609.253040776"/>
    <n v="9981.6239599999262"/>
    <n v="11.701369863013699"/>
    <n v="30.580821917808219"/>
    <n v="6.9999999999999993E-3"/>
    <s v="Convenios Originales (Gobiernos)"/>
    <x v="14"/>
    <n v="0"/>
    <n v="0"/>
    <n v="5101.72"/>
    <n v="0"/>
    <n v="0"/>
    <n v="0"/>
    <n v="0"/>
    <n v="0"/>
    <n v="4809.43"/>
    <n v="0"/>
    <n v="0"/>
    <n v="0"/>
    <n v="0"/>
    <n v="0"/>
    <n v="9911.1500000000015"/>
    <n v="9911.1500000000015"/>
  </r>
  <r>
    <n v="23055100"/>
    <x v="0"/>
    <x v="0"/>
    <x v="0"/>
    <s v="USD"/>
    <x v="0"/>
    <s v="Gobierno General"/>
    <s v="Gobierno Central "/>
    <s v="PGE"/>
    <s v="Préstamos"/>
    <x v="14"/>
    <x v="0"/>
    <x v="1"/>
    <s v="BILATERALS"/>
    <s v="ICO 013023.0"/>
    <s v="ICO 013023.0"/>
    <s v="ICO - ESPAÑA"/>
    <n v="0"/>
    <n v="0"/>
    <n v="0"/>
    <n v="0"/>
    <n v="0"/>
    <n v="0"/>
    <n v="0"/>
    <n v="0"/>
    <n v="0"/>
    <n v="0"/>
    <s v=" "/>
    <d v="1994-05-17T00:00:00"/>
    <d v="2024-07-13T00:00:00"/>
    <n v="59733607.420000002"/>
    <n v="59733607.420000002"/>
    <n v="0"/>
    <n v="0"/>
    <n v="0"/>
    <n v="0"/>
    <n v="0"/>
    <n v="1.2500000000000001E-2"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3056000"/>
    <x v="0"/>
    <x v="0"/>
    <x v="0"/>
    <s v="USD"/>
    <x v="0"/>
    <s v="Gobierno General"/>
    <s v="Gobierno Central "/>
    <s v="PGE"/>
    <s v="Préstamos"/>
    <x v="14"/>
    <x v="0"/>
    <x v="1"/>
    <s v="BILATERALS"/>
    <s v="ICO 013024.1"/>
    <s v="ICO 013024.1"/>
    <s v="ICO - ESPAÑA"/>
    <n v="617168.43999997946"/>
    <n v="0"/>
    <n v="0"/>
    <n v="0"/>
    <n v="0"/>
    <n v="-9.3132257461547852E-10"/>
    <n v="0"/>
    <n v="617168.43999997852"/>
    <n v="617168.43999999994"/>
    <n v="2.1420419216156006E-8"/>
    <s v=" "/>
    <d v="1994-12-12T00:00:00"/>
    <d v="2025-02-10T00:00:00"/>
    <n v="25479655.309999999"/>
    <n v="25303900.84"/>
    <n v="0.19726027397260273"/>
    <n v="30.186301369863013"/>
    <n v="3.0000000000000001E-3"/>
    <n v="3.0000000000000001E-3"/>
    <n v="0"/>
    <n v="3.0000000000000001E-3"/>
    <s v="FIJA"/>
    <m/>
    <n v="121742.8155616396"/>
    <n v="18630032.525807571"/>
    <n v="1851.5053199999356"/>
    <n v="0.19726027397260273"/>
    <n v="30.186301369863013"/>
    <n v="3.0000000000000001E-3"/>
    <s v="Convenios Originales (Gobiernos)"/>
    <x v="14"/>
    <n v="0"/>
    <n v="0"/>
    <n v="946.32"/>
    <n v="0"/>
    <n v="0"/>
    <n v="0"/>
    <n v="0"/>
    <n v="0"/>
    <n v="0"/>
    <n v="0"/>
    <n v="0"/>
    <n v="0"/>
    <n v="0"/>
    <n v="0"/>
    <n v="946.32"/>
    <n v="946.32"/>
  </r>
  <r>
    <n v="23096000"/>
    <x v="0"/>
    <x v="0"/>
    <x v="0"/>
    <s v="USD"/>
    <x v="0"/>
    <s v="Gobierno General"/>
    <s v="Gobierno Central "/>
    <s v="PGE"/>
    <s v="Préstamos"/>
    <x v="14"/>
    <x v="0"/>
    <x v="1"/>
    <s v="BILATERALS"/>
    <s v="ICO 013026.0"/>
    <s v="ICO 013026.0"/>
    <s v="ICO - ESPAÑA"/>
    <n v="133510.09999999998"/>
    <n v="0"/>
    <n v="0"/>
    <n v="0"/>
    <n v="0"/>
    <n v="0"/>
    <n v="0"/>
    <n v="133510.09999999998"/>
    <n v="133510.1"/>
    <n v="2.9103830456733704E-11"/>
    <s v=" "/>
    <d v="1996-05-14T00:00:00"/>
    <d v="2026-07-08T00:00:00"/>
    <n v="1368475.38"/>
    <n v="1368475.38"/>
    <n v="1.6027397260273972"/>
    <n v="30.169863013698631"/>
    <n v="1.4999999999999999E-2"/>
    <n v="1.4999999999999999E-2"/>
    <n v="0"/>
    <n v="1.4999999999999999E-2"/>
    <s v="FIJA"/>
    <m/>
    <n v="213981.94109589036"/>
    <n v="4027981.427945205"/>
    <n v="2002.6514999999995"/>
    <n v="1.6027397260273972"/>
    <n v="30.169863013698631"/>
    <n v="1.4999999999999999E-2"/>
    <s v="Convenios Originales (Gobiernos)"/>
    <x v="14"/>
    <n v="0"/>
    <n v="1023.58"/>
    <n v="0"/>
    <n v="0"/>
    <n v="0"/>
    <n v="0"/>
    <n v="0"/>
    <n v="755.17"/>
    <n v="0"/>
    <n v="0"/>
    <n v="0"/>
    <n v="0"/>
    <n v="0"/>
    <n v="0"/>
    <n v="1778.75"/>
    <n v="1778.75"/>
  </r>
  <r>
    <n v="23176000"/>
    <x v="0"/>
    <x v="0"/>
    <x v="0"/>
    <s v="EUR"/>
    <x v="0"/>
    <s v="Gobierno General"/>
    <s v="Gobierno Central "/>
    <s v="PGE"/>
    <s v="Préstamos"/>
    <x v="14"/>
    <x v="0"/>
    <x v="1"/>
    <s v="BILATERALS"/>
    <s v="ICO EUR23.5"/>
    <s v="ICO EUR23.5"/>
    <s v="ICO - ESPAÑA"/>
    <n v="18322089.170000002"/>
    <n v="0"/>
    <n v="0"/>
    <n v="0"/>
    <n v="0"/>
    <n v="-495715.66000000015"/>
    <n v="0"/>
    <n v="17826373.510000002"/>
    <n v="17826373.510000002"/>
    <n v="0"/>
    <s v="OTRA MONEDA"/>
    <d v="2014-02-13T00:00:00"/>
    <d v="2036-04-15T00:00:00"/>
    <n v="27816377.927999999"/>
    <n v="27816377.927999999"/>
    <n v="11.38082191780822"/>
    <n v="22.183561643835617"/>
    <n v="0.01"/>
    <n v="0.01"/>
    <n v="0"/>
    <n v="0.01"/>
    <s v="FIJA"/>
    <m/>
    <n v="202878782.35764387"/>
    <n v="395452455.6451233"/>
    <n v="178263.73510000002"/>
    <n v="11.38082191780822"/>
    <n v="22.183561643835617"/>
    <n v="0.01"/>
    <s v="Convenios Originales (Gobiernos)"/>
    <x v="14"/>
    <n v="0"/>
    <n v="0"/>
    <n v="0"/>
    <n v="0"/>
    <n v="90122.221000000005"/>
    <n v="0"/>
    <n v="0"/>
    <n v="0"/>
    <n v="0"/>
    <n v="0"/>
    <n v="86677.51"/>
    <n v="0"/>
    <n v="0"/>
    <n v="0"/>
    <n v="176799.731"/>
    <n v="176799.731"/>
  </r>
  <r>
    <n v="23186000"/>
    <x v="0"/>
    <x v="0"/>
    <x v="0"/>
    <s v="USD"/>
    <x v="0"/>
    <s v="Gobierno General"/>
    <s v="Gobierno Central "/>
    <s v="PGE"/>
    <s v="Préstamos"/>
    <x v="14"/>
    <x v="0"/>
    <x v="1"/>
    <s v="BILATERALS"/>
    <s v="ICO USD.183.592.999"/>
    <s v="ICO USD.183.592.999"/>
    <s v="ICO - ESPAÑA"/>
    <n v="169399080.78"/>
    <n v="0"/>
    <n v="4578353.53"/>
    <n v="649363.14"/>
    <s v="  "/>
    <n v="0"/>
    <n v="0"/>
    <n v="164820727.25"/>
    <n v="164820727.25"/>
    <n v="0"/>
    <s v=" "/>
    <d v="2016-07-15T00:00:00"/>
    <d v="2042-05-27T00:00:00"/>
    <n v="183592999"/>
    <n v="183592999"/>
    <n v="17.4986301369863"/>
    <n v="25.882191780821916"/>
    <n v="7.4999999999999997E-3"/>
    <n v="7.4999999999999997E-3"/>
    <n v="0"/>
    <n v="7.4999999999999997E-3"/>
    <s v="FIJA"/>
    <m/>
    <n v="2884136945.056849"/>
    <n v="4265921672.1390409"/>
    <n v="1236155.454375"/>
    <n v="17.4986301369863"/>
    <n v="25.882191780821916"/>
    <n v="7.4999999999999997E-3"/>
    <s v="Convenios Originales (Gobiernos)"/>
    <x v="14"/>
    <n v="0"/>
    <n v="0"/>
    <n v="0"/>
    <n v="0"/>
    <n v="0"/>
    <n v="621647.04"/>
    <n v="0"/>
    <n v="0"/>
    <n v="0"/>
    <n v="0"/>
    <n v="0"/>
    <n v="614421.96"/>
    <n v="0"/>
    <n v="0"/>
    <n v="1236069"/>
    <n v="1236069"/>
  </r>
  <r>
    <n v="23185000"/>
    <x v="0"/>
    <x v="0"/>
    <x v="0"/>
    <s v="USD"/>
    <x v="0"/>
    <s v="Gobierno General"/>
    <s v="Gobierno Central "/>
    <s v="PGE"/>
    <s v="Préstamos"/>
    <x v="14"/>
    <x v="0"/>
    <x v="1"/>
    <s v="BILATERALS"/>
    <s v="ICO USD20.0 M."/>
    <s v="ICO USD20.0 M."/>
    <s v="ICO - ESPAÑA"/>
    <n v="8324813.6400000015"/>
    <n v="0"/>
    <n v="231244.89"/>
    <n v="103394.21"/>
    <s v="  "/>
    <n v="0"/>
    <n v="0"/>
    <n v="8093568.7500000019"/>
    <n v="8093568.7199999997"/>
    <n v="-3.000000212341547E-2"/>
    <s v=" "/>
    <d v="2016-05-31T00:00:00"/>
    <d v="2042-05-23T00:00:00"/>
    <n v="20000000"/>
    <n v="20000000"/>
    <n v="17.487671232876714"/>
    <n v="25.994520547945207"/>
    <n v="2.4299999999999999E-2"/>
    <n v="2.4300000000000002E-2"/>
    <n v="0"/>
    <n v="2.4300000000000002E-2"/>
    <s v="FIJA"/>
    <m/>
    <n v="141537669.40068498"/>
    <n v="210388439.17808226"/>
    <n v="196673.72062500005"/>
    <n v="17.487671232876714"/>
    <n v="25.994520547945207"/>
    <n v="2.4299999999999999E-2"/>
    <s v="Convenios Originales (Gobiernos)"/>
    <x v="14"/>
    <n v="0"/>
    <n v="0"/>
    <n v="0"/>
    <n v="0"/>
    <n v="0"/>
    <n v="98883.18"/>
    <n v="0"/>
    <n v="0"/>
    <n v="0"/>
    <n v="0"/>
    <n v="0"/>
    <n v="97650.06"/>
    <n v="0"/>
    <n v="0"/>
    <n v="196533.24"/>
    <n v="196533.24"/>
  </r>
  <r>
    <n v="23098100"/>
    <x v="0"/>
    <x v="0"/>
    <x v="0"/>
    <s v="EUR"/>
    <x v="0"/>
    <s v="Gobierno General"/>
    <s v="Gobierno Central "/>
    <s v="PGE"/>
    <s v="Préstamos"/>
    <x v="15"/>
    <x v="0"/>
    <x v="1"/>
    <s v="BILATERALS"/>
    <s v="INST.CENTR.CRED.MED."/>
    <s v="INST.CENTR.CRED.MED."/>
    <s v="INST.CENTR.CRED.MED."/>
    <n v="3825863.65"/>
    <n v="0"/>
    <n v="901112.9"/>
    <s v="  "/>
    <s v="  "/>
    <n v="-103894.85699999984"/>
    <n v="0"/>
    <n v="2820855.8930000002"/>
    <n v="2820855.8930000002"/>
    <n v="0"/>
    <s v="OTRA MONEDA"/>
    <d v="1995-11-22T00:00:00"/>
    <d v="2025-12-01T00:00:00"/>
    <n v="56946730.68"/>
    <n v="56946730.68"/>
    <n v="1.0027397260273974"/>
    <n v="30.046575342465754"/>
    <n v="0.01"/>
    <n v="0.01"/>
    <n v="0"/>
    <n v="0.01"/>
    <s v="FIJA"/>
    <m/>
    <n v="2828584.2653095894"/>
    <n v="84757059.119263023"/>
    <n v="28208.558930000003"/>
    <n v="1.0027397260273974"/>
    <n v="30.046575342465754"/>
    <n v="0.01"/>
    <s v="Convenios Originales (Gobiernos)"/>
    <x v="15"/>
    <n v="0"/>
    <n v="0"/>
    <n v="0"/>
    <n v="0"/>
    <n v="0"/>
    <n v="0"/>
    <n v="14104.275"/>
    <n v="0"/>
    <n v="0"/>
    <n v="0"/>
    <n v="0"/>
    <n v="0"/>
    <n v="7052.143"/>
    <n v="0"/>
    <n v="21156.417999999998"/>
    <n v="21156.417999999998"/>
  </r>
  <r>
    <n v="23177000"/>
    <x v="0"/>
    <x v="0"/>
    <x v="0"/>
    <s v="USD"/>
    <x v="0"/>
    <s v="Gobierno General"/>
    <s v="Gobierno Central "/>
    <s v="PGE"/>
    <s v="Préstamos"/>
    <x v="16"/>
    <x v="0"/>
    <x v="1"/>
    <s v="BILATERALS"/>
    <s v="JBIC - CITI JAPAN"/>
    <s v="JBIC - CITI JAPAN"/>
    <s v="JBIC"/>
    <n v="5600000"/>
    <n v="0"/>
    <n v="0"/>
    <n v="0"/>
    <n v="0"/>
    <n v="0"/>
    <n v="0"/>
    <n v="5600000"/>
    <n v="5600000"/>
    <n v="0"/>
    <s v=" "/>
    <d v="2014-03-24T00:00:00"/>
    <d v="2028-02-15T00:00:00"/>
    <n v="9600000"/>
    <n v="9600000"/>
    <n v="3.2109589041095892"/>
    <n v="13.906849315068493"/>
    <n v="0.06"/>
    <n v="0.06"/>
    <n v="0"/>
    <n v="0.06"/>
    <s v="FIJA"/>
    <m/>
    <n v="17981369.8630137"/>
    <n v="77878356.16438356"/>
    <n v="336000"/>
    <n v="3.2109589041095892"/>
    <n v="13.906849315068493"/>
    <n v="0.06"/>
    <s v="Convenios Originales (Gobiernos)"/>
    <x v="16"/>
    <n v="0"/>
    <n v="0"/>
    <n v="171733.33"/>
    <n v="0"/>
    <n v="0"/>
    <n v="0"/>
    <n v="0"/>
    <n v="0"/>
    <n v="144800"/>
    <n v="0"/>
    <n v="0"/>
    <n v="0"/>
    <n v="0"/>
    <n v="0"/>
    <n v="316533.32999999996"/>
    <n v="316533.32999999996"/>
  </r>
  <r>
    <n v="23189000"/>
    <x v="0"/>
    <x v="0"/>
    <x v="0"/>
    <s v="USD"/>
    <x v="0"/>
    <s v="Gobierno General"/>
    <s v="Gobierno Central "/>
    <s v="PGE"/>
    <s v="Préstamos"/>
    <x v="16"/>
    <x v="0"/>
    <x v="1"/>
    <s v="BILATERALS"/>
    <s v="JBIC USD.50.0"/>
    <s v="JBIC USD.50.0"/>
    <s v="JBIC"/>
    <n v="23529407"/>
    <n v="0"/>
    <n v="0"/>
    <n v="0"/>
    <n v="0"/>
    <n v="0"/>
    <n v="0"/>
    <n v="23529407"/>
    <n v="23529407"/>
    <n v="0"/>
    <s v=" "/>
    <d v="2017-02-21T00:00:00"/>
    <d v="2028-11-01T00:00:00"/>
    <n v="50000000"/>
    <n v="50000000"/>
    <n v="3.9232876712328766"/>
    <n v="11.701369863013699"/>
    <n v="9.53735E-2"/>
    <n v="9.537000000000001E-2"/>
    <n v="3.4999999999896225E-6"/>
    <n v="6.5960000000000005E-2"/>
    <s v="SOFR 6 MESES"/>
    <n v="3.7999999999999999E-2"/>
    <n v="92312632.394520551"/>
    <n v="275326293.9643836"/>
    <n v="2244081.8985144999"/>
    <n v="3.923287671232877"/>
    <n v="11.701369863013701"/>
    <n v="9.53735E-2"/>
    <s v="Convenios Originales (Gobiernos)"/>
    <x v="16"/>
    <n v="0"/>
    <n v="0"/>
    <n v="0"/>
    <n v="0"/>
    <n v="0"/>
    <n v="1128268.6000000001"/>
    <n v="0"/>
    <n v="0"/>
    <n v="0"/>
    <n v="0"/>
    <n v="0"/>
    <n v="1003597.98"/>
    <n v="0"/>
    <n v="0"/>
    <n v="2131866.58"/>
    <n v="2131866.58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 10.0"/>
    <s v="KFW EUR 10.0"/>
    <s v="KFW"/>
    <n v="10049434.021"/>
    <n v="0"/>
    <n v="0"/>
    <n v="0"/>
    <n v="0"/>
    <n v="-271893.7650000006"/>
    <n v="0"/>
    <n v="9777540.2559999991"/>
    <n v="9777540.2559999991"/>
    <n v="0"/>
    <s v="OTRA MONEDA"/>
    <d v="2013-06-14T00:00:00"/>
    <d v="2043-06-30T00:00:00"/>
    <n v="11857500"/>
    <n v="11855050.549000001"/>
    <n v="18.591780821917808"/>
    <n v="30.063013698630137"/>
    <n v="0.02"/>
    <n v="0.02"/>
    <n v="0"/>
    <n v="0.02"/>
    <s v="FIJA"/>
    <m/>
    <n v="181781885.41703013"/>
    <n v="293942326.65503561"/>
    <n v="195550.80511999998"/>
    <n v="18.591780821917808"/>
    <n v="30.06301369863014"/>
    <n v="0.02"/>
    <s v="Convenios Originales (Gobiernos)"/>
    <x v="17"/>
    <n v="102091.62300000001"/>
    <n v="0"/>
    <n v="0"/>
    <n v="0"/>
    <n v="0"/>
    <n v="0"/>
    <n v="98861.797999999995"/>
    <n v="0"/>
    <n v="0"/>
    <n v="0"/>
    <n v="0"/>
    <n v="0"/>
    <n v="96718.361000000004"/>
    <n v="102091.62300000001"/>
    <n v="195580.15899999999"/>
    <n v="297671.78200000001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13'M200266759"/>
    <s v="KFW EUR13'M200266759"/>
    <s v="KFW"/>
    <n v="0"/>
    <n v="0"/>
    <n v="0"/>
    <n v="0"/>
    <n v="0"/>
    <n v="0"/>
    <n v="0"/>
    <n v="0"/>
    <n v="0"/>
    <n v="0"/>
    <s v="OTRA MONEDA"/>
    <d v="2004-03-25T00:00:00"/>
    <d v="2024-06-30T00:00:00"/>
    <n v="15460162.352"/>
    <n v="15356580.579"/>
    <n v="0"/>
    <n v="0"/>
    <n v="0"/>
    <n v="0"/>
    <n v="0"/>
    <n v="4.4999999999999998E-2"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0266015"/>
    <s v="KFW. 200266015"/>
    <s v="KFW"/>
    <n v="1939670.25"/>
    <n v="0"/>
    <n v="0"/>
    <n v="0"/>
    <n v="0"/>
    <n v="-52479"/>
    <n v="0"/>
    <n v="1887191.25"/>
    <n v="1887191.25"/>
    <n v="0"/>
    <s v="OTRA MONEDA"/>
    <d v="2009-10-06T00:00:00"/>
    <d v="2049-12-30T00:00:00"/>
    <n v="2490075"/>
    <n v="2490075"/>
    <n v="25.098630136986301"/>
    <n v="40.260273972602739"/>
    <n v="7.4999999999999997E-3"/>
    <n v="7.4999999999999997E-3"/>
    <n v="0"/>
    <n v="7.4999999999999997E-3"/>
    <s v="FIJA"/>
    <m/>
    <n v="47365915.18150685"/>
    <n v="75978836.763698623"/>
    <n v="14153.934374999999"/>
    <n v="25.098630136986301"/>
    <n v="40.260273972602732"/>
    <n v="7.4999999999999997E-3"/>
    <s v="Convenios Originales (Gobiernos)"/>
    <x v="17"/>
    <n v="7076.9669999999996"/>
    <n v="0"/>
    <n v="0"/>
    <n v="0"/>
    <n v="0"/>
    <n v="0"/>
    <n v="6938.2030000000004"/>
    <n v="0"/>
    <n v="0"/>
    <n v="0"/>
    <n v="0"/>
    <n v="0"/>
    <n v="6799.4390000000003"/>
    <n v="7076.9669999999996"/>
    <n v="13737.642"/>
    <n v="20814.609"/>
  </r>
  <r>
    <n v="23076100"/>
    <x v="0"/>
    <x v="0"/>
    <x v="0"/>
    <s v="EUR"/>
    <x v="0"/>
    <s v="Gobierno General"/>
    <s v="Gobierno Central "/>
    <s v="PGE"/>
    <s v="Préstamos"/>
    <x v="17"/>
    <x v="0"/>
    <x v="1"/>
    <s v="BILATERALS"/>
    <n v="8766461"/>
    <n v="8766461"/>
    <s v="KFW"/>
    <n v="388916.913"/>
    <n v="0"/>
    <n v="0"/>
    <n v="0"/>
    <n v="0"/>
    <n v="-10522.391000000003"/>
    <n v="0"/>
    <n v="378394.522"/>
    <n v="378394.522"/>
    <n v="0"/>
    <s v="OTRA MONEDA"/>
    <d v="1989-11-14T00:00:00"/>
    <d v="2027-12-31T00:00:00"/>
    <n v="16735927.33"/>
    <n v="16735927.33"/>
    <n v="3.0849315068493151"/>
    <n v="38.153424657534245"/>
    <n v="4.4999999999999998E-2"/>
    <n v="0.02"/>
    <n v="2.4999999999999998E-2"/>
    <n v="0.02"/>
    <s v="FIJA"/>
    <m/>
    <n v="1167321.1829369862"/>
    <n v="14437046.885950685"/>
    <n v="17027.753489999999"/>
    <n v="3.0849315068493151"/>
    <n v="38.153424657534245"/>
    <n v="4.4999999999999998E-2"/>
    <s v="Convenios Originales (Gobiernos)"/>
    <x v="17"/>
    <n v="3783.94"/>
    <n v="0"/>
    <n v="0"/>
    <n v="0"/>
    <n v="0"/>
    <n v="0"/>
    <n v="3243.3789999999999"/>
    <n v="0"/>
    <n v="0"/>
    <n v="0"/>
    <n v="0"/>
    <n v="0"/>
    <n v="2702.817"/>
    <n v="3783.94"/>
    <n v="5946.1959999999999"/>
    <n v="9730.1360000000004"/>
  </r>
  <r>
    <n v="23104100"/>
    <x v="0"/>
    <x v="0"/>
    <x v="0"/>
    <s v="EUR"/>
    <x v="0"/>
    <s v="Gobierno General"/>
    <s v="Gobierno Central "/>
    <s v="PGE"/>
    <s v="Préstamos"/>
    <x v="17"/>
    <x v="0"/>
    <x v="1"/>
    <s v="BILATERALS"/>
    <s v="KFW No. 9466657"/>
    <s v="KFW No. 9466657"/>
    <s v="KFW"/>
    <n v="416696.57799999998"/>
    <n v="0"/>
    <n v="0"/>
    <n v="0"/>
    <n v="0"/>
    <n v="-11273.987999999954"/>
    <n v="0"/>
    <n v="405422.59"/>
    <n v="405422.59"/>
    <n v="0"/>
    <s v="OTRA MONEDA"/>
    <d v="1996-11-12T00:00:00"/>
    <d v="2026-12-30T00:00:00"/>
    <n v="3637586.0920000002"/>
    <n v="3637586.0920000002"/>
    <n v="2.0821917808219177"/>
    <n v="30.150684931506849"/>
    <n v="0.02"/>
    <n v="0.02"/>
    <n v="0"/>
    <n v="0.02"/>
    <s v="FIJA"/>
    <m/>
    <n v="844167.58465753426"/>
    <n v="12223768.77520548"/>
    <n v="8108.4518000000007"/>
    <n v="2.0821917808219177"/>
    <n v="30.150684931506849"/>
    <n v="0.02"/>
    <s v="Convenios Originales (Gobiernos)"/>
    <x v="17"/>
    <n v="4054.2260000000001"/>
    <n v="0"/>
    <n v="0"/>
    <n v="0"/>
    <n v="0"/>
    <n v="0"/>
    <n v="3243.3789999999999"/>
    <n v="0"/>
    <n v="0"/>
    <n v="0"/>
    <n v="0"/>
    <n v="0"/>
    <n v="2432.5309999999999"/>
    <n v="4054.2260000000001"/>
    <n v="5675.91"/>
    <n v="9730.1360000000004"/>
  </r>
  <r>
    <n v="23153000"/>
    <x v="0"/>
    <x v="0"/>
    <x v="1"/>
    <s v="EUR"/>
    <x v="0"/>
    <s v="Gobierno General"/>
    <s v="Gobiernos Autonomos Descentralizados GADS"/>
    <s v="Concejo Municipal"/>
    <s v="Préstamos"/>
    <x v="17"/>
    <x v="14"/>
    <x v="1"/>
    <s v="BILATERALS"/>
    <s v="8766461 TERCERA AMPL"/>
    <s v="8766461 TERCERA AMPL"/>
    <s v="KFW"/>
    <n v="89418.929000000004"/>
    <n v="0"/>
    <n v="0"/>
    <n v="0"/>
    <n v="0"/>
    <n v="-2419.2860000000073"/>
    <n v="0"/>
    <n v="86999.642999999996"/>
    <n v="86999.642999999996"/>
    <n v="0"/>
    <s v="OTRA MONEDA"/>
    <d v="2005-02-16T00:00:00"/>
    <d v="2025-06-30T00:00:00"/>
    <n v="2000070.5360000001"/>
    <n v="1499130.2309999999"/>
    <n v="0.58082191780821912"/>
    <n v="20.38082191780822"/>
    <n v="4.4999999999999998E-2"/>
    <n v="4.4999999999999998E-2"/>
    <n v="0"/>
    <n v="4.4999999999999998E-2"/>
    <s v="FIJA"/>
    <m/>
    <n v="50531.299495890402"/>
    <n v="1773124.2308958904"/>
    <n v="3914.9839349999997"/>
    <n v="0.58082191780821912"/>
    <n v="20.38082191780822"/>
    <n v="4.4999999999999998E-2"/>
    <s v="Convenios Originales (Gobiernos)"/>
    <x v="17"/>
    <n v="1990.115"/>
    <n v="0"/>
    <n v="0"/>
    <n v="0"/>
    <n v="0"/>
    <n v="0"/>
    <n v="993.096"/>
    <n v="0"/>
    <n v="0"/>
    <n v="0"/>
    <n v="0"/>
    <n v="0"/>
    <n v="0"/>
    <n v="1990.115"/>
    <n v="993.096"/>
    <n v="2983.2110000000002"/>
  </r>
  <r>
    <n v="23169000"/>
    <x v="0"/>
    <x v="0"/>
    <x v="0"/>
    <s v="EUR"/>
    <x v="0"/>
    <s v="Gobierno General"/>
    <s v="Gobierno Central "/>
    <s v="PGE"/>
    <s v="Préstamos"/>
    <x v="18"/>
    <x v="0"/>
    <x v="1"/>
    <s v="BILATERALS"/>
    <s v="GOB. FRANCIA EUR 6.5"/>
    <s v="GOB. FRANCIA EUR 6.5"/>
    <s v="NATEXIS BANQUE"/>
    <n v="6059175.4939999999"/>
    <n v="0"/>
    <n v="0"/>
    <n v="0"/>
    <n v="0"/>
    <n v="-163934.80900000036"/>
    <n v="0"/>
    <n v="5895240.6849999996"/>
    <n v="5895240.6849999996"/>
    <n v="0"/>
    <s v="OTRA MONEDA"/>
    <d v="2013-01-30T00:00:00"/>
    <d v="2029-03-31T00:00:00"/>
    <n v="7707375"/>
    <n v="7503428.5729999999"/>
    <n v="4.3342465753424655"/>
    <n v="16.175342465753424"/>
    <n v="0"/>
    <n v="0"/>
    <n v="0"/>
    <n v="0"/>
    <s v="FIJA"/>
    <m/>
    <n v="25551426.749780819"/>
    <n v="95357536.997917801"/>
    <n v="0"/>
    <n v="4.3342465753424655"/>
    <n v="16.175342465753424"/>
    <n v="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8"/>
    <x v="0"/>
    <x v="1"/>
    <s v="BILATERALS"/>
    <s v="GOB.FRANCIA EUR 90.0"/>
    <s v="GOB.FRANCIA EUR 90.0"/>
    <s v="NATEXIS BANQUE"/>
    <n v="46254237.233999997"/>
    <n v="0"/>
    <n v="0"/>
    <n v="0"/>
    <n v="0"/>
    <n v="-1251437.5139999986"/>
    <n v="0"/>
    <n v="45002799.719999999"/>
    <n v="45002799.719999999"/>
    <n v="0"/>
    <s v="OTRA MONEDA"/>
    <d v="2013-01-28T00:00:00"/>
    <d v="2028-12-31T00:00:00"/>
    <n v="106717500"/>
    <n v="106717500"/>
    <n v="4.087671232876712"/>
    <n v="15.934246575342465"/>
    <n v="0"/>
    <n v="0"/>
    <n v="0"/>
    <n v="0"/>
    <s v="FIJA"/>
    <m/>
    <n v="183956649.81435615"/>
    <n v="717085707.31923282"/>
    <n v="0"/>
    <n v="4.087671232876712"/>
    <n v="15.934246575342465"/>
    <n v="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9"/>
    <x v="0"/>
    <x v="1"/>
    <s v="BILATERALS"/>
    <s v="OECF EC- P6"/>
    <s v="OECF EC- P6"/>
    <s v="OECF"/>
    <n v="5337685.6320000002"/>
    <n v="0"/>
    <n v="0"/>
    <n v="0"/>
    <n v="0"/>
    <n v="86298.592000000179"/>
    <n v="0"/>
    <n v="5423984.2240000004"/>
    <n v="5423984.2240000004"/>
    <n v="0"/>
    <s v="OTRA MONEDA"/>
    <d v="1996-07-18T00:00:00"/>
    <d v="2026-07-20T00:00:00"/>
    <n v="75807864.275999993"/>
    <n v="75807864.275999993"/>
    <n v="1.6356164383561644"/>
    <n v="30.024657534246575"/>
    <n v="0.03"/>
    <n v="0.03"/>
    <n v="0"/>
    <n v="0.03"/>
    <s v="FIJA"/>
    <m/>
    <n v="8871557.7581589054"/>
    <n v="162853268.79675618"/>
    <n v="162719.52671999999"/>
    <n v="1.6356164383561644"/>
    <n v="30.024657534246575"/>
    <n v="2.9999999999999995E-2"/>
    <s v="Convenios Originales (Gobiernos)"/>
    <x v="19"/>
    <n v="0"/>
    <n v="82028.474000000002"/>
    <n v="0"/>
    <n v="0"/>
    <n v="0"/>
    <n v="0"/>
    <n v="0"/>
    <n v="60518.29"/>
    <n v="0"/>
    <n v="0"/>
    <n v="0"/>
    <n v="0"/>
    <n v="0"/>
    <n v="0"/>
    <n v="142546.764"/>
    <n v="142546.764"/>
  </r>
  <r>
    <n v="23005100"/>
    <x v="0"/>
    <x v="0"/>
    <x v="0"/>
    <s v="USD"/>
    <x v="0"/>
    <s v="Gobierno General"/>
    <s v="Gobierno Central "/>
    <s v="PGE"/>
    <s v="Préstamos"/>
    <x v="20"/>
    <x v="0"/>
    <x v="1"/>
    <s v="BILATERALS"/>
    <s v="518-T-058-A"/>
    <s v="518-T-058-A"/>
    <s v="USAID"/>
    <n v="340085.16000000003"/>
    <n v="0"/>
    <n v="0"/>
    <n v="0"/>
    <n v="0"/>
    <n v="0"/>
    <n v="0"/>
    <n v="340085.16000000003"/>
    <n v="340085.16"/>
    <n v="-5.8207660913467407E-11"/>
    <s v=" "/>
    <d v="1986-08-31T00:00:00"/>
    <d v="2027-07-21T00:00:00"/>
    <n v="1850144.51"/>
    <n v="1850144.51"/>
    <n v="2.6383561643835618"/>
    <n v="40.915068493150685"/>
    <n v="0.03"/>
    <n v="0.03"/>
    <n v="0"/>
    <n v="0.03"/>
    <s v="FIJA"/>
    <m/>
    <n v="897265.77830136998"/>
    <n v="13914607.614904111"/>
    <n v="10202.5548"/>
    <n v="2.6383561643835618"/>
    <n v="40.915068493150685"/>
    <n v="2.9999999999999995E-2"/>
    <s v="Convenios Originales (Gobiernos)"/>
    <x v="20"/>
    <n v="0"/>
    <n v="5101.28"/>
    <n v="0"/>
    <n v="0"/>
    <n v="0"/>
    <n v="0"/>
    <n v="0"/>
    <n v="4282.3900000000003"/>
    <n v="0"/>
    <n v="0"/>
    <n v="0"/>
    <n v="0"/>
    <n v="0"/>
    <n v="0"/>
    <n v="9383.67"/>
    <n v="9383.67"/>
  </r>
  <r>
    <n v="23010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B"/>
    <s v="AID 518-T-058-B"/>
    <s v="USAID"/>
    <n v="53057.51"/>
    <n v="0"/>
    <n v="4068.44"/>
    <n v="795.86"/>
    <s v="  "/>
    <n v="0"/>
    <n v="0"/>
    <n v="48989.07"/>
    <n v="48989.07"/>
    <n v="0"/>
    <s v=" "/>
    <d v="1987-07-23T00:00:00"/>
    <d v="2030-06-01T00:00:00"/>
    <n v="165593.25"/>
    <n v="165593.25"/>
    <n v="5.5041095890410956"/>
    <n v="42.887671232876713"/>
    <n v="0.03"/>
    <n v="0.03"/>
    <n v="0"/>
    <n v="0.03"/>
    <s v="FIJA"/>
    <m/>
    <n v="269641.20994520548"/>
    <n v="2101027.1281643836"/>
    <n v="1469.6721"/>
    <n v="5.5041095890410956"/>
    <n v="42.887671232876713"/>
    <n v="0.03"/>
    <s v="Convenios Originales (Gobiernos)"/>
    <x v="20"/>
    <n v="0"/>
    <n v="0"/>
    <n v="0"/>
    <n v="0"/>
    <n v="0"/>
    <n v="0"/>
    <n v="734.84"/>
    <n v="0"/>
    <n v="0"/>
    <n v="0"/>
    <n v="0"/>
    <n v="0"/>
    <n v="672.89"/>
    <n v="0"/>
    <n v="1407.73"/>
    <n v="1407.73"/>
  </r>
  <r>
    <n v="23014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C"/>
    <s v="AID 518-T-058-C"/>
    <s v="USAID"/>
    <n v="248531.35000000251"/>
    <n v="0"/>
    <n v="19057.37"/>
    <n v="3727.97"/>
    <s v="  "/>
    <n v="1.1641532182693481E-10"/>
    <n v="0"/>
    <n v="229473.98000000263"/>
    <n v="229473.98"/>
    <n v="-2.6193447411060333E-9"/>
    <s v=" "/>
    <d v="1987-07-21T00:00:00"/>
    <d v="2030-06-01T00:00:00"/>
    <n v="775671.25"/>
    <n v="775671.25"/>
    <n v="5.5041095890410956"/>
    <n v="42.893150684931506"/>
    <n v="0.03"/>
    <n v="0.03"/>
    <n v="0"/>
    <n v="0.03"/>
    <s v="FIJA"/>
    <m/>
    <n v="1263049.933753439"/>
    <n v="9842862.0024110712"/>
    <n v="6884.2194000000791"/>
    <n v="5.5041095890410956"/>
    <n v="42.893150684931506"/>
    <n v="3.0000000000000002E-2"/>
    <s v="Convenios Originales (Gobiernos)"/>
    <x v="20"/>
    <n v="0"/>
    <n v="0"/>
    <n v="0"/>
    <n v="0"/>
    <n v="0"/>
    <n v="0"/>
    <n v="3442.11"/>
    <n v="0"/>
    <n v="0"/>
    <n v="0"/>
    <n v="0"/>
    <n v="0"/>
    <n v="3151.96"/>
    <n v="0"/>
    <n v="6594.07"/>
    <n v="6594.07"/>
  </r>
  <r>
    <n v="23007000"/>
    <x v="0"/>
    <x v="0"/>
    <x v="0"/>
    <s v="USD"/>
    <x v="0"/>
    <s v="Gobierno General"/>
    <s v="Gobierno Central "/>
    <s v="PGE"/>
    <s v="Préstamos"/>
    <x v="20"/>
    <x v="0"/>
    <x v="1"/>
    <s v="BILATERALS"/>
    <s v="AID 518-U-062-A"/>
    <s v="AID 518-U-062-A"/>
    <s v="USAID"/>
    <n v="7.9999999998108251E-2"/>
    <n v="0"/>
    <n v="0"/>
    <n v="0"/>
    <n v="0"/>
    <n v="0"/>
    <n v="0"/>
    <n v="7.9999999998108251E-2"/>
    <n v="0.08"/>
    <n v="1.8917506450222277E-12"/>
    <s v=" "/>
    <d v="1986-06-23T00:00:00"/>
    <d v="2024-09-27T00:00:00"/>
    <n v="1912000"/>
    <n v="1064134.9099999999"/>
    <n v="0"/>
    <n v="0"/>
    <n v="0"/>
    <n v="0.03"/>
    <n v="-0.03"/>
    <n v="0.03"/>
    <s v="FIJA"/>
    <m/>
    <n v="0"/>
    <n v="0"/>
    <n v="0"/>
    <n v="0"/>
    <n v="0"/>
    <n v="0"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778-SF-EC"/>
    <s v="778-SF-EC"/>
    <s v="BID"/>
    <n v="5737.6399999999212"/>
    <n v="0"/>
    <n v="0"/>
    <n v="0"/>
    <n v="0"/>
    <n v="-3.637978807091713E-12"/>
    <n v="0"/>
    <n v="5737.6399999999176"/>
    <n v="5737.64"/>
    <n v="8.276401786133647E-11"/>
    <s v=" "/>
    <d v="1986-01-14T00:00:00"/>
    <d v="2026-01-14T00:00:00"/>
    <n v="14400000"/>
    <n v="3943388.48"/>
    <n v="1.1232876712328768"/>
    <n v="40.027397260273972"/>
    <n v="0.02"/>
    <n v="0.02"/>
    <n v="0"/>
    <n v="0.02"/>
    <s v="FIJA"/>
    <m/>
    <n v="6445.02027397251"/>
    <n v="229662.79561643506"/>
    <n v="114.75279999999836"/>
    <n v="1.1232876712328768"/>
    <n v="40.027397260273972"/>
    <n v="0.02"/>
    <s v="BID"/>
    <x v="21"/>
    <n v="0"/>
    <n v="57.38"/>
    <n v="0"/>
    <n v="0"/>
    <n v="0"/>
    <n v="0"/>
    <n v="0"/>
    <n v="38.25"/>
    <n v="0"/>
    <n v="0"/>
    <n v="0"/>
    <n v="0"/>
    <n v="0"/>
    <n v="0"/>
    <n v="95.63"/>
    <n v="95.6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843-SF-EC BEDE USD"/>
    <s v="843-SF-EC BEDE USD"/>
    <s v="BID"/>
    <n v="762712.07999999472"/>
    <n v="0"/>
    <n v="0"/>
    <n v="0"/>
    <n v="0"/>
    <n v="-2.3283064365386963E-10"/>
    <n v="0"/>
    <n v="762712.07999999449"/>
    <n v="762712.08"/>
    <n v="5.4715201258659363E-9"/>
    <s v=" "/>
    <d v="1991-02-15T00:00:00"/>
    <d v="2031-02-15T00:00:00"/>
    <n v="1584094.39"/>
    <n v="1584094.39"/>
    <n v="6.2136986301369861"/>
    <n v="40.027397260273972"/>
    <n v="0.02"/>
    <n v="0.02"/>
    <n v="0"/>
    <n v="0.02"/>
    <s v="FIJA"/>
    <m/>
    <n v="4739263.0066848975"/>
    <n v="30529379.421369642"/>
    <n v="15254.24159999989"/>
    <n v="6.213698630136987"/>
    <n v="40.027397260273972"/>
    <n v="0.02"/>
    <s v="BID"/>
    <x v="21"/>
    <n v="0"/>
    <n v="0"/>
    <n v="7627.12"/>
    <n v="0"/>
    <n v="0"/>
    <n v="0"/>
    <n v="0"/>
    <n v="0"/>
    <n v="7040.42"/>
    <n v="0"/>
    <n v="0"/>
    <n v="0"/>
    <n v="0"/>
    <n v="0"/>
    <n v="14667.54"/>
    <n v="14667.54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873-SF-EC"/>
    <s v="873-SF-EC"/>
    <s v="BID"/>
    <n v="567184.63600000006"/>
    <n v="0"/>
    <n v="0"/>
    <n v="0"/>
    <n v="0"/>
    <n v="0"/>
    <n v="0"/>
    <n v="567184.63600000006"/>
    <n v="567184.64000000001"/>
    <n v="3.9999999571591616E-3"/>
    <s v=" "/>
    <d v="1992-04-05T00:00:00"/>
    <d v="2032-04-06T00:00:00"/>
    <n v="2270200"/>
    <n v="2268767.86"/>
    <n v="7.353424657534247"/>
    <n v="40.030136986301372"/>
    <n v="0.02"/>
    <n v="0.02"/>
    <n v="0"/>
    <n v="0.02"/>
    <s v="FIJA"/>
    <m/>
    <n v="4170749.487736987"/>
    <n v="22704478.675605483"/>
    <n v="11343.692720000001"/>
    <n v="7.353424657534247"/>
    <n v="40.030136986301372"/>
    <n v="0.02"/>
    <s v="BID"/>
    <x v="21"/>
    <n v="0"/>
    <n v="0"/>
    <n v="0"/>
    <n v="0"/>
    <n v="5671.85"/>
    <n v="0"/>
    <n v="0"/>
    <n v="0"/>
    <n v="0"/>
    <n v="0"/>
    <n v="5293.72"/>
    <n v="0"/>
    <n v="0"/>
    <n v="0"/>
    <n v="10965.57"/>
    <n v="10965.57"/>
  </r>
  <r>
    <n v="20301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2950/OC-EC"/>
    <s v="2950/OC-EC"/>
    <s v="BID"/>
    <n v="9000000"/>
    <n v="0"/>
    <n v="0"/>
    <n v="0"/>
    <n v="0"/>
    <n v="0"/>
    <n v="0"/>
    <n v="9000000"/>
    <n v="9000000"/>
    <n v="0"/>
    <s v=" "/>
    <d v="2013-09-23T00:00:00"/>
    <d v="2033-09-15T00:00:00"/>
    <n v="15000000"/>
    <n v="15000000"/>
    <n v="8.7972602739726025"/>
    <n v="19.991780821917807"/>
    <n v="6.6030199999999997E-2"/>
    <n v="7.8030000000000002E-2"/>
    <n v="-1.1999800000000005E-2"/>
    <n v="2.5600000000000001E-2"/>
    <s v="SOFR (MAS MARGEN)"/>
    <n v="1.2E-2"/>
    <n v="79175342.465753421"/>
    <n v="179926027.39726025"/>
    <n v="594271.79999999993"/>
    <n v="8.7972602739726025"/>
    <n v="19.991780821917807"/>
    <n v="6.6030199999999997E-2"/>
    <s v="BID"/>
    <x v="21"/>
    <n v="0"/>
    <n v="0"/>
    <n v="0"/>
    <n v="353086.66"/>
    <n v="0"/>
    <n v="0"/>
    <n v="0"/>
    <n v="0"/>
    <n v="0"/>
    <n v="338997.87"/>
    <n v="0"/>
    <n v="0"/>
    <n v="0"/>
    <n v="0"/>
    <n v="692084.53"/>
    <n v="692084.53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024/OC-EC"/>
    <s v="5024/OC-EC"/>
    <s v="BID"/>
    <n v="93800000"/>
    <n v="0"/>
    <n v="0"/>
    <n v="0"/>
    <n v="0"/>
    <n v="0"/>
    <n v="0"/>
    <n v="93800000"/>
    <n v="93800000"/>
    <n v="0"/>
    <s v=" "/>
    <d v="2020-07-16T00:00:00"/>
    <d v="2045-07-15T00:00:00"/>
    <n v="93800000"/>
    <n v="93800000"/>
    <n v="20.635616438356163"/>
    <n v="25.013698630136986"/>
    <n v="6.58889E-2"/>
    <n v="6.5890000000000004E-2"/>
    <n v="-1.1000000000038757E-6"/>
    <n v="2.5399999999999999E-2"/>
    <s v="SOFR (MAS MARGEN)"/>
    <n v="1.2E-2"/>
    <n v="1935620821.9178081"/>
    <n v="2346284931.5068493"/>
    <n v="6180378.8200000003"/>
    <n v="20.635616438356163"/>
    <n v="25.013698630136986"/>
    <n v="6.58889E-2"/>
    <s v="BID"/>
    <x v="21"/>
    <n v="0"/>
    <n v="3158860.29"/>
    <n v="0"/>
    <n v="0"/>
    <n v="0"/>
    <n v="0"/>
    <n v="0"/>
    <n v="3107357.13"/>
    <n v="0"/>
    <n v="0"/>
    <n v="0"/>
    <n v="0"/>
    <n v="0"/>
    <n v="0"/>
    <n v="6266217.4199999999"/>
    <n v="6266217.4199999999"/>
  </r>
  <r>
    <n v="2026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630-OC-EC"/>
    <s v="1630-OC-EC"/>
    <s v="BID"/>
    <n v="661393.1100000001"/>
    <n v="0"/>
    <n v="0"/>
    <n v="0"/>
    <n v="0"/>
    <n v="0"/>
    <n v="0"/>
    <n v="661393.1100000001"/>
    <n v="661393.11"/>
    <n v="-1.1641532182693481E-10"/>
    <s v=" "/>
    <d v="2005-12-29T00:00:00"/>
    <d v="2025-12-15T00:00:00"/>
    <n v="8000000"/>
    <n v="7029193.7000000002"/>
    <n v="1.0410958904109588"/>
    <n v="19.975342465753425"/>
    <n v="6.6000500000000004E-2"/>
    <n v="6.6000000000000003E-2"/>
    <n v="5.0000000000050004E-7"/>
    <n v="2.5399999999999999E-2"/>
    <s v="SOFR (MAS MARGEN)"/>
    <n v="1.2E-2"/>
    <n v="688573.64876712335"/>
    <n v="13211553.876739727"/>
    <n v="43652.275956555008"/>
    <n v="1.0410958904109588"/>
    <n v="19.975342465753425"/>
    <n v="6.6000500000000004E-2"/>
    <s v="BID"/>
    <x v="21"/>
    <n v="22189.91"/>
    <n v="0"/>
    <n v="0"/>
    <n v="0"/>
    <n v="0"/>
    <n v="0"/>
    <n v="14712.43"/>
    <n v="0"/>
    <n v="0"/>
    <n v="0"/>
    <n v="0"/>
    <n v="0"/>
    <n v="7396.63"/>
    <n v="22189.91"/>
    <n v="22109.06"/>
    <n v="44298.97"/>
  </r>
  <r>
    <n v="20269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740-OC-EC"/>
    <s v="1740-OC-EC"/>
    <s v="BID"/>
    <n v="5958370.660000083"/>
    <n v="0"/>
    <n v="0"/>
    <n v="0"/>
    <n v="0"/>
    <n v="3.7252902984619141E-9"/>
    <n v="0"/>
    <n v="5958370.6600000868"/>
    <n v="5958370.6600000001"/>
    <n v="-8.6612999439239502E-8"/>
    <s v=" "/>
    <d v="2007-03-05T00:00:00"/>
    <d v="2027-03-05T00:00:00"/>
    <n v="37100000"/>
    <n v="35314037.869999997"/>
    <n v="2.2602739726027399"/>
    <n v="20.013698630136986"/>
    <n v="5.3900000000000003E-2"/>
    <n v="5.3899999999999997E-2"/>
    <n v="0"/>
    <n v="5.4900000000000004E-2"/>
    <s v="FIJA"/>
    <m/>
    <n v="13467550.121918006"/>
    <n v="119249034.71589215"/>
    <n v="321156.17857400468"/>
    <n v="2.2602739726027399"/>
    <n v="20.013698630136986"/>
    <n v="5.3899999999999997E-2"/>
    <s v="BID"/>
    <x v="21"/>
    <n v="0"/>
    <n v="0"/>
    <n v="0"/>
    <n v="159258.26999999999"/>
    <n v="0"/>
    <n v="0"/>
    <n v="0"/>
    <n v="0"/>
    <n v="0"/>
    <n v="129518.33"/>
    <n v="0"/>
    <n v="0"/>
    <n v="0"/>
    <n v="0"/>
    <n v="288776.59999999998"/>
    <n v="288776.59999999998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424-OC-EC"/>
    <s v="1424-OC-EC"/>
    <s v="BID"/>
    <n v="-8.8000014424324036E-2"/>
    <n v="0"/>
    <n v="0"/>
    <n v="0"/>
    <n v="0"/>
    <n v="-4.0000006556510925E-3"/>
    <n v="0"/>
    <n v="-9.2000015079975128E-2"/>
    <n v="4.0000000000000001E-3"/>
    <n v="9.6000015079975132E-2"/>
    <s v=" "/>
    <d v="2002-12-18T00:00:00"/>
    <d v="2022-12-15T00:00:00"/>
    <n v="40000000"/>
    <n v="40000000"/>
    <n v="0"/>
    <n v="0"/>
    <n v="0"/>
    <n v="5.4900000000000004E-2"/>
    <n v="-5.4900000000000004E-2"/>
    <n v="5.4900000000000004E-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802-OC-EC"/>
    <s v="1802-OC-EC"/>
    <s v="BID"/>
    <n v="30070183.57"/>
    <n v="0"/>
    <n v="0"/>
    <n v="0"/>
    <n v="0"/>
    <n v="0"/>
    <n v="0"/>
    <n v="30070183.57"/>
    <n v="30070183.57"/>
    <n v="0"/>
    <s v=" "/>
    <d v="2007-12-12T00:00:00"/>
    <d v="2032-12-12T00:00:00"/>
    <n v="67100000"/>
    <n v="67100000"/>
    <n v="8.0383561643835613"/>
    <n v="25.019178082191782"/>
    <n v="7.5028999999999998E-2"/>
    <n v="7.5029999999999999E-2"/>
    <n v="-1.0000000000010001E-6"/>
    <n v="5.4900000000000004E-2"/>
    <s v="SOFR + MARGEN"/>
    <n v="1.2E-2"/>
    <n v="241714845.46405479"/>
    <n v="752331277.70202744"/>
    <n v="2256135.8030735301"/>
    <n v="8.0383561643835613"/>
    <n v="25.019178082191782"/>
    <n v="7.5028999999999998E-2"/>
    <s v="BID"/>
    <x v="21"/>
    <n v="1146869.03"/>
    <n v="0"/>
    <n v="0"/>
    <n v="0"/>
    <n v="0"/>
    <n v="0"/>
    <n v="1073507.75"/>
    <n v="0"/>
    <n v="0"/>
    <n v="0"/>
    <n v="0"/>
    <n v="0"/>
    <n v="1011943.27"/>
    <n v="1146869.03"/>
    <n v="2085451.02"/>
    <n v="3232320.05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745-SF-EC"/>
    <s v="745-SF-EC"/>
    <s v="BID"/>
    <n v="0"/>
    <n v="0"/>
    <n v="0"/>
    <n v="0"/>
    <n v="0"/>
    <n v="0"/>
    <n v="0"/>
    <n v="0"/>
    <n v="0"/>
    <n v="0"/>
    <s v=" "/>
    <d v="1984-03-27T00:00:00"/>
    <d v="2024-03-24T00:00:00"/>
    <n v="28000000"/>
    <n v="25971601.43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1753-OC-EC"/>
    <s v="1753-OC-EC"/>
    <s v="BID"/>
    <n v="24491903.389999919"/>
    <n v="0"/>
    <n v="0"/>
    <n v="0"/>
    <n v="0"/>
    <n v="-3.7252902984619141E-9"/>
    <n v="0"/>
    <n v="24491903.389999915"/>
    <n v="24491903.390000001"/>
    <n v="8.5681676864624023E-8"/>
    <s v=" "/>
    <d v="2006-12-07T00:00:00"/>
    <d v="2031-12-07T00:00:00"/>
    <n v="61250000"/>
    <n v="61250000"/>
    <n v="7.021917808219178"/>
    <n v="25.016438356164382"/>
    <n v="7.5045500000000001E-2"/>
    <n v="8.4960000000000008E-2"/>
    <n v="-9.9145000000000066E-3"/>
    <n v="2.5399999999999999E-2"/>
    <s v="SOFR + MARGEN"/>
    <n v="1.2E-2"/>
    <n v="171980132.57142407"/>
    <n v="612700191.38106632"/>
    <n v="1838007.1358542386"/>
    <n v="7.021917808219178"/>
    <n v="25.016438356164382"/>
    <n v="7.5045500000000001E-2"/>
    <s v="BID"/>
    <x v="21"/>
    <n v="908246.95"/>
    <n v="0"/>
    <n v="0"/>
    <n v="0"/>
    <n v="0"/>
    <n v="0"/>
    <n v="138678.6"/>
    <n v="0"/>
    <n v="0"/>
    <n v="0"/>
    <n v="0"/>
    <n v="0"/>
    <n v="129480.53"/>
    <n v="908246.95"/>
    <n v="268159.13"/>
    <n v="1176406.08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842-SF-EC ETAPA  USD"/>
    <s v="842-SF-EC ETAPA  USD"/>
    <s v="BID"/>
    <n v="669329.64000000013"/>
    <n v="0"/>
    <n v="0"/>
    <n v="0"/>
    <n v="0"/>
    <n v="0"/>
    <n v="0"/>
    <n v="669329.64000000013"/>
    <n v="669329.64"/>
    <n v="-1.1641532182693481E-10"/>
    <s v=" "/>
    <d v="1990-10-30T00:00:00"/>
    <d v="2030-10-24T00:00:00"/>
    <n v="1506134.34"/>
    <n v="1506134.34"/>
    <n v="5.9013698630136986"/>
    <n v="40.010958904109586"/>
    <n v="0.02"/>
    <n v="0.02"/>
    <n v="0"/>
    <n v="0.02"/>
    <s v="FIJA"/>
    <m/>
    <n v="3949961.7659178087"/>
    <n v="26780520.71934247"/>
    <n v="13386.592800000002"/>
    <n v="5.9013698630136986"/>
    <n v="40.010958904109586"/>
    <n v="0.02"/>
    <s v="BID"/>
    <x v="21"/>
    <n v="0"/>
    <n v="0"/>
    <n v="0"/>
    <n v="0"/>
    <n v="6693.3"/>
    <n v="0"/>
    <n v="0"/>
    <n v="0"/>
    <n v="0"/>
    <n v="0"/>
    <n v="6135.43"/>
    <n v="0"/>
    <n v="0"/>
    <n v="0"/>
    <n v="12828.73"/>
    <n v="12828.73"/>
  </r>
  <r>
    <n v="20070000"/>
    <x v="0"/>
    <x v="0"/>
    <x v="0"/>
    <s v="SUC"/>
    <x v="0"/>
    <s v="Gobierno General"/>
    <s v="Gobierno Central "/>
    <s v="PGE"/>
    <s v="Préstamos"/>
    <x v="21"/>
    <x v="0"/>
    <x v="2"/>
    <s v="INTERNATIONAL ORGANIZATIONS"/>
    <s v="1002-SF-EC"/>
    <s v="1002-SF-EC"/>
    <s v="BID"/>
    <n v="13499544.341999998"/>
    <n v="0"/>
    <n v="0"/>
    <n v="0"/>
    <n v="0"/>
    <n v="0"/>
    <n v="0"/>
    <n v="13499544.341999998"/>
    <n v="13499544.342"/>
    <n v="1.862645149230957E-9"/>
    <s v="OTRA MONEDA"/>
    <d v="1998-03-14T00:00:00"/>
    <d v="2038-03-14T00:00:00"/>
    <n v="30000000"/>
    <n v="29998987.620000001"/>
    <n v="13.293150684931506"/>
    <n v="40.027397260273972"/>
    <n v="0.02"/>
    <n v="0.02"/>
    <n v="0"/>
    <n v="0.02"/>
    <s v="FIJA"/>
    <m/>
    <n v="179451477.11612052"/>
    <n v="540351624.20991778"/>
    <n v="269990.88683999999"/>
    <n v="13.293150684931506"/>
    <n v="40.027397260273979"/>
    <n v="0.02"/>
    <s v="BID"/>
    <x v="21"/>
    <n v="0"/>
    <n v="0"/>
    <n v="0"/>
    <n v="133885.89000000001"/>
    <n v="0"/>
    <n v="0"/>
    <n v="0"/>
    <n v="0"/>
    <n v="0"/>
    <n v="131064.07"/>
    <n v="0"/>
    <n v="0"/>
    <n v="0"/>
    <n v="0"/>
    <n v="264949.96000000002"/>
    <n v="264949.96000000002"/>
  </r>
  <r>
    <n v="202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138-OC-EC"/>
    <s v="1138-OC-EC"/>
    <s v="BID"/>
    <n v="1.0011717677116394E-8"/>
    <n v="0"/>
    <n v="0"/>
    <n v="0"/>
    <n v="0"/>
    <n v="4.6566128730773926E-10"/>
    <n v="0"/>
    <n v="1.0477378964424133E-8"/>
    <n v="0"/>
    <n v="-1.0477378964424133E-8"/>
    <s v=" "/>
    <d v="1999-01-27T00:00:00"/>
    <d v="2024-01-27T00:00:00"/>
    <n v="48000000"/>
    <n v="44941768.420000002"/>
    <n v="0"/>
    <n v="0"/>
    <n v="0"/>
    <n v="0"/>
    <n v="0"/>
    <n v="5.4900000000000004E-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61-OC-EC"/>
    <s v="1261-OC-EC"/>
    <s v="BID"/>
    <n v="369940.61999999743"/>
    <n v="0"/>
    <n v="0"/>
    <n v="0"/>
    <n v="0"/>
    <n v="-1.1641532182693481E-10"/>
    <n v="0"/>
    <n v="369940.61999999732"/>
    <n v="369940.62"/>
    <n v="2.6775524020195007E-9"/>
    <s v=" "/>
    <d v="2001-03-20T00:00:00"/>
    <d v="2026-03-20T00:00:00"/>
    <n v="4500000"/>
    <n v="4161833.75"/>
    <n v="1.3013698630136987"/>
    <n v="25.016438356164382"/>
    <n v="5.3900000000000003E-2"/>
    <n v="5.3899999999999997E-2"/>
    <n v="0"/>
    <n v="5.4900000000000004E-2"/>
    <s v="FIJA"/>
    <m/>
    <n v="481429.57397259929"/>
    <n v="9254596.7156711649"/>
    <n v="19939.799417999857"/>
    <n v="1.3013698630136987"/>
    <n v="25.016438356164382"/>
    <n v="5.3900000000000003E-2"/>
    <s v="BID"/>
    <x v="21"/>
    <n v="9997.2099999999991"/>
    <n v="0"/>
    <n v="0"/>
    <n v="0"/>
    <n v="0"/>
    <n v="0"/>
    <n v="7456.94"/>
    <n v="0"/>
    <n v="0"/>
    <n v="0"/>
    <n v="0"/>
    <n v="0"/>
    <n v="4998.6000000000004"/>
    <n v="9997.2099999999991"/>
    <n v="12455.54"/>
    <n v="22452.75"/>
  </r>
  <r>
    <n v="202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74-OC-EC"/>
    <s v="1274-OC-EC"/>
    <s v="BID"/>
    <n v="980386.53999999503"/>
    <n v="0"/>
    <n v="0"/>
    <n v="0"/>
    <n v="0"/>
    <n v="-2.3283064365386963E-10"/>
    <n v="0"/>
    <n v="980386.5399999948"/>
    <n v="980386.54"/>
    <n v="5.2386894822120667E-9"/>
    <s v=" "/>
    <d v="2001-04-30T00:00:00"/>
    <d v="2026-04-30T00:00:00"/>
    <n v="10400000"/>
    <n v="10263952.710000001"/>
    <n v="1.4136986301369863"/>
    <n v="25.016438356164382"/>
    <n v="5.3900000000000003E-2"/>
    <n v="5.3899999999999997E-2"/>
    <n v="0"/>
    <n v="5.4900000000000004E-2"/>
    <s v="FIJA"/>
    <m/>
    <n v="1385971.1086027324"/>
    <n v="24525779.443123158"/>
    <n v="52842.834505999723"/>
    <n v="1.4136986301369863"/>
    <n v="25.016438356164382"/>
    <n v="5.3900000000000003E-2"/>
    <s v="BID"/>
    <x v="21"/>
    <n v="26493.8"/>
    <n v="0"/>
    <n v="0"/>
    <n v="0"/>
    <n v="0"/>
    <n v="0"/>
    <n v="19761.77"/>
    <n v="0"/>
    <n v="0"/>
    <n v="0"/>
    <n v="0"/>
    <n v="0"/>
    <n v="13246.9"/>
    <n v="26493.8"/>
    <n v="33008.67"/>
    <n v="59502.47"/>
  </r>
  <r>
    <n v="2025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82-OC-EC"/>
    <s v="1282-OC-EC"/>
    <s v="BID"/>
    <n v="985573.14000001003"/>
    <n v="0"/>
    <n v="0"/>
    <n v="0"/>
    <n v="0"/>
    <n v="4.6566128730773926E-10"/>
    <n v="0"/>
    <n v="985573.14000001049"/>
    <n v="985573.14"/>
    <n v="-1.0477378964424133E-8"/>
    <s v=" "/>
    <d v="2001-07-27T00:00:00"/>
    <d v="2026-07-27T00:00:00"/>
    <n v="9000000"/>
    <n v="8859976.0999999996"/>
    <n v="1.6547945205479453"/>
    <n v="25.016438356164382"/>
    <n v="5.3900000000000003E-2"/>
    <n v="5.3899999999999997E-2"/>
    <n v="0"/>
    <n v="5.4900000000000004E-2"/>
    <s v="FIJA"/>
    <m/>
    <n v="1630921.0316712502"/>
    <n v="24655529.702301633"/>
    <n v="53122.392246000571"/>
    <n v="1.6547945205479453"/>
    <n v="25.016438356164382"/>
    <n v="5.3900000000000003E-2"/>
    <s v="BID"/>
    <x v="21"/>
    <n v="26633.97"/>
    <n v="0"/>
    <n v="0"/>
    <n v="0"/>
    <n v="0"/>
    <n v="0"/>
    <n v="21190.74"/>
    <n v="0"/>
    <n v="0"/>
    <n v="0"/>
    <n v="0"/>
    <n v="0"/>
    <n v="15980.38"/>
    <n v="26633.97"/>
    <n v="37171.120000000003"/>
    <n v="63805.090000000004"/>
  </r>
  <r>
    <n v="2026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58-OC-EC"/>
    <s v="1358-OC-EC"/>
    <s v="BID"/>
    <n v="659139.73399999959"/>
    <n v="0"/>
    <n v="0"/>
    <n v="0"/>
    <n v="0"/>
    <n v="1.9999999785795808E-3"/>
    <n v="0"/>
    <n v="659139.73599999957"/>
    <n v="659139.68799999997"/>
    <n v="-4.7999999602325261E-2"/>
    <s v=" "/>
    <d v="2003-07-30T00:00:00"/>
    <d v="2028-07-30T00:00:00"/>
    <n v="4800000"/>
    <n v="3460484"/>
    <n v="3.6657534246575341"/>
    <n v="25.019178082191782"/>
    <n v="5.3900000000000003E-2"/>
    <n v="5.3899999999999997E-2"/>
    <n v="0"/>
    <n v="5.4900000000000004E-2"/>
    <s v="FIJA"/>
    <m/>
    <n v="2416243.7445698613"/>
    <n v="16491134.436032867"/>
    <n v="35527.631770399981"/>
    <n v="3.6657534246575341"/>
    <n v="25.019178082191782"/>
    <n v="5.3900000000000003E-2"/>
    <s v="BID"/>
    <x v="21"/>
    <n v="0"/>
    <n v="18158.57"/>
    <n v="0"/>
    <n v="0"/>
    <n v="0"/>
    <n v="0"/>
    <n v="0"/>
    <n v="15629.69"/>
    <n v="0"/>
    <n v="0"/>
    <n v="0"/>
    <n v="0"/>
    <n v="0"/>
    <n v="0"/>
    <n v="33788.26"/>
    <n v="33788.26"/>
  </r>
  <r>
    <n v="2025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3-OC-EC"/>
    <s v="1373-OC-EC"/>
    <s v="BID"/>
    <n v="5123704.3799999179"/>
    <n v="0"/>
    <n v="853950.7"/>
    <n v="138712.64000000001"/>
    <s v="  "/>
    <n v="-3.7252902984619141E-9"/>
    <n v="0"/>
    <n v="4269753.679999914"/>
    <n v="4269753.68"/>
    <n v="8.5681676864624023E-8"/>
    <s v=" "/>
    <d v="2002-05-22T00:00:00"/>
    <d v="2027-05-22T00:00:00"/>
    <n v="40000000"/>
    <n v="35187390.920000002"/>
    <n v="2.473972602739726"/>
    <n v="25.016438356164382"/>
    <n v="5.3900000000000003E-2"/>
    <n v="5.3899999999999997E-2"/>
    <n v="0"/>
    <n v="5.4900000000000004E-2"/>
    <s v="FIJA"/>
    <m/>
    <n v="10563253.62476691"/>
    <n v="106814029.73172387"/>
    <n v="230139.72335199537"/>
    <n v="2.473972602739726"/>
    <n v="25.016438356164382"/>
    <n v="5.3900000000000003E-2"/>
    <s v="BID"/>
    <x v="21"/>
    <n v="0"/>
    <n v="0"/>
    <n v="0"/>
    <n v="0"/>
    <n v="0"/>
    <n v="114124.08"/>
    <n v="0"/>
    <n v="0"/>
    <n v="0"/>
    <n v="0"/>
    <n v="0"/>
    <n v="92812.51"/>
    <n v="0"/>
    <n v="0"/>
    <n v="206936.59"/>
    <n v="206936.59"/>
  </r>
  <r>
    <n v="202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6-OC-EC"/>
    <s v="1376-OC-EC"/>
    <s v="BID"/>
    <n v="2252124.9900000002"/>
    <n v="0"/>
    <n v="375354.19"/>
    <n v="60971.17"/>
    <s v="  "/>
    <n v="0"/>
    <n v="0"/>
    <n v="1876770.8000000003"/>
    <n v="1876770.8"/>
    <n v="-2.3283064365386963E-10"/>
    <s v=" "/>
    <d v="2002-05-22T00:00:00"/>
    <d v="2027-05-22T00:00:00"/>
    <n v="15200000"/>
    <n v="15080000"/>
    <n v="2.473972602739726"/>
    <n v="25.016438356164382"/>
    <n v="5.3900000000000003E-2"/>
    <n v="5.3899999999999997E-2"/>
    <n v="0"/>
    <n v="5.4900000000000004E-2"/>
    <s v="FIJA"/>
    <m/>
    <n v="4643079.5408219183"/>
    <n v="46950121.026849322"/>
    <n v="101157.94612000002"/>
    <n v="2.473972602739726"/>
    <n v="25.016438356164382"/>
    <n v="5.3900000000000003E-2"/>
    <s v="BID"/>
    <x v="21"/>
    <n v="0"/>
    <n v="0"/>
    <n v="0"/>
    <n v="0"/>
    <n v="0"/>
    <n v="50163.26"/>
    <n v="0"/>
    <n v="0"/>
    <n v="0"/>
    <n v="0"/>
    <n v="0"/>
    <n v="40795.75"/>
    <n v="0"/>
    <n v="0"/>
    <n v="90959.010000000009"/>
    <n v="90959.010000000009"/>
  </r>
  <r>
    <n v="2025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16-OC-EC"/>
    <s v="1416-OC-EC"/>
    <s v="BID"/>
    <n v="4001091.9200000009"/>
    <n v="0"/>
    <n v="0"/>
    <n v="0"/>
    <n v="0"/>
    <n v="0"/>
    <n v="0"/>
    <n v="4001091.9200000009"/>
    <n v="4001091.92"/>
    <n v="-9.3132257461547852E-10"/>
    <s v=" "/>
    <d v="2002-12-16T00:00:00"/>
    <d v="2027-12-16T00:00:00"/>
    <n v="25000000"/>
    <n v="24515611.170000002"/>
    <n v="3.043835616438356"/>
    <n v="25.016438356164382"/>
    <n v="5.4579999999999997E-2"/>
    <n v="5.4580000000000004E-2"/>
    <n v="0"/>
    <n v="5.5579999999999997E-2"/>
    <s v="FIJA"/>
    <m/>
    <n v="12178666.090739727"/>
    <n v="100093069.37402742"/>
    <n v="218379.59699360005"/>
    <n v="3.0438356164383555"/>
    <n v="25.016438356164382"/>
    <n v="5.4580000000000004E-2"/>
    <s v="BID"/>
    <x v="21"/>
    <n v="109488.71"/>
    <n v="0"/>
    <n v="0"/>
    <n v="0"/>
    <n v="0"/>
    <n v="0"/>
    <n v="93334.63"/>
    <n v="0"/>
    <n v="0"/>
    <n v="0"/>
    <n v="0"/>
    <n v="0"/>
    <n v="78206.22"/>
    <n v="109488.71"/>
    <n v="171540.85"/>
    <n v="281029.56"/>
  </r>
  <r>
    <n v="2026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20-OC-EC"/>
    <s v="1420-OC-EC"/>
    <s v="BID"/>
    <n v="1481100.7899999996"/>
    <n v="0"/>
    <n v="0"/>
    <n v="0"/>
    <n v="0"/>
    <n v="0"/>
    <n v="0"/>
    <n v="1481100.7899999996"/>
    <n v="1481100.79"/>
    <n v="4.6566128730773926E-10"/>
    <s v=" "/>
    <d v="2003-02-12T00:00:00"/>
    <d v="2028-02-12T00:00:00"/>
    <n v="10000000"/>
    <n v="8666462.0299999993"/>
    <n v="3.2027397260273971"/>
    <n v="25.016438356164382"/>
    <n v="5.4719999999999998E-2"/>
    <n v="5.4610000000000006E-2"/>
    <n v="1.0999999999999205E-4"/>
    <n v="5.5109999999999999E-2"/>
    <s v="FIJA"/>
    <m/>
    <n v="4743580.3383835601"/>
    <n v="37051866.612301357"/>
    <n v="81045.835228799973"/>
    <n v="3.2027397260273971"/>
    <n v="25.016438356164382"/>
    <n v="5.4719999999999998E-2"/>
    <s v="BID"/>
    <x v="21"/>
    <n v="0"/>
    <n v="0"/>
    <n v="41340.160000000003"/>
    <n v="0"/>
    <n v="0"/>
    <n v="0"/>
    <n v="0"/>
    <n v="0"/>
    <n v="34856.69"/>
    <n v="0"/>
    <n v="0"/>
    <n v="0"/>
    <n v="0"/>
    <n v="0"/>
    <n v="76196.850000000006"/>
    <n v="76196.850000000006"/>
  </r>
  <r>
    <n v="2026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66-OC-EC"/>
    <s v="1466-OC-EC"/>
    <s v="BID"/>
    <n v="39600000"/>
    <n v="0"/>
    <n v="0"/>
    <n v="0"/>
    <n v="0"/>
    <n v="0"/>
    <n v="0"/>
    <n v="39600000"/>
    <n v="39600000"/>
    <n v="0"/>
    <s v=" "/>
    <d v="2003-08-27T00:00:00"/>
    <d v="2028-08-27T00:00:00"/>
    <n v="200000000"/>
    <n v="198000000"/>
    <n v="3.7424657534246575"/>
    <n v="25.019178082191782"/>
    <n v="5.4719999999999998E-2"/>
    <n v="5.4720000000000005E-2"/>
    <n v="0"/>
    <n v="5.5219999999999998E-2"/>
    <s v="FIJA"/>
    <m/>
    <n v="148201643.83561644"/>
    <n v="990759452.05479455"/>
    <n v="2166912"/>
    <n v="3.7424657534246575"/>
    <n v="25.019178082191782"/>
    <n v="5.4719999999999998E-2"/>
    <s v="BID"/>
    <x v="21"/>
    <n v="0"/>
    <n v="0"/>
    <n v="1107532.8"/>
    <n v="0"/>
    <n v="0"/>
    <n v="0"/>
    <n v="0"/>
    <n v="0"/>
    <n v="953290.8"/>
    <n v="0"/>
    <n v="0"/>
    <n v="0"/>
    <n v="0"/>
    <n v="0"/>
    <n v="2060823.6"/>
    <n v="2060823.6"/>
  </r>
  <r>
    <n v="202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24-OC-EC"/>
    <s v="1524-OC-EC"/>
    <s v="BID"/>
    <n v="6.5483618527650833E-10"/>
    <n v="0"/>
    <n v="0"/>
    <n v="0"/>
    <n v="0"/>
    <n v="2.9103830456733704E-11"/>
    <n v="0"/>
    <n v="6.8394001573324203E-10"/>
    <n v="0"/>
    <n v="-6.8394001573324203E-10"/>
    <s v=" "/>
    <d v="2004-09-07T00:00:00"/>
    <d v="2024-09-07T00:00:00"/>
    <n v="2900000"/>
    <n v="761541.1"/>
    <n v="0"/>
    <n v="0"/>
    <n v="0"/>
    <n v="0"/>
    <n v="0"/>
    <n v="1.321E-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26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31-OC-EC"/>
    <s v="1531-OC-EC"/>
    <s v="BID"/>
    <n v="3039909.76"/>
    <n v="0"/>
    <n v="0"/>
    <n v="0"/>
    <n v="0"/>
    <n v="0"/>
    <n v="0"/>
    <n v="3039909.76"/>
    <n v="3039909.76"/>
    <n v="0"/>
    <s v=" "/>
    <d v="2004-10-26T00:00:00"/>
    <d v="2029-10-26T00:00:00"/>
    <n v="12400000"/>
    <n v="11944835.029999999"/>
    <n v="4.9068493150684933"/>
    <n v="25.016438356164382"/>
    <n v="5.5E-2"/>
    <n v="1.6449999999999999E-2"/>
    <n v="3.8550000000000001E-2"/>
    <n v="1.745E-2"/>
    <s v="FIJA"/>
    <m/>
    <n v="14916379.123726027"/>
    <n v="76047715.119342461"/>
    <n v="167195.0368"/>
    <n v="4.9068493150684933"/>
    <n v="25.016438356164382"/>
    <n v="5.5000000000000007E-2"/>
    <s v="BID"/>
    <x v="21"/>
    <n v="0"/>
    <n v="0"/>
    <n v="0"/>
    <n v="0"/>
    <n v="53093.09"/>
    <n v="0"/>
    <n v="0"/>
    <n v="0"/>
    <n v="0"/>
    <n v="0"/>
    <n v="48046.33"/>
    <n v="0"/>
    <n v="0"/>
    <n v="0"/>
    <n v="101139.42"/>
    <n v="101139.42"/>
  </r>
  <r>
    <n v="202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07-OC-EC"/>
    <s v="1707-OC-EC"/>
    <s v="BID"/>
    <n v="528256.26000001002"/>
    <n v="0"/>
    <n v="132064.06"/>
    <n v="11477.91"/>
    <s v="  "/>
    <n v="4.6566128730773926E-10"/>
    <n v="0"/>
    <n v="396192.20000001049"/>
    <n v="396192.2"/>
    <n v="-1.0477378964424133E-8"/>
    <s v=" "/>
    <d v="2006-05-25T00:00:00"/>
    <d v="2026-05-25T00:00:00"/>
    <n v="5000000"/>
    <n v="4343173.07"/>
    <n v="1.4821917808219178"/>
    <n v="20.013698630136986"/>
    <n v="4.2626999999999998E-2"/>
    <n v="4.2630000000000001E-2"/>
    <n v="-3.0000000000030003E-6"/>
    <n v="2.5499999999999998E-2"/>
    <s v="FIJA"/>
    <m/>
    <n v="587232.82246576902"/>
    <n v="7929271.2904111687"/>
    <n v="16888.484909400446"/>
    <n v="1.4821917808219178"/>
    <n v="20.013698630136986"/>
    <n v="4.2626999999999998E-2"/>
    <s v="BID"/>
    <x v="21"/>
    <n v="0"/>
    <n v="0"/>
    <n v="0"/>
    <n v="0"/>
    <n v="0"/>
    <n v="8491.15"/>
    <n v="0"/>
    <n v="0"/>
    <n v="0"/>
    <n v="0"/>
    <n v="0"/>
    <n v="5754.59"/>
    <n v="0"/>
    <n v="0"/>
    <n v="14245.74"/>
    <n v="14245.74"/>
  </r>
  <r>
    <n v="2027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54-OC-EC"/>
    <s v="1754-OC-EC"/>
    <s v="BID"/>
    <n v="36428571.495999977"/>
    <n v="0"/>
    <n v="0"/>
    <n v="0"/>
    <n v="0"/>
    <n v="2.9999986290931702E-3"/>
    <n v="0"/>
    <n v="36428571.498999976"/>
    <n v="36428571.427000001"/>
    <n v="-7.1999974548816681E-2"/>
    <s v=" "/>
    <d v="2007-12-12T00:00:00"/>
    <d v="2032-12-12T00:00:00"/>
    <n v="90000000"/>
    <n v="90000000"/>
    <n v="8.0383561643835613"/>
    <n v="25.019178082191782"/>
    <n v="5.3900000000000003E-2"/>
    <n v="2.605E-2"/>
    <n v="2.7850000000000003E-2"/>
    <n v="2.7050000000000001E-2"/>
    <s v="FIJA"/>
    <m/>
    <n v="292825832.26867378"/>
    <n v="911412917.61333644"/>
    <n v="1963500.0037960988"/>
    <n v="8.0383561643835613"/>
    <n v="25.019178082191782"/>
    <n v="5.3900000000000003E-2"/>
    <s v="BID"/>
    <x v="21"/>
    <n v="774270.88"/>
    <n v="0"/>
    <n v="0"/>
    <n v="0"/>
    <n v="0"/>
    <n v="0"/>
    <n v="724743.43"/>
    <n v="0"/>
    <n v="0"/>
    <n v="0"/>
    <n v="0"/>
    <n v="0"/>
    <n v="683180.2"/>
    <n v="774270.88"/>
    <n v="1407923.63"/>
    <n v="2182194.5099999998"/>
  </r>
  <r>
    <n v="2027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91-OC-EC"/>
    <s v="1791-OC-EC"/>
    <s v="BID"/>
    <n v="8620689.6799999196"/>
    <n v="0"/>
    <n v="0"/>
    <n v="0"/>
    <n v="0"/>
    <n v="-3.7252902984619141E-9"/>
    <n v="0"/>
    <n v="8620689.6799999159"/>
    <n v="8620689.6799999997"/>
    <n v="8.3819031715393066E-8"/>
    <s v=" "/>
    <d v="2007-06-29T00:00:00"/>
    <d v="2026-12-15T00:00:00"/>
    <n v="50000000"/>
    <n v="50000000"/>
    <n v="2.0410958904109591"/>
    <n v="19.476712328767125"/>
    <n v="5.3900000000000003E-2"/>
    <n v="5.3899999999999997E-2"/>
    <n v="0"/>
    <n v="5.4900000000000004E-2"/>
    <s v="FIJA"/>
    <m/>
    <n v="17595654.278355993"/>
    <n v="167902692.97292989"/>
    <n v="464655.17375199549"/>
    <n v="2.0410958904109591"/>
    <n v="19.476712328767125"/>
    <n v="5.3900000000000003E-2"/>
    <s v="BID"/>
    <x v="21"/>
    <n v="232964.1"/>
    <n v="0"/>
    <n v="0"/>
    <n v="0"/>
    <n v="0"/>
    <n v="0"/>
    <n v="185352.86"/>
    <n v="0"/>
    <n v="0"/>
    <n v="0"/>
    <n v="0"/>
    <n v="0"/>
    <n v="139778.46"/>
    <n v="232964.1"/>
    <n v="325131.31999999995"/>
    <n v="558095.41999999993"/>
  </r>
  <r>
    <n v="2027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OC/EC"/>
    <s v="1923-BL-OC/EC"/>
    <s v="BID"/>
    <n v="20993877.560000002"/>
    <n v="0"/>
    <n v="0"/>
    <n v="0"/>
    <n v="0"/>
    <n v="0"/>
    <n v="0"/>
    <n v="20993877.560000002"/>
    <n v="20993877.559999999"/>
    <n v="-3.7252902984619141E-9"/>
    <s v=" "/>
    <d v="2007-12-12T00:00:00"/>
    <d v="2037-12-12T00:00:00"/>
    <n v="38100000"/>
    <n v="38100000"/>
    <n v="13.04109589041096"/>
    <n v="30.021917808219179"/>
    <n v="5.3900000000000003E-2"/>
    <n v="5.3899999999999997E-2"/>
    <n v="0"/>
    <n v="5.4900000000000004E-2"/>
    <s v="FIJA"/>
    <m/>
    <n v="273783170.37150687"/>
    <n v="630276466.58213711"/>
    <n v="1131570.0004840002"/>
    <n v="13.041095890410958"/>
    <n v="30.021917808219179"/>
    <n v="5.3900000000000003E-2"/>
    <s v="BID"/>
    <x v="21"/>
    <n v="567335.1"/>
    <n v="0"/>
    <n v="0"/>
    <n v="0"/>
    <n v="0"/>
    <n v="0"/>
    <n v="543337.31999999995"/>
    <n v="0"/>
    <n v="0"/>
    <n v="0"/>
    <n v="0"/>
    <n v="0"/>
    <n v="525310.27"/>
    <n v="567335.1"/>
    <n v="1068647.5899999999"/>
    <n v="1635982.69"/>
  </r>
  <r>
    <n v="2027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n v="9500000"/>
    <n v="0"/>
    <s v=" "/>
    <d v="2007-12-12T00:00:00"/>
    <d v="2047-12-12T00:00:00"/>
    <n v="9500000"/>
    <n v="9500000"/>
    <n v="23.046575342465754"/>
    <n v="40.027397260273972"/>
    <n v="2.5000000000000001E-3"/>
    <n v="2.5000000000000001E-3"/>
    <n v="0"/>
    <n v="2.5000000000000001E-3"/>
    <s v="FIJA"/>
    <m/>
    <n v="218942465.75342467"/>
    <n v="380260273.97260273"/>
    <n v="23750"/>
    <n v="23.046575342465754"/>
    <n v="40.027397260273972"/>
    <n v="2.5000000000000001E-3"/>
    <s v="BID"/>
    <x v="21"/>
    <n v="11907.53"/>
    <n v="0"/>
    <n v="0"/>
    <n v="0"/>
    <n v="0"/>
    <n v="0"/>
    <n v="11842.47"/>
    <n v="0"/>
    <n v="0"/>
    <n v="0"/>
    <n v="0"/>
    <n v="0"/>
    <n v="11907.53"/>
    <n v="11907.53"/>
    <n v="23750"/>
    <n v="35657.53"/>
  </r>
  <r>
    <n v="2027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4-OC-EC"/>
    <s v="1924-OC-EC"/>
    <s v="BID"/>
    <n v="97528851.997999966"/>
    <n v="0"/>
    <n v="0"/>
    <n v="0"/>
    <n v="0"/>
    <n v="-1.0000020265579224E-3"/>
    <n v="0"/>
    <n v="97528851.996999964"/>
    <n v="97528852.020999998"/>
    <n v="2.4000033736228943E-2"/>
    <s v=" "/>
    <d v="2007-12-12T00:00:00"/>
    <d v="2032-12-12T00:00:00"/>
    <n v="246400000"/>
    <n v="246400000"/>
    <n v="8.0383561643835613"/>
    <n v="25.019178082191782"/>
    <n v="5.3900000000000003E-2"/>
    <n v="5.3899999999999997E-2"/>
    <n v="0"/>
    <n v="2.7050000000000001E-2"/>
    <s v="FIJA"/>
    <m/>
    <n v="783971648.65533662"/>
    <n v="2440091716.264668"/>
    <n v="5256805.1226382982"/>
    <n v="8.0383561643835613"/>
    <n v="25.019178082191786"/>
    <n v="5.3900000000000003E-2"/>
    <s v="BID"/>
    <x v="21"/>
    <n v="1864446.02"/>
    <n v="0"/>
    <n v="0"/>
    <n v="0"/>
    <n v="0"/>
    <n v="0"/>
    <n v="1745183.8"/>
    <n v="0"/>
    <n v="0"/>
    <n v="0"/>
    <n v="0"/>
    <n v="0"/>
    <n v="1645099.43"/>
    <n v="1864446.02"/>
    <n v="3390283.23"/>
    <n v="5254729.25"/>
  </r>
  <r>
    <n v="202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3/OC-EC"/>
    <s v="2113/OC-EC"/>
    <s v="BID"/>
    <n v="675000"/>
    <n v="0"/>
    <n v="0"/>
    <n v="0"/>
    <n v="0"/>
    <n v="0"/>
    <n v="0"/>
    <n v="675000"/>
    <n v="675000"/>
    <n v="0"/>
    <s v=" "/>
    <d v="2009-03-31T00:00:00"/>
    <d v="2029-03-31T00:00:00"/>
    <n v="2400000"/>
    <n v="2400000"/>
    <n v="4.3342465753424655"/>
    <n v="20.013698630136986"/>
    <n v="1.6079E-2"/>
    <n v="1.6080000000000001E-2"/>
    <n v="-1.0000000000010001E-6"/>
    <n v="1.7079999999999998E-2"/>
    <s v="FIJA"/>
    <m/>
    <n v="2925616.4383561644"/>
    <n v="13509246.575342465"/>
    <n v="10853.324999999999"/>
    <n v="4.3342465753424655"/>
    <n v="20.013698630136986"/>
    <n v="1.6079E-2"/>
    <s v="BID"/>
    <x v="21"/>
    <n v="0"/>
    <n v="0"/>
    <n v="0"/>
    <n v="5411.79"/>
    <n v="0"/>
    <n v="0"/>
    <n v="0"/>
    <n v="0"/>
    <n v="0"/>
    <n v="4836.92"/>
    <n v="0"/>
    <n v="0"/>
    <n v="0"/>
    <n v="0"/>
    <n v="10248.709999999999"/>
    <n v="10248.709999999999"/>
  </r>
  <r>
    <n v="2027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OC"/>
    <s v="2114/BL-EC-OC"/>
    <s v="BID"/>
    <n v="4792863.5699999994"/>
    <n v="0"/>
    <n v="0"/>
    <n v="0"/>
    <n v="0"/>
    <n v="0"/>
    <n v="0"/>
    <n v="4792863.5699999994"/>
    <n v="4792863.57"/>
    <n v="9.3132257461547852E-10"/>
    <s v=" "/>
    <d v="2009-03-31T00:00:00"/>
    <d v="2039-03-31T00:00:00"/>
    <n v="38080000"/>
    <n v="8098286.7699999996"/>
    <n v="14.33972602739726"/>
    <n v="30.019178082191782"/>
    <n v="3.6799999999999999E-2"/>
    <n v="3.6799999999999999E-2"/>
    <n v="0"/>
    <n v="3.78E-2"/>
    <s v="FIJA"/>
    <m/>
    <n v="68728350.480493143"/>
    <n v="143877825.03147945"/>
    <n v="176377.37937599997"/>
    <n v="14.33972602739726"/>
    <n v="30.019178082191782"/>
    <n v="3.6799999999999999E-2"/>
    <s v="BID"/>
    <x v="21"/>
    <n v="0"/>
    <n v="0"/>
    <n v="0"/>
    <n v="87947.08"/>
    <n v="0"/>
    <n v="0"/>
    <n v="0"/>
    <n v="0"/>
    <n v="0"/>
    <n v="85380.98"/>
    <n v="0"/>
    <n v="0"/>
    <n v="0"/>
    <n v="0"/>
    <n v="173328.06"/>
    <n v="173328.06"/>
  </r>
  <r>
    <n v="202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n v="2024571.69"/>
    <n v="0"/>
    <s v=" "/>
    <d v="2009-03-31T00:00:00"/>
    <d v="2049-03-31T00:00:00"/>
    <n v="9520000"/>
    <n v="2024571.69"/>
    <n v="24.347945205479451"/>
    <n v="40.027397260273972"/>
    <n v="2.5000000000000001E-3"/>
    <n v="2.5000000000000001E-3"/>
    <n v="0"/>
    <n v="2.5000000000000001E-3"/>
    <s v="FIJA"/>
    <m/>
    <n v="49294160.572684929"/>
    <n v="81038335.317534238"/>
    <n v="5061.4292249999999"/>
    <n v="24.347945205479451"/>
    <n v="40.027397260273972"/>
    <n v="2.5000000000000001E-3"/>
    <s v="BID"/>
    <x v="21"/>
    <n v="0"/>
    <n v="0"/>
    <n v="0"/>
    <n v="2523.7800000000002"/>
    <n v="0"/>
    <n v="0"/>
    <n v="0"/>
    <n v="0"/>
    <n v="0"/>
    <n v="2537.65"/>
    <n v="0"/>
    <n v="0"/>
    <n v="0"/>
    <n v="0"/>
    <n v="5061.43"/>
    <n v="5061.43"/>
  </r>
  <r>
    <n v="202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01/OC-EC"/>
    <s v="2201/OC-EC"/>
    <s v="BID"/>
    <n v="186451376.6140011"/>
    <n v="0"/>
    <n v="0"/>
    <n v="0"/>
    <n v="0"/>
    <n v="-3.9999485015869141E-3"/>
    <n v="0"/>
    <n v="186451376.61000115"/>
    <n v="186451376.706"/>
    <n v="9.5998853445053101E-2"/>
    <s v=" "/>
    <d v="2010-02-19T00:00:00"/>
    <d v="2035-02-19T00:00:00"/>
    <n v="350000000"/>
    <n v="336662873.99000001"/>
    <n v="10.227397260273973"/>
    <n v="25.016438356164382"/>
    <n v="1.8360000000000001E-2"/>
    <n v="1.8360000000000001E-2"/>
    <n v="0"/>
    <n v="1.8859999999999998E-2"/>
    <s v="FIJA"/>
    <m/>
    <n v="1906912298.3154364"/>
    <n v="4664349369.3860836"/>
    <n v="3423247.2745596212"/>
    <n v="10.227397260273973"/>
    <n v="25.016438356164386"/>
    <n v="1.8360000000000001E-2"/>
    <s v="BID"/>
    <x v="21"/>
    <n v="0"/>
    <n v="0"/>
    <n v="1760515.14"/>
    <n v="0"/>
    <n v="0"/>
    <n v="0"/>
    <n v="0"/>
    <n v="0"/>
    <n v="1649343.89"/>
    <n v="0"/>
    <n v="0"/>
    <n v="0"/>
    <n v="0"/>
    <n v="0"/>
    <n v="3409859.03"/>
    <n v="3409859.03"/>
  </r>
  <r>
    <n v="2028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79-OC-EC"/>
    <s v="2279-OC-EC"/>
    <s v="BID"/>
    <n v="49940059.927000031"/>
    <n v="0"/>
    <n v="0"/>
    <n v="0"/>
    <n v="0"/>
    <n v="-2.9999986290931702E-3"/>
    <n v="0"/>
    <n v="49940059.924000032"/>
    <n v="49940059.995999999"/>
    <n v="7.1999967098236084E-2"/>
    <s v=" "/>
    <d v="2010-03-22T00:00:00"/>
    <d v="2035-03-22T00:00:00"/>
    <n v="100000000"/>
    <n v="99880120"/>
    <n v="10.312328767123288"/>
    <n v="25.016438356164382"/>
    <n v="1.8329999999999999E-2"/>
    <n v="1.8329999999999999E-2"/>
    <n v="0"/>
    <n v="1.933E-2"/>
    <s v="FIJA"/>
    <m/>
    <n v="514998316.58612639"/>
    <n v="1249322430.591902"/>
    <n v="915401.29840692051"/>
    <n v="10.312328767123288"/>
    <n v="25.016438356164379"/>
    <n v="1.8329999999999999E-2"/>
    <s v="BID"/>
    <x v="21"/>
    <n v="0"/>
    <n v="0"/>
    <n v="0"/>
    <n v="453938.73"/>
    <n v="0"/>
    <n v="0"/>
    <n v="0"/>
    <n v="0"/>
    <n v="0"/>
    <n v="439488.17"/>
    <n v="0"/>
    <n v="0"/>
    <n v="0"/>
    <n v="0"/>
    <n v="893426.89999999991"/>
    <n v="893426.89999999991"/>
  </r>
  <r>
    <n v="202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40-OC-EC"/>
    <s v="2340-OC-EC"/>
    <s v="BID"/>
    <n v="41528651.150000326"/>
    <n v="0"/>
    <n v="0"/>
    <n v="0"/>
    <n v="0"/>
    <n v="1.4901161193847656E-8"/>
    <n v="0"/>
    <n v="41528651.150000341"/>
    <n v="41528651.149999999"/>
    <n v="-3.4272670745849609E-7"/>
    <s v=" "/>
    <d v="2010-12-13T00:00:00"/>
    <d v="2035-12-13T00:00:00"/>
    <n v="75000000"/>
    <n v="75000000"/>
    <n v="11.04109589041096"/>
    <n v="25.016438356164382"/>
    <n v="1.7909999999999999E-2"/>
    <n v="1.7909999999999999E-2"/>
    <n v="0"/>
    <n v="1.7909999999999999E-2"/>
    <s v="FIJA"/>
    <m/>
    <n v="458521819.54657912"/>
    <n v="1038898941.5086386"/>
    <n v="743778.14209650608"/>
    <n v="11.04109589041096"/>
    <n v="25.016438356164382"/>
    <n v="1.7909999999999999E-2"/>
    <s v="BID"/>
    <x v="21"/>
    <n v="372907.95"/>
    <n v="0"/>
    <n v="0"/>
    <n v="0"/>
    <n v="0"/>
    <n v="0"/>
    <n v="354745.41"/>
    <n v="0"/>
    <n v="0"/>
    <n v="0"/>
    <n v="0"/>
    <n v="0"/>
    <n v="340481.17"/>
    <n v="372907.95"/>
    <n v="695226.58"/>
    <n v="1068134.53"/>
  </r>
  <r>
    <n v="2028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77-OC-EC"/>
    <s v="2377-OC-EC"/>
    <s v="BID"/>
    <n v="15602330.649999838"/>
    <n v="0"/>
    <n v="0"/>
    <n v="0"/>
    <n v="0"/>
    <n v="-7.4505805969238281E-9"/>
    <n v="0"/>
    <n v="15602330.649999831"/>
    <n v="15602330.65"/>
    <n v="1.6950070858001709E-7"/>
    <s v=" "/>
    <d v="2011-01-10T00:00:00"/>
    <d v="2036-01-10T00:00:00"/>
    <n v="30000000"/>
    <n v="27053570.93"/>
    <n v="11.117808219178082"/>
    <n v="25.016438356164382"/>
    <n v="1.7781000000000002E-2"/>
    <n v="1.7780000000000001E-2"/>
    <n v="1.0000000000010001E-6"/>
    <n v="1.8779999999999998E-2"/>
    <s v="FIJA"/>
    <m/>
    <n v="173463719.93890223"/>
    <n v="390314742.91821492"/>
    <n v="277425.04128764704"/>
    <n v="11.117808219178082"/>
    <n v="25.016438356164382"/>
    <n v="1.7781000000000002E-2"/>
    <s v="BID"/>
    <x v="21"/>
    <n v="0"/>
    <n v="139852.63"/>
    <n v="0"/>
    <n v="0"/>
    <n v="0"/>
    <n v="0"/>
    <n v="0"/>
    <n v="131591.01"/>
    <n v="0"/>
    <n v="0"/>
    <n v="0"/>
    <n v="0"/>
    <n v="0"/>
    <n v="0"/>
    <n v="271443.64"/>
    <n v="271443.64"/>
  </r>
  <r>
    <n v="202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31/OC-EC"/>
    <s v="2431/OC-EC"/>
    <s v="BID"/>
    <n v="42169844.649999999"/>
    <n v="0"/>
    <n v="0"/>
    <n v="0"/>
    <n v="0"/>
    <n v="0"/>
    <n v="0"/>
    <n v="42169844.649999999"/>
    <n v="42169844.649999999"/>
    <n v="0"/>
    <s v=" "/>
    <d v="2011-03-27T00:00:00"/>
    <d v="2036-03-27T00:00:00"/>
    <n v="100000000"/>
    <n v="75711466.640000001"/>
    <n v="11.328767123287671"/>
    <n v="25.019178082191782"/>
    <n v="1.8020000000000001E-2"/>
    <n v="1.8020000000000001E-2"/>
    <n v="0"/>
    <n v="1.9019999999999999E-2"/>
    <s v="FIJA"/>
    <m/>
    <n v="477732349.66506845"/>
    <n v="1055054852.9967123"/>
    <n v="759900.60059300007"/>
    <n v="11.328767123287671"/>
    <n v="25.019178082191782"/>
    <n v="1.8020000000000001E-2"/>
    <s v="BID"/>
    <x v="21"/>
    <n v="0"/>
    <n v="0"/>
    <n v="0"/>
    <n v="376827.42"/>
    <n v="0"/>
    <n v="0"/>
    <n v="0"/>
    <n v="0"/>
    <n v="0"/>
    <n v="366417.82"/>
    <n v="0"/>
    <n v="0"/>
    <n v="0"/>
    <n v="0"/>
    <n v="743245.24"/>
    <n v="743245.24"/>
  </r>
  <r>
    <n v="2028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57/OC-EC"/>
    <s v="2457/OC-EC"/>
    <s v="BID"/>
    <n v="35430952.38999968"/>
    <n v="0"/>
    <n v="0"/>
    <n v="0"/>
    <n v="0"/>
    <n v="-1.4901161193847656E-8"/>
    <n v="0"/>
    <n v="35430952.389999665"/>
    <n v="35430952.390000001"/>
    <n v="3.3527612686157227E-7"/>
    <s v=" "/>
    <d v="2011-02-01T00:00:00"/>
    <d v="2036-02-01T00:00:00"/>
    <n v="64700000"/>
    <n v="64700000"/>
    <n v="11.178082191780822"/>
    <n v="25.016438356164382"/>
    <n v="1.7995000000000001E-2"/>
    <n v="1.8000000000000002E-2"/>
    <n v="-5.000000000001531E-6"/>
    <n v="1.8495000000000001E-2"/>
    <s v="FIJA"/>
    <m/>
    <n v="396050097.94848943"/>
    <n v="886356236.36462176"/>
    <n v="637579.988258044"/>
    <n v="11.178082191780822"/>
    <n v="25.016438356164382"/>
    <n v="1.7995000000000001E-2"/>
    <s v="BID"/>
    <x v="21"/>
    <n v="0"/>
    <n v="0"/>
    <n v="321410.19"/>
    <n v="0"/>
    <n v="0"/>
    <n v="0"/>
    <n v="0"/>
    <n v="0"/>
    <n v="302423.28999999998"/>
    <n v="0"/>
    <n v="0"/>
    <n v="0"/>
    <n v="0"/>
    <n v="0"/>
    <n v="623833.48"/>
    <n v="623833.48"/>
  </r>
  <r>
    <n v="202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61/OC-EC"/>
    <s v="2461/OC-EC"/>
    <s v="BID"/>
    <n v="49239722.11000032"/>
    <n v="0"/>
    <n v="0"/>
    <n v="0"/>
    <n v="0"/>
    <n v="1.4901161193847656E-8"/>
    <n v="0"/>
    <n v="49239722.110000335"/>
    <n v="49239722.109999999"/>
    <n v="-3.3527612686157227E-7"/>
    <s v=" "/>
    <d v="2011-02-01T00:00:00"/>
    <d v="2036-02-01T00:00:00"/>
    <n v="90000000"/>
    <n v="89391856.319999993"/>
    <n v="11.178082191780822"/>
    <n v="25.016438356164382"/>
    <n v="1.7995000000000001E-2"/>
    <n v="1.8000000000000002E-2"/>
    <n v="-5.000000000001531E-6"/>
    <n v="1.8495000000000001E-2"/>
    <s v="FIJA"/>
    <m/>
    <n v="550405660.84603119"/>
    <n v="1231802472.8394878"/>
    <n v="886068.79936945601"/>
    <n v="11.178082191780822"/>
    <n v="25.016438356164382"/>
    <n v="1.7995000000000001E-2"/>
    <s v="BID"/>
    <x v="21"/>
    <n v="0"/>
    <n v="0"/>
    <n v="446675.77"/>
    <n v="0"/>
    <n v="0"/>
    <n v="0"/>
    <n v="0"/>
    <n v="0"/>
    <n v="420288.98"/>
    <n v="0"/>
    <n v="0"/>
    <n v="0"/>
    <n v="0"/>
    <n v="0"/>
    <n v="866964.75"/>
    <n v="866964.75"/>
  </r>
  <r>
    <n v="202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72/OC-EC"/>
    <s v="2472/OC-EC"/>
    <s v="BID"/>
    <n v="27941814.960000165"/>
    <n v="0"/>
    <n v="0"/>
    <n v="0"/>
    <n v="0"/>
    <n v="7.4505805969238281E-9"/>
    <n v="0"/>
    <n v="27941814.960000172"/>
    <n v="27941814.960000001"/>
    <n v="-1.7136335372924805E-7"/>
    <s v=" "/>
    <d v="2011-02-01T00:00:00"/>
    <d v="2036-08-01T00:00:00"/>
    <n v="58000000"/>
    <n v="53844460.799999997"/>
    <n v="11.676712328767124"/>
    <n v="25.515068493150686"/>
    <n v="1.7995000000000001E-2"/>
    <n v="1.8000000000000002E-2"/>
    <n v="-5.000000000001531E-6"/>
    <n v="1.8495000000000001E-2"/>
    <s v="FIJA"/>
    <m/>
    <n v="326268535.23156369"/>
    <n v="712937322.52734685"/>
    <n v="502812.9602052031"/>
    <n v="11.676712328767124"/>
    <n v="25.515068493150686"/>
    <n v="1.7995000000000001E-2"/>
    <s v="BID"/>
    <x v="21"/>
    <n v="0"/>
    <n v="0"/>
    <n v="253472.83"/>
    <n v="0"/>
    <n v="0"/>
    <n v="0"/>
    <n v="0"/>
    <n v="0"/>
    <n v="238499.25"/>
    <n v="0"/>
    <n v="0"/>
    <n v="0"/>
    <n v="0"/>
    <n v="0"/>
    <n v="491972.07999999996"/>
    <n v="491972.07999999996"/>
  </r>
  <r>
    <n v="202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87/OC-EC"/>
    <s v="2487/OC-EC"/>
    <s v="BID"/>
    <n v="38723979.400000326"/>
    <n v="0"/>
    <n v="0"/>
    <n v="0"/>
    <n v="0"/>
    <n v="1.4901161193847656E-8"/>
    <n v="0"/>
    <n v="38723979.400000341"/>
    <n v="38723979.399999999"/>
    <n v="-3.4272670745849609E-7"/>
    <s v=" "/>
    <d v="2011-03-03T00:00:00"/>
    <d v="2036-03-03T00:00:00"/>
    <n v="78000000"/>
    <n v="73816306.129999995"/>
    <n v="11.263013698630138"/>
    <n v="25.019178082191782"/>
    <n v="1.805E-2"/>
    <n v="1.805E-2"/>
    <n v="0"/>
    <n v="1.9050000000000001E-2"/>
    <s v="FIJA"/>
    <m/>
    <n v="436148710.44767511"/>
    <n v="968842136.65973461"/>
    <n v="698967.82817000616"/>
    <n v="11.263013698630138"/>
    <n v="25.019178082191782"/>
    <n v="1.805E-2"/>
    <s v="BID"/>
    <x v="21"/>
    <n v="0"/>
    <n v="0"/>
    <n v="0"/>
    <n v="346611.45"/>
    <n v="0"/>
    <n v="0"/>
    <n v="0"/>
    <n v="0"/>
    <n v="0"/>
    <n v="337036.54"/>
    <n v="0"/>
    <n v="0"/>
    <n v="0"/>
    <n v="0"/>
    <n v="683647.99"/>
    <n v="683647.99"/>
  </r>
  <r>
    <n v="202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4/OC-EC"/>
    <s v="2584/OC-EC"/>
    <s v="BID"/>
    <n v="1262427.2700000098"/>
    <n v="0"/>
    <n v="0"/>
    <n v="0"/>
    <n v="0"/>
    <n v="4.6566128730773926E-10"/>
    <n v="0"/>
    <n v="1262427.2700000103"/>
    <n v="1262427.27"/>
    <n v="-1.0244548320770264E-8"/>
    <s v=" "/>
    <d v="2012-05-02T00:00:00"/>
    <d v="2037-05-02T00:00:00"/>
    <n v="2270161.4900000002"/>
    <n v="2270161.79"/>
    <n v="12.427397260273972"/>
    <n v="25.016438356164382"/>
    <n v="1.8159999999999999E-2"/>
    <n v="1.8159999999999999E-2"/>
    <n v="0"/>
    <n v="1.916E-2"/>
    <s v="FIJA"/>
    <m/>
    <n v="15688685.196493277"/>
    <n v="31581433.979096144"/>
    <n v="22925.679223200186"/>
    <n v="12.427397260273972"/>
    <n v="25.016438356164382"/>
    <n v="1.8159999999999999E-2"/>
    <s v="BID"/>
    <x v="21"/>
    <n v="0"/>
    <n v="0"/>
    <n v="0"/>
    <n v="0"/>
    <n v="0"/>
    <n v="11368.62"/>
    <n v="0"/>
    <n v="0"/>
    <n v="0"/>
    <n v="0"/>
    <n v="0"/>
    <n v="11094.77"/>
    <n v="0"/>
    <n v="0"/>
    <n v="22463.39"/>
    <n v="22463.39"/>
  </r>
  <r>
    <n v="2028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5/OC-EC"/>
    <s v="2585/OC-EC"/>
    <s v="BID"/>
    <n v="21338621.76000008"/>
    <n v="0"/>
    <n v="853544.87"/>
    <n v="193936.59"/>
    <s v="  "/>
    <n v="3.7252902984619141E-9"/>
    <n v="0"/>
    <n v="20485076.890000083"/>
    <n v="20485076.890000001"/>
    <n v="-8.1956386566162109E-8"/>
    <s v=" "/>
    <d v="2011-12-02T00:00:00"/>
    <d v="2036-12-02T00:00:00"/>
    <n v="40000000"/>
    <n v="34159388.969999999"/>
    <n v="12.013698630136986"/>
    <n v="25.019178082191782"/>
    <n v="1.8185E-2"/>
    <n v="1.8189999999999998E-2"/>
    <n v="-4.9999999999980616E-6"/>
    <n v="1.9189999999999999E-2"/>
    <s v="FIJA"/>
    <m/>
    <n v="246101540.17164481"/>
    <n v="512519786.73830348"/>
    <n v="372521.12324465148"/>
    <n v="12.013698630136986"/>
    <n v="25.019178082191782"/>
    <n v="1.8185E-2"/>
    <s v="BID"/>
    <x v="21"/>
    <n v="0"/>
    <n v="0"/>
    <n v="0"/>
    <n v="0"/>
    <n v="0"/>
    <n v="0"/>
    <n v="185750.26"/>
    <n v="0"/>
    <n v="0"/>
    <n v="0"/>
    <n v="0"/>
    <n v="0"/>
    <n v="178988.75"/>
    <n v="0"/>
    <n v="364739.01"/>
    <n v="364739.01"/>
  </r>
  <r>
    <n v="2029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08/OC-EC"/>
    <s v="2608/OC-EC"/>
    <s v="BID"/>
    <n v="21739130.470999856"/>
    <n v="0"/>
    <n v="0"/>
    <n v="0"/>
    <n v="0"/>
    <n v="3.9999932050704956E-3"/>
    <n v="0"/>
    <n v="21739130.474999849"/>
    <n v="21739130.379000001"/>
    <n v="-9.599984809756279E-2"/>
    <s v=" "/>
    <d v="2012-05-02T00:00:00"/>
    <d v="2037-05-02T00:00:00"/>
    <n v="40000000"/>
    <n v="40000000"/>
    <n v="12.427397260273972"/>
    <n v="25.016438356164382"/>
    <n v="1.8159999999999999E-2"/>
    <n v="1.8159999999999999E-2"/>
    <n v="0"/>
    <n v="1.916E-2"/>
    <s v="FIJA"/>
    <m/>
    <n v="270160810.50575155"/>
    <n v="543835617.44444823"/>
    <n v="394782.60942599725"/>
    <n v="12.427397260273972"/>
    <n v="25.016438356164382"/>
    <n v="1.8159999999999999E-2"/>
    <s v="BID"/>
    <x v="21"/>
    <n v="0"/>
    <n v="0"/>
    <n v="0"/>
    <n v="0"/>
    <n v="0"/>
    <n v="195768.91"/>
    <n v="0"/>
    <n v="0"/>
    <n v="0"/>
    <n v="0"/>
    <n v="0"/>
    <n v="191053.15"/>
    <n v="0"/>
    <n v="0"/>
    <n v="386822.06"/>
    <n v="386822.06"/>
  </r>
  <r>
    <n v="202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1/OC-EC"/>
    <s v="2651/OC-EC"/>
    <s v="BID"/>
    <n v="32142857.149999671"/>
    <n v="0"/>
    <n v="1190476.19"/>
    <n v="296834.14"/>
    <s v="  "/>
    <n v="-1.4901161193847656E-8"/>
    <n v="0"/>
    <n v="30952380.959999654"/>
    <n v="30952380.960000001"/>
    <n v="3.4645199775695801E-7"/>
    <s v=" "/>
    <d v="2012-11-30T00:00:00"/>
    <d v="2037-11-30T00:00:00"/>
    <n v="50000000"/>
    <n v="50000000"/>
    <n v="13.008219178082191"/>
    <n v="25.016438356164382"/>
    <n v="1.8373E-2"/>
    <n v="1.8370000000000001E-2"/>
    <n v="2.9999999999995308E-6"/>
    <n v="1.9370000000000002E-2"/>
    <s v="FIJA"/>
    <m/>
    <n v="402635355.61117357"/>
    <n v="774318330.26234746"/>
    <n v="568688.09537807363"/>
    <n v="13.008219178082191"/>
    <n v="25.016438356164382"/>
    <n v="1.8373E-2"/>
    <s v="BID"/>
    <x v="21"/>
    <n v="0"/>
    <n v="0"/>
    <n v="0"/>
    <n v="0"/>
    <n v="0"/>
    <n v="282006.96999999997"/>
    <n v="0"/>
    <n v="0"/>
    <n v="0"/>
    <n v="0"/>
    <n v="0"/>
    <n v="275654.93"/>
    <n v="0"/>
    <n v="0"/>
    <n v="557661.89999999991"/>
    <n v="557661.89999999991"/>
  </r>
  <r>
    <n v="202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3/OC-EC"/>
    <s v="2653/OC-EC"/>
    <s v="BID"/>
    <n v="155579224.55600119"/>
    <n v="0"/>
    <n v="0"/>
    <n v="0"/>
    <n v="0"/>
    <n v="-1.9999444484710693E-3"/>
    <n v="0"/>
    <n v="155579224.55400124"/>
    <n v="155579224.602"/>
    <n v="4.7998756170272827E-2"/>
    <s v=" "/>
    <d v="2011-12-15T00:00:00"/>
    <d v="2036-12-15T00:00:00"/>
    <n v="250000000"/>
    <n v="248933378.06999999"/>
    <n v="12.049315068493151"/>
    <n v="25.019178082191782"/>
    <n v="1.8185E-2"/>
    <n v="1.8189999999999998E-2"/>
    <n v="-4.9999999999980616E-6"/>
    <n v="1.9189999999999999E-2"/>
    <s v="FIJA"/>
    <m/>
    <n v="1874623094.7630067"/>
    <n v="3892464325.0058613"/>
    <n v="2829208.1985145127"/>
    <n v="12.049315068493151"/>
    <n v="25.019178082191782"/>
    <n v="1.8185E-2"/>
    <s v="BID"/>
    <x v="21"/>
    <n v="1418479.73"/>
    <n v="0"/>
    <n v="0"/>
    <n v="0"/>
    <n v="0"/>
    <n v="0"/>
    <n v="1354299.34"/>
    <n v="0"/>
    <n v="0"/>
    <n v="0"/>
    <n v="0"/>
    <n v="0"/>
    <n v="1305001.3500000001"/>
    <n v="1418479.73"/>
    <n v="2659300.6900000004"/>
    <n v="4077780.4200000004"/>
  </r>
  <r>
    <n v="2029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78/OC-EC"/>
    <s v="2678/OC-EC"/>
    <s v="BID"/>
    <n v="8839952.5600000024"/>
    <n v="0"/>
    <n v="0"/>
    <n v="0"/>
    <n v="0"/>
    <n v="0"/>
    <n v="0"/>
    <n v="8839952.5600000024"/>
    <n v="8839952.5600000005"/>
    <n v="-1.862645149230957E-9"/>
    <s v=" "/>
    <d v="2012-03-16T00:00:00"/>
    <d v="2037-03-16T00:00:00"/>
    <n v="14559417.130000001"/>
    <n v="14334092.779999999"/>
    <n v="12.298630136986301"/>
    <n v="25.016438356164382"/>
    <n v="1.8134000000000001E-2"/>
    <n v="1.813E-2"/>
    <n v="4.0000000000005309E-6"/>
    <n v="1.9130000000000001E-2"/>
    <s v="FIJA"/>
    <m/>
    <n v="108719306.96394522"/>
    <n v="221144128.28865758"/>
    <n v="160303.69972304004"/>
    <n v="12.298630136986301"/>
    <n v="25.016438356164382"/>
    <n v="1.8134000000000001E-2"/>
    <s v="BID"/>
    <x v="21"/>
    <n v="0"/>
    <n v="0"/>
    <n v="0"/>
    <n v="79493.070000000007"/>
    <n v="0"/>
    <n v="0"/>
    <n v="0"/>
    <n v="0"/>
    <n v="0"/>
    <n v="77578.210000000006"/>
    <n v="0"/>
    <n v="0"/>
    <n v="0"/>
    <n v="0"/>
    <n v="157071.28000000003"/>
    <n v="157071.28000000003"/>
  </r>
  <r>
    <n v="202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n v="2447205.3199999998"/>
    <n v="0"/>
    <s v=" "/>
    <d v="2012-08-15T00:00:00"/>
    <d v="2037-08-15T00:00:00"/>
    <n v="10000000"/>
    <n v="2447205.3199999998"/>
    <n v="12.715068493150685"/>
    <n v="25.016438356164382"/>
    <n v="1.8214999999999999E-2"/>
    <n v="1.822E-2"/>
    <n v="-5.000000000001531E-6"/>
    <n v="1.8714999999999999E-2"/>
    <s v="FIJA"/>
    <m/>
    <n v="31116383.260602739"/>
    <n v="61220361.032657526"/>
    <n v="44575.844903799996"/>
    <n v="12.715068493150685"/>
    <n v="25.016438356164382"/>
    <n v="1.8214999999999999E-2"/>
    <s v="BID"/>
    <x v="21"/>
    <n v="0"/>
    <n v="0"/>
    <n v="22471.11"/>
    <n v="0"/>
    <n v="0"/>
    <n v="0"/>
    <n v="0"/>
    <n v="0"/>
    <n v="21254.55"/>
    <n v="0"/>
    <n v="0"/>
    <n v="0"/>
    <n v="0"/>
    <n v="0"/>
    <n v="43725.66"/>
    <n v="43725.66"/>
  </r>
  <r>
    <n v="2029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87/OC-EC"/>
    <s v="2787/OC-EC"/>
    <s v="BID"/>
    <n v="2139185.0099999998"/>
    <n v="0"/>
    <n v="0"/>
    <n v="19212.689999999999"/>
    <n v="0"/>
    <n v="0"/>
    <n v="0"/>
    <n v="2139185.0099999998"/>
    <n v="2139185.0099999998"/>
    <n v="0"/>
    <s v=" "/>
    <d v="2013-03-15T00:00:00"/>
    <d v="2037-11-15T00:00:00"/>
    <n v="2168540.1800000002"/>
    <n v="2139185.0099999998"/>
    <n v="12.967123287671233"/>
    <n v="24.687671232876713"/>
    <n v="1.7864999999999999E-2"/>
    <n v="1.787E-2"/>
    <n v="-5.000000000001531E-6"/>
    <n v="1.8870000000000001E-2"/>
    <s v="FIJA"/>
    <m/>
    <n v="27739075.759808216"/>
    <n v="52811496.233178079"/>
    <n v="38216.540203649995"/>
    <n v="12.967123287671233"/>
    <n v="24.687671232876713"/>
    <n v="1.7864999999999999E-2"/>
    <s v="BID"/>
    <x v="21"/>
    <n v="0"/>
    <n v="0"/>
    <n v="0"/>
    <n v="0"/>
    <n v="0"/>
    <n v="18951.22"/>
    <n v="0"/>
    <n v="0"/>
    <n v="0"/>
    <n v="0"/>
    <n v="0"/>
    <n v="16526.71"/>
    <n v="0"/>
    <n v="0"/>
    <n v="35477.93"/>
    <n v="35477.93"/>
  </r>
  <r>
    <n v="2029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97/OC-EC"/>
    <s v="2797/OC-EC"/>
    <s v="BID"/>
    <n v="94990000"/>
    <n v="0"/>
    <n v="0"/>
    <n v="815886.24"/>
    <n v="0"/>
    <n v="0"/>
    <n v="0"/>
    <n v="94990000"/>
    <n v="94990000"/>
    <n v="0"/>
    <s v=" "/>
    <d v="2013-03-15T00:00:00"/>
    <d v="2037-11-15T00:00:00"/>
    <n v="100000000"/>
    <n v="94990000"/>
    <n v="12.967123287671233"/>
    <n v="24.687671232876713"/>
    <n v="1.7084999999999999E-2"/>
    <n v="1.7090000000000001E-2"/>
    <n v="-5.000000000001531E-6"/>
    <n v="1.8089999999999998E-2"/>
    <s v="FIJA"/>
    <m/>
    <n v="1231747041.0958905"/>
    <n v="2345081890.4109588"/>
    <n v="1622904.15"/>
    <n v="12.967123287671233"/>
    <n v="24.68767123287671"/>
    <n v="1.7084999999999999E-2"/>
    <s v="BID"/>
    <x v="21"/>
    <n v="0"/>
    <n v="0"/>
    <n v="0"/>
    <n v="0"/>
    <n v="0"/>
    <n v="804782.61"/>
    <n v="0"/>
    <n v="0"/>
    <n v="0"/>
    <n v="0"/>
    <n v="0"/>
    <n v="818121.54"/>
    <n v="0"/>
    <n v="0"/>
    <n v="1622904.15"/>
    <n v="1622904.15"/>
  </r>
  <r>
    <n v="2030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n v="94118010.799999997"/>
    <n v="0"/>
    <s v=" "/>
    <d v="2013-08-01T00:00:00"/>
    <d v="2037-12-15T00:00:00"/>
    <n v="100000000"/>
    <n v="94118010.799999997"/>
    <n v="13.049315068493151"/>
    <n v="24.389041095890413"/>
    <n v="1.7084999999999999E-2"/>
    <n v="1.7090000000000001E-2"/>
    <n v="-5.000000000001531E-6"/>
    <n v="1.8089999999999998E-2"/>
    <s v="FIJA"/>
    <m/>
    <n v="1228175576.549041"/>
    <n v="2295448033.2646575"/>
    <n v="1608006.2145179999"/>
    <n v="13.049315068493151"/>
    <n v="24.389041095890413"/>
    <n v="1.7084999999999999E-2"/>
    <s v="BID"/>
    <x v="21"/>
    <n v="806205.86"/>
    <n v="0"/>
    <n v="0"/>
    <n v="0"/>
    <n v="0"/>
    <n v="0"/>
    <n v="801800.36"/>
    <n v="0"/>
    <n v="0"/>
    <n v="0"/>
    <n v="0"/>
    <n v="0"/>
    <n v="806205.86"/>
    <n v="806205.86"/>
    <n v="1608006.22"/>
    <n v="2414212.08"/>
  </r>
  <r>
    <n v="2031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-2882.1/OC-EC"/>
    <s v="2882-2882.1/OC-EC"/>
    <s v="BID"/>
    <n v="140000000"/>
    <n v="0"/>
    <n v="0"/>
    <n v="2176229.16"/>
    <s v="  "/>
    <n v="0"/>
    <n v="0"/>
    <n v="140000000"/>
    <n v="140000000"/>
    <n v="0"/>
    <s v=" "/>
    <d v="2015-06-16T00:00:00"/>
    <d v="2040-05-15T00:00:00"/>
    <n v="200000000"/>
    <n v="200000000"/>
    <n v="15.465753424657533"/>
    <n v="24.931506849315067"/>
    <n v="3.109E-2"/>
    <n v="3.109E-2"/>
    <n v="0"/>
    <n v="3.209E-2"/>
    <s v="FIJA"/>
    <m/>
    <n v="2165205479.4520545"/>
    <n v="3490410958.9041095"/>
    <n v="4352600"/>
    <n v="15.465753424657532"/>
    <n v="24.931506849315067"/>
    <n v="3.109E-2"/>
    <s v="BID"/>
    <x v="21"/>
    <n v="0"/>
    <n v="0"/>
    <n v="0"/>
    <n v="0"/>
    <n v="0"/>
    <n v="2158412.6"/>
    <n v="0"/>
    <n v="0"/>
    <n v="0"/>
    <n v="0"/>
    <n v="0"/>
    <n v="2106419.9"/>
    <n v="0"/>
    <n v="0"/>
    <n v="4264832.5"/>
    <n v="4264832.5"/>
  </r>
  <r>
    <n v="2032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/OC-EC-2"/>
    <s v="2882/OC-EC-2"/>
    <s v="BID"/>
    <n v="249800000"/>
    <n v="0"/>
    <n v="0"/>
    <n v="5802854"/>
    <s v="  "/>
    <n v="0"/>
    <n v="0"/>
    <n v="249800000"/>
    <n v="249800000"/>
    <n v="0"/>
    <s v=" "/>
    <d v="2018-09-07T00:00:00"/>
    <d v="2043-05-15T00:00:00"/>
    <n v="250000000"/>
    <n v="249800000"/>
    <n v="18.465753424657535"/>
    <n v="24.701369863013699"/>
    <n v="4.5449999999999997E-2"/>
    <n v="4.5449999999999997E-2"/>
    <n v="0"/>
    <n v="2.5499999999999998E-2"/>
    <s v="FIJA"/>
    <m/>
    <n v="4612745205.4794521"/>
    <n v="6170402191.7808218"/>
    <n v="11353410"/>
    <n v="18.465753424657535"/>
    <n v="24.701369863013699"/>
    <n v="4.5449999999999997E-2"/>
    <s v="BID"/>
    <x v="21"/>
    <n v="0"/>
    <n v="0"/>
    <n v="0"/>
    <n v="0"/>
    <n v="0"/>
    <n v="5708242.25"/>
    <n v="0"/>
    <n v="0"/>
    <n v="0"/>
    <n v="0"/>
    <n v="0"/>
    <n v="5367639.95"/>
    <n v="0"/>
    <n v="0"/>
    <n v="11075882.199999999"/>
    <n v="11075882.199999999"/>
  </r>
  <r>
    <n v="2030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73/OC-EC"/>
    <s v="3073/OC-EC"/>
    <s v="BID"/>
    <n v="267002186.13"/>
    <n v="0"/>
    <n v="0"/>
    <n v="3946489.91"/>
    <n v="0"/>
    <n v="0"/>
    <n v="0"/>
    <n v="267002186.13"/>
    <n v="267002186.13"/>
    <n v="0"/>
    <s v=" "/>
    <d v="2013-12-03T00:00:00"/>
    <d v="2038-11-15T00:00:00"/>
    <n v="270000000"/>
    <n v="267002186.13"/>
    <n v="13.967123287671233"/>
    <n v="24.967123287671232"/>
    <n v="2.9499999999999998E-2"/>
    <n v="2.9500000000000002E-2"/>
    <n v="0"/>
    <n v="3.0499999999999999E-2"/>
    <s v="FIJA"/>
    <m/>
    <n v="3729252451.7554522"/>
    <n v="6666276499.1854515"/>
    <n v="7876564.4908349998"/>
    <n v="13.967123287671233"/>
    <n v="24.967123287671232"/>
    <n v="2.9499999999999998E-2"/>
    <s v="BID"/>
    <x v="21"/>
    <n v="0"/>
    <n v="0"/>
    <n v="0"/>
    <n v="0"/>
    <n v="0"/>
    <n v="3905912.81"/>
    <n v="0"/>
    <n v="0"/>
    <n v="0"/>
    <n v="0"/>
    <n v="0"/>
    <n v="3970651.68"/>
    <n v="0"/>
    <n v="0"/>
    <n v="7876564.4900000002"/>
    <n v="7876564.4900000002"/>
  </r>
  <r>
    <n v="2030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87/OC-EC"/>
    <s v="3087/OC-EC"/>
    <s v="BID"/>
    <n v="29950000"/>
    <n v="0"/>
    <n v="6324861.9649999999"/>
    <n v="262545.96000000002"/>
    <s v="  "/>
    <n v="0"/>
    <n v="0"/>
    <n v="23625138.035"/>
    <n v="23625138.035"/>
    <n v="0"/>
    <s v=" "/>
    <d v="2014-03-28T00:00:00"/>
    <d v="2033-11-15T00:00:00"/>
    <n v="30000000"/>
    <n v="29950000"/>
    <n v="8.9643835616438352"/>
    <n v="19.649315068493152"/>
    <n v="1.7437000000000001E-2"/>
    <n v="1.7440000000000001E-2"/>
    <n v="-2.9999999999995308E-6"/>
    <n v="1.8440000000000002E-2"/>
    <s v="FIJA"/>
    <m/>
    <n v="211784799.04252055"/>
    <n v="464217780.78635621"/>
    <n v="411951.531916295"/>
    <n v="8.9643835616438352"/>
    <n v="19.649315068493152"/>
    <n v="1.7437000000000001E-2"/>
    <s v="BID"/>
    <x v="21"/>
    <n v="0"/>
    <n v="0"/>
    <n v="0"/>
    <n v="0"/>
    <n v="0"/>
    <n v="204282.81"/>
    <n v="0"/>
    <n v="0"/>
    <n v="0"/>
    <n v="0"/>
    <n v="0"/>
    <n v="163675.64000000001"/>
    <n v="0"/>
    <n v="0"/>
    <n v="367958.45"/>
    <n v="367958.45"/>
  </r>
  <r>
    <n v="2030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n v="10329042.83"/>
    <n v="0"/>
    <s v=" "/>
    <d v="2014-04-24T00:00:00"/>
    <d v="2039-01-15T00:00:00"/>
    <n v="20000000"/>
    <n v="10329042.83"/>
    <n v="14.134246575342466"/>
    <n v="24.745205479452054"/>
    <n v="1.8440000000000002E-2"/>
    <n v="1.7940000000000001E-2"/>
    <n v="5.0000000000000044E-4"/>
    <n v="1.8939999999999999E-2"/>
    <s v="FIJA"/>
    <m/>
    <n v="145993238.24649316"/>
    <n v="255594287.23441094"/>
    <n v="190467.54978520001"/>
    <n v="14.134246575342466"/>
    <n v="24.745205479452054"/>
    <n v="1.8440000000000002E-2"/>
    <s v="BID"/>
    <x v="21"/>
    <n v="0"/>
    <n v="93413.03"/>
    <n v="0"/>
    <n v="0"/>
    <n v="0"/>
    <n v="0"/>
    <n v="0"/>
    <n v="91889.99"/>
    <n v="0"/>
    <n v="0"/>
    <n v="0"/>
    <n v="0"/>
    <n v="0"/>
    <n v="0"/>
    <n v="185303.02000000002"/>
    <n v="185303.02000000002"/>
  </r>
  <r>
    <n v="2030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n v="59363606.200000003"/>
    <n v="0"/>
    <s v=" "/>
    <d v="2014-03-28T00:00:00"/>
    <d v="2039-01-15T00:00:00"/>
    <n v="60000000"/>
    <n v="59363606.200000003"/>
    <n v="14.134246575342466"/>
    <n v="24.81917808219178"/>
    <n v="4.3853000000000003E-2"/>
    <n v="4.385E-2"/>
    <n v="3.0000000000030003E-6"/>
    <n v="1.8939999999999999E-2"/>
    <s v="FIJA"/>
    <m/>
    <n v="839059847.63232887"/>
    <n v="1473355913.8789041"/>
    <n v="2603272.2226886004"/>
    <n v="14.134246575342466"/>
    <n v="24.81917808219178"/>
    <n v="4.3853000000000003E-2"/>
    <s v="BID"/>
    <x v="21"/>
    <n v="0"/>
    <n v="1330561.3500000001"/>
    <n v="0"/>
    <n v="0"/>
    <n v="0"/>
    <n v="0"/>
    <n v="0"/>
    <n v="1308867.42"/>
    <n v="0"/>
    <n v="0"/>
    <n v="0"/>
    <n v="0"/>
    <n v="0"/>
    <n v="0"/>
    <n v="2639428.77"/>
    <n v="2639428.77"/>
  </r>
  <r>
    <n v="2030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67/OC-EC"/>
    <s v="3167/OC-EC"/>
    <s v="BID"/>
    <n v="150000000"/>
    <n v="0"/>
    <n v="0"/>
    <n v="2320085.0499999998"/>
    <s v="  "/>
    <n v="0"/>
    <n v="0"/>
    <n v="150000000"/>
    <n v="150000000"/>
    <n v="0"/>
    <s v=" "/>
    <d v="2014-06-23T00:00:00"/>
    <d v="2039-05-15T00:00:00"/>
    <n v="150000000"/>
    <n v="150000000"/>
    <n v="14.463013698630137"/>
    <n v="24.909589041095892"/>
    <n v="4.3860000000000003E-2"/>
    <n v="4.3860000000000003E-2"/>
    <n v="0"/>
    <n v="3.0800000000000001E-2"/>
    <s v="FIJA"/>
    <m/>
    <n v="2169452054.7945204"/>
    <n v="3736438356.1643839"/>
    <n v="6579000.0000000009"/>
    <n v="14.463013698630135"/>
    <n v="24.909589041095892"/>
    <n v="4.3860000000000003E-2"/>
    <s v="BID"/>
    <x v="21"/>
    <n v="0"/>
    <n v="0"/>
    <n v="0"/>
    <n v="0"/>
    <n v="0"/>
    <n v="3307775"/>
    <n v="0"/>
    <n v="0"/>
    <n v="0"/>
    <n v="0"/>
    <n v="0"/>
    <n v="3362600"/>
    <n v="0"/>
    <n v="0"/>
    <n v="6670375"/>
    <n v="6670375"/>
  </r>
  <r>
    <n v="2030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n v="170000000"/>
    <n v="0"/>
    <s v=" "/>
    <d v="2014-07-31T00:00:00"/>
    <d v="2039-06-15T00:00:00"/>
    <n v="170000000"/>
    <n v="170000000"/>
    <n v="14.547945205479452"/>
    <n v="24.890410958904109"/>
    <n v="2.9919999999999999E-2"/>
    <n v="2.9919999999999999E-2"/>
    <n v="0"/>
    <n v="3.092E-2"/>
    <s v="FIJA"/>
    <m/>
    <n v="2473150684.9315071"/>
    <n v="4231369863.0136986"/>
    <n v="5086400"/>
    <n v="14.547945205479454"/>
    <n v="24.890410958904109"/>
    <n v="2.9919999999999999E-2"/>
    <s v="BID"/>
    <x v="21"/>
    <n v="2550167.67"/>
    <n v="0"/>
    <n v="0"/>
    <n v="0"/>
    <n v="0"/>
    <n v="0"/>
    <n v="2536232.33"/>
    <n v="0"/>
    <n v="0"/>
    <n v="0"/>
    <n v="0"/>
    <n v="0"/>
    <n v="2550167.67"/>
    <n v="2550167.67"/>
    <n v="5086400"/>
    <n v="7636567.6699999999"/>
  </r>
  <r>
    <n v="2030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8/CH-EC"/>
    <s v="3188/CH-EC"/>
    <s v="BID"/>
    <n v="50000000"/>
    <n v="0"/>
    <n v="0"/>
    <n v="0"/>
    <n v="0"/>
    <n v="0"/>
    <n v="0"/>
    <n v="50000000"/>
    <n v="50000000"/>
    <n v="0"/>
    <s v=" "/>
    <d v="2014-07-31T00:00:00"/>
    <d v="2039-06-15T00:00:00"/>
    <n v="50000000"/>
    <n v="50000000"/>
    <n v="14.547945205479452"/>
    <n v="24.890410958904109"/>
    <n v="6.6000500000000004E-2"/>
    <n v="6.6000000000000003E-2"/>
    <n v="5.0000000000050004E-7"/>
    <n v="2.5399999999999999E-2"/>
    <s v="SOFR (MAS MARGEN)"/>
    <n v="1.2E-2"/>
    <n v="727397260.27397263"/>
    <n v="1244520547.9452055"/>
    <n v="3300025"/>
    <n v="14.547945205479452"/>
    <n v="24.890410958904109"/>
    <n v="6.6000500000000004E-2"/>
    <s v="BID"/>
    <x v="21"/>
    <n v="1677512.71"/>
    <n v="0"/>
    <n v="0"/>
    <n v="0"/>
    <n v="0"/>
    <n v="0"/>
    <n v="1668345.97"/>
    <n v="0"/>
    <n v="0"/>
    <n v="0"/>
    <n v="0"/>
    <n v="0"/>
    <n v="1677512.71"/>
    <n v="1677512.71"/>
    <n v="3345858.6799999997"/>
    <n v="5023371.3899999997"/>
  </r>
  <r>
    <n v="2030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2/OC-EC"/>
    <s v="3232/OC-EC"/>
    <s v="BID"/>
    <n v="116669044.58"/>
    <n v="0"/>
    <n v="0"/>
    <n v="0"/>
    <n v="0"/>
    <n v="0"/>
    <n v="0"/>
    <n v="116669044.58"/>
    <n v="116669044.58"/>
    <n v="0"/>
    <s v=" "/>
    <d v="2014-11-14T00:00:00"/>
    <d v="2039-08-15T00:00:00"/>
    <n v="120000000"/>
    <n v="118012000"/>
    <n v="14.715068493150685"/>
    <n v="24.767123287671232"/>
    <n v="2.9960000000000001E-2"/>
    <n v="2.9960000000000001E-2"/>
    <n v="0"/>
    <n v="3.0960000000000001E-2"/>
    <s v="FIJA"/>
    <m/>
    <n v="1716792982.0251508"/>
    <n v="2889556610.9676709"/>
    <n v="3495404.5756168002"/>
    <n v="14.715068493150685"/>
    <n v="24.767123287671229"/>
    <n v="2.9960000000000004E-2"/>
    <s v="BID"/>
    <x v="21"/>
    <n v="0"/>
    <n v="0"/>
    <n v="1762066.96"/>
    <n v="0"/>
    <n v="0"/>
    <n v="0"/>
    <n v="0"/>
    <n v="0"/>
    <n v="1733337.61"/>
    <n v="0"/>
    <n v="0"/>
    <n v="0"/>
    <n v="0"/>
    <n v="0"/>
    <n v="3495404.5700000003"/>
    <n v="3495404.5700000003"/>
  </r>
  <r>
    <n v="2031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3/CH-EC"/>
    <s v="3233/CH-EC"/>
    <s v="BID"/>
    <n v="28257846.84"/>
    <n v="0"/>
    <n v="0"/>
    <n v="0"/>
    <n v="0"/>
    <n v="0"/>
    <n v="0"/>
    <n v="28257846.84"/>
    <n v="28257846.84"/>
    <n v="0"/>
    <s v=" "/>
    <d v="2014-11-14T00:00:00"/>
    <d v="2039-08-15T00:00:00"/>
    <n v="30000000"/>
    <n v="30000000"/>
    <n v="14.715068493150685"/>
    <n v="24.767123287671232"/>
    <n v="6.5910499999999997E-2"/>
    <n v="6.6540000000000002E-2"/>
    <n v="-6.2950000000000506E-4"/>
    <n v="2.5399999999999999E-2"/>
    <s v="SOFR (MAS MARGEN)"/>
    <n v="1.2E-2"/>
    <n v="415816151.71956164"/>
    <n v="699865576.53041089"/>
    <n v="1862488.81414782"/>
    <n v="14.715068493150685"/>
    <n v="24.767123287671229"/>
    <n v="6.5910499999999997E-2"/>
    <s v="BID"/>
    <x v="21"/>
    <n v="0"/>
    <n v="0"/>
    <n v="960958.32"/>
    <n v="0"/>
    <n v="0"/>
    <n v="0"/>
    <n v="0"/>
    <n v="0"/>
    <n v="945290.52"/>
    <n v="0"/>
    <n v="0"/>
    <n v="0"/>
    <n v="0"/>
    <n v="0"/>
    <n v="1906248.8399999999"/>
    <n v="1906248.8399999999"/>
  </r>
  <r>
    <n v="2031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n v="14004240.310000001"/>
    <n v="0"/>
    <s v=" "/>
    <d v="2015-02-05T00:00:00"/>
    <d v="2039-12-15T00:00:00"/>
    <n v="30000000"/>
    <n v="14400000"/>
    <n v="15.049315068493151"/>
    <n v="24.873972602739727"/>
    <n v="1.8204999999999999E-2"/>
    <n v="1.821E-2"/>
    <n v="-5.000000000001531E-6"/>
    <n v="1.9210000000000001E-2"/>
    <s v="FIJA"/>
    <m/>
    <n v="210754224.72008219"/>
    <n v="348341089.7931233"/>
    <n v="254947.19484355001"/>
    <n v="15.049315068493151"/>
    <n v="24.873972602739727"/>
    <n v="1.8204999999999999E-2"/>
    <s v="BID"/>
    <x v="21"/>
    <n v="129598.16"/>
    <n v="0"/>
    <n v="0"/>
    <n v="0"/>
    <n v="0"/>
    <n v="0"/>
    <n v="128889.97"/>
    <n v="0"/>
    <n v="0"/>
    <n v="0"/>
    <n v="0"/>
    <n v="0"/>
    <n v="129598.16"/>
    <n v="129598.16"/>
    <n v="258488.13"/>
    <n v="388086.29000000004"/>
  </r>
  <r>
    <n v="2031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n v="68695814.290000007"/>
    <n v="0"/>
    <s v=" "/>
    <d v="2015-02-05T00:00:00"/>
    <d v="2039-12-15T00:00:00"/>
    <n v="80000000"/>
    <n v="73162121.799999997"/>
    <n v="15.049315068493151"/>
    <n v="24.873972602739727"/>
    <n v="1.831E-2"/>
    <n v="1.831E-2"/>
    <n v="0"/>
    <n v="1.9310000000000001E-2"/>
    <s v="FIJA"/>
    <m/>
    <n v="1033824953.1369042"/>
    <n v="1708737802.5723565"/>
    <n v="1257820.3596499001"/>
    <n v="15.049315068493151"/>
    <n v="24.873972602739727"/>
    <n v="1.831E-2"/>
    <s v="BID"/>
    <x v="21"/>
    <n v="630633.22"/>
    <n v="0"/>
    <n v="0"/>
    <n v="0"/>
    <n v="0"/>
    <n v="0"/>
    <n v="627187.14"/>
    <n v="0"/>
    <n v="0"/>
    <n v="0"/>
    <n v="0"/>
    <n v="0"/>
    <n v="630633.22"/>
    <n v="630633.22"/>
    <n v="1257820.3599999999"/>
    <n v="1888453.5799999998"/>
  </r>
  <r>
    <n v="2031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n v="500000000"/>
    <n v="0"/>
    <s v=" "/>
    <d v="2015-02-05T00:00:00"/>
    <d v="2035-01-15T00:00:00"/>
    <n v="500000000"/>
    <n v="500000000"/>
    <n v="10.131506849315068"/>
    <n v="19.956164383561642"/>
    <n v="2.878E-2"/>
    <n v="2.878E-2"/>
    <n v="0"/>
    <n v="2.9780000000000001E-2"/>
    <s v="FIJA"/>
    <m/>
    <n v="5065753424.6575336"/>
    <n v="9978082191.7808208"/>
    <n v="14390000"/>
    <n v="10.131506849315068"/>
    <n v="19.956164383561642"/>
    <n v="2.878E-2"/>
    <s v="BID"/>
    <x v="21"/>
    <n v="0"/>
    <n v="7254136.9900000002"/>
    <n v="0"/>
    <n v="0"/>
    <n v="0"/>
    <n v="0"/>
    <n v="0"/>
    <n v="7135863.0099999998"/>
    <n v="0"/>
    <n v="0"/>
    <n v="0"/>
    <n v="0"/>
    <n v="0"/>
    <n v="0"/>
    <n v="14390000"/>
    <n v="14390000"/>
  </r>
  <r>
    <n v="2031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CH-EC"/>
    <s v="3494/CH-EC"/>
    <s v="BID"/>
    <n v="21000000"/>
    <n v="0"/>
    <n v="0"/>
    <n v="694950.42"/>
    <s v="  "/>
    <n v="0"/>
    <n v="0"/>
    <n v="21000000"/>
    <n v="21000000"/>
    <n v="0"/>
    <s v=" "/>
    <d v="2015-09-30T00:00:00"/>
    <d v="2040-05-15T00:00:00"/>
    <n v="30000000"/>
    <n v="30000000"/>
    <n v="15.465753424657533"/>
    <n v="24.641095890410959"/>
    <n v="6.4782699999999999E-2"/>
    <n v="6.6070000000000004E-2"/>
    <n v="-1.2873000000000051E-3"/>
    <n v="2.5499999999999998E-2"/>
    <s v="SOFR (MAS MARGEN)"/>
    <n v="1.2E-2"/>
    <n v="324780821.91780818"/>
    <n v="517463013.69863015"/>
    <n v="1360436.7"/>
    <n v="15.465753424657532"/>
    <n v="24.641095890410959"/>
    <n v="6.4782699999999999E-2"/>
    <s v="BID"/>
    <x v="21"/>
    <n v="0"/>
    <n v="0"/>
    <n v="0"/>
    <n v="0"/>
    <n v="0"/>
    <n v="697576.41"/>
    <n v="0"/>
    <n v="0"/>
    <n v="0"/>
    <n v="0"/>
    <n v="0"/>
    <n v="680772.92"/>
    <n v="0"/>
    <n v="0"/>
    <n v="1378349.33"/>
    <n v="1378349.33"/>
  </r>
  <r>
    <n v="2031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OC-EC"/>
    <s v="3494/OC-EC"/>
    <s v="BID"/>
    <n v="34758060.700000003"/>
    <n v="0"/>
    <n v="0"/>
    <n v="409482.01"/>
    <s v="  "/>
    <n v="0"/>
    <n v="0"/>
    <n v="34758060.700000003"/>
    <n v="34758060.700000003"/>
    <n v="0"/>
    <s v=" "/>
    <d v="2015-09-30T00:00:00"/>
    <d v="2040-05-15T00:00:00"/>
    <n v="50000000"/>
    <n v="50000000"/>
    <n v="15.465753424657533"/>
    <n v="24.641095890410959"/>
    <n v="1.831E-2"/>
    <n v="1.831E-2"/>
    <n v="0"/>
    <n v="1.9310000000000001E-2"/>
    <s v="FIJA"/>
    <m/>
    <n v="537559596.30547953"/>
    <n v="856476706.67342472"/>
    <n v="636420.09141700005"/>
    <n v="15.465753424657535"/>
    <n v="24.641095890410959"/>
    <n v="1.831E-2"/>
    <s v="BID"/>
    <x v="21"/>
    <n v="0"/>
    <n v="0"/>
    <n v="0"/>
    <n v="0"/>
    <n v="0"/>
    <n v="315594.62"/>
    <n v="0"/>
    <n v="0"/>
    <n v="0"/>
    <n v="0"/>
    <n v="0"/>
    <n v="307992.45"/>
    <n v="0"/>
    <n v="0"/>
    <n v="623587.07000000007"/>
    <n v="623587.07000000007"/>
  </r>
  <r>
    <n v="2031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670-OC-EC/X1014"/>
    <s v="3670-OC-EC/X1014"/>
    <s v="BID"/>
    <n v="132000000"/>
    <n v="0"/>
    <n v="0"/>
    <n v="0"/>
    <n v="0"/>
    <n v="0"/>
    <n v="0"/>
    <n v="132000000"/>
    <n v="132000000"/>
    <n v="0"/>
    <s v=" "/>
    <d v="2015-06-16T00:00:00"/>
    <d v="2041-04-15T00:00:00"/>
    <n v="300000000"/>
    <n v="160000000"/>
    <n v="16.383561643835616"/>
    <n v="25.849315068493151"/>
    <n v="3.1460000000000002E-2"/>
    <n v="3.1460000000000002E-2"/>
    <n v="0"/>
    <n v="3.2460000000000003E-2"/>
    <s v="FIJA"/>
    <m/>
    <n v="2162630136.9863014"/>
    <n v="3412109589.0410962"/>
    <n v="4152720.0000000005"/>
    <n v="16.383561643835616"/>
    <n v="25.849315068493151"/>
    <n v="3.1460000000000002E-2"/>
    <s v="BID"/>
    <x v="21"/>
    <n v="0"/>
    <n v="0"/>
    <n v="0"/>
    <n v="0"/>
    <n v="2070671.34"/>
    <n v="0"/>
    <n v="0"/>
    <n v="0"/>
    <n v="0"/>
    <n v="0"/>
    <n v="2018956.27"/>
    <n v="0"/>
    <n v="0"/>
    <n v="0"/>
    <n v="4089627.6100000003"/>
    <n v="4089627.6100000003"/>
  </r>
  <r>
    <n v="2032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0/OC-EC"/>
    <s v="3710/OC-EC"/>
    <s v="BID"/>
    <n v="92427664.859999999"/>
    <n v="0"/>
    <n v="0"/>
    <n v="0"/>
    <n v="0"/>
    <n v="0"/>
    <n v="0"/>
    <n v="92427664.859999999"/>
    <n v="92427664.859999999"/>
    <n v="0"/>
    <s v=" "/>
    <d v="2016-10-31T00:00:00"/>
    <d v="2041-08-15T00:00:00"/>
    <n v="118000000"/>
    <n v="118000000"/>
    <n v="16.717808219178082"/>
    <n v="24.805479452054794"/>
    <n v="4.5100000000000001E-2"/>
    <n v="4.514E-2"/>
    <n v="-3.999999999999837E-5"/>
    <n v="2.5399999999999999E-2"/>
    <s v="FIJA"/>
    <m/>
    <n v="1545187975.2759452"/>
    <n v="2292712541.4861369"/>
    <n v="4168487.6851860001"/>
    <n v="16.717808219178082"/>
    <n v="24.805479452054794"/>
    <n v="4.5100000000000001E-2"/>
    <s v="BID"/>
    <x v="21"/>
    <n v="0"/>
    <n v="0"/>
    <n v="2086092.39"/>
    <n v="0"/>
    <n v="0"/>
    <n v="0"/>
    <n v="0"/>
    <n v="0"/>
    <n v="2011587.94"/>
    <n v="0"/>
    <n v="0"/>
    <n v="0"/>
    <n v="0"/>
    <n v="0"/>
    <n v="4097680.33"/>
    <n v="4097680.33"/>
  </r>
  <r>
    <n v="2032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1/KI-EC"/>
    <s v="3711/KI-EC"/>
    <s v="BID"/>
    <n v="23116900"/>
    <n v="0"/>
    <n v="0"/>
    <n v="0"/>
    <n v="0"/>
    <n v="0"/>
    <n v="0"/>
    <n v="23116900"/>
    <n v="23116900"/>
    <n v="0"/>
    <s v=" "/>
    <d v="2016-10-31T00:00:00"/>
    <d v="2041-08-15T00:00:00"/>
    <n v="25000000"/>
    <n v="25000000"/>
    <n v="16.717808219178082"/>
    <n v="24.805479452054794"/>
    <n v="2.5000000000000001E-2"/>
    <n v="2.5000000000000001E-2"/>
    <n v="0"/>
    <n v="2.5000000000000001E-2"/>
    <s v="FIJA"/>
    <m/>
    <n v="386463900.82191777"/>
    <n v="573425787.94520545"/>
    <n v="577922.5"/>
    <n v="16.717808219178082"/>
    <n v="24.805479452054794"/>
    <n v="2.5000000000000001E-2"/>
    <s v="BID"/>
    <x v="21"/>
    <n v="0"/>
    <n v="0"/>
    <n v="291336.27"/>
    <n v="0"/>
    <n v="0"/>
    <n v="0"/>
    <n v="0"/>
    <n v="0"/>
    <n v="263240.95"/>
    <n v="0"/>
    <n v="0"/>
    <n v="0"/>
    <n v="0"/>
    <n v="0"/>
    <n v="554577.22"/>
    <n v="554577.22"/>
  </r>
  <r>
    <n v="2032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26/OC-EC"/>
    <s v="3726/OC-EC"/>
    <s v="BID"/>
    <n v="124956837.61000001"/>
    <n v="0"/>
    <n v="0"/>
    <n v="0"/>
    <n v="0"/>
    <n v="0"/>
    <n v="0"/>
    <n v="124956837.61000001"/>
    <n v="124956837.61"/>
    <n v="-1.4901161193847656E-8"/>
    <s v=" "/>
    <d v="2016-10-31T00:00:00"/>
    <d v="2041-08-15T00:00:00"/>
    <n v="160000000"/>
    <n v="159513936.72"/>
    <n v="16.717808219178082"/>
    <n v="24.805479452054794"/>
    <n v="4.514E-2"/>
    <n v="4.514E-2"/>
    <n v="0"/>
    <n v="3.286E-2"/>
    <s v="FIJA"/>
    <m/>
    <n v="2089004446.838959"/>
    <n v="3099614267.7286029"/>
    <n v="5640551.6497154003"/>
    <n v="16.717808219178082"/>
    <n v="24.805479452054794"/>
    <n v="4.514E-2"/>
    <s v="BID"/>
    <x v="21"/>
    <n v="0"/>
    <n v="0"/>
    <n v="2820275.82"/>
    <n v="0"/>
    <n v="0"/>
    <n v="0"/>
    <n v="0"/>
    <n v="0"/>
    <n v="2719552.2"/>
    <n v="0"/>
    <n v="0"/>
    <n v="0"/>
    <n v="0"/>
    <n v="0"/>
    <n v="5539828.0199999996"/>
    <n v="5539828.0199999996"/>
  </r>
  <r>
    <n v="2032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51/OC-EC"/>
    <s v="3751/OC-EC"/>
    <s v="BID"/>
    <n v="15708039.650000002"/>
    <n v="0"/>
    <n v="0"/>
    <n v="0"/>
    <n v="0"/>
    <n v="0"/>
    <n v="0"/>
    <n v="15708039.650000002"/>
    <n v="15708039.65"/>
    <n v="-1.862645149230957E-9"/>
    <s v=" "/>
    <d v="2016-11-29T00:00:00"/>
    <d v="2041-10-15T00:00:00"/>
    <n v="19720000"/>
    <n v="19019299.73"/>
    <n v="16.884931506849316"/>
    <n v="24.893150684931506"/>
    <n v="1.8394000000000001E-2"/>
    <n v="1.839E-2"/>
    <n v="4.0000000000005309E-6"/>
    <n v="1.9390000000000001E-2"/>
    <s v="FIJA"/>
    <m/>
    <n v="265229173.59712335"/>
    <n v="391022597.97232878"/>
    <n v="288933.68132210005"/>
    <n v="16.884931506849316"/>
    <n v="24.893150684931506"/>
    <n v="1.8394000000000001E-2"/>
    <s v="BID"/>
    <x v="21"/>
    <n v="0"/>
    <n v="0"/>
    <n v="0"/>
    <n v="0"/>
    <n v="144071.04000000001"/>
    <n v="0"/>
    <n v="0"/>
    <n v="0"/>
    <n v="0"/>
    <n v="0"/>
    <n v="137228.37"/>
    <n v="0"/>
    <n v="0"/>
    <n v="0"/>
    <n v="281299.41000000003"/>
    <n v="281299.41000000003"/>
  </r>
  <r>
    <n v="2032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06/OC-EC"/>
    <s v="3906/OC-EC"/>
    <s v="BID"/>
    <n v="52975416.329999998"/>
    <n v="0"/>
    <n v="0"/>
    <n v="0"/>
    <n v="0"/>
    <n v="0"/>
    <n v="0"/>
    <n v="52975416.329999998"/>
    <n v="52975416.329999998"/>
    <n v="0"/>
    <s v=" "/>
    <d v="2017-04-18T00:00:00"/>
    <d v="2042-01-15T00:00:00"/>
    <n v="60000000"/>
    <n v="60000000"/>
    <n v="17.136986301369863"/>
    <n v="24.761643835616439"/>
    <n v="4.5100000000000001E-2"/>
    <n v="4.5110000000000004E-2"/>
    <n v="-1.0000000000003062E-5"/>
    <n v="2.5399999999999999E-2"/>
    <s v="FIJA"/>
    <m/>
    <n v="907838983.95657527"/>
    <n v="1311758391.206959"/>
    <n v="2389191.2764829998"/>
    <n v="17.136986301369863"/>
    <n v="24.761643835616439"/>
    <n v="4.5099999999999994E-2"/>
    <s v="BID"/>
    <x v="21"/>
    <n v="0"/>
    <n v="1221277.5900000001"/>
    <n v="0"/>
    <n v="0"/>
    <n v="0"/>
    <n v="0"/>
    <n v="0"/>
    <n v="1125700.95"/>
    <n v="0"/>
    <n v="0"/>
    <n v="0"/>
    <n v="0"/>
    <n v="0"/>
    <n v="0"/>
    <n v="2346978.54"/>
    <n v="2346978.54"/>
  </r>
  <r>
    <n v="2032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13/OC-EC"/>
    <s v="3913/OC-EC"/>
    <s v="BID"/>
    <n v="8940278.3399999999"/>
    <n v="0"/>
    <n v="0"/>
    <n v="0"/>
    <n v="0"/>
    <n v="0"/>
    <n v="0"/>
    <n v="8940278.3399999999"/>
    <n v="8940278.3399999999"/>
    <n v="0"/>
    <s v=" "/>
    <d v="2017-05-26T00:00:00"/>
    <d v="2042-02-15T00:00:00"/>
    <n v="12447779"/>
    <n v="12447779"/>
    <n v="17.221917808219178"/>
    <n v="24.742465753424657"/>
    <n v="4.5100000000000001E-2"/>
    <n v="4.5100000000000001E-2"/>
    <n v="0"/>
    <n v="2.5399999999999999E-2"/>
    <s v="FIJA"/>
    <m/>
    <n v="153968738.7540822"/>
    <n v="221204530.65353423"/>
    <n v="403206.55313399999"/>
    <n v="17.221917808219178"/>
    <n v="24.742465753424657"/>
    <n v="4.5100000000000001E-2"/>
    <s v="BID"/>
    <x v="21"/>
    <n v="0"/>
    <n v="0"/>
    <n v="203260.29"/>
    <n v="0"/>
    <n v="0"/>
    <n v="0"/>
    <n v="0"/>
    <n v="0"/>
    <n v="187340.84"/>
    <n v="0"/>
    <n v="0"/>
    <n v="0"/>
    <n v="0"/>
    <n v="0"/>
    <n v="390601.13"/>
    <n v="390601.13"/>
  </r>
  <r>
    <n v="2033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43/OC-EC"/>
    <s v="4343/OC-EC"/>
    <s v="BID"/>
    <n v="130812509.29000066"/>
    <n v="0"/>
    <n v="0"/>
    <n v="3603378.41"/>
    <n v="48230.85"/>
    <n v="2.9802322387695313E-8"/>
    <n v="0"/>
    <n v="130812509.29000069"/>
    <n v="130812509.29000001"/>
    <n v="-6.8545341491699219E-7"/>
    <s v=" "/>
    <d v="2019-07-03T00:00:00"/>
    <d v="2042-11-15T00:00:00"/>
    <n v="150000000"/>
    <n v="150000000"/>
    <n v="17.969863013698632"/>
    <n v="23.386301369863013"/>
    <n v="4.5249999999999999E-2"/>
    <n v="4.5250000000000005E-2"/>
    <n v="0"/>
    <n v="2.5600000000000001E-2"/>
    <s v="FIJA"/>
    <m/>
    <n v="2350682872.4194922"/>
    <n v="3059220765.2039614"/>
    <n v="5919266.0453725308"/>
    <n v="17.969863013698632"/>
    <n v="23.386301369863013"/>
    <n v="4.5249999999999999E-2"/>
    <s v="BID"/>
    <x v="21"/>
    <n v="0"/>
    <n v="0"/>
    <n v="0"/>
    <n v="0"/>
    <n v="0"/>
    <n v="2976075.43"/>
    <n v="0"/>
    <n v="0"/>
    <n v="0"/>
    <n v="0"/>
    <n v="0"/>
    <n v="2768243.42"/>
    <n v="0"/>
    <n v="0"/>
    <n v="5744318.8499999996"/>
    <n v="5744318.8499999996"/>
  </r>
  <r>
    <n v="2032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64/OC-EC"/>
    <s v="4364/OC-EC"/>
    <s v="BID"/>
    <n v="226454067.62"/>
    <n v="0"/>
    <n v="0"/>
    <n v="0"/>
    <n v="0"/>
    <n v="0"/>
    <n v="0"/>
    <n v="226454067.62"/>
    <n v="226454067.62"/>
    <n v="0"/>
    <s v=" "/>
    <d v="2018-09-07T00:00:00"/>
    <d v="2042-12-15T00:00:00"/>
    <n v="237600000"/>
    <n v="237600000"/>
    <n v="18.052054794520547"/>
    <n v="24.287671232876711"/>
    <n v="4.5242999999999998E-2"/>
    <n v="4.5240000000000002E-2"/>
    <n v="2.9999999999960614E-6"/>
    <n v="2.5399999999999999E-2"/>
    <s v="FIJA"/>
    <m/>
    <n v="4087961237.1183014"/>
    <n v="5500041943.7021914"/>
    <n v="10245461.38133166"/>
    <n v="18.052054794520547"/>
    <n v="24.287671232876711"/>
    <n v="4.5242999999999998E-2"/>
    <s v="BID"/>
    <x v="21"/>
    <n v="5207258.9400000004"/>
    <n v="0"/>
    <n v="0"/>
    <n v="0"/>
    <n v="0"/>
    <n v="0"/>
    <n v="5179649.92"/>
    <n v="0"/>
    <n v="0"/>
    <n v="0"/>
    <n v="0"/>
    <n v="0"/>
    <n v="4765420.22"/>
    <n v="5207258.9400000004"/>
    <n v="9945070.1400000006"/>
    <n v="15152329.080000002"/>
  </r>
  <r>
    <n v="2033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0/OC-EC"/>
    <s v="4600/OC-EC"/>
    <s v="BID"/>
    <n v="88596870"/>
    <n v="0"/>
    <n v="0"/>
    <n v="0"/>
    <n v="0"/>
    <n v="0"/>
    <n v="0"/>
    <n v="88596870"/>
    <n v="88596870"/>
    <n v="0"/>
    <s v=" "/>
    <d v="2019-09-04T00:00:00"/>
    <d v="2043-10-15T00:00:00"/>
    <n v="100000000"/>
    <n v="100000000"/>
    <n v="18.884931506849316"/>
    <n v="24.12876712328767"/>
    <n v="4.5440000000000001E-2"/>
    <n v="4.5439999999999994E-2"/>
    <n v="0"/>
    <n v="2.5600000000000001E-2"/>
    <s v="FIJA"/>
    <m/>
    <n v="1673145821.6712329"/>
    <n v="2137733244.0821917"/>
    <n v="4025841.7727999999"/>
    <n v="18.884931506849316"/>
    <n v="24.12876712328767"/>
    <n v="4.5440000000000001E-2"/>
    <s v="BID"/>
    <x v="21"/>
    <n v="0"/>
    <n v="0"/>
    <n v="0"/>
    <n v="0"/>
    <n v="2035286.67"/>
    <n v="0"/>
    <n v="0"/>
    <n v="0"/>
    <n v="0"/>
    <n v="0"/>
    <n v="1892984.35"/>
    <n v="0"/>
    <n v="0"/>
    <n v="0"/>
    <n v="3928271.02"/>
    <n v="3928271.02"/>
  </r>
  <r>
    <n v="2032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7/OC-EC"/>
    <s v="4607/OC-EC"/>
    <s v="BID"/>
    <n v="12195590.02"/>
    <n v="0"/>
    <n v="0"/>
    <n v="316461.74"/>
    <n v="67440.36"/>
    <n v="0"/>
    <n v="0"/>
    <n v="12195590.02"/>
    <n v="12195590.02"/>
    <n v="0"/>
    <s v=" "/>
    <d v="2019-03-12T00:00:00"/>
    <d v="2043-11-15T00:00:00"/>
    <n v="50000000"/>
    <n v="41841940"/>
    <n v="18.969863013698632"/>
    <n v="24.695890410958903"/>
    <n v="4.5429999999999998E-2"/>
    <n v="4.5429999999999998E-2"/>
    <n v="0"/>
    <n v="2.5600000000000001E-2"/>
    <s v="FIJA"/>
    <m/>
    <n v="231348672.05063015"/>
    <n v="301180954.63090408"/>
    <n v="554045.65460859996"/>
    <n v="18.969863013698632"/>
    <n v="24.695890410958903"/>
    <n v="4.5429999999999998E-2"/>
    <s v="BID"/>
    <x v="21"/>
    <n v="0"/>
    <n v="0"/>
    <n v="0"/>
    <n v="0"/>
    <n v="0"/>
    <n v="278561.84000000003"/>
    <n v="0"/>
    <n v="0"/>
    <n v="0"/>
    <n v="0"/>
    <n v="0"/>
    <n v="261940.47"/>
    <n v="0"/>
    <n v="0"/>
    <n v="540502.31000000006"/>
    <n v="540502.31000000006"/>
  </r>
  <r>
    <n v="2032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n v="100000000"/>
    <n v="0"/>
    <s v=" "/>
    <d v="2018-12-11T00:00:00"/>
    <d v="2038-10-15T00:00:00"/>
    <n v="100000000"/>
    <n v="100000000"/>
    <n v="13.882191780821918"/>
    <n v="19.857534246575341"/>
    <n v="1.84E-2"/>
    <n v="1.84E-2"/>
    <n v="0"/>
    <n v="1.9400000000000001E-2"/>
    <s v="FIJA"/>
    <m/>
    <n v="1388219178.0821917"/>
    <n v="1985753424.6575341"/>
    <n v="1840000"/>
    <n v="13.882191780821916"/>
    <n v="19.857534246575341"/>
    <n v="1.84E-2"/>
    <s v="BID"/>
    <x v="21"/>
    <n v="0"/>
    <n v="0"/>
    <n v="0"/>
    <n v="0"/>
    <n v="917479.45"/>
    <n v="0"/>
    <n v="0"/>
    <n v="0"/>
    <n v="0"/>
    <n v="0"/>
    <n v="853331.51"/>
    <n v="0"/>
    <n v="0"/>
    <n v="0"/>
    <n v="1770810.96"/>
    <n v="1770810.96"/>
  </r>
  <r>
    <n v="2033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34/OC-EC"/>
    <s v="4634/OC-EC"/>
    <s v="BID"/>
    <n v="5675058.6200000001"/>
    <n v="15000.28"/>
    <n v="0"/>
    <n v="0"/>
    <n v="0"/>
    <n v="0"/>
    <n v="0"/>
    <n v="5690058.9000000004"/>
    <n v="5690058.9000000004"/>
    <n v="0"/>
    <s v=" "/>
    <d v="2019-09-09T00:00:00"/>
    <d v="2043-12-15T00:00:00"/>
    <n v="40081242"/>
    <n v="40081242"/>
    <n v="19.052054794520547"/>
    <n v="24.282191780821918"/>
    <n v="6.5565100000000001E-2"/>
    <n v="6.5570000000000003E-2"/>
    <n v="-4.9000000000021249E-6"/>
    <n v="2.5399999999999999E-2"/>
    <s v="SOFR (MAS MARGEN)"/>
    <n v="1.2E-2"/>
    <n v="108407313.94684932"/>
    <n v="138167101.45397261"/>
    <n v="373069.28078439005"/>
    <n v="19.052054794520547"/>
    <n v="24.282191780821918"/>
    <n v="6.5565100000000001E-2"/>
    <s v="BID"/>
    <x v="21"/>
    <n v="229767.07200000001"/>
    <n v="0"/>
    <n v="0"/>
    <n v="0"/>
    <n v="0"/>
    <n v="0"/>
    <n v="188607.25"/>
    <n v="0"/>
    <n v="0"/>
    <n v="0"/>
    <n v="0"/>
    <n v="0"/>
    <n v="175420.28"/>
    <n v="229767.07200000001"/>
    <n v="364027.53"/>
    <n v="593794.60200000007"/>
  </r>
  <r>
    <n v="2033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70/OC-EC"/>
    <s v="4670/OC-EC"/>
    <s v="BID"/>
    <n v="4638410.1900000004"/>
    <n v="0"/>
    <n v="0"/>
    <n v="153498.34"/>
    <n v="98321.76"/>
    <n v="0"/>
    <n v="0"/>
    <n v="4638410.1900000004"/>
    <n v="4638410.1900000004"/>
    <n v="0"/>
    <s v=" "/>
    <d v="2019-04-10T00:00:00"/>
    <d v="2043-11-15T00:00:00"/>
    <n v="50000000"/>
    <n v="50000000"/>
    <n v="18.969863013698632"/>
    <n v="24.616438356164384"/>
    <n v="6.6070599999999993E-2"/>
    <n v="6.6070000000000004E-2"/>
    <n v="5.9999999998949782E-7"/>
    <n v="2.5600000000000001E-2"/>
    <s v="SOFR (MAS MARGEN)"/>
    <n v="1.2E-2"/>
    <n v="87990005.905643851"/>
    <n v="114181138.51273973"/>
    <n v="306462.54429941397"/>
    <n v="18.969863013698632"/>
    <n v="24.616438356164384"/>
    <n v="6.6070599999999993E-2"/>
    <s v="BID"/>
    <x v="21"/>
    <n v="0"/>
    <n v="0"/>
    <n v="0"/>
    <n v="0"/>
    <n v="0"/>
    <n v="154078.35999999999"/>
    <n v="0"/>
    <n v="0"/>
    <n v="0"/>
    <n v="0"/>
    <n v="0"/>
    <n v="145667.89000000001"/>
    <n v="0"/>
    <n v="0"/>
    <n v="299746.25"/>
    <n v="299746.25"/>
  </r>
  <r>
    <n v="2033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54/OC-EC"/>
    <s v="4754/OC-EC"/>
    <s v="BID"/>
    <n v="2695390.4"/>
    <n v="0"/>
    <n v="0"/>
    <n v="90251.72"/>
    <n v="23314.07"/>
    <n v="0"/>
    <n v="0"/>
    <n v="2695390.4"/>
    <n v="2695390.4"/>
    <n v="0"/>
    <s v=" "/>
    <d v="2019-08-28T00:00:00"/>
    <d v="2044-05-15T00:00:00"/>
    <n v="12000000"/>
    <n v="12000000"/>
    <n v="19.468493150684932"/>
    <n v="24.731506849315068"/>
    <n v="6.6068799999999997E-2"/>
    <n v="6.6070000000000004E-2"/>
    <n v="-1.2000000000067512E-6"/>
    <n v="2.5600000000000001E-2"/>
    <s v="SOFR (MAS MARGEN)"/>
    <n v="1.2E-2"/>
    <n v="52475189.540821917"/>
    <n v="66661066.139178075"/>
    <n v="178081.20925951999"/>
    <n v="19.468493150684932"/>
    <n v="24.731506849315068"/>
    <n v="6.6068799999999997E-2"/>
    <s v="BID"/>
    <x v="21"/>
    <n v="0"/>
    <n v="0"/>
    <n v="0"/>
    <n v="0"/>
    <n v="0"/>
    <n v="89535.27"/>
    <n v="0"/>
    <n v="0"/>
    <n v="0"/>
    <n v="0"/>
    <n v="0"/>
    <n v="85558.13"/>
    <n v="0"/>
    <n v="0"/>
    <n v="175093.40000000002"/>
    <n v="175093.40000000002"/>
  </r>
  <r>
    <n v="2033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71/OC-EC"/>
    <s v="4771/OC-EC"/>
    <s v="BID"/>
    <n v="166666666.63999999"/>
    <n v="0"/>
    <n v="0"/>
    <n v="0"/>
    <n v="0"/>
    <n v="0"/>
    <n v="0"/>
    <n v="166666666.63999999"/>
    <n v="166666666.63999999"/>
    <n v="0"/>
    <s v=" "/>
    <d v="2019-05-24T00:00:00"/>
    <d v="2026-05-15T00:00:00"/>
    <n v="500000000"/>
    <n v="500000000"/>
    <n v="1.4547945205479451"/>
    <n v="6.9808219178082194"/>
    <n v="3.8969999999999998E-2"/>
    <n v="3.8969999999999998E-2"/>
    <n v="0"/>
    <n v="3.9969999999999999E-2"/>
    <s v="FIJA"/>
    <m/>
    <n v="242465753.38586298"/>
    <n v="1163470319.4485478"/>
    <n v="6494999.9989607986"/>
    <n v="1.4547945205479451"/>
    <n v="6.9808219178082194"/>
    <n v="3.8969999999999998E-2"/>
    <s v="BID"/>
    <x v="21"/>
    <n v="0"/>
    <n v="0"/>
    <n v="0"/>
    <n v="0"/>
    <n v="3238602.74"/>
    <n v="0"/>
    <n v="0"/>
    <n v="0"/>
    <n v="0"/>
    <n v="0"/>
    <n v="2170931.5099999998"/>
    <n v="0"/>
    <n v="0"/>
    <n v="0"/>
    <n v="5409534.25"/>
    <n v="5409534.25"/>
  </r>
  <r>
    <n v="2033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88/OC-EC"/>
    <s v="4788/OC-EC"/>
    <s v="BID"/>
    <n v="77565029"/>
    <n v="0"/>
    <n v="0"/>
    <n v="0"/>
    <n v="0"/>
    <n v="0"/>
    <n v="0"/>
    <n v="77565029"/>
    <n v="77565029"/>
    <n v="0"/>
    <s v=" "/>
    <d v="2019-07-12T00:00:00"/>
    <d v="2044-06-15T00:00:00"/>
    <n v="93900000"/>
    <n v="93900000"/>
    <n v="19.553424657534247"/>
    <n v="24.945205479452056"/>
    <n v="4.5447000000000001E-2"/>
    <n v="4.5449999999999997E-2"/>
    <n v="-2.9999999999960614E-6"/>
    <n v="2.5399999999999999E-2"/>
    <s v="FIJA"/>
    <m/>
    <n v="1516661950.6109591"/>
    <n v="1934875586.4246576"/>
    <n v="3525097.8729630001"/>
    <n v="19.553424657534247"/>
    <n v="24.945205479452056"/>
    <n v="4.5447000000000001E-2"/>
    <s v="BID"/>
    <x v="21"/>
    <n v="1879641.307"/>
    <n v="0"/>
    <n v="0"/>
    <n v="0"/>
    <n v="0"/>
    <n v="0"/>
    <n v="1782132.81"/>
    <n v="0"/>
    <n v="0"/>
    <n v="0"/>
    <n v="0"/>
    <n v="0"/>
    <n v="1684409.27"/>
    <n v="1879641.307"/>
    <n v="3466542.08"/>
    <n v="5346183.387000000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4759/OC-EC"/>
    <s v="4759/OC-EC"/>
    <s v="BID"/>
    <n v="51953590.340000004"/>
    <n v="0"/>
    <n v="0"/>
    <n v="0"/>
    <n v="0"/>
    <n v="0"/>
    <n v="0"/>
    <n v="51953590.340000004"/>
    <n v="51953590.340000004"/>
    <n v="0"/>
    <s v=" "/>
    <d v="2019-07-23T00:00:00"/>
    <d v="2043-07-15T00:00:00"/>
    <n v="87100000"/>
    <n v="87100000"/>
    <n v="18.632876712328766"/>
    <n v="23.994520547945207"/>
    <n v="6.5799999999999997E-2"/>
    <n v="7.7800000000000008E-2"/>
    <n v="-1.2000000000000011E-2"/>
    <n v="1.2E-2"/>
    <s v="SOFR (MAS MARGEN)"/>
    <n v="1.2E-2"/>
    <n v="968044843.5680548"/>
    <n v="1246601490.9526577"/>
    <n v="3418546.244372"/>
    <n v="18.632876712328766"/>
    <n v="23.994520547945207"/>
    <n v="6.5799999999999997E-2"/>
    <s v="BID"/>
    <x v="21"/>
    <n v="0"/>
    <n v="1880731.625"/>
    <n v="0"/>
    <n v="0"/>
    <n v="0"/>
    <n v="0"/>
    <n v="0"/>
    <n v="2118884.79"/>
    <n v="0"/>
    <n v="0"/>
    <n v="0"/>
    <n v="0"/>
    <n v="0"/>
    <n v="0"/>
    <n v="3999616.415"/>
    <n v="3999616.415"/>
  </r>
  <r>
    <n v="2033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12/OC-EC"/>
    <s v="4812/OC-EC"/>
    <s v="BID"/>
    <n v="13062479"/>
    <n v="0"/>
    <n v="0"/>
    <n v="0"/>
    <n v="0"/>
    <n v="0"/>
    <n v="0"/>
    <n v="13062479"/>
    <n v="13062479"/>
    <n v="0"/>
    <s v=" "/>
    <d v="2019-10-04T00:00:00"/>
    <d v="2044-07-15T00:00:00"/>
    <n v="43000000"/>
    <n v="43000000"/>
    <n v="19.635616438356163"/>
    <n v="24.797260273972604"/>
    <n v="4.5444999999999999E-2"/>
    <n v="4.5449999999999997E-2"/>
    <n v="-4.9999999999980616E-6"/>
    <n v="2.5399999999999999E-2"/>
    <s v="FIJA"/>
    <m/>
    <n v="256489827.37808216"/>
    <n v="323913691.58630139"/>
    <n v="593624.35815500002"/>
    <n v="19.635616438356163"/>
    <n v="24.797260273972604"/>
    <n v="4.5444999999999999E-2"/>
    <s v="BID"/>
    <x v="21"/>
    <n v="0"/>
    <n v="303408.01"/>
    <n v="0"/>
    <n v="0"/>
    <n v="0"/>
    <n v="0"/>
    <n v="0"/>
    <n v="280553.46999999997"/>
    <n v="0"/>
    <n v="0"/>
    <n v="0"/>
    <n v="0"/>
    <n v="0"/>
    <n v="0"/>
    <n v="583961.48"/>
    <n v="583961.48"/>
  </r>
  <r>
    <n v="2033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n v="300000000"/>
    <n v="0"/>
    <s v=" "/>
    <d v="2019-07-23T00:00:00"/>
    <d v="2039-04-15T00:00:00"/>
    <n v="300000000"/>
    <n v="300000000"/>
    <n v="14.38082191780822"/>
    <n v="19.742465753424657"/>
    <n v="4.4872000000000002E-2"/>
    <n v="4.487E-2"/>
    <n v="2.0000000000020002E-6"/>
    <n v="2.5600000000000001E-2"/>
    <s v="FIJA"/>
    <m/>
    <n v="4314246575.3424664"/>
    <n v="5922739726.0273972"/>
    <n v="13461600"/>
    <n v="14.380821917808221"/>
    <n v="19.742465753424657"/>
    <n v="4.4872000000000002E-2"/>
    <s v="BID"/>
    <x v="21"/>
    <n v="0"/>
    <n v="0"/>
    <n v="0"/>
    <n v="0"/>
    <n v="6805586.6699999999"/>
    <n v="0"/>
    <n v="0"/>
    <n v="0"/>
    <n v="0"/>
    <n v="0"/>
    <n v="6329756.5"/>
    <n v="0"/>
    <n v="0"/>
    <n v="0"/>
    <n v="13135343.17"/>
    <n v="13135343.17"/>
  </r>
  <r>
    <n v="2034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n v="5540126.1299999999"/>
    <n v="0"/>
    <s v=" "/>
    <d v="2019-11-18T00:00:00"/>
    <d v="2044-09-15T00:00:00"/>
    <n v="75000000"/>
    <n v="75000000"/>
    <n v="19.805479452054794"/>
    <n v="24.843835616438355"/>
    <n v="6.6100599999999995E-2"/>
    <n v="7.8100000000000003E-2"/>
    <n v="-1.1999400000000007E-2"/>
    <n v="2.5600000000000001E-2"/>
    <s v="SOFR (MAS MARGEN)"/>
    <n v="1.2E-2"/>
    <n v="109724854.22950684"/>
    <n v="137637982.86805478"/>
    <n v="366205.66126867797"/>
    <n v="19.805479452054794"/>
    <n v="24.843835616438355"/>
    <n v="6.6100599999999995E-2"/>
    <s v="BID"/>
    <x v="21"/>
    <n v="0"/>
    <n v="0"/>
    <n v="0"/>
    <n v="217545.5"/>
    <n v="0"/>
    <n v="0"/>
    <n v="0"/>
    <n v="0"/>
    <n v="0"/>
    <n v="207882.15"/>
    <n v="0"/>
    <n v="0"/>
    <n v="0"/>
    <n v="0"/>
    <n v="425427.65"/>
    <n v="425427.65"/>
  </r>
  <r>
    <n v="2034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31/OC-EC"/>
    <s v="5031/OC-EC"/>
    <s v="BID"/>
    <n v="224140869.62999997"/>
    <n v="0"/>
    <n v="0"/>
    <n v="5343602.9000000004"/>
    <s v="  "/>
    <n v="0"/>
    <n v="0"/>
    <n v="224140869.62999997"/>
    <n v="224140869.63"/>
    <n v="2.9802322387695313E-8"/>
    <s v=" "/>
    <d v="2020-06-05T00:00:00"/>
    <d v="2045-05-15T00:00:00"/>
    <n v="250000000"/>
    <n v="250000000"/>
    <n v="20.468493150684932"/>
    <n v="24.958904109589042"/>
    <n v="4.5516000000000001E-2"/>
    <n v="4.5519999999999998E-2"/>
    <n v="-3.9999999999970615E-6"/>
    <n v="2.5600000000000001E-2"/>
    <s v="FIJA"/>
    <m/>
    <n v="4587825854.8102188"/>
    <n v="5594310472.1350679"/>
    <n v="10201995.822079079"/>
    <n v="20.468493150684932"/>
    <n v="24.958904109589042"/>
    <n v="4.5516000000000001E-2"/>
    <s v="BID"/>
    <x v="21"/>
    <n v="0"/>
    <n v="0"/>
    <n v="0"/>
    <n v="0"/>
    <n v="0"/>
    <n v="5129336.79"/>
    <n v="0"/>
    <n v="0"/>
    <n v="0"/>
    <n v="0"/>
    <n v="0"/>
    <n v="5214353.42"/>
    <n v="0"/>
    <n v="0"/>
    <n v="10343690.210000001"/>
    <n v="10343690.210000001"/>
  </r>
  <r>
    <n v="2034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44/OC-EC"/>
    <s v="5044/OC-EC"/>
    <s v="BID"/>
    <n v="280000000"/>
    <n v="0"/>
    <n v="0"/>
    <n v="6430840.8799999999"/>
    <s v="  "/>
    <n v="0"/>
    <n v="0"/>
    <n v="280000000"/>
    <n v="280000000"/>
    <n v="0"/>
    <s v=" "/>
    <d v="2020-06-17T00:00:00"/>
    <d v="2040-05-15T00:00:00"/>
    <n v="280000000"/>
    <n v="280000000"/>
    <n v="15.465753424657533"/>
    <n v="19.923287671232877"/>
    <n v="4.4935999999999997E-2"/>
    <n v="4.4940000000000001E-2"/>
    <n v="-4.0000000000040004E-6"/>
    <n v="2.5600000000000001E-2"/>
    <s v="FIJA"/>
    <m/>
    <n v="4330410958.904109"/>
    <n v="5578520547.9452057"/>
    <n v="12582080"/>
    <n v="15.465753424657532"/>
    <n v="19.923287671232877"/>
    <n v="4.4935999999999997E-2"/>
    <s v="BID"/>
    <x v="21"/>
    <n v="0"/>
    <n v="0"/>
    <n v="0"/>
    <n v="0"/>
    <n v="0"/>
    <n v="6325990.2199999997"/>
    <n v="0"/>
    <n v="0"/>
    <n v="0"/>
    <n v="0"/>
    <n v="0"/>
    <n v="6430840.8899999997"/>
    <n v="0"/>
    <n v="0"/>
    <n v="12756831.109999999"/>
    <n v="12756831.109999999"/>
  </r>
  <r>
    <n v="2034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136/OC-EC"/>
    <s v="5136/OC-EC"/>
    <s v="BID"/>
    <n v="90000000"/>
    <n v="0"/>
    <n v="0"/>
    <n v="0"/>
    <n v="0"/>
    <n v="0"/>
    <n v="0"/>
    <n v="90000000"/>
    <n v="90000000"/>
    <n v="0"/>
    <s v=" "/>
    <d v="2020-04-03T00:00:00"/>
    <d v="2045-10-15T00:00:00"/>
    <n v="90000000"/>
    <n v="90000000"/>
    <n v="20.887671232876713"/>
    <n v="25.550684931506851"/>
    <n v="4.5516000000000001E-2"/>
    <n v="4.5519999999999998E-2"/>
    <n v="-3.9999999999970615E-6"/>
    <n v="2.5600000000000001E-2"/>
    <s v="FIJA"/>
    <m/>
    <n v="1879890410.958904"/>
    <n v="2299561643.8356166"/>
    <n v="4096440"/>
    <n v="20.887671232876713"/>
    <n v="25.550684931506851"/>
    <n v="4.5516000000000001E-2"/>
    <s v="BID"/>
    <x v="21"/>
    <n v="0"/>
    <n v="0"/>
    <n v="0"/>
    <n v="0"/>
    <n v="2070978"/>
    <n v="0"/>
    <n v="0"/>
    <n v="0"/>
    <n v="0"/>
    <n v="0"/>
    <n v="2082357"/>
    <n v="0"/>
    <n v="0"/>
    <n v="0"/>
    <n v="4153335"/>
    <n v="4153335"/>
  </r>
  <r>
    <n v="203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n v="200000000"/>
    <n v="0"/>
    <s v=" "/>
    <d v="2021-03-22T00:00:00"/>
    <d v="2039-03-15T00:00:00"/>
    <n v="200000000"/>
    <n v="200000000"/>
    <n v="14.295890410958904"/>
    <n v="17.991780821917807"/>
    <n v="4.4896999999999999E-2"/>
    <n v="4.4900000000000002E-2"/>
    <n v="-3.0000000000030003E-6"/>
    <n v="2.5600000000000001E-2"/>
    <s v="FIJA"/>
    <m/>
    <n v="2859178082.191781"/>
    <n v="3598356164.3835616"/>
    <n v="8979400"/>
    <n v="14.295890410958906"/>
    <n v="17.991780821917807"/>
    <n v="4.4896999999999999E-2"/>
    <s v="BID"/>
    <x v="21"/>
    <n v="0"/>
    <n v="0"/>
    <n v="0"/>
    <n v="4514642.78"/>
    <n v="0"/>
    <n v="0"/>
    <n v="0"/>
    <n v="0"/>
    <n v="0"/>
    <n v="4589471.1100000003"/>
    <n v="0"/>
    <n v="0"/>
    <n v="0"/>
    <n v="0"/>
    <n v="9104113.8900000006"/>
    <n v="9104113.8900000006"/>
  </r>
  <r>
    <n v="2004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8-SF-EC"/>
    <s v="728-SF-EC"/>
    <s v="BID"/>
    <n v="-1.2660166248679161E-9"/>
    <n v="0"/>
    <n v="0"/>
    <n v="0"/>
    <n v="0"/>
    <n v="-5.8207660913467407E-11"/>
    <n v="0"/>
    <n v="-1.3242242857813835E-9"/>
    <n v="0"/>
    <n v="1.3242242857813835E-9"/>
    <s v=" "/>
    <d v="1984-01-26T00:00:00"/>
    <d v="2024-01-24T00:00:00"/>
    <n v="3100000"/>
    <n v="2254501.2999999998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9-SF-EC"/>
    <s v="729-SF-EC"/>
    <s v="BID"/>
    <n v="7.2759576141834259E-12"/>
    <n v="0"/>
    <n v="0"/>
    <n v="0"/>
    <n v="0"/>
    <n v="0"/>
    <n v="0"/>
    <n v="7.2759576141834259E-12"/>
    <n v="0"/>
    <n v="-7.2759576141834259E-12"/>
    <s v=" "/>
    <d v="1984-03-02T00:00:00"/>
    <d v="2024-03-06T00:00:00"/>
    <n v="1800000"/>
    <n v="1290715.3500000001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0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43-SF-EC"/>
    <s v="743-SF-EC"/>
    <s v="BID"/>
    <n v="-3.2741809263825417E-10"/>
    <n v="0"/>
    <n v="0"/>
    <n v="0"/>
    <n v="0"/>
    <n v="-1.4551915228366852E-11"/>
    <n v="0"/>
    <n v="-3.4197000786662102E-10"/>
    <n v="0"/>
    <n v="3.4197000786662102E-10"/>
    <s v=" "/>
    <d v="1984-11-07T00:00:00"/>
    <d v="2024-07-11T00:00:00"/>
    <n v="1000000"/>
    <n v="981007.14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30051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57-SF-EC   USD"/>
    <s v="757-SF-EC   USD"/>
    <s v="BID"/>
    <n v="428093.06000000029"/>
    <n v="0"/>
    <n v="0"/>
    <n v="0"/>
    <n v="0"/>
    <n v="0"/>
    <n v="0"/>
    <n v="428093.06000000029"/>
    <n v="428093.06"/>
    <n v="-2.9103830456733704E-10"/>
    <s v=" "/>
    <d v="1984-12-18T00:00:00"/>
    <d v="2025-01-06T00:00:00"/>
    <n v="6421396.8799999999"/>
    <n v="6421396.8799999999"/>
    <n v="0.10136986301369863"/>
    <n v="40.079452054794523"/>
    <n v="0.02"/>
    <n v="0.02"/>
    <n v="0"/>
    <n v="0.02"/>
    <s v="FIJA"/>
    <m/>
    <n v="43395.7348493151"/>
    <n v="17157735.273260288"/>
    <n v="8561.8612000000066"/>
    <n v="0.10136986301369863"/>
    <n v="40.07945205479453"/>
    <n v="0.02"/>
    <s v="BID"/>
    <x v="21"/>
    <n v="0"/>
    <n v="4280.93"/>
    <n v="0"/>
    <n v="0"/>
    <n v="0"/>
    <n v="0"/>
    <n v="0"/>
    <n v="0"/>
    <n v="0"/>
    <n v="0"/>
    <n v="0"/>
    <n v="0"/>
    <n v="0"/>
    <n v="0"/>
    <n v="4280.93"/>
    <n v="4280.93"/>
  </r>
  <r>
    <n v="20052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"/>
    <s v="775-SF-EC"/>
    <s v="BID"/>
    <n v="545157.83999999985"/>
    <n v="0"/>
    <n v="0"/>
    <n v="0"/>
    <n v="0"/>
    <n v="0"/>
    <n v="0"/>
    <n v="545157.83999999985"/>
    <n v="545157.84"/>
    <n v="1.1641532182693481E-10"/>
    <s v=" "/>
    <d v="1986-01-14T00:00:00"/>
    <d v="2026-01-14T00:00:00"/>
    <n v="13096844.33"/>
    <n v="10903155.66"/>
    <n v="1.1232876712328768"/>
    <n v="40.027397260273972"/>
    <n v="0.02"/>
    <n v="0.02"/>
    <n v="0"/>
    <n v="0.02"/>
    <s v="FIJA"/>
    <m/>
    <n v="612369.08054794511"/>
    <n v="21821249.43123287"/>
    <n v="10903.156799999997"/>
    <n v="1.1232876712328768"/>
    <n v="40.027397260273972"/>
    <n v="0.02"/>
    <s v="BID"/>
    <x v="21"/>
    <n v="0"/>
    <n v="5451.58"/>
    <n v="0"/>
    <n v="0"/>
    <n v="0"/>
    <n v="0"/>
    <n v="0"/>
    <n v="3634.39"/>
    <n v="0"/>
    <n v="0"/>
    <n v="0"/>
    <n v="0"/>
    <n v="0"/>
    <n v="0"/>
    <n v="9085.9699999999993"/>
    <n v="9085.9699999999993"/>
  </r>
  <r>
    <n v="20052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/2"/>
    <s v="775-SF-EC/2"/>
    <s v="BID"/>
    <n v="545157.84999999986"/>
    <n v="0"/>
    <n v="0"/>
    <n v="0"/>
    <n v="0"/>
    <n v="0"/>
    <n v="0"/>
    <n v="545157.84999999986"/>
    <n v="545157.85"/>
    <n v="1.1641532182693481E-10"/>
    <s v=" "/>
    <d v="1986-01-14T00:00:00"/>
    <d v="2026-01-14T00:00:00"/>
    <n v="8177366.7699999996"/>
    <n v="8177366.7699999996"/>
    <n v="1.1232876712328768"/>
    <n v="40.027397260273972"/>
    <n v="0.02"/>
    <n v="0.02"/>
    <n v="0"/>
    <n v="0.02"/>
    <s v="FIJA"/>
    <m/>
    <n v="612369.09178082179"/>
    <n v="21821249.831506845"/>
    <n v="10903.156999999997"/>
    <n v="1.1232876712328768"/>
    <n v="40.027397260273972"/>
    <n v="0.02"/>
    <s v="BID"/>
    <x v="21"/>
    <n v="0"/>
    <n v="5451.58"/>
    <n v="0"/>
    <n v="0"/>
    <n v="0"/>
    <n v="0"/>
    <n v="0"/>
    <n v="3634.39"/>
    <n v="0"/>
    <n v="0"/>
    <n v="0"/>
    <n v="0"/>
    <n v="0"/>
    <n v="0"/>
    <n v="9085.9699999999993"/>
    <n v="9085.9699999999993"/>
  </r>
  <r>
    <n v="20053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8-SF-EC DIF.CAMB."/>
    <s v="778-SF-EC DIF.CAMB."/>
    <s v="BID"/>
    <n v="191431.85999999996"/>
    <n v="0"/>
    <n v="0"/>
    <n v="0"/>
    <n v="0"/>
    <n v="0"/>
    <n v="0"/>
    <n v="191431.85999999996"/>
    <n v="191431.86"/>
    <n v="2.9103830456733704E-11"/>
    <s v=" "/>
    <d v="1986-01-14T00:00:00"/>
    <d v="2026-01-14T00:00:00"/>
    <n v="2361000.79"/>
    <n v="2361000.79"/>
    <n v="1.1232876712328768"/>
    <n v="40.027397260273972"/>
    <n v="0.02"/>
    <n v="0.02"/>
    <n v="0"/>
    <n v="0.02"/>
    <s v="FIJA"/>
    <m/>
    <n v="215033.04821917805"/>
    <n v="7662519.1084931483"/>
    <n v="3828.6371999999992"/>
    <n v="1.1232876712328768"/>
    <n v="40.027397260273972"/>
    <n v="0.02"/>
    <s v="BID"/>
    <x v="21"/>
    <n v="0"/>
    <n v="1914.32"/>
    <n v="0"/>
    <n v="0"/>
    <n v="0"/>
    <n v="0"/>
    <n v="0"/>
    <n v="1276.21"/>
    <n v="0"/>
    <n v="0"/>
    <n v="0"/>
    <n v="0"/>
    <n v="0"/>
    <n v="0"/>
    <n v="3190.5299999999997"/>
    <n v="3190.5299999999997"/>
  </r>
  <r>
    <n v="300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92-SF-EC   USD"/>
    <s v="792-SF-EC   USD"/>
    <s v="BID"/>
    <n v="3426011.83"/>
    <n v="0"/>
    <n v="685202.35"/>
    <n v="34222.050000000003"/>
    <s v="  "/>
    <n v="0"/>
    <n v="0"/>
    <n v="2740809.48"/>
    <n v="2740809.48"/>
    <n v="0"/>
    <s v=" "/>
    <d v="1986-12-11T00:00:00"/>
    <d v="2026-11-24T00:00:00"/>
    <n v="13018844.73"/>
    <n v="13018844.73"/>
    <n v="1.9835616438356165"/>
    <n v="39.980821917808221"/>
    <n v="0.02"/>
    <n v="0.02"/>
    <n v="0"/>
    <n v="0.02"/>
    <s v="FIJA"/>
    <m/>
    <n v="5436564.5575890411"/>
    <n v="109579815.73052055"/>
    <n v="54816.189599999998"/>
    <n v="1.9835616438356165"/>
    <n v="39.980821917808221"/>
    <n v="0.02"/>
    <s v="BID"/>
    <x v="21"/>
    <n v="0"/>
    <n v="0"/>
    <n v="0"/>
    <n v="0"/>
    <n v="0"/>
    <n v="27408.09"/>
    <n v="0"/>
    <n v="0"/>
    <n v="0"/>
    <n v="0"/>
    <n v="0"/>
    <n v="20556.07"/>
    <n v="0"/>
    <n v="0"/>
    <n v="47964.160000000003"/>
    <n v="47964.160000000003"/>
  </r>
  <r>
    <n v="30055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5-SF-EC   USD"/>
    <s v="805-SF-EC   USD"/>
    <s v="BID"/>
    <n v="2397610.8899999587"/>
    <n v="0"/>
    <n v="0"/>
    <n v="0"/>
    <n v="0"/>
    <n v="-1.862645149230957E-9"/>
    <n v="0"/>
    <n v="2397610.8899999568"/>
    <n v="2397610.89"/>
    <n v="4.3306499719619751E-8"/>
    <s v=" "/>
    <d v="1987-03-25T00:00:00"/>
    <d v="2027-03-24T00:00:00"/>
    <n v="9110915.9499999993"/>
    <n v="9110915.9499999993"/>
    <n v="2.3123287671232875"/>
    <n v="40.024657534246572"/>
    <n v="0.02"/>
    <n v="0.02"/>
    <n v="0"/>
    <n v="0.02"/>
    <s v="FIJA"/>
    <m/>
    <n v="5544064.6333149681"/>
    <n v="95963554.772628397"/>
    <n v="47952.21779999914"/>
    <n v="2.3123287671232875"/>
    <n v="40.024657534246572"/>
    <n v="0.02"/>
    <s v="BID"/>
    <x v="21"/>
    <n v="0"/>
    <n v="0"/>
    <n v="0"/>
    <n v="23779.08"/>
    <n v="0"/>
    <n v="0"/>
    <n v="0"/>
    <n v="0"/>
    <n v="0"/>
    <n v="19338.59"/>
    <n v="0"/>
    <n v="0"/>
    <n v="0"/>
    <n v="0"/>
    <n v="43117.67"/>
    <n v="43117.67"/>
  </r>
  <r>
    <n v="200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8-SF-EC"/>
    <s v="808-SF-EC"/>
    <s v="BID"/>
    <n v="612464.64999999991"/>
    <n v="0"/>
    <n v="0"/>
    <n v="0"/>
    <n v="0"/>
    <n v="0"/>
    <n v="0"/>
    <n v="612464.64999999991"/>
    <n v="612464.65"/>
    <n v="1.1641532182693481E-10"/>
    <s v=" "/>
    <d v="1988-12-20T00:00:00"/>
    <d v="2028-12-20T00:00:00"/>
    <n v="6300000"/>
    <n v="4083098.29"/>
    <n v="4.0575342465753428"/>
    <n v="40.027397260273972"/>
    <n v="0.02"/>
    <n v="0.02"/>
    <n v="0"/>
    <n v="0.02"/>
    <s v="FIJA"/>
    <m/>
    <n v="2485096.2921917806"/>
    <n v="24515365.853424653"/>
    <n v="12249.292999999998"/>
    <n v="4.0575342465753428"/>
    <n v="40.027397260273972"/>
    <n v="0.02"/>
    <s v="BID"/>
    <x v="21"/>
    <n v="6124.65"/>
    <n v="0"/>
    <n v="0"/>
    <n v="0"/>
    <n v="0"/>
    <n v="0"/>
    <n v="5444.13"/>
    <n v="0"/>
    <n v="0"/>
    <n v="0"/>
    <n v="0"/>
    <n v="0"/>
    <n v="4763.6099999999997"/>
    <n v="6124.65"/>
    <n v="10207.74"/>
    <n v="16332.39"/>
  </r>
  <r>
    <n v="30057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24-SF-EC   USD"/>
    <s v="824-SF-EC   USD"/>
    <s v="BID"/>
    <n v="1620719.5100000205"/>
    <n v="0"/>
    <n v="0"/>
    <n v="0"/>
    <n v="0"/>
    <n v="9.3132257461547852E-10"/>
    <n v="0"/>
    <n v="1620719.5100000214"/>
    <n v="1620719.51"/>
    <n v="-2.1420419216156006E-8"/>
    <s v=" "/>
    <d v="1989-09-28T00:00:00"/>
    <d v="2029-09-24T00:00:00"/>
    <n v="3889726.81"/>
    <n v="3889726.81"/>
    <n v="4.8191780821917805"/>
    <n v="40.016438356164386"/>
    <n v="0.02"/>
    <n v="0.02"/>
    <n v="0"/>
    <n v="0.02"/>
    <s v="FIJA"/>
    <m/>
    <n v="7810535.9399727052"/>
    <n v="64855422.36454881"/>
    <n v="32414.390200000431"/>
    <n v="4.8191780821917805"/>
    <n v="40.016438356164386"/>
    <n v="0.02"/>
    <s v="BID"/>
    <x v="21"/>
    <n v="0"/>
    <n v="0"/>
    <n v="0"/>
    <n v="16207.2"/>
    <n v="0"/>
    <n v="0"/>
    <n v="0"/>
    <n v="0"/>
    <n v="0"/>
    <n v="14586.48"/>
    <n v="0"/>
    <n v="0"/>
    <n v="0"/>
    <n v="0"/>
    <n v="30793.68"/>
    <n v="30793.68"/>
  </r>
  <r>
    <n v="30058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34-SF-EC   USD"/>
    <s v="834-SF-EC   USD"/>
    <s v="BID"/>
    <n v="7860386.2199999988"/>
    <n v="0"/>
    <n v="0"/>
    <n v="0"/>
    <n v="0"/>
    <n v="0"/>
    <n v="0"/>
    <n v="7860386.2199999988"/>
    <n v="7860386.2199999997"/>
    <n v="9.3132257461547852E-10"/>
    <s v=" "/>
    <d v="1990-05-03T00:00:00"/>
    <d v="2030-05-06T00:00:00"/>
    <n v="18579094.77"/>
    <n v="18579094.77"/>
    <n v="5.4328767123287669"/>
    <n v="40.035616438356165"/>
    <n v="0.02"/>
    <n v="0.02"/>
    <n v="0"/>
    <n v="0.02"/>
    <s v="FIJA"/>
    <m/>
    <n v="42704509.244547933"/>
    <n v="314695407.76126021"/>
    <n v="157207.72439999998"/>
    <n v="5.432876712328766"/>
    <n v="40.035616438356165"/>
    <n v="0.02"/>
    <s v="BID"/>
    <x v="21"/>
    <n v="0"/>
    <n v="0"/>
    <n v="0"/>
    <n v="0"/>
    <n v="0"/>
    <n v="78603.86"/>
    <n v="0"/>
    <n v="0"/>
    <n v="0"/>
    <n v="0"/>
    <n v="0"/>
    <n v="71458.06"/>
    <n v="0"/>
    <n v="0"/>
    <n v="150061.91999999998"/>
    <n v="150061.91999999998"/>
  </r>
  <r>
    <n v="30059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2-SF-EC D.CAM. USD"/>
    <s v="842-SF-EC D.CAM. USD"/>
    <s v="BID"/>
    <n v="6860568.9899999201"/>
    <n v="0"/>
    <n v="0"/>
    <n v="0"/>
    <n v="0"/>
    <n v="-3.7252902984619141E-9"/>
    <n v="0"/>
    <n v="6860568.9899999164"/>
    <n v="6860568.9900000002"/>
    <n v="8.3819031715393066E-8"/>
    <s v=" "/>
    <d v="1990-10-30T00:00:00"/>
    <d v="2030-10-24T00:00:00"/>
    <n v="15436133.039999999"/>
    <n v="15436133.039999999"/>
    <n v="5.9013698630136986"/>
    <n v="40.010958904109586"/>
    <n v="0.02"/>
    <n v="0.02"/>
    <n v="0"/>
    <n v="0.02"/>
    <s v="FIJA"/>
    <m/>
    <n v="40486755.080711834"/>
    <n v="274497943.91769528"/>
    <n v="137211.37979999834"/>
    <n v="5.9013698630136986"/>
    <n v="40.010958904109586"/>
    <n v="0.02"/>
    <s v="BID"/>
    <x v="21"/>
    <n v="0"/>
    <n v="0"/>
    <n v="0"/>
    <n v="0"/>
    <n v="68605.69"/>
    <n v="0"/>
    <n v="0"/>
    <n v="0"/>
    <n v="0"/>
    <n v="0"/>
    <n v="62888.65"/>
    <n v="0"/>
    <n v="0"/>
    <n v="0"/>
    <n v="131494.34"/>
    <n v="131494.34"/>
  </r>
  <r>
    <n v="30060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 USD GOB."/>
    <s v="843-SF-EC  USD GOB."/>
    <s v="BID"/>
    <n v="2638099.3200000403"/>
    <n v="0"/>
    <n v="0"/>
    <n v="0"/>
    <n v="0"/>
    <n v="1.862645149230957E-9"/>
    <n v="0"/>
    <n v="2638099.3200000422"/>
    <n v="2638099.3199999998"/>
    <n v="-4.2375177145004272E-8"/>
    <s v=" "/>
    <d v="1991-02-15T00:00:00"/>
    <d v="2031-02-15T00:00:00"/>
    <n v="5479129.4000000004"/>
    <n v="5479129.4000000004"/>
    <n v="6.2136986301369861"/>
    <n v="40.027397260273972"/>
    <n v="0.02"/>
    <n v="0.02"/>
    <n v="0"/>
    <n v="0.02"/>
    <s v="FIJA"/>
    <m/>
    <n v="16392354.130849577"/>
    <n v="105596249.49370031"/>
    <n v="52761.986400000846"/>
    <n v="6.2136986301369861"/>
    <n v="40.027397260273972"/>
    <n v="0.02"/>
    <s v="BID"/>
    <x v="21"/>
    <n v="0"/>
    <n v="0"/>
    <n v="26380.99"/>
    <n v="0"/>
    <n v="0"/>
    <n v="0"/>
    <n v="0"/>
    <n v="0"/>
    <n v="24351.69"/>
    <n v="0"/>
    <n v="0"/>
    <n v="0"/>
    <n v="0"/>
    <n v="0"/>
    <n v="50732.68"/>
    <n v="50732.68"/>
  </r>
  <r>
    <n v="30060102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D.CAMB.USD"/>
    <s v="843-SF-EC D.CAMB.USD"/>
    <s v="BID"/>
    <n v="4481458.3799999598"/>
    <n v="0"/>
    <n v="0"/>
    <n v="0"/>
    <n v="0"/>
    <n v="-1.862645149230957E-9"/>
    <n v="0"/>
    <n v="4481458.379999958"/>
    <n v="4481458.38"/>
    <n v="4.1909515857696533E-8"/>
    <s v=" "/>
    <d v="1991-02-15T00:00:00"/>
    <d v="2031-02-15T00:00:00"/>
    <n v="9307644.1400000006"/>
    <n v="9307644.1400000006"/>
    <n v="6.2136986301369861"/>
    <n v="40.027397260273972"/>
    <n v="0.02"/>
    <n v="0.02"/>
    <n v="0"/>
    <n v="0.02"/>
    <s v="FIJA"/>
    <m/>
    <n v="27846431.796821658"/>
    <n v="179381114.88164216"/>
    <n v="89629.167599999157"/>
    <n v="6.2136986301369861"/>
    <n v="40.027397260273972"/>
    <n v="0.02"/>
    <s v="BID"/>
    <x v="21"/>
    <n v="0"/>
    <n v="0"/>
    <n v="45810.46"/>
    <n v="0"/>
    <n v="0"/>
    <n v="0"/>
    <n v="0"/>
    <n v="0"/>
    <n v="41597.129999999997"/>
    <n v="0"/>
    <n v="0"/>
    <n v="0"/>
    <n v="0"/>
    <n v="0"/>
    <n v="87407.59"/>
    <n v="87407.59"/>
  </r>
  <r>
    <n v="20061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-SF-EC DIF.CAMB"/>
    <s v="851-SF-EC DIF.CAMB"/>
    <s v="BID"/>
    <n v="3559446.7799999588"/>
    <n v="0"/>
    <n v="0"/>
    <n v="0"/>
    <n v="0"/>
    <n v="-1.862645149230957E-9"/>
    <n v="0"/>
    <n v="3559446.779999957"/>
    <n v="3559446.78"/>
    <n v="4.2840838432312012E-8"/>
    <s v=" "/>
    <d v="1991-06-19T00:00:00"/>
    <d v="2031-07-06T00:00:00"/>
    <n v="12203816.9"/>
    <n v="12203816.9"/>
    <n v="6.6"/>
    <n v="40.073972602739723"/>
    <n v="0.02"/>
    <n v="0.02"/>
    <n v="0"/>
    <n v="0.02"/>
    <s v="FIJA"/>
    <m/>
    <n v="23492348.747999713"/>
    <n v="142641172.7426284"/>
    <n v="71188.935599999139"/>
    <n v="6.5999999999999988"/>
    <n v="40.073972602739723"/>
    <n v="0.02"/>
    <s v="BID"/>
    <x v="21"/>
    <n v="0"/>
    <n v="35594.47"/>
    <n v="0"/>
    <n v="0"/>
    <n v="0"/>
    <n v="0"/>
    <n v="0"/>
    <n v="33052.01"/>
    <n v="0"/>
    <n v="0"/>
    <n v="0"/>
    <n v="0"/>
    <n v="0"/>
    <n v="0"/>
    <n v="68646.48000000001"/>
    <n v="68646.48000000001"/>
  </r>
  <r>
    <n v="300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0-SF-EC    USD"/>
    <s v="900-SF-EC    USD"/>
    <s v="BID"/>
    <n v="620274.12"/>
    <n v="0"/>
    <n v="0"/>
    <n v="0"/>
    <n v="0"/>
    <n v="0"/>
    <n v="0"/>
    <n v="620274.12"/>
    <n v="620274.12"/>
    <n v="0"/>
    <s v=" "/>
    <d v="1994-01-27T00:00:00"/>
    <d v="2034-01-27T00:00:00"/>
    <n v="1077318.3500000001"/>
    <n v="1077318.3500000001"/>
    <n v="9.1643835616438363"/>
    <n v="40.027397260273972"/>
    <n v="0.02"/>
    <n v="0.02"/>
    <n v="0"/>
    <n v="0.02"/>
    <s v="FIJA"/>
    <m/>
    <n v="5684429.9490410965"/>
    <n v="24827958.61150685"/>
    <n v="12405.482400000001"/>
    <n v="9.1643835616438363"/>
    <n v="40.027397260273972"/>
    <n v="0.02"/>
    <s v="BID"/>
    <x v="21"/>
    <n v="0"/>
    <n v="6253.72"/>
    <n v="0"/>
    <n v="0"/>
    <n v="0"/>
    <n v="0"/>
    <n v="0"/>
    <n v="5827.98"/>
    <n v="0"/>
    <n v="0"/>
    <n v="0"/>
    <n v="0"/>
    <n v="0"/>
    <n v="0"/>
    <n v="12081.7"/>
    <n v="12081.7"/>
  </r>
  <r>
    <n v="30064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4-SF-EC   USD"/>
    <s v="904-SF-EC   USD"/>
    <s v="BID"/>
    <n v="1083981.4900000005"/>
    <n v="0"/>
    <n v="0"/>
    <n v="0"/>
    <n v="0"/>
    <n v="0"/>
    <n v="0"/>
    <n v="1083981.4900000005"/>
    <n v="1083981.49"/>
    <n v="-4.6566128730773926E-10"/>
    <s v=" "/>
    <d v="1994-01-27T00:00:00"/>
    <d v="2034-01-27T00:00:00"/>
    <n v="1882704.59"/>
    <n v="1882704.59"/>
    <n v="9.1643835616438363"/>
    <n v="40.027397260273972"/>
    <n v="0.02"/>
    <n v="0.02"/>
    <n v="0"/>
    <n v="0.02"/>
    <s v="FIJA"/>
    <m/>
    <n v="9934022.1480821967"/>
    <n v="43388957.723013714"/>
    <n v="21679.62980000001"/>
    <n v="9.1643835616438363"/>
    <n v="40.027397260273972"/>
    <n v="0.02"/>
    <s v="BID"/>
    <x v="21"/>
    <n v="0"/>
    <n v="10928.91"/>
    <n v="0"/>
    <n v="0"/>
    <n v="0"/>
    <n v="0"/>
    <n v="0"/>
    <n v="10184.89"/>
    <n v="0"/>
    <n v="0"/>
    <n v="0"/>
    <n v="0"/>
    <n v="0"/>
    <n v="0"/>
    <n v="21113.8"/>
    <n v="21113.8"/>
  </r>
  <r>
    <n v="30065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3-SF-EC   USD"/>
    <s v="913-SF-EC   USD"/>
    <s v="BID"/>
    <n v="4515277.5500000389"/>
    <n v="0"/>
    <n v="0"/>
    <n v="0"/>
    <n v="0"/>
    <n v="1.862645149230957E-9"/>
    <n v="0"/>
    <n v="4515277.5500000408"/>
    <n v="4515277.55"/>
    <n v="-4.0978193283081055E-8"/>
    <s v=" "/>
    <d v="1994-04-09T00:00:00"/>
    <d v="2034-04-09T00:00:00"/>
    <n v="8079970.4000000004"/>
    <n v="8079970.4000000004"/>
    <n v="9.3616438356164391"/>
    <n v="40.027397260273972"/>
    <n v="0.02"/>
    <n v="0.02"/>
    <n v="0"/>
    <n v="0.02"/>
    <s v="FIJA"/>
    <m/>
    <n v="42270420.242055178"/>
    <n v="180734808.23424819"/>
    <n v="90305.551000000822"/>
    <n v="9.3616438356164391"/>
    <n v="40.027397260273972"/>
    <n v="0.02"/>
    <s v="BID"/>
    <x v="21"/>
    <n v="0"/>
    <n v="0"/>
    <n v="0"/>
    <n v="0"/>
    <n v="45029.07"/>
    <n v="0"/>
    <n v="0"/>
    <n v="0"/>
    <n v="0"/>
    <n v="0"/>
    <n v="42893.51"/>
    <n v="0"/>
    <n v="0"/>
    <n v="0"/>
    <n v="87922.58"/>
    <n v="87922.58"/>
  </r>
  <r>
    <n v="3006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9-SF-EC   USD"/>
    <s v="919-SF-EC   USD"/>
    <s v="BID"/>
    <n v="4072406.1499999599"/>
    <n v="0"/>
    <n v="0"/>
    <n v="0"/>
    <n v="0"/>
    <n v="-1.862645149230957E-9"/>
    <n v="0"/>
    <n v="4072406.149999958"/>
    <n v="4072406.15"/>
    <n v="4.1909515857696533E-8"/>
    <s v=" "/>
    <d v="1994-07-26T00:00:00"/>
    <d v="2034-07-26T00:00:00"/>
    <n v="6923090.4900000002"/>
    <n v="6923090.4900000002"/>
    <n v="9.6575342465753433"/>
    <n v="40.027397260273972"/>
    <n v="0.02"/>
    <n v="0.02"/>
    <n v="0"/>
    <n v="0.02"/>
    <s v="FIJA"/>
    <m/>
    <n v="39329401.859588638"/>
    <n v="163007818.7712312"/>
    <n v="81448.122999999163"/>
    <n v="9.6575342465753433"/>
    <n v="40.027397260273972"/>
    <n v="0.02"/>
    <s v="BID"/>
    <x v="21"/>
    <n v="0"/>
    <n v="41058.78"/>
    <n v="0"/>
    <n v="0"/>
    <n v="0"/>
    <n v="0"/>
    <n v="0"/>
    <n v="38369.879999999997"/>
    <n v="0"/>
    <n v="0"/>
    <n v="0"/>
    <n v="0"/>
    <n v="0"/>
    <n v="0"/>
    <n v="79428.66"/>
    <n v="79428.66"/>
  </r>
  <r>
    <n v="30066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8-SF-EC     USD"/>
    <s v="928-SF-EC     USD"/>
    <s v="BID"/>
    <n v="4826330.97"/>
    <n v="0"/>
    <n v="0"/>
    <n v="0"/>
    <n v="0"/>
    <n v="0"/>
    <n v="0"/>
    <n v="4826330.97"/>
    <n v="4826330.97"/>
    <n v="0"/>
    <s v=" "/>
    <d v="1994-10-13T00:00:00"/>
    <d v="2034-10-13T00:00:00"/>
    <n v="8446079.0700000003"/>
    <n v="8446079.0700000003"/>
    <n v="9.8739726027397268"/>
    <n v="40.027397260273972"/>
    <n v="0.02"/>
    <n v="0.02"/>
    <n v="0"/>
    <n v="0.02"/>
    <s v="FIJA"/>
    <m/>
    <n v="47655059.769534245"/>
    <n v="193185467.04575342"/>
    <n v="96526.619399999996"/>
    <n v="9.8739726027397268"/>
    <n v="40.027397260273972"/>
    <n v="0.02"/>
    <s v="BID"/>
    <x v="21"/>
    <n v="0"/>
    <n v="0"/>
    <n v="0"/>
    <n v="0"/>
    <n v="48131.08"/>
    <n v="0"/>
    <n v="0"/>
    <n v="0"/>
    <n v="0"/>
    <n v="0"/>
    <n v="45975.76"/>
    <n v="0"/>
    <n v="0"/>
    <n v="0"/>
    <n v="94106.84"/>
    <n v="94106.84"/>
  </r>
  <r>
    <n v="2007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98-SF-EC"/>
    <s v="998-SF-EC"/>
    <s v="BID"/>
    <n v="3640000"/>
    <n v="0"/>
    <n v="0"/>
    <n v="0"/>
    <n v="0"/>
    <n v="0"/>
    <n v="0"/>
    <n v="3640000"/>
    <n v="3640000"/>
    <n v="0"/>
    <s v=" "/>
    <d v="1998-10-19T00:00:00"/>
    <d v="2038-10-19T00:00:00"/>
    <n v="7800000"/>
    <n v="7800000"/>
    <n v="13.893150684931507"/>
    <n v="40.027397260273972"/>
    <n v="0.02"/>
    <n v="0.02"/>
    <n v="0"/>
    <n v="0.02"/>
    <s v="FIJA"/>
    <m/>
    <n v="50571068.493150689"/>
    <n v="145699726.02739725"/>
    <n v="72800"/>
    <n v="13.893150684931507"/>
    <n v="40.027397260273972"/>
    <n v="0.02"/>
    <s v="BID"/>
    <x v="21"/>
    <n v="0"/>
    <n v="0"/>
    <n v="0"/>
    <n v="0"/>
    <n v="36300.269999999997"/>
    <n v="0"/>
    <n v="0"/>
    <n v="0"/>
    <n v="0"/>
    <n v="0"/>
    <n v="35196.160000000003"/>
    <n v="0"/>
    <n v="0"/>
    <n v="0"/>
    <n v="71496.429999999993"/>
    <n v="71496.429999999993"/>
  </r>
  <r>
    <n v="20268000"/>
    <x v="0"/>
    <x v="0"/>
    <x v="1"/>
    <s v="USD"/>
    <x v="0"/>
    <s v="Gobierno General"/>
    <s v="Gobiernos Autonomos Descentralizados GADS"/>
    <s v="Concejo Municipal"/>
    <s v="Préstamos"/>
    <x v="21"/>
    <x v="2"/>
    <x v="2"/>
    <s v="INTERNATIONAL ORGANIZATIONS"/>
    <s v="1761-OC-EC"/>
    <s v="1761-OC-EC"/>
    <s v="BID"/>
    <n v="2077207.0699999896"/>
    <n v="0"/>
    <n v="0"/>
    <n v="0"/>
    <n v="0"/>
    <n v="-4.6566128730773926E-10"/>
    <n v="0"/>
    <n v="2077207.0699999891"/>
    <n v="2077207.07"/>
    <n v="1.0943040251731873E-8"/>
    <s v=" "/>
    <d v="2006-12-07T00:00:00"/>
    <d v="2031-12-07T00:00:00"/>
    <n v="6588000"/>
    <n v="6063747.96"/>
    <n v="7.021917808219178"/>
    <n v="25.016438356164382"/>
    <n v="5.1299999999999998E-2"/>
    <n v="5.1299999999999998E-2"/>
    <n v="0"/>
    <n v="3.9699999999999999E-2"/>
    <s v="LIBOR (3 meses) ajustada"/>
    <n v="8.0000000000000002E-3"/>
    <n v="14585977.316191705"/>
    <n v="51964322.619643562"/>
    <n v="106560.72269099944"/>
    <n v="7.021917808219178"/>
    <n v="25.016438356164382"/>
    <n v="5.1299999999999998E-2"/>
    <s v="BID"/>
    <x v="21"/>
    <n v="53426.33"/>
    <n v="0"/>
    <n v="0"/>
    <n v="0"/>
    <n v="0"/>
    <n v="0"/>
    <n v="49592.1"/>
    <n v="0"/>
    <n v="0"/>
    <n v="0"/>
    <n v="0"/>
    <n v="0"/>
    <n v="46302.82"/>
    <n v="53426.33"/>
    <n v="95894.92"/>
    <n v="149321.25"/>
  </r>
  <r>
    <n v="20341000"/>
    <x v="0"/>
    <x v="0"/>
    <x v="1"/>
    <s v="USD"/>
    <x v="0"/>
    <s v="Gobierno General"/>
    <s v="Gobiernos Autonomos Descentralizados GADS"/>
    <s v="Concejo Municipal"/>
    <s v="Préstamos"/>
    <x v="21"/>
    <x v="3"/>
    <x v="2"/>
    <s v="INTERNATIONAL ORGANIZATIONS"/>
    <s v="4921/OC-EC"/>
    <s v="4921/OC-EC"/>
    <s v="BID"/>
    <n v="21800397.089999996"/>
    <n v="0"/>
    <n v="0"/>
    <n v="0"/>
    <n v="0"/>
    <n v="0"/>
    <n v="0"/>
    <n v="21800397.089999996"/>
    <n v="21800397.09"/>
    <n v="3.7252902984619141E-9"/>
    <s v=" "/>
    <d v="2020-02-24T00:00:00"/>
    <d v="2045-02-15T00:00:00"/>
    <n v="27500000"/>
    <n v="27500000"/>
    <n v="20.224657534246575"/>
    <n v="24.994520547945207"/>
    <n v="6.5910499999999997E-2"/>
    <n v="7.7910000000000007E-2"/>
    <n v="-1.199950000000001E-2"/>
    <n v="2.5399999999999999E-2"/>
    <s v="SOFR (MAS MARGEN)"/>
    <n v="1.2E-2"/>
    <n v="440905565.25583553"/>
    <n v="544890473.01936984"/>
    <n v="1436875.0724004447"/>
    <n v="20.224657534246575"/>
    <n v="24.994520547945211"/>
    <n v="6.5910499999999997E-2"/>
    <s v="BID"/>
    <x v="21"/>
    <n v="0"/>
    <n v="0"/>
    <n v="846856.495"/>
    <n v="0"/>
    <n v="0"/>
    <n v="0"/>
    <n v="0"/>
    <n v="0"/>
    <n v="854348.304"/>
    <n v="0"/>
    <n v="0"/>
    <n v="0"/>
    <n v="0"/>
    <n v="0"/>
    <n v="1701204.7990000001"/>
    <n v="1701204.7990000001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1"/>
    <x v="2"/>
    <s v="INTERNATIONAL ORGANIZATIONS"/>
    <s v="1925-OC-EC"/>
    <s v="1925-OC-EC"/>
    <s v="BID"/>
    <n v="11456843.410000125"/>
    <n v="0"/>
    <n v="0"/>
    <n v="0"/>
    <n v="0"/>
    <n v="5.5879354476928711E-9"/>
    <n v="0"/>
    <n v="11456843.410000131"/>
    <n v="11456843.41"/>
    <n v="-1.3038516044616699E-7"/>
    <s v=" "/>
    <d v="2007-12-12T00:00:00"/>
    <d v="2027-12-12T00:00:00"/>
    <n v="62250000"/>
    <n v="62188291.189999998"/>
    <n v="3.032876712328767"/>
    <n v="20.013698630136986"/>
    <n v="5.3900000000000003E-2"/>
    <n v="5.3899999999999997E-2"/>
    <n v="0"/>
    <n v="5.4900000000000004E-2"/>
    <s v="FIJA"/>
    <m/>
    <n v="34747193.574986696"/>
    <n v="229293811.26041356"/>
    <n v="617523.85979900707"/>
    <n v="3.032876712328767"/>
    <n v="20.013698630136986"/>
    <n v="5.3900000000000003E-2"/>
    <s v="BID"/>
    <x v="21"/>
    <n v="309607.84999999998"/>
    <n v="0"/>
    <n v="0"/>
    <n v="0"/>
    <n v="0"/>
    <n v="0"/>
    <n v="263928.01"/>
    <n v="0"/>
    <n v="0"/>
    <n v="0"/>
    <n v="0"/>
    <n v="0"/>
    <n v="221148.47"/>
    <n v="309607.84999999998"/>
    <n v="485076.47999999998"/>
    <n v="794684.33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131-0 EC"/>
    <s v="9131-0 EC"/>
    <s v="BIRF"/>
    <n v="235000000"/>
    <n v="0"/>
    <n v="0"/>
    <n v="0"/>
    <n v="0"/>
    <n v="0"/>
    <n v="0"/>
    <n v="235000000"/>
    <n v="235000000"/>
    <n v="0"/>
    <s v=" "/>
    <d v="2020-07-29T00:00:00"/>
    <d v="2044-02-15T00:00:00"/>
    <n v="260000000"/>
    <n v="260000000"/>
    <n v="19.221917808219178"/>
    <n v="23.564383561643837"/>
    <n v="6.3799999999999996E-2"/>
    <n v="6.3799999999999996E-2"/>
    <n v="0"/>
    <n v="1.5100000000000001E-2"/>
    <s v="SOFR 6 MESES"/>
    <n v="1.7299999999999999E-2"/>
    <n v="4517150684.9315071"/>
    <n v="5537630136.9863014"/>
    <n v="14992999.999999998"/>
    <n v="19.221917808219178"/>
    <n v="23.564383561643837"/>
    <n v="6.3799999999999996E-2"/>
    <s v="BIRF"/>
    <x v="22"/>
    <n v="0"/>
    <n v="0"/>
    <n v="8350506.8490000004"/>
    <n v="0"/>
    <n v="0"/>
    <n v="0"/>
    <n v="0"/>
    <n v="0"/>
    <n v="8343357.8770000003"/>
    <n v="0"/>
    <n v="0"/>
    <n v="0"/>
    <n v="0"/>
    <n v="0"/>
    <n v="16693864.726"/>
    <n v="16693864.726"/>
  </r>
  <r>
    <n v="20574000"/>
    <x v="0"/>
    <x v="0"/>
    <x v="1"/>
    <s v="USD"/>
    <x v="0"/>
    <s v="Gobierno General"/>
    <s v="Gobiernos Autonomos Descentralizados GADS"/>
    <s v="Concejo Provincial"/>
    <s v="Préstamos"/>
    <x v="22"/>
    <x v="16"/>
    <x v="2"/>
    <s v="INTERNATIONAL ORGANIZATIONS"/>
    <s v="7496-0 EC"/>
    <s v="7496-0 EC"/>
    <s v="BIRF"/>
    <n v="2570986.7399999993"/>
    <n v="0"/>
    <n v="0"/>
    <n v="0"/>
    <n v="0"/>
    <n v="0"/>
    <n v="0"/>
    <n v="2570986.7399999993"/>
    <n v="2570986.7400000002"/>
    <n v="9.3132257461547852E-10"/>
    <s v=" "/>
    <d v="2008-04-18T00:00:00"/>
    <d v="2026-12-15T00:00:00"/>
    <n v="15300000"/>
    <n v="15037954.869999999"/>
    <n v="2.0410958904109591"/>
    <n v="18.671232876712327"/>
    <n v="4.3999999999999997E-2"/>
    <n v="2.2400000000000003E-2"/>
    <n v="2.1599999999999994E-2"/>
    <n v="2.5099999999999997E-2"/>
    <s v="FIJA"/>
    <m/>
    <n v="5247630.4693150679"/>
    <n v="48003492.145479433"/>
    <n v="113123.41655999997"/>
    <n v="2.0410958904109591"/>
    <n v="18.671232876712327"/>
    <n v="4.3999999999999997E-2"/>
    <s v="BIRF"/>
    <x v="22"/>
    <n v="33403.949999999997"/>
    <n v="0"/>
    <n v="0"/>
    <n v="0"/>
    <n v="0"/>
    <n v="0"/>
    <n v="26760.639999999999"/>
    <n v="0"/>
    <n v="0"/>
    <n v="0"/>
    <n v="0"/>
    <n v="0"/>
    <n v="20117.45"/>
    <n v="33403.949999999997"/>
    <n v="46878.09"/>
    <n v="80282.039999999994"/>
  </r>
  <r>
    <n v="2057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285-0 EC"/>
    <s v="8285-0 EC"/>
    <s v="BIRF"/>
    <n v="204507656.09999999"/>
    <n v="0"/>
    <n v="0"/>
    <n v="0"/>
    <n v="0"/>
    <n v="0"/>
    <n v="0"/>
    <n v="204507656.09999999"/>
    <n v="204507656.09999999"/>
    <n v="0"/>
    <s v=" "/>
    <d v="2013-11-11T00:00:00"/>
    <d v="2043-02-15T00:00:00"/>
    <n v="205000000"/>
    <n v="205000000"/>
    <n v="18.221917808219178"/>
    <n v="29.282191780821918"/>
    <n v="5.79E-2"/>
    <n v="5.79E-2"/>
    <n v="0"/>
    <n v="1.04E-2"/>
    <s v="SOFR (6 meses)"/>
    <n v="1.14E-2"/>
    <n v="3726521700.6057534"/>
    <n v="5988432406.5665751"/>
    <n v="11840993.28819"/>
    <n v="18.221917808219178"/>
    <n v="29.282191780821918"/>
    <n v="5.79E-2"/>
    <s v="BIRF"/>
    <x v="22"/>
    <n v="0"/>
    <n v="0"/>
    <n v="6643395.3700000001"/>
    <n v="0"/>
    <n v="0"/>
    <n v="0"/>
    <n v="0"/>
    <n v="0"/>
    <n v="6636273.4400000004"/>
    <n v="0"/>
    <n v="0"/>
    <n v="0"/>
    <n v="0"/>
    <n v="0"/>
    <n v="13279668.810000001"/>
    <n v="13279668.810000001"/>
  </r>
  <r>
    <n v="2058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889-0 EC"/>
    <s v="8889-0 EC"/>
    <s v="BIRF"/>
    <n v="227458405.81999999"/>
    <n v="0"/>
    <n v="0"/>
    <n v="0"/>
    <n v="0"/>
    <n v="0"/>
    <n v="0"/>
    <n v="227458405.81999999"/>
    <n v="227458405.81999999"/>
    <n v="0"/>
    <s v=" "/>
    <d v="2018-11-29T00:00:00"/>
    <d v="2038-03-15T00:00:00"/>
    <n v="230000000"/>
    <n v="230000000"/>
    <n v="13.295890410958904"/>
    <n v="19.304109589041097"/>
    <n v="6.2799999999999995E-2"/>
    <n v="6.2800000000000009E-2"/>
    <n v="0"/>
    <n v="1.3899999999999999E-2"/>
    <s v="SOFR 6 MESES"/>
    <n v="1.6299999999999999E-2"/>
    <n v="3024262036.834137"/>
    <n v="4390881992.8978634"/>
    <n v="14284387.885495998"/>
    <n v="13.295890410958904"/>
    <n v="19.304109589041097"/>
    <n v="6.2799999999999995E-2"/>
    <s v="BIRF"/>
    <x v="22"/>
    <n v="0"/>
    <n v="0"/>
    <n v="0"/>
    <n v="7873052.0800000001"/>
    <n v="0"/>
    <n v="0"/>
    <n v="0"/>
    <n v="0"/>
    <n v="0"/>
    <n v="8003544.6500000004"/>
    <n v="0"/>
    <n v="0"/>
    <n v="0"/>
    <n v="0"/>
    <n v="15876596.73"/>
    <n v="15876596.73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505-0 EC"/>
    <s v="8505-0 EC"/>
    <s v="BIRF"/>
    <n v="102500000.00000066"/>
    <n v="0"/>
    <n v="0"/>
    <n v="0"/>
    <n v="0"/>
    <n v="2.9802322387695313E-8"/>
    <n v="0"/>
    <n v="102500000.00000069"/>
    <n v="102500000"/>
    <n v="-6.8545341491699219E-7"/>
    <s v=" "/>
    <d v="2015-06-29T00:00:00"/>
    <d v="2050-03-01T00:00:00"/>
    <n v="102500000"/>
    <n v="102500000"/>
    <n v="25.265753424657536"/>
    <n v="34.695890410958903"/>
    <n v="6.0899999999999996E-2"/>
    <n v="6.0899999999999996E-2"/>
    <n v="0"/>
    <n v="1.2199999999999999E-2"/>
    <s v="SOFR (6 meses)"/>
    <n v="1.44E-2"/>
    <n v="2589739726.0274148"/>
    <n v="3556328767.1233115"/>
    <n v="6242250.000000041"/>
    <n v="25.265753424657536"/>
    <n v="34.695890410958903"/>
    <n v="6.0899999999999996E-2"/>
    <s v="BIRF"/>
    <x v="22"/>
    <n v="0"/>
    <n v="0"/>
    <n v="0"/>
    <n v="3499207.64"/>
    <n v="0"/>
    <n v="0"/>
    <n v="0"/>
    <n v="0"/>
    <n v="0"/>
    <n v="3557205.56"/>
    <n v="0"/>
    <n v="0"/>
    <n v="0"/>
    <n v="0"/>
    <n v="7056413.2000000002"/>
    <n v="7056413.2000000002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888-0 EC"/>
    <s v="8888-0 EC"/>
    <s v="BIRF"/>
    <n v="121982645.25000001"/>
    <n v="0"/>
    <n v="0"/>
    <n v="0"/>
    <n v="0"/>
    <n v="0"/>
    <n v="0"/>
    <n v="121982645.25000001"/>
    <n v="121982645.25"/>
    <n v="-1.4901161193847656E-8"/>
    <s v=" "/>
    <d v="2018-11-29T00:00:00"/>
    <d v="2053-03-01T00:00:00"/>
    <n v="233600000"/>
    <n v="233600000"/>
    <n v="28.268493150684932"/>
    <n v="34.276712328767125"/>
    <n v="6.0799999999999993E-2"/>
    <n v="6.08E-2"/>
    <n v="0"/>
    <n v="1.2199999999999999E-2"/>
    <s v="SOFR (6 meses)"/>
    <n v="1.44E-2"/>
    <n v="3448265571.7520552"/>
    <n v="4181164040.3363023"/>
    <n v="7416544.8311999999"/>
    <n v="28.268493150684932"/>
    <n v="34.276712328767125"/>
    <n v="6.0799999999999993E-2"/>
    <s v="BIRF"/>
    <x v="22"/>
    <n v="0"/>
    <n v="0"/>
    <n v="0"/>
    <n v="4148997.1610000003"/>
    <n v="0"/>
    <n v="0"/>
    <n v="0"/>
    <n v="0"/>
    <n v="0"/>
    <n v="4203792.6040000003"/>
    <n v="0"/>
    <n v="0"/>
    <n v="0"/>
    <n v="0"/>
    <n v="8352789.7650000006"/>
    <n v="8352789.7650000006"/>
  </r>
  <r>
    <n v="2058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46-0 EC"/>
    <s v="8946-0 EC"/>
    <s v="BIRF"/>
    <n v="345131302.13999999"/>
    <n v="0"/>
    <n v="0"/>
    <n v="0"/>
    <n v="0"/>
    <n v="0"/>
    <n v="0"/>
    <n v="345131302.13999999"/>
    <n v="345131302.13999999"/>
    <n v="0"/>
    <s v=" "/>
    <d v="2019-07-22T00:00:00"/>
    <d v="2049-03-15T00:00:00"/>
    <n v="350000000"/>
    <n v="350000000"/>
    <n v="24.304109589041097"/>
    <n v="29.668493150684931"/>
    <n v="6.6799999999999998E-2"/>
    <n v="6.6799999999999998E-2"/>
    <n v="0"/>
    <n v="1.8799999999999997E-2"/>
    <s v="SOFR 6 MESES"/>
    <n v="2.0299999999999999E-2"/>
    <n v="8388108989.8190136"/>
    <n v="10239525673.627562"/>
    <n v="23054770.982951999"/>
    <n v="24.304109589041097"/>
    <n v="29.668493150684931"/>
    <n v="6.6799999999999998E-2"/>
    <s v="BIRF"/>
    <x v="22"/>
    <n v="0"/>
    <n v="0"/>
    <n v="0"/>
    <n v="12613556.25"/>
    <n v="0"/>
    <n v="0"/>
    <n v="0"/>
    <n v="0"/>
    <n v="0"/>
    <n v="12822620.720000001"/>
    <n v="0"/>
    <n v="0"/>
    <n v="0"/>
    <n v="0"/>
    <n v="25436176.969999999"/>
    <n v="25436176.969999999"/>
  </r>
  <r>
    <n v="2056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3-0 EC"/>
    <s v="7173-0 EC"/>
    <s v="BIRF"/>
    <n v="1485000"/>
    <n v="0"/>
    <n v="0"/>
    <n v="0"/>
    <n v="0"/>
    <n v="0"/>
    <n v="0"/>
    <n v="1485000"/>
    <n v="1485000"/>
    <n v="0"/>
    <s v=" "/>
    <d v="2003-08-27T00:00:00"/>
    <d v="2025-04-15T00:00:00"/>
    <n v="50000000"/>
    <n v="50000000"/>
    <n v="0.37260273972602742"/>
    <n v="21.649315068493152"/>
    <n v="4.6199999999999998E-2"/>
    <n v="4.87E-2"/>
    <n v="-2.5000000000000022E-3"/>
    <n v="4.87E-2"/>
    <s v="FIJA"/>
    <m/>
    <n v="553315.06849315076"/>
    <n v="32149232.87671233"/>
    <n v="68607"/>
    <n v="0.37260273972602742"/>
    <n v="21.649315068493152"/>
    <n v="4.6199999999999998E-2"/>
    <s v="BIRF"/>
    <x v="22"/>
    <n v="0"/>
    <n v="0"/>
    <n v="0"/>
    <n v="0"/>
    <n v="36159.75"/>
    <n v="0"/>
    <n v="0"/>
    <n v="0"/>
    <n v="0"/>
    <n v="0"/>
    <n v="0"/>
    <n v="0"/>
    <n v="0"/>
    <n v="0"/>
    <n v="36159.75"/>
    <n v="36159.75"/>
  </r>
  <r>
    <n v="2056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4-0 EC"/>
    <s v="7174-0 EC"/>
    <s v="BIRF"/>
    <n v="1485000"/>
    <n v="0"/>
    <n v="0"/>
    <n v="0"/>
    <n v="0"/>
    <n v="0"/>
    <n v="0"/>
    <n v="1485000"/>
    <n v="1485000"/>
    <n v="0"/>
    <s v=" "/>
    <d v="2003-08-27T00:00:00"/>
    <d v="2025-04-15T00:00:00"/>
    <n v="50000000"/>
    <n v="50000000"/>
    <n v="0.37260273972602742"/>
    <n v="21.649315068493152"/>
    <n v="4.6199999999999998E-2"/>
    <n v="4.87E-2"/>
    <n v="-2.5000000000000022E-3"/>
    <n v="4.87E-2"/>
    <s v="FIJA"/>
    <m/>
    <n v="553315.06849315076"/>
    <n v="32149232.87671233"/>
    <n v="68607"/>
    <n v="0.37260273972602742"/>
    <n v="21.649315068493152"/>
    <n v="4.6199999999999998E-2"/>
    <s v="BIRF"/>
    <x v="22"/>
    <n v="0"/>
    <n v="0"/>
    <n v="0"/>
    <n v="0"/>
    <n v="36159.75"/>
    <n v="0"/>
    <n v="0"/>
    <n v="0"/>
    <n v="0"/>
    <n v="0"/>
    <n v="0"/>
    <n v="0"/>
    <n v="0"/>
    <n v="0"/>
    <n v="36159.75"/>
    <n v="36159.75"/>
  </r>
  <r>
    <n v="2057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15-0 EC"/>
    <s v="8515-0 EC"/>
    <s v="BIRF"/>
    <n v="34906196.180000164"/>
    <n v="0"/>
    <n v="0"/>
    <n v="0"/>
    <n v="0"/>
    <n v="7.4505805969238281E-9"/>
    <n v="0"/>
    <n v="34906196.180000171"/>
    <n v="34906196.18"/>
    <n v="-1.7136335372924805E-7"/>
    <s v=" "/>
    <d v="2015-10-09T00:00:00"/>
    <d v="2050-06-15T00:00:00"/>
    <n v="80000000"/>
    <n v="37854311.770000003"/>
    <n v="25.556164383561644"/>
    <n v="34.706849315068496"/>
    <n v="6.4799999999999996E-2"/>
    <n v="2.8199999999999999E-2"/>
    <n v="3.6599999999999994E-2"/>
    <n v="2.8199999999999999E-2"/>
    <s v="SOFR 6 MESES"/>
    <n v="1.83E-2"/>
    <n v="892068487.58093584"/>
    <n v="1211484090.9814854"/>
    <n v="2261921.5124640111"/>
    <n v="25.556164383561644"/>
    <n v="34.706849315068496"/>
    <n v="6.4799999999999996E-2"/>
    <s v="BIRF"/>
    <x v="22"/>
    <n v="1246173.71"/>
    <n v="0"/>
    <n v="0"/>
    <n v="0"/>
    <n v="0"/>
    <n v="0"/>
    <n v="497646"/>
    <n v="0"/>
    <n v="0"/>
    <n v="0"/>
    <n v="0"/>
    <n v="0"/>
    <n v="500380.32"/>
    <n v="1246173.71"/>
    <n v="998026.32000000007"/>
    <n v="2244200.0300000003"/>
  </r>
  <r>
    <n v="2057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n v="116014616.15000001"/>
    <n v="0"/>
    <s v=" "/>
    <d v="2016-01-28T00:00:00"/>
    <d v="2045-10-15T00:00:00"/>
    <n v="178000000"/>
    <n v="125300000"/>
    <n v="20.887671232876713"/>
    <n v="29.734246575342464"/>
    <n v="6.6299999999999998E-2"/>
    <n v="6.6299999999999998E-2"/>
    <n v="0"/>
    <n v="1.8000000000000002E-2"/>
    <s v="SOFR 6 MESES"/>
    <n v="1.9800000000000002E-2"/>
    <n v="2423275160.3495893"/>
    <n v="3449607202.9478083"/>
    <n v="7691769.0507450001"/>
    <n v="20.887671232876713"/>
    <n v="29.734246575342464"/>
    <n v="6.6299999999999998E-2"/>
    <s v="BIRF"/>
    <x v="22"/>
    <n v="0"/>
    <n v="0"/>
    <n v="0"/>
    <n v="0"/>
    <n v="4181875.74"/>
    <n v="0"/>
    <n v="0"/>
    <n v="0"/>
    <n v="0"/>
    <n v="0"/>
    <n v="4204853.08"/>
    <n v="0"/>
    <n v="0"/>
    <n v="0"/>
    <n v="8386728.8200000003"/>
    <n v="8386728.8200000003"/>
  </r>
  <r>
    <n v="2058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n v="52831235.759999998"/>
    <n v="0"/>
    <s v=" "/>
    <d v="2016-04-22T00:00:00"/>
    <d v="2051-02-15T00:00:00"/>
    <n v="150000000"/>
    <n v="59585551.590000004"/>
    <n v="26.227397260273971"/>
    <n v="34.841095890410962"/>
    <n v="6.7299999999999999E-2"/>
    <n v="6.7299999999999999E-2"/>
    <n v="0"/>
    <n v="1.8600000000000002E-2"/>
    <s v="SOFR 6 MESES"/>
    <n v="2.0799999999999999E-2"/>
    <n v="1385625808.0287123"/>
    <n v="1840698151.1230686"/>
    <n v="3555542.166648"/>
    <n v="26.227397260273971"/>
    <n v="34.841095890410962"/>
    <n v="6.7299999999999999E-2"/>
    <s v="BIRF"/>
    <x v="22"/>
    <n v="0"/>
    <n v="0"/>
    <n v="2006295.53"/>
    <n v="0"/>
    <n v="0"/>
    <n v="0"/>
    <n v="0"/>
    <n v="0"/>
    <n v="1973584.19"/>
    <n v="0"/>
    <n v="0"/>
    <n v="0"/>
    <n v="0"/>
    <n v="0"/>
    <n v="3979879.7199999997"/>
    <n v="3979879.7199999997"/>
  </r>
  <r>
    <n v="2058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667-0 EC"/>
    <s v="8667-0 EC"/>
    <s v="BIRF"/>
    <n v="48397045.140000001"/>
    <n v="0"/>
    <n v="0"/>
    <n v="1846064.44"/>
    <n v="4805.32"/>
    <n v="0"/>
    <n v="0"/>
    <n v="48397045.140000001"/>
    <n v="48397045.140000001"/>
    <n v="0"/>
    <s v=" "/>
    <d v="2016-12-22T00:00:00"/>
    <d v="2051-11-15T00:00:00"/>
    <n v="90500000"/>
    <n v="52100000"/>
    <n v="26.975342465753425"/>
    <n v="34.920547945205477"/>
    <n v="6.7199999999999996E-2"/>
    <n v="6.7199999999999996E-2"/>
    <n v="0"/>
    <n v="4.9000000000000002E-2"/>
    <s v="SOFR 6 MESES"/>
    <n v="2.0799999999999999E-2"/>
    <n v="1305526866.9820275"/>
    <n v="1690051335.2176437"/>
    <n v="3252281.433408"/>
    <n v="26.975342465753428"/>
    <n v="34.920547945205477"/>
    <n v="6.7199999999999996E-2"/>
    <s v="BIRF"/>
    <x v="22"/>
    <n v="0"/>
    <n v="0"/>
    <n v="0"/>
    <n v="0"/>
    <n v="0"/>
    <n v="1635174.83"/>
    <n v="0"/>
    <n v="0"/>
    <n v="0"/>
    <n v="0"/>
    <n v="0"/>
    <n v="1662277.18"/>
    <n v="0"/>
    <n v="0"/>
    <n v="3297452.01"/>
    <n v="3297452.01"/>
  </r>
  <r>
    <n v="2058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78-0 EC"/>
    <s v="8978-0 EC"/>
    <s v="BIRF"/>
    <n v="500000000"/>
    <n v="0"/>
    <n v="0"/>
    <n v="18648188.949999999"/>
    <s v="  "/>
    <n v="0"/>
    <n v="0"/>
    <n v="500000000"/>
    <n v="500000000"/>
    <n v="0"/>
    <s v=" "/>
    <d v="2019-06-17T00:00:00"/>
    <d v="2049-06-01T00:00:00"/>
    <n v="500000000"/>
    <n v="500000000"/>
    <n v="24.517808219178082"/>
    <n v="29.978082191780821"/>
    <n v="6.6799999999999998E-2"/>
    <n v="6.6799999999999998E-2"/>
    <n v="0"/>
    <n v="1.8600000000000002E-2"/>
    <s v="SOFR 6 MESES"/>
    <n v="2.0299999999999999E-2"/>
    <n v="12258904109.589041"/>
    <n v="14989041095.890411"/>
    <n v="33400000"/>
    <n v="24.517808219178082"/>
    <n v="29.978082191780821"/>
    <n v="6.6799999999999998E-2"/>
    <s v="BIRF"/>
    <x v="22"/>
    <n v="18648188.949999999"/>
    <n v="0"/>
    <n v="0"/>
    <n v="0"/>
    <n v="0"/>
    <n v="0"/>
    <n v="16885555.559999999"/>
    <n v="0"/>
    <n v="0"/>
    <n v="0"/>
    <n v="0"/>
    <n v="0"/>
    <n v="16978333.329999998"/>
    <n v="18648188.949999999"/>
    <n v="33863888.890000001"/>
    <n v="52512077.840000004"/>
  </r>
  <r>
    <n v="2058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087-0 EC"/>
    <s v="9087-0 EC"/>
    <s v="BIRF"/>
    <n v="17423688"/>
    <n v="0"/>
    <n v="0"/>
    <n v="0"/>
    <n v="0"/>
    <n v="0"/>
    <n v="0"/>
    <n v="17423688"/>
    <n v="17423688"/>
    <n v="0"/>
    <s v=" "/>
    <d v="2020-04-04T00:00:00"/>
    <d v="2048-03-15T00:00:00"/>
    <n v="20000000"/>
    <n v="20000000"/>
    <n v="23.304109589041097"/>
    <n v="27.964383561643835"/>
    <n v="2.7799999999999998E-2"/>
    <n v="3.7200000000000004E-2"/>
    <n v="-9.4000000000000056E-3"/>
    <n v="2.7799999999999998E-2"/>
    <s v="FIJA"/>
    <m/>
    <n v="406043534.5972603"/>
    <n v="487242694.29041094"/>
    <n v="484378.52639999997"/>
    <n v="23.304109589041097"/>
    <n v="27.964383561643835"/>
    <n v="2.7799999999999998E-2"/>
    <s v="BIRF"/>
    <x v="22"/>
    <n v="0"/>
    <n v="0"/>
    <n v="0"/>
    <n v="278173.78999999998"/>
    <n v="0"/>
    <n v="0"/>
    <n v="0"/>
    <n v="0"/>
    <n v="0"/>
    <n v="282784.40999999997"/>
    <n v="0"/>
    <n v="0"/>
    <n v="0"/>
    <n v="0"/>
    <n v="560958.19999999995"/>
    <n v="560958.19999999995"/>
  </r>
  <r>
    <n v="2058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n v="500000000"/>
    <n v="0"/>
    <s v=" "/>
    <d v="2020-05-08T00:00:00"/>
    <d v="2048-05-01T00:00:00"/>
    <n v="500000000"/>
    <n v="500000000"/>
    <n v="23.432876712328767"/>
    <n v="28"/>
    <n v="2.7E-2"/>
    <n v="2.7000000000000003E-2"/>
    <n v="0"/>
    <n v="2.7000000000000003E-2"/>
    <s v="FIJA"/>
    <m/>
    <n v="11716438356.164383"/>
    <n v="14000000000"/>
    <n v="13500000"/>
    <n v="23.432876712328767"/>
    <n v="28"/>
    <n v="2.7E-2"/>
    <s v="BIRF"/>
    <x v="22"/>
    <n v="0"/>
    <n v="0"/>
    <n v="0"/>
    <n v="0"/>
    <n v="0"/>
    <n v="6787500"/>
    <n v="0"/>
    <n v="0"/>
    <n v="0"/>
    <n v="0"/>
    <n v="0"/>
    <n v="6900000"/>
    <n v="0"/>
    <n v="0"/>
    <n v="13687500"/>
    <n v="13687500"/>
  </r>
  <r>
    <n v="2059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80-EC"/>
    <s v="9180-EC"/>
    <s v="BIRF"/>
    <n v="500000000"/>
    <n v="0"/>
    <n v="0"/>
    <n v="4399999.9800000004"/>
    <s v="  "/>
    <n v="0"/>
    <n v="0"/>
    <n v="500000000"/>
    <n v="500000000"/>
    <n v="0"/>
    <s v=" "/>
    <d v="2020-11-26T00:00:00"/>
    <d v="2031-11-15T00:00:00"/>
    <n v="500000000"/>
    <n v="500000000"/>
    <n v="6.9616438356164387"/>
    <n v="10.975342465753425"/>
    <n v="1.7600000000000001E-2"/>
    <n v="1.7600000000000001E-2"/>
    <n v="0"/>
    <n v="0.01"/>
    <s v="FIJA"/>
    <m/>
    <n v="3480821917.8082194"/>
    <n v="5487671232.8767128"/>
    <n v="8800000"/>
    <n v="6.9616438356164387"/>
    <n v="10.975342465753426"/>
    <n v="1.7600000000000001E-2"/>
    <s v="BIRF"/>
    <x v="22"/>
    <n v="0"/>
    <n v="0"/>
    <n v="0"/>
    <n v="0"/>
    <n v="0"/>
    <n v="4360805.45"/>
    <n v="0"/>
    <n v="0"/>
    <n v="0"/>
    <n v="0"/>
    <n v="0"/>
    <n v="4119422.25"/>
    <n v="0"/>
    <n v="0"/>
    <n v="8480227.6999999993"/>
    <n v="8480227.6999999993"/>
  </r>
  <r>
    <n v="2059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228-0 EC"/>
    <s v="9228-0 EC"/>
    <s v="BIRF"/>
    <n v="147142638.61999869"/>
    <n v="0"/>
    <n v="0"/>
    <n v="0"/>
    <n v="0"/>
    <n v="-5.9604644775390625E-8"/>
    <n v="0"/>
    <n v="147142638.61999863"/>
    <n v="147142638.62"/>
    <n v="1.3709068298339844E-6"/>
    <s v=" "/>
    <d v="2021-04-26T00:00:00"/>
    <d v="2039-03-15T00:00:00"/>
    <n v="150000000"/>
    <n v="150000000"/>
    <n v="14.295890410958904"/>
    <n v="17.895890410958906"/>
    <n v="5.8400000000000001E-2"/>
    <n v="5.8400000000000001E-2"/>
    <n v="0"/>
    <n v="0.01"/>
    <s v="SOFR (6 meses)"/>
    <n v="1.1900000000000001E-2"/>
    <n v="2103535036.4908297"/>
    <n v="2633248535.5228252"/>
    <n v="8593130.09540792"/>
    <n v="14.295890410958904"/>
    <n v="17.895890410958906"/>
    <n v="5.8400000000000001E-2"/>
    <s v="BIRF"/>
    <x v="22"/>
    <n v="0"/>
    <n v="0"/>
    <n v="0"/>
    <n v="4838295.2"/>
    <n v="0"/>
    <n v="0"/>
    <n v="0"/>
    <n v="0"/>
    <n v="0"/>
    <n v="4918487.93"/>
    <n v="0"/>
    <n v="0"/>
    <n v="0"/>
    <n v="0"/>
    <n v="9756783.129999999"/>
    <n v="9756783.129999999"/>
  </r>
  <r>
    <n v="20581000"/>
    <x v="0"/>
    <x v="0"/>
    <x v="1"/>
    <s v="USD"/>
    <x v="0"/>
    <s v="Gobierno General"/>
    <s v="Gobiernos Autonomos Descentralizados GADS"/>
    <s v="Concejo Municipal"/>
    <s v="Préstamos"/>
    <x v="22"/>
    <x v="22"/>
    <x v="2"/>
    <s v="INTERNATIONAL ORGANIZATIONS"/>
    <s v="8579-0 EC"/>
    <s v="8579-0 EC"/>
    <s v="BIRF"/>
    <n v="26057090.939999945"/>
    <n v="0"/>
    <n v="0"/>
    <n v="0"/>
    <n v="0"/>
    <n v="0"/>
    <n v="0"/>
    <n v="26057090.939999945"/>
    <n v="26057090.940000001"/>
    <n v="5.5879354476928711E-8"/>
    <s v=" "/>
    <d v="2016-12-22T00:00:00"/>
    <d v="2040-08-15T00:00:00"/>
    <n v="52500000"/>
    <n v="52500000"/>
    <n v="15.717808219178082"/>
    <n v="23.663013698630138"/>
    <n v="6.3799999999999996E-2"/>
    <n v="6.5799999999999997E-2"/>
    <n v="-2.0000000000000018E-3"/>
    <n v="1.5100000000000001E-2"/>
    <s v="SOFR 6 MESES"/>
    <n v="1.7299999999999999E-2"/>
    <n v="409560358.14460188"/>
    <n v="616589299.85966992"/>
    <n v="1662442.4019719963"/>
    <n v="15.717808219178082"/>
    <n v="23.663013698630138"/>
    <n v="6.3799999999999996E-2"/>
    <s v="BIRF"/>
    <x v="22"/>
    <n v="0"/>
    <n v="0"/>
    <n v="941371.97"/>
    <n v="0"/>
    <n v="0"/>
    <n v="0"/>
    <n v="0"/>
    <n v="0"/>
    <n v="873216.84"/>
    <n v="0"/>
    <n v="0"/>
    <n v="0"/>
    <n v="0"/>
    <n v="0"/>
    <n v="1814588.81"/>
    <n v="1814588.81"/>
  </r>
  <r>
    <n v="20576000"/>
    <x v="0"/>
    <x v="0"/>
    <x v="1"/>
    <s v="USD"/>
    <x v="0"/>
    <s v="Gobierno General"/>
    <s v="Gobiernos Autonomos Descentralizados GADS"/>
    <s v="Concejo Municipal"/>
    <s v="Préstamos"/>
    <x v="22"/>
    <x v="23"/>
    <x v="2"/>
    <s v="INTERNATIONAL ORGANIZATIONS"/>
    <s v="8289-0 EC"/>
    <s v="8289-0 EC"/>
    <s v="BIRF"/>
    <n v="78517455.499999374"/>
    <n v="0"/>
    <n v="0"/>
    <n v="0"/>
    <n v="0"/>
    <n v="-2.9802322387695313E-8"/>
    <n v="0"/>
    <n v="78517455.499999344"/>
    <n v="78517455.5"/>
    <n v="6.5565109252929688E-7"/>
    <s v=" "/>
    <d v="2013-11-20T00:00:00"/>
    <d v="2043-02-15T00:00:00"/>
    <n v="100000000"/>
    <n v="100000000"/>
    <n v="18.221917808219178"/>
    <n v="29.257534246575343"/>
    <n v="3.9899999999999998E-2"/>
    <n v="0.02"/>
    <n v="1.9899999999999998E-2"/>
    <n v="2.8399999999999998E-2"/>
    <s v="FIJA"/>
    <m/>
    <n v="1430738620.631495"/>
    <n v="2297227143.2451863"/>
    <n v="3132846.4744499736"/>
    <n v="18.221917808219178"/>
    <n v="29.257534246575343"/>
    <n v="3.9899999999999998E-2"/>
    <s v="BIRF"/>
    <x v="22"/>
    <n v="0"/>
    <n v="0"/>
    <n v="1444322.17"/>
    <n v="0"/>
    <n v="0"/>
    <n v="0"/>
    <n v="0"/>
    <n v="0"/>
    <n v="1388603.23"/>
    <n v="0"/>
    <n v="0"/>
    <n v="0"/>
    <n v="0"/>
    <n v="0"/>
    <n v="2832925.4"/>
    <n v="2832925.4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3"/>
    <x v="24"/>
    <x v="2"/>
    <s v="INTERNATIONAL ORGANIZATIONS"/>
    <s v="CAF 11027"/>
    <s v="CAF 11027"/>
    <s v="CAF"/>
    <n v="30000000"/>
    <n v="0"/>
    <n v="1428571.42"/>
    <n v="1141505.3400000001"/>
    <s v="  "/>
    <n v="0"/>
    <n v="0"/>
    <n v="28571428.579999998"/>
    <n v="28571428.579999998"/>
    <n v="0"/>
    <s v=" "/>
    <d v="2019-11-29T00:00:00"/>
    <d v="2034-11-29T00:00:00"/>
    <n v="40000000"/>
    <n v="30000000"/>
    <n v="10.002739726027396"/>
    <n v="15.010958904109589"/>
    <n v="7.5445999999999999E-2"/>
    <n v="7.5450000000000003E-2"/>
    <n v="-4.0000000000040004E-6"/>
    <n v="2.06E-2"/>
    <s v="SOFR 6 MESES"/>
    <n v="2.2283000000000001E-2"/>
    <n v="285792563.68652052"/>
    <n v="428884540.24608219"/>
    <n v="2155600.0006466797"/>
    <n v="10.002739726027396"/>
    <n v="15.010958904109589"/>
    <n v="7.5445999999999999E-2"/>
    <s v="CAF"/>
    <x v="23"/>
    <n v="0"/>
    <n v="0"/>
    <n v="0"/>
    <n v="0"/>
    <n v="0"/>
    <n v="1083787.78"/>
    <n v="0"/>
    <n v="0"/>
    <n v="0"/>
    <n v="0"/>
    <n v="0"/>
    <n v="1046663.56"/>
    <n v="0"/>
    <n v="0"/>
    <n v="2130451.34"/>
    <n v="2130451.34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3"/>
    <x v="15"/>
    <x v="2"/>
    <s v="INTERNATIONAL ORGANIZATIONS"/>
    <s v="CAF 10873"/>
    <s v="CAF 10873"/>
    <s v="CAF"/>
    <n v="40000000"/>
    <n v="0"/>
    <n v="0"/>
    <n v="0"/>
    <n v="0"/>
    <n v="0"/>
    <n v="0"/>
    <n v="40000000"/>
    <n v="40000000"/>
    <n v="0"/>
    <s v=" "/>
    <d v="2019-08-13T00:00:00"/>
    <d v="2034-08-13T00:00:00"/>
    <n v="50000000"/>
    <n v="50000000"/>
    <n v="9.706849315068494"/>
    <n v="15.010958904109589"/>
    <n v="7.417E-2"/>
    <n v="7.417E-2"/>
    <n v="0"/>
    <n v="2.0080000000000001E-2"/>
    <s v="SOFR 6 MESES"/>
    <n v="2.2282999999999997E-2"/>
    <n v="388273972.60273975"/>
    <n v="600438356.16438353"/>
    <n v="2966800"/>
    <n v="9.706849315068494"/>
    <n v="15.010958904109588"/>
    <n v="7.417E-2"/>
    <s v="CAF"/>
    <x v="23"/>
    <n v="0"/>
    <n v="0"/>
    <n v="1516364.44"/>
    <n v="0"/>
    <n v="0"/>
    <n v="0"/>
    <n v="0"/>
    <n v="0"/>
    <n v="1417059.06"/>
    <n v="0"/>
    <n v="0"/>
    <n v="0"/>
    <n v="0"/>
    <n v="0"/>
    <n v="2933423.5"/>
    <n v="2933423.5"/>
  </r>
  <r>
    <n v="20820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7407"/>
    <s v="CAF 7407"/>
    <s v="CAF"/>
    <n v="8132641.9799999585"/>
    <n v="0"/>
    <n v="0"/>
    <n v="0"/>
    <n v="0"/>
    <n v="-1.862645149230957E-9"/>
    <n v="0"/>
    <n v="8132641.9799999567"/>
    <n v="8132641.9800000004"/>
    <n v="4.377216100692749E-8"/>
    <s v=" "/>
    <d v="2011-06-27T00:00:00"/>
    <d v="2026-06-28T00:00:00"/>
    <n v="48200000"/>
    <n v="48200000"/>
    <n v="1.5753424657534247"/>
    <n v="15.013698630136986"/>
    <n v="7.9549999999999996E-2"/>
    <n v="7.9549999999999996E-2"/>
    <n v="0"/>
    <n v="2.614E-2"/>
    <s v="SOFR 6 MESES"/>
    <n v="2.7782999999999999E-2"/>
    <n v="12811696.269862946"/>
    <n v="122101035.75451989"/>
    <n v="646951.66950899654"/>
    <n v="1.5753424657534247"/>
    <n v="15.013698630136986"/>
    <n v="7.9549999999999996E-2"/>
    <s v="CAF"/>
    <x v="23"/>
    <n v="328867.09999999998"/>
    <n v="0"/>
    <n v="0"/>
    <n v="0"/>
    <n v="0"/>
    <n v="0"/>
    <n v="245302.51"/>
    <n v="0"/>
    <n v="0"/>
    <n v="0"/>
    <n v="0"/>
    <n v="0"/>
    <n v="164433.54999999999"/>
    <n v="328867.09999999998"/>
    <n v="409736.06"/>
    <n v="738603.15999999992"/>
  </r>
  <r>
    <n v="20818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8491"/>
    <s v="CAF 8491"/>
    <s v="CAF"/>
    <n v="11728488.33999984"/>
    <n v="0"/>
    <n v="0"/>
    <n v="0"/>
    <n v="0"/>
    <n v="-7.4505805969238281E-9"/>
    <n v="0"/>
    <n v="11728488.339999832"/>
    <n v="11728488.34"/>
    <n v="1.6763806343078613E-7"/>
    <s v=" "/>
    <d v="2014-03-18T00:00:00"/>
    <d v="2029-03-18T00:00:00"/>
    <n v="26000000"/>
    <n v="26000000"/>
    <n v="4.2986301369863016"/>
    <n v="15.010958904109589"/>
    <n v="8.2850999999999994E-2"/>
    <n v="8.2850000000000007E-2"/>
    <n v="9.999999999871223E-7"/>
    <n v="2.8580000000000001E-2"/>
    <s v="SOFR 6 MESES"/>
    <n v="3.0282999999999997E-2"/>
    <n v="50416433.439615719"/>
    <n v="176055856.47906598"/>
    <n v="971716.98745732603"/>
    <n v="4.2986301369863016"/>
    <n v="15.010958904109589"/>
    <n v="8.2850999999999994E-2"/>
    <s v="CAF"/>
    <x v="23"/>
    <n v="0"/>
    <n v="0"/>
    <n v="0"/>
    <n v="488557.71"/>
    <n v="0"/>
    <n v="0"/>
    <n v="0"/>
    <n v="0"/>
    <n v="0"/>
    <n v="441471.42"/>
    <n v="0"/>
    <n v="0"/>
    <n v="0"/>
    <n v="0"/>
    <n v="930029.13"/>
    <n v="930029.13"/>
  </r>
  <r>
    <n v="20835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79"/>
    <s v="CAF 10579"/>
    <s v="CAF"/>
    <n v="78840542.620000005"/>
    <n v="0"/>
    <n v="3153621.71"/>
    <n v="3030178.22"/>
    <s v="  "/>
    <n v="0"/>
    <n v="0"/>
    <n v="75686920.910000011"/>
    <n v="75686920.909999996"/>
    <n v="-1.4901161193847656E-8"/>
    <s v=" "/>
    <d v="2018-11-28T00:00:00"/>
    <d v="2036-11-28T00:00:00"/>
    <n v="122200000"/>
    <n v="102200000"/>
    <n v="12.002739726027396"/>
    <n v="18.013698630136986"/>
    <n v="7.5790999999999997E-2"/>
    <n v="7.5789999999999996E-2"/>
    <n v="1.0000000000010001E-6"/>
    <n v="2.1059999999999999E-2"/>
    <s v="SOFR 6 MESES"/>
    <n v="2.2783000000000001E-2"/>
    <n v="908450412.3471508"/>
    <n v="1363401383.5157535"/>
    <n v="5736387.4226898104"/>
    <n v="12.002739726027396"/>
    <n v="18.013698630136986"/>
    <n v="7.5790999999999997E-2"/>
    <s v="CAF"/>
    <x v="23"/>
    <n v="0"/>
    <n v="0"/>
    <n v="0"/>
    <n v="0"/>
    <n v="0"/>
    <n v="866977.49"/>
    <n v="0"/>
    <n v="0"/>
    <n v="0"/>
    <n v="0"/>
    <n v="0"/>
    <n v="844624.48"/>
    <n v="0"/>
    <n v="0"/>
    <n v="1711601.97"/>
    <n v="1711601.97"/>
  </r>
  <r>
    <n v="20837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88"/>
    <s v="CAF 10588"/>
    <s v="CAF"/>
    <n v="38367546.469999999"/>
    <n v="0"/>
    <n v="1534701.85"/>
    <n v="1395761.78"/>
    <s v="  "/>
    <n v="0"/>
    <n v="0"/>
    <n v="36832844.619999997"/>
    <n v="36832844.619999997"/>
    <n v="0"/>
    <s v=" "/>
    <d v="2018-11-28T00:00:00"/>
    <d v="2036-11-28T00:00:00"/>
    <n v="50000000"/>
    <n v="50000000"/>
    <n v="12.002739726027396"/>
    <n v="18.013698630136986"/>
    <n v="7.5790999999999997E-2"/>
    <n v="7.6698000000000002E-2"/>
    <n v="-9.0700000000000502E-4"/>
    <n v="1.61E-2"/>
    <s v="SOFR 6 MESES"/>
    <n v="2.2783000000000001E-2"/>
    <n v="442095047.34306842"/>
    <n v="663495762.67534244"/>
    <n v="2791598.1265944196"/>
    <n v="12.002739726027396"/>
    <n v="18.013698630136986"/>
    <n v="7.5790999999999997E-2"/>
    <s v="CAF"/>
    <x v="23"/>
    <n v="0"/>
    <n v="0"/>
    <n v="0"/>
    <n v="0"/>
    <n v="0"/>
    <n v="1218366.1399999999"/>
    <n v="0"/>
    <n v="0"/>
    <n v="0"/>
    <n v="0"/>
    <n v="0"/>
    <n v="1186953.3899999999"/>
    <n v="0"/>
    <n v="0"/>
    <n v="2405319.5299999998"/>
    <n v="2405319.5299999998"/>
  </r>
  <r>
    <n v="20840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706"/>
    <s v="CAF 7706"/>
    <s v="CAF"/>
    <n v="0"/>
    <n v="0"/>
    <n v="0"/>
    <n v="0"/>
    <n v="0"/>
    <n v="0"/>
    <n v="0"/>
    <n v="0"/>
    <n v="0"/>
    <n v="0"/>
    <s v=" "/>
    <d v="2012-02-07T00:00:00"/>
    <d v="2024-02-07T00:00:00"/>
    <n v="51449652"/>
    <n v="51449652"/>
    <n v="0"/>
    <n v="0"/>
    <n v="0"/>
    <n v="0"/>
    <n v="0"/>
    <n v="2.7730000000000001E-2"/>
    <s v="SOFR 6 MESES"/>
    <n v="0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836"/>
    <s v="CAF 7836"/>
    <s v="CAF"/>
    <n v="24999307.5"/>
    <n v="0"/>
    <n v="0"/>
    <n v="0"/>
    <n v="0"/>
    <n v="0"/>
    <n v="0"/>
    <n v="24999307.5"/>
    <n v="24999307.5"/>
    <n v="0"/>
    <s v=" "/>
    <d v="2012-07-03T00:00:00"/>
    <d v="2027-07-03T00:00:00"/>
    <n v="99997230"/>
    <n v="99997230"/>
    <n v="2.5890410958904111"/>
    <n v="15.008219178082191"/>
    <n v="8.1860000000000002E-2"/>
    <n v="8.1860000000000002E-2"/>
    <n v="0"/>
    <n v="2.86E-2"/>
    <s v="SOFR 6 MESES"/>
    <n v="3.0283000000000001E-2"/>
    <n v="64724234.48630137"/>
    <n v="375195086.26027393"/>
    <n v="2046443.31195"/>
    <n v="2.5890410958904111"/>
    <n v="15.008219178082189"/>
    <n v="8.1860000000000002E-2"/>
    <s v="CAF"/>
    <x v="23"/>
    <n v="0"/>
    <n v="1045959.91"/>
    <n v="0"/>
    <n v="0"/>
    <n v="0"/>
    <n v="0"/>
    <n v="0"/>
    <n v="857421.85"/>
    <n v="0"/>
    <n v="0"/>
    <n v="0"/>
    <n v="0"/>
    <n v="0"/>
    <n v="0"/>
    <n v="1903381.76"/>
    <n v="1903381.76"/>
  </r>
  <r>
    <n v="20821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8744"/>
    <s v="CAF 8744"/>
    <s v="CAF"/>
    <n v="5305142.436000092"/>
    <n v="0"/>
    <n v="1436511.23"/>
    <n v="207492.53"/>
    <s v="  "/>
    <n v="3.0000042170286179E-3"/>
    <n v="0"/>
    <n v="3868631.2090000962"/>
    <n v="3868631.1370000001"/>
    <n v="-7.2000096086412668E-2"/>
    <s v=" "/>
    <d v="2014-11-25T00:00:00"/>
    <d v="2026-11-25T00:00:00"/>
    <n v="26715200"/>
    <n v="24837786.09"/>
    <n v="1.9863013698630136"/>
    <n v="12.008219178082191"/>
    <n v="7.7790999999999999E-2"/>
    <n v="7.7789999999999998E-2"/>
    <n v="1.0000000000010001E-6"/>
    <n v="2.3039999999999998E-2"/>
    <s v="SOFR 6 MESES"/>
    <n v="2.4782999999999999E-2"/>
    <n v="7684267.4699316975"/>
    <n v="46455371.476842247"/>
    <n v="300944.69037932646"/>
    <n v="1.9863013698630136"/>
    <n v="12.008219178082191"/>
    <n v="7.7790999999999999E-2"/>
    <s v="CAF"/>
    <x v="23"/>
    <n v="0"/>
    <n v="0"/>
    <n v="0"/>
    <n v="0"/>
    <n v="0"/>
    <n v="151308.29999999999"/>
    <n v="0"/>
    <n v="0"/>
    <n v="0"/>
    <n v="0"/>
    <n v="0"/>
    <n v="96700.71"/>
    <n v="0"/>
    <n v="0"/>
    <n v="248009.01"/>
    <n v="248009.01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0"/>
    <x v="2"/>
    <s v="INTERNATIONAL ORGANIZATIONS"/>
    <s v="CAF 11057"/>
    <s v="CAF 11057"/>
    <s v="CAF"/>
    <n v="427929.02"/>
    <n v="0"/>
    <n v="0"/>
    <n v="0"/>
    <n v="0"/>
    <n v="0"/>
    <n v="0"/>
    <n v="427929.02"/>
    <n v="427929.02"/>
    <n v="0"/>
    <s v=" "/>
    <d v="2019-12-20T00:00:00"/>
    <d v="2037-12-20T00:00:00"/>
    <n v="34122000"/>
    <n v="34122000"/>
    <n v="13.063013698630137"/>
    <n v="18.013698630136986"/>
    <n v="7.4796000000000001E-2"/>
    <n v="7.4800000000000005E-2"/>
    <n v="-4.0000000000040004E-6"/>
    <n v="2.06E-2"/>
    <s v="SOFR 6 MESES"/>
    <n v="2.2283000000000001E-2"/>
    <n v="5590042.6503013698"/>
    <n v="7708584.4013698632"/>
    <n v="32007.378979920002"/>
    <n v="13.063013698630137"/>
    <n v="18.013698630136986"/>
    <n v="7.4796000000000001E-2"/>
    <s v="CAF"/>
    <x v="23"/>
    <n v="16270.42"/>
    <n v="0"/>
    <n v="0"/>
    <n v="0"/>
    <n v="0"/>
    <n v="0"/>
    <n v="15582.19"/>
    <n v="0"/>
    <n v="0"/>
    <n v="0"/>
    <n v="0"/>
    <n v="0"/>
    <n v="15065.2"/>
    <n v="16270.42"/>
    <n v="30647.39"/>
    <n v="46917.81"/>
  </r>
  <r>
    <n v="2083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010602"/>
    <s v="CAF 010602"/>
    <s v="CAF"/>
    <n v="166250000"/>
    <n v="0"/>
    <n v="0"/>
    <n v="0"/>
    <n v="0"/>
    <n v="0"/>
    <n v="0"/>
    <n v="166250000"/>
    <n v="166250000"/>
    <n v="0"/>
    <s v=" "/>
    <d v="2018-12-12T00:00:00"/>
    <d v="2033-12-12T00:00:00"/>
    <n v="210000000"/>
    <n v="210000000"/>
    <n v="9.0383561643835613"/>
    <n v="15.010958904109589"/>
    <n v="7.5203999999999993E-2"/>
    <n v="7.5199999999999989E-2"/>
    <n v="4.0000000000040004E-6"/>
    <n v="2.0449999999999999E-2"/>
    <s v="SOFR 6 MESES"/>
    <n v="2.2283000000000001E-2"/>
    <n v="1502626712.3287671"/>
    <n v="2495571917.8082194"/>
    <n v="12502664.999999998"/>
    <n v="9.0383561643835613"/>
    <n v="15.010958904109591"/>
    <n v="7.5203999999999993E-2"/>
    <s v="CAF"/>
    <x v="23"/>
    <n v="6355521.3700000001"/>
    <n v="0"/>
    <n v="0"/>
    <n v="0"/>
    <n v="0"/>
    <n v="0"/>
    <n v="5988118.5"/>
    <n v="0"/>
    <n v="0"/>
    <n v="0"/>
    <n v="0"/>
    <n v="0"/>
    <n v="5686519.1200000001"/>
    <n v="6355521.3700000001"/>
    <n v="11674637.620000001"/>
    <n v="18030158.990000002"/>
  </r>
  <r>
    <n v="2083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451"/>
    <s v="CAF 10451"/>
    <s v="CAF"/>
    <n v="90000000"/>
    <n v="0"/>
    <n v="0"/>
    <n v="0"/>
    <n v="0"/>
    <n v="0"/>
    <n v="0"/>
    <n v="90000000"/>
    <n v="90000000"/>
    <n v="0"/>
    <s v=" "/>
    <d v="2018-09-14T00:00:00"/>
    <d v="2030-09-14T00:00:00"/>
    <n v="150000000"/>
    <n v="150000000"/>
    <n v="5.7917808219178086"/>
    <n v="12.008219178082191"/>
    <n v="7.4116000000000001E-2"/>
    <n v="7.4120000000000005E-2"/>
    <n v="-4.0000000000040004E-6"/>
    <n v="1.9429999999999999E-2"/>
    <s v="SOFR 6 MESES"/>
    <n v="2.2783000000000001E-2"/>
    <n v="521260273.97260278"/>
    <n v="1080739726.0273972"/>
    <n v="6670440"/>
    <n v="5.7917808219178086"/>
    <n v="12.008219178082191"/>
    <n v="7.4116000000000001E-2"/>
    <s v="CAF"/>
    <x v="23"/>
    <n v="0"/>
    <n v="0"/>
    <n v="0"/>
    <n v="3353749"/>
    <n v="0"/>
    <n v="0"/>
    <n v="0"/>
    <n v="0"/>
    <n v="0"/>
    <n v="3125224.67"/>
    <n v="0"/>
    <n v="0"/>
    <n v="0"/>
    <n v="0"/>
    <n v="6478973.6699999999"/>
    <n v="6478973.6699999999"/>
  </r>
  <r>
    <n v="2083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30"/>
    <s v="CAF 10730"/>
    <s v="CAF"/>
    <n v="96068816.409999996"/>
    <n v="0"/>
    <n v="0"/>
    <n v="0"/>
    <n v="0"/>
    <n v="0"/>
    <n v="0"/>
    <n v="96068816.409999996"/>
    <n v="96068816.409999996"/>
    <n v="0"/>
    <s v=" "/>
    <d v="2019-03-29T00:00:00"/>
    <d v="2037-04-01T00:00:00"/>
    <n v="192000000"/>
    <n v="192000000"/>
    <n v="12.342465753424657"/>
    <n v="18.021917808219179"/>
    <n v="7.5023000000000006E-2"/>
    <n v="7.5020000000000003E-2"/>
    <n v="3.0000000000030003E-6"/>
    <n v="2.0569999999999998E-2"/>
    <s v="SOFR 6 MESES"/>
    <n v="2.2783000000000001E-2"/>
    <n v="1185726076.5124657"/>
    <n v="1731344313.2739179"/>
    <n v="7207370.8135274304"/>
    <n v="12.342465753424658"/>
    <n v="18.021917808219179"/>
    <n v="7.5023000000000006E-2"/>
    <s v="CAF"/>
    <x v="23"/>
    <n v="0"/>
    <n v="0"/>
    <n v="0"/>
    <n v="0"/>
    <n v="3643726.36"/>
    <n v="0"/>
    <n v="0"/>
    <n v="0"/>
    <n v="0"/>
    <n v="0"/>
    <n v="3517196.96"/>
    <n v="0"/>
    <n v="0"/>
    <n v="0"/>
    <n v="7160923.3200000003"/>
    <n v="7160923.3200000003"/>
  </r>
  <r>
    <n v="2083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87"/>
    <s v="CAF 10787"/>
    <s v="CAF"/>
    <n v="250000000"/>
    <n v="0"/>
    <n v="12500000"/>
    <n v="9535465.2799999993"/>
    <s v="  "/>
    <n v="0"/>
    <n v="0"/>
    <n v="237500000"/>
    <n v="237500000"/>
    <n v="0"/>
    <s v=" "/>
    <d v="2019-05-24T00:00:00"/>
    <d v="2034-05-24T00:00:00"/>
    <n v="300000000"/>
    <n v="300000000"/>
    <n v="9.4849315068493159"/>
    <n v="15.010958904109589"/>
    <n v="7.5221999999999997E-2"/>
    <n v="7.5220000000000009E-2"/>
    <n v="1.9999999999881224E-6"/>
    <n v="2.0489999999999998E-2"/>
    <s v="SOFR 6 MESES"/>
    <n v="2.2282999999999997E-2"/>
    <n v="2252671232.8767123"/>
    <n v="3565102739.7260275"/>
    <n v="17865225"/>
    <n v="9.4849315068493159"/>
    <n v="15.010958904109589"/>
    <n v="7.5221999999999997E-2"/>
    <s v="CAF"/>
    <x v="23"/>
    <n v="0"/>
    <n v="0"/>
    <n v="0"/>
    <n v="0"/>
    <n v="0"/>
    <n v="8982238.1300000008"/>
    <n v="0"/>
    <n v="0"/>
    <n v="0"/>
    <n v="0"/>
    <n v="0"/>
    <n v="8650530"/>
    <n v="0"/>
    <n v="0"/>
    <n v="17632768.130000003"/>
    <n v="17632768.130000003"/>
  </r>
  <r>
    <n v="2084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989"/>
    <s v="CAF 10989"/>
    <s v="CAF"/>
    <n v="71117330.339999333"/>
    <n v="0"/>
    <n v="0"/>
    <n v="2662879.39"/>
    <n v="233359.06"/>
    <n v="-2.9802322387695313E-8"/>
    <n v="0"/>
    <n v="71117330.339999303"/>
    <n v="71117330.340000004"/>
    <n v="7.0035457611083984E-7"/>
    <s v=" "/>
    <d v="2019-11-18T00:00:00"/>
    <d v="2034-11-18T00:00:00"/>
    <n v="203000000"/>
    <n v="203000000"/>
    <n v="9.9726027397260282"/>
    <n v="15.010958904109589"/>
    <n v="7.5064000000000006E-2"/>
    <n v="3.8170000000000003E-2"/>
    <n v="3.6894000000000003E-2"/>
    <n v="2.0560000000000002E-2"/>
    <s v="SOFR 6 MESES"/>
    <n v="2.2283000000000001E-2"/>
    <n v="709224883.39067805"/>
    <n v="1067539323.1037155"/>
    <n v="5338351.2846417082"/>
    <n v="9.9726027397260282"/>
    <n v="15.010958904109589"/>
    <n v="7.5064000000000006E-2"/>
    <s v="CAF"/>
    <x v="23"/>
    <n v="0"/>
    <n v="0"/>
    <n v="0"/>
    <n v="0"/>
    <n v="0"/>
    <n v="2684004.4"/>
    <n v="0"/>
    <n v="0"/>
    <n v="0"/>
    <n v="0"/>
    <n v="0"/>
    <n v="2592066.12"/>
    <n v="0"/>
    <n v="0"/>
    <n v="5276070.5199999996"/>
    <n v="5276070.5199999996"/>
  </r>
  <r>
    <n v="20841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048"/>
    <s v="CAF 11048"/>
    <s v="CAF"/>
    <n v="11865967.42"/>
    <n v="0"/>
    <n v="539362.15"/>
    <n v="404228.52"/>
    <s v="  "/>
    <n v="0"/>
    <n v="0"/>
    <n v="11326605.27"/>
    <n v="11326605.27"/>
    <n v="0"/>
    <s v=" "/>
    <d v="2019-05-28T00:00:00"/>
    <d v="2035-05-28T00:00:00"/>
    <n v="100000000"/>
    <n v="11865967.42"/>
    <n v="10.495890410958904"/>
    <n v="16.010958904109589"/>
    <n v="7.5290999999999997E-2"/>
    <n v="7.5289999999999996E-2"/>
    <n v="1.0000000000010001E-6"/>
    <n v="1.1599999999999999E-2"/>
    <s v="SOFR 6 MESES"/>
    <n v="1.3283E-2"/>
    <n v="118882807.64210957"/>
    <n v="181349811.50104108"/>
    <n v="852791.43738356989"/>
    <n v="10.495890410958904"/>
    <n v="16.010958904109589"/>
    <n v="7.5290999999999997E-2"/>
    <s v="CAF"/>
    <x v="23"/>
    <n v="0"/>
    <n v="0"/>
    <n v="0"/>
    <n v="0"/>
    <n v="0"/>
    <n v="428764.58"/>
    <n v="0"/>
    <n v="0"/>
    <n v="0"/>
    <n v="0"/>
    <n v="0"/>
    <n v="415115.41"/>
    <n v="0"/>
    <n v="0"/>
    <n v="843879.99"/>
    <n v="843879.99"/>
  </r>
  <r>
    <n v="208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196"/>
    <s v="CAF 11196"/>
    <s v="CAF"/>
    <n v="2937960.629999999"/>
    <n v="0"/>
    <n v="0"/>
    <n v="0"/>
    <n v="0"/>
    <n v="0"/>
    <n v="0"/>
    <n v="2937960.629999999"/>
    <n v="2937960.63"/>
    <n v="9.3132257461547852E-10"/>
    <s v=" "/>
    <d v="2020-04-17T00:00:00"/>
    <d v="2032-04-19T00:00:00"/>
    <n v="50000000"/>
    <n v="8323671.1900000004"/>
    <n v="7.3890410958904109"/>
    <n v="12.013698630136986"/>
    <n v="7.4601000000000001E-2"/>
    <n v="7.46E-2"/>
    <n v="1.0000000000010001E-6"/>
    <n v="2.017E-2"/>
    <s v="SOFR 6 MESES"/>
    <n v="2.1783E-2"/>
    <n v="21708711.833178073"/>
    <n v="35295773.596027382"/>
    <n v="219174.80095862993"/>
    <n v="7.3890410958904109"/>
    <n v="12.013698630136986"/>
    <n v="7.4601000000000001E-2"/>
    <s v="CAF"/>
    <x v="23"/>
    <n v="0"/>
    <n v="0"/>
    <n v="0"/>
    <n v="0"/>
    <n v="110805.04"/>
    <n v="0"/>
    <n v="0"/>
    <n v="0"/>
    <n v="0"/>
    <n v="0"/>
    <n v="103986.27"/>
    <n v="0"/>
    <n v="0"/>
    <n v="0"/>
    <n v="214791.31"/>
    <n v="214791.31"/>
  </r>
  <r>
    <n v="208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08"/>
    <s v="CAF 11208"/>
    <s v="CAF"/>
    <n v="350000000"/>
    <n v="0"/>
    <n v="0"/>
    <n v="0"/>
    <n v="0"/>
    <n v="0"/>
    <n v="0"/>
    <n v="350000000"/>
    <n v="350000000"/>
    <n v="0"/>
    <s v=" "/>
    <d v="2020-05-05T00:00:00"/>
    <d v="2040-05-05T00:00:00"/>
    <n v="350000000"/>
    <n v="350000000"/>
    <n v="15.438356164383562"/>
    <n v="20.013698630136986"/>
    <n v="7.5567999999999996E-2"/>
    <n v="7.5569999999999998E-2"/>
    <n v="-2.0000000000020002E-6"/>
    <n v="2.06E-2"/>
    <s v="SOFR 6 MESES"/>
    <n v="2.2282999999999997E-2"/>
    <n v="5403424657.5342464"/>
    <n v="7004794520.547945"/>
    <n v="26448800"/>
    <n v="15.438356164383562"/>
    <n v="20.013698630136986"/>
    <n v="7.5567999999999996E-2"/>
    <s v="CAF"/>
    <x v="23"/>
    <n v="0"/>
    <n v="0"/>
    <n v="0"/>
    <n v="0"/>
    <n v="0"/>
    <n v="13224400"/>
    <n v="0"/>
    <n v="0"/>
    <n v="0"/>
    <n v="0"/>
    <n v="0"/>
    <n v="13224400"/>
    <n v="0"/>
    <n v="0"/>
    <n v="26448800"/>
    <n v="26448800"/>
  </r>
  <r>
    <n v="208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60"/>
    <s v="CAF 11260"/>
    <s v="CAF"/>
    <n v="122222222.24999999"/>
    <n v="0"/>
    <n v="0"/>
    <n v="0"/>
    <n v="0"/>
    <n v="0"/>
    <n v="0"/>
    <n v="122222222.24999999"/>
    <n v="122222222.25"/>
    <n v="1.4901161193847656E-8"/>
    <s v=" "/>
    <d v="2020-07-23T00:00:00"/>
    <d v="2035-07-23T00:00:00"/>
    <n v="150000000"/>
    <n v="150000000"/>
    <n v="10.64931506849315"/>
    <n v="15.008219178082191"/>
    <n v="7.3875999999999997E-2"/>
    <n v="7.3880000000000001E-2"/>
    <n v="-4.0000000000040004E-6"/>
    <n v="2.035E-2"/>
    <s v="SOFR 6 MESES"/>
    <n v="2.2283000000000001E-2"/>
    <n v="1301582953.1116436"/>
    <n v="1834337899.9602737"/>
    <n v="9029288.8909409977"/>
    <n v="10.64931506849315"/>
    <n v="15.008219178082191"/>
    <n v="7.3875999999999997E-2"/>
    <s v="CAF"/>
    <x v="23"/>
    <n v="0"/>
    <n v="4602476.05"/>
    <n v="0"/>
    <n v="0"/>
    <n v="0"/>
    <n v="0"/>
    <n v="0"/>
    <n v="4321643.1500000004"/>
    <n v="0"/>
    <n v="0"/>
    <n v="0"/>
    <n v="0"/>
    <n v="0"/>
    <n v="0"/>
    <n v="8924119.1999999993"/>
    <n v="8924119.1999999993"/>
  </r>
  <r>
    <n v="208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375"/>
    <s v="CAF 11375"/>
    <s v="CAF"/>
    <n v="117769540.75999999"/>
    <n v="0"/>
    <n v="0"/>
    <n v="0"/>
    <n v="0"/>
    <n v="0"/>
    <n v="0"/>
    <n v="117769540.75999999"/>
    <n v="117769540.76000001"/>
    <n v="1.4901161193847656E-8"/>
    <s v=" "/>
    <d v="2020-12-04T00:00:00"/>
    <d v="2035-12-04T00:00:00"/>
    <n v="138251200"/>
    <n v="138251200"/>
    <n v="11.016438356164384"/>
    <n v="15.008219178082191"/>
    <n v="7.5616000000000003E-2"/>
    <n v="7.5620000000000007E-2"/>
    <n v="-4.0000000000040004E-6"/>
    <n v="2.06E-2"/>
    <s v="SOFR 6 MESES"/>
    <n v="2.2283000000000001E-2"/>
    <n v="1297400886.0163288"/>
    <n v="1767511080.2281642"/>
    <n v="8905261.5941081587"/>
    <n v="11.016438356164384"/>
    <n v="15.008219178082191"/>
    <n v="7.5615999999999989E-2"/>
    <s v="CAF"/>
    <x v="23"/>
    <n v="4526841.3099999996"/>
    <n v="0"/>
    <n v="0"/>
    <n v="0"/>
    <n v="0"/>
    <n v="0"/>
    <n v="4306360.8"/>
    <n v="0"/>
    <n v="0"/>
    <n v="0"/>
    <n v="0"/>
    <n v="0"/>
    <n v="4133202.94"/>
    <n v="4526841.3099999996"/>
    <n v="8439563.7400000002"/>
    <n v="12966405.050000001"/>
  </r>
  <r>
    <n v="2078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59"/>
    <s v="CAF 3559"/>
    <s v="CAF"/>
    <n v="9.9999997764825821E-3"/>
    <n v="0"/>
    <n v="0"/>
    <n v="0"/>
    <n v="0"/>
    <n v="0"/>
    <n v="0"/>
    <n v="9.9999997764825821E-3"/>
    <n v="0.01"/>
    <n v="2.2351741811588166E-10"/>
    <s v=" "/>
    <d v="2006-10-05T00:00:00"/>
    <d v="2024-10-05T00:00:00"/>
    <n v="200000000"/>
    <n v="200000000"/>
    <n v="0"/>
    <n v="0"/>
    <n v="0"/>
    <n v="7.3230000000000003E-2"/>
    <n v="-7.3230000000000003E-2"/>
    <n v="1.9E-2"/>
    <s v="SOFR 6 MESES"/>
    <n v="2.0782999999999999E-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79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61"/>
    <s v="CAF 3561"/>
    <s v="CAF"/>
    <n v="0"/>
    <n v="0"/>
    <n v="0"/>
    <n v="0"/>
    <n v="0"/>
    <n v="0"/>
    <n v="0"/>
    <n v="0"/>
    <n v="0"/>
    <n v="0"/>
    <s v=" "/>
    <d v="2006-10-05T00:00:00"/>
    <d v="2024-10-15T00:00:00"/>
    <n v="250000000"/>
    <n v="181905000"/>
    <n v="0"/>
    <n v="0"/>
    <n v="0"/>
    <n v="0"/>
    <n v="0"/>
    <n v="1.9630000000000002E-2"/>
    <s v="SOFR 6 MESES"/>
    <n v="2.0782999999999999E-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79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676"/>
    <s v="CAF 3676"/>
    <s v="CAF"/>
    <n v="1450016.0300000403"/>
    <n v="0"/>
    <n v="0"/>
    <n v="0"/>
    <n v="0"/>
    <n v="1.862645149230957E-9"/>
    <n v="0"/>
    <n v="1450016.0300000422"/>
    <n v="1450016.03"/>
    <n v="-4.2142346501350403E-8"/>
    <s v=" "/>
    <d v="2007-01-12T00:00:00"/>
    <d v="2025-01-12T00:00:00"/>
    <n v="50000000"/>
    <n v="42614640.289999999"/>
    <n v="0.11780821917808219"/>
    <n v="18.013698630136986"/>
    <n v="7.0129999999999998E-2"/>
    <n v="7.0129999999999998E-2"/>
    <n v="0"/>
    <n v="1.6500000000000001E-2"/>
    <s v="SOFR 6 MESES"/>
    <n v="1.8283000000000001E-2"/>
    <n v="170823.80627397756"/>
    <n v="26120151.773288429"/>
    <n v="101689.62418390295"/>
    <n v="0.11780821917808218"/>
    <n v="18.013698630136986"/>
    <n v="7.0129999999999998E-2"/>
    <s v="CAF"/>
    <x v="23"/>
    <n v="0"/>
    <n v="51974.7"/>
    <n v="0"/>
    <n v="0"/>
    <n v="0"/>
    <n v="0"/>
    <n v="0"/>
    <n v="0"/>
    <n v="0"/>
    <n v="0"/>
    <n v="0"/>
    <n v="0"/>
    <n v="0"/>
    <n v="0"/>
    <n v="51974.7"/>
    <n v="51974.7"/>
  </r>
  <r>
    <n v="2079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714"/>
    <s v="CAF 3714"/>
    <s v="CAF"/>
    <n v="2.9999986290931702E-3"/>
    <n v="0"/>
    <n v="0"/>
    <n v="0"/>
    <n v="0"/>
    <n v="0"/>
    <n v="0"/>
    <n v="2.9999986290931702E-3"/>
    <n v="3.0000000000000001E-3"/>
    <n v="1.3709068298964344E-9"/>
    <s v=" "/>
    <d v="2006-10-30T00:00:00"/>
    <d v="2024-10-31T00:00:00"/>
    <n v="275000000"/>
    <n v="275000000"/>
    <n v="0"/>
    <n v="0"/>
    <n v="0"/>
    <n v="1.9879999999999998E-2"/>
    <n v="-1.9879999999999998E-2"/>
    <n v="1.9879999999999998E-2"/>
    <s v="SOFR 6 MESES"/>
    <n v="1.4783000000000001E-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79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88"/>
    <s v="CAF 4488"/>
    <s v="CAF"/>
    <n v="19285714.25"/>
    <n v="0"/>
    <n v="0"/>
    <n v="0"/>
    <n v="0"/>
    <n v="0"/>
    <n v="0"/>
    <n v="19285714.25"/>
    <n v="19285714.25"/>
    <n v="0"/>
    <s v=" "/>
    <d v="2007-12-07T00:00:00"/>
    <d v="2025-12-09T00:00:00"/>
    <n v="180000000"/>
    <n v="180000000"/>
    <n v="1.0246575342465754"/>
    <n v="18.019178082191782"/>
    <n v="6.7798999999999998E-2"/>
    <n v="6.7799999999999999E-2"/>
    <n v="-1.0000000000010001E-6"/>
    <n v="1.363E-2"/>
    <s v="SOFR 6 MESES"/>
    <n v="1.4782999999999999E-2"/>
    <n v="19761252.409589041"/>
    <n v="347512719.51301372"/>
    <n v="1307552.1404357499"/>
    <n v="1.0246575342465754"/>
    <n v="18.019178082191782"/>
    <n v="6.7798999999999998E-2"/>
    <s v="CAF"/>
    <x v="23"/>
    <n v="664672.34"/>
    <n v="0"/>
    <n v="0"/>
    <n v="0"/>
    <n v="0"/>
    <n v="0"/>
    <n v="440693.5"/>
    <n v="0"/>
    <n v="0"/>
    <n v="0"/>
    <n v="0"/>
    <n v="0"/>
    <n v="221557.45"/>
    <n v="664672.34"/>
    <n v="662250.94999999995"/>
    <n v="1326923.29"/>
  </r>
  <r>
    <n v="2079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92"/>
    <s v="CAF 4492"/>
    <s v="CAF"/>
    <n v="26785714.249999672"/>
    <n v="0"/>
    <n v="0"/>
    <n v="0"/>
    <n v="0"/>
    <n v="-1.4901161193847656E-8"/>
    <n v="0"/>
    <n v="26785714.249999657"/>
    <n v="26785714.25"/>
    <n v="3.4272670745849609E-7"/>
    <s v=" "/>
    <d v="2007-12-09T00:00:00"/>
    <d v="2025-12-09T00:00:00"/>
    <n v="250000000"/>
    <n v="250000000"/>
    <n v="1.0246575342465754"/>
    <n v="18.013698630136986"/>
    <n v="6.7798999999999998E-2"/>
    <n v="6.7799999999999999E-2"/>
    <n v="-1.0000000000010001E-6"/>
    <n v="1.303E-2"/>
    <s v="SOFR 6 MESES"/>
    <n v="1.4782999999999999E-2"/>
    <n v="27446183.916438006"/>
    <n v="482509784.09245956"/>
    <n v="1816044.6404357266"/>
    <n v="1.0246575342465754"/>
    <n v="18.013698630136986"/>
    <n v="6.7798999999999998E-2"/>
    <s v="CAF"/>
    <x v="23"/>
    <n v="923156.03"/>
    <n v="0"/>
    <n v="0"/>
    <n v="0"/>
    <n v="0"/>
    <n v="0"/>
    <n v="612074.30000000005"/>
    <n v="0"/>
    <n v="0"/>
    <n v="0"/>
    <n v="0"/>
    <n v="0"/>
    <n v="307718.67"/>
    <n v="923156.03"/>
    <n v="919792.97"/>
    <n v="1842949"/>
  </r>
  <r>
    <n v="2079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515"/>
    <s v="CAF 4515"/>
    <s v="CAF"/>
    <n v="10860349.040000163"/>
    <n v="0"/>
    <n v="3620116.28"/>
    <n v="377157.72"/>
    <s v="  "/>
    <n v="7.4505805969238281E-9"/>
    <n v="0"/>
    <n v="7240232.7600001711"/>
    <n v="7240232.7599999998"/>
    <n v="-1.7136335372924805E-7"/>
    <s v=" "/>
    <d v="2007-11-29T00:00:00"/>
    <d v="2025-11-29T00:00:00"/>
    <n v="100000000"/>
    <n v="100000000"/>
    <n v="0.99726027397260275"/>
    <n v="18.013698630136986"/>
    <n v="6.7946000000000006E-2"/>
    <n v="6.7949999999999997E-2"/>
    <n v="-3.9999999999901226E-6"/>
    <n v="1.363E-2"/>
    <s v="SOFR 6 MESES"/>
    <n v="1.4782999999999999E-2"/>
    <n v="7220396.5058631841"/>
    <n v="130423370.950688"/>
    <n v="491944.85511097166"/>
    <n v="0.99726027397260275"/>
    <n v="18.013698630136986"/>
    <n v="6.7946000000000006E-2"/>
    <s v="CAF"/>
    <x v="23"/>
    <n v="0"/>
    <n v="0"/>
    <n v="0"/>
    <n v="0"/>
    <n v="0"/>
    <n v="247338.94"/>
    <n v="0"/>
    <n v="0"/>
    <n v="0"/>
    <n v="0"/>
    <n v="0"/>
    <n v="125719.24"/>
    <n v="0"/>
    <n v="0"/>
    <n v="373058.18"/>
    <n v="373058.18"/>
  </r>
  <r>
    <n v="2080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029"/>
    <s v="CAF 6029"/>
    <s v="CAF"/>
    <n v="9864387.8800001629"/>
    <n v="0"/>
    <n v="0"/>
    <n v="0"/>
    <n v="0"/>
    <n v="7.4505805969238281E-9"/>
    <n v="0"/>
    <n v="9864387.8800001703"/>
    <n v="9864387.8800000008"/>
    <n v="-1.6950070858001709E-7"/>
    <s v=" "/>
    <d v="2010-02-09T00:00:00"/>
    <d v="2025-11-29T00:00:00"/>
    <n v="100000000"/>
    <n v="100000000"/>
    <n v="0.99726027397260275"/>
    <n v="15.813698630136987"/>
    <n v="8.0216999999999997E-2"/>
    <n v="8.022E-2"/>
    <n v="-3.0000000000030003E-6"/>
    <n v="2.6070000000000003E-2"/>
    <s v="SOFR 6 MESES"/>
    <n v="2.8282999999999999E-2"/>
    <n v="9837362.1597809922"/>
    <n v="155992457.10509858"/>
    <n v="791291.60256997368"/>
    <n v="0.99726027397260275"/>
    <n v="15.813698630136985"/>
    <n v="8.0216999999999997E-2"/>
    <s v="CAF"/>
    <x v="23"/>
    <n v="0"/>
    <n v="0"/>
    <n v="404437.93"/>
    <n v="0"/>
    <n v="0"/>
    <n v="0"/>
    <n v="0"/>
    <n v="0"/>
    <n v="229796.65"/>
    <n v="0"/>
    <n v="0"/>
    <n v="38209.61"/>
    <n v="0"/>
    <n v="0"/>
    <n v="672444.19"/>
    <n v="672444.19"/>
  </r>
  <r>
    <n v="2080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182"/>
    <s v="CAF 6182"/>
    <s v="CAF"/>
    <n v="36856360.239999674"/>
    <n v="0"/>
    <n v="0"/>
    <n v="0"/>
    <n v="0"/>
    <n v="-1.4901161193847656E-8"/>
    <n v="0"/>
    <n v="36856360.239999659"/>
    <n v="36856360.240000002"/>
    <n v="3.4272670745849609E-7"/>
    <s v=" "/>
    <d v="2010-03-23T00:00:00"/>
    <d v="2028-03-23T00:00:00"/>
    <n v="255303921.38"/>
    <n v="146467528.34999999"/>
    <n v="3.3123287671232875"/>
    <n v="18.013698630136986"/>
    <n v="8.0740999999999993E-2"/>
    <n v="8.0739999999999992E-2"/>
    <n v="1.0000000000010001E-6"/>
    <n v="2.6019999999999998E-2"/>
    <s v="SOFR 6 MESES"/>
    <n v="2.8282999999999999E-2"/>
    <n v="122080382.27440983"/>
    <n v="663919365.96711719"/>
    <n v="2975819.3821378122"/>
    <n v="3.3123287671232875"/>
    <n v="18.013698630136986"/>
    <n v="8.0740999999999993E-2"/>
    <s v="CAF"/>
    <x v="23"/>
    <n v="0"/>
    <n v="0"/>
    <n v="0"/>
    <n v="1496175.85"/>
    <n v="0"/>
    <n v="0"/>
    <n v="0"/>
    <n v="0"/>
    <n v="0"/>
    <n v="1303692.3"/>
    <n v="0"/>
    <n v="0"/>
    <n v="0"/>
    <n v="0"/>
    <n v="2799868.1500000004"/>
    <n v="2799868.1500000004"/>
  </r>
  <r>
    <n v="2080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903"/>
    <s v="CAF 6903"/>
    <s v="CAF"/>
    <n v="98957669.60000129"/>
    <n v="0"/>
    <n v="10995296.619999999"/>
    <n v="4100790.16"/>
    <s v="  "/>
    <n v="5.9604644775390625E-8"/>
    <n v="0"/>
    <n v="87962372.980001345"/>
    <n v="87962372.980000004"/>
    <n v="-1.3411045074462891E-6"/>
    <s v=" "/>
    <d v="2010-11-30T00:00:00"/>
    <d v="2028-11-30T00:00:00"/>
    <n v="300000000"/>
    <n v="300000000"/>
    <n v="4.0027397260273974"/>
    <n v="18.013698630136986"/>
    <n v="8.1520999999999996E-2"/>
    <n v="8.1519999999999995E-2"/>
    <n v="1.0000000000010001E-6"/>
    <n v="2.6600000000000002E-2"/>
    <s v="SOFR 6 MESES"/>
    <n v="2.8282999999999999E-2"/>
    <n v="352090484.72269034"/>
    <n v="1584527677.6534488"/>
    <n v="7170780.6077026892"/>
    <n v="4.0027397260273974"/>
    <n v="18.013698630136986"/>
    <n v="8.1520999999999996E-2"/>
    <s v="CAF"/>
    <x v="23"/>
    <n v="0"/>
    <n v="0"/>
    <n v="0"/>
    <n v="0"/>
    <n v="0"/>
    <n v="3625227.97"/>
    <n v="0"/>
    <n v="0"/>
    <n v="0"/>
    <n v="0"/>
    <n v="0"/>
    <n v="3189503.46"/>
    <n v="0"/>
    <n v="0"/>
    <n v="6814731.4299999997"/>
    <n v="6814731.4299999997"/>
  </r>
  <r>
    <n v="2080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413"/>
    <s v="CAF 7413"/>
    <s v="CAF"/>
    <n v="6802236.3700000001"/>
    <n v="0"/>
    <n v="0"/>
    <n v="0"/>
    <n v="0"/>
    <n v="0"/>
    <n v="0"/>
    <n v="6802236.3700000001"/>
    <n v="6802236.3700000001"/>
    <n v="0"/>
    <s v=" "/>
    <d v="2011-06-26T00:00:00"/>
    <d v="2029-06-28T00:00:00"/>
    <n v="66726740.520000003"/>
    <n v="18557373"/>
    <n v="4.5780821917808217"/>
    <n v="18.019178082191782"/>
    <n v="8.0049999999999996E-2"/>
    <n v="8.005000000000001E-2"/>
    <n v="0"/>
    <n v="2.664E-2"/>
    <s v="SOFR 6 MESES"/>
    <n v="2.8282999999999999E-2"/>
    <n v="31141197.18978082"/>
    <n v="122570708.50819179"/>
    <n v="544519.02141849999"/>
    <n v="4.5780821917808217"/>
    <n v="18.019178082191782"/>
    <n v="8.0049999999999996E-2"/>
    <s v="CAF"/>
    <x v="23"/>
    <n v="276797.17"/>
    <n v="0"/>
    <n v="0"/>
    <n v="0"/>
    <n v="0"/>
    <n v="0"/>
    <n v="247756.15"/>
    <n v="0"/>
    <n v="0"/>
    <n v="0"/>
    <n v="0"/>
    <n v="0"/>
    <n v="221437.74"/>
    <n v="276797.17"/>
    <n v="469193.89"/>
    <n v="745991.06"/>
  </r>
  <r>
    <n v="2081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09"/>
    <s v="CAF 7809"/>
    <s v="CAF"/>
    <n v="20894304.230000004"/>
    <n v="0"/>
    <n v="0"/>
    <n v="0"/>
    <n v="0"/>
    <n v="0"/>
    <n v="0"/>
    <n v="20894304.230000004"/>
    <n v="20894304.23"/>
    <n v="-3.7252902984619141E-9"/>
    <s v=" "/>
    <d v="2012-06-25T00:00:00"/>
    <d v="2027-06-25T00:00:00"/>
    <n v="84000000"/>
    <n v="83263495.359999999"/>
    <n v="2.5671232876712327"/>
    <n v="15.008219178082191"/>
    <n v="7.9920000000000005E-2"/>
    <n v="7.9920000000000005E-2"/>
    <n v="0"/>
    <n v="2.614E-2"/>
    <s v="SOFR 6 MESES"/>
    <n v="2.7782999999999999E-2"/>
    <n v="53638254.968520552"/>
    <n v="313586297.45736992"/>
    <n v="1669872.7940616005"/>
    <n v="2.5671232876712327"/>
    <n v="15.008219178082191"/>
    <n v="7.9920000000000005E-2"/>
    <s v="CAF"/>
    <x v="23"/>
    <n v="848852"/>
    <n v="0"/>
    <n v="0"/>
    <n v="0"/>
    <n v="0"/>
    <n v="0"/>
    <n v="703511.23"/>
    <n v="0"/>
    <n v="0"/>
    <n v="0"/>
    <n v="0"/>
    <n v="0"/>
    <n v="565901.32999999996"/>
    <n v="848852"/>
    <n v="1269412.56"/>
    <n v="2118264.56"/>
  </r>
  <r>
    <n v="2081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12"/>
    <s v="CAF 7812"/>
    <s v="CAF"/>
    <n v="2.5029294192790985E-9"/>
    <n v="0"/>
    <n v="0"/>
    <n v="0"/>
    <n v="0"/>
    <n v="1.1641532182693481E-10"/>
    <n v="0"/>
    <n v="2.6193447411060333E-9"/>
    <n v="0"/>
    <n v="-2.6193447411060333E-9"/>
    <s v=" "/>
    <d v="2012-06-25T00:00:00"/>
    <d v="2024-06-25T00:00:00"/>
    <n v="5500000"/>
    <n v="5500000"/>
    <n v="0"/>
    <n v="0"/>
    <n v="0"/>
    <n v="0"/>
    <n v="0"/>
    <n v="2.75E-2"/>
    <s v="SOFR 6 MESES"/>
    <n v="0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1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934"/>
    <s v="CAF 7934"/>
    <s v="CAF"/>
    <n v="3.499992098659277E-2"/>
    <n v="0"/>
    <n v="0"/>
    <n v="0"/>
    <n v="0"/>
    <n v="9.9999643862247467E-4"/>
    <n v="0"/>
    <n v="3.5999917425215244E-2"/>
    <n v="1.4999999999999999E-2"/>
    <n v="-2.0999917425215245E-2"/>
    <s v=" "/>
    <d v="2012-10-05T00:00:00"/>
    <d v="2024-10-05T00:00:00"/>
    <n v="31000000"/>
    <n v="31000000"/>
    <n v="0"/>
    <n v="0"/>
    <n v="0"/>
    <n v="8.2230000000000011E-2"/>
    <n v="-8.2230000000000011E-2"/>
    <n v="2.801E-2"/>
    <s v="SOFR 6 MESES"/>
    <n v="2.9783E-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1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126"/>
    <s v="CAF 8126"/>
    <s v="CAF"/>
    <n v="3571428.5209998661"/>
    <n v="0"/>
    <n v="0"/>
    <n v="0"/>
    <n v="0"/>
    <n v="-3.0000060796737671E-3"/>
    <n v="0"/>
    <n v="3571428.51799986"/>
    <n v="3571428.59"/>
    <n v="7.2000139858573675E-2"/>
    <s v=" "/>
    <d v="2013-04-04T00:00:00"/>
    <d v="2025-04-04T00:00:00"/>
    <n v="75000000"/>
    <n v="75000000"/>
    <n v="0.34246575342465752"/>
    <n v="12.008219178082191"/>
    <n v="8.2295999999999994E-2"/>
    <n v="8.2299999999999998E-2"/>
    <n v="-4.0000000000040004E-6"/>
    <n v="3.4549999999999997E-2"/>
    <s v="SOFR 6 MESES"/>
    <n v="2.9783E-2"/>
    <n v="1223091.9582191301"/>
    <n v="42886496.422995575"/>
    <n v="293914.28131731646"/>
    <n v="0.34246575342465752"/>
    <n v="12.008219178082191"/>
    <n v="8.2295999999999994E-2"/>
    <s v="CAF"/>
    <x v="23"/>
    <n v="0"/>
    <n v="0"/>
    <n v="0"/>
    <n v="0"/>
    <n v="148590"/>
    <n v="0"/>
    <n v="0"/>
    <n v="0"/>
    <n v="0"/>
    <n v="0"/>
    <n v="0"/>
    <n v="0"/>
    <n v="0"/>
    <n v="0"/>
    <n v="148590"/>
    <n v="148590"/>
  </r>
  <r>
    <n v="2081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BEDE"/>
    <s v="CAF 8396 BEDE"/>
    <s v="CAF"/>
    <n v="76142077.949999362"/>
    <n v="0"/>
    <n v="0"/>
    <n v="0"/>
    <n v="0"/>
    <n v="-2.9802322387695313E-8"/>
    <n v="0"/>
    <n v="76142077.949999332"/>
    <n v="76142077.950000003"/>
    <n v="6.7055225372314453E-7"/>
    <s v=" "/>
    <d v="2013-12-03T00:00:00"/>
    <d v="2028-12-03T00:00:00"/>
    <n v="184093889.5"/>
    <n v="181750869.44"/>
    <n v="4.0109589041095894"/>
    <n v="15.010958904109589"/>
    <n v="8.3615999999999996E-2"/>
    <n v="8.362E-2"/>
    <n v="-4.0000000000040004E-6"/>
    <n v="2.8590000000000001E-2"/>
    <s v="SOFR 6 MESES"/>
    <n v="3.0283000000000001E-2"/>
    <n v="305402745.53095627"/>
    <n v="1142965602.9809489"/>
    <n v="6366695.9898671443"/>
    <n v="4.0109589041095894"/>
    <n v="15.010958904109589"/>
    <n v="8.3615999999999996E-2"/>
    <s v="CAF"/>
    <x v="23"/>
    <n v="3236403.79"/>
    <n v="0"/>
    <n v="0"/>
    <n v="0"/>
    <n v="0"/>
    <n v="0"/>
    <n v="2861083.14"/>
    <n v="0"/>
    <n v="0"/>
    <n v="0"/>
    <n v="0"/>
    <n v="0"/>
    <n v="2517202.9500000002"/>
    <n v="3236403.79"/>
    <n v="5378286.0899999999"/>
    <n v="8614689.879999999"/>
  </r>
  <r>
    <n v="20817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MINFIN"/>
    <s v="CAF 8396 MINFIN"/>
    <s v="CAF"/>
    <n v="37599188.999999993"/>
    <n v="0"/>
    <n v="0"/>
    <n v="0"/>
    <n v="0"/>
    <n v="0"/>
    <n v="0"/>
    <n v="37599188.999999993"/>
    <n v="37599189"/>
    <n v="7.4505805969238281E-9"/>
    <s v=" "/>
    <d v="2013-12-03T00:00:00"/>
    <d v="2028-12-03T00:00:00"/>
    <n v="90906110.5"/>
    <n v="89749130.560000002"/>
    <n v="4.0109589041095894"/>
    <n v="15.010958904109589"/>
    <n v="8.3615999999999996E-2"/>
    <n v="8.362E-2"/>
    <n v="-4.0000000000040004E-6"/>
    <n v="2.8590000000000001E-2"/>
    <s v="SOFR 6 MESES"/>
    <n v="3.0283000000000001E-2"/>
    <n v="150808801.90684929"/>
    <n v="564399880.90684927"/>
    <n v="3143893.787423999"/>
    <n v="4.0109589041095894"/>
    <n v="15.010958904109591"/>
    <n v="8.3615999999999996E-2"/>
    <s v="CAF"/>
    <x v="23"/>
    <n v="1598146.01"/>
    <n v="0"/>
    <n v="0"/>
    <n v="0"/>
    <n v="0"/>
    <n v="0"/>
    <n v="1412811.53"/>
    <n v="0"/>
    <n v="0"/>
    <n v="0"/>
    <n v="0"/>
    <n v="0"/>
    <n v="1243002.45"/>
    <n v="1598146.01"/>
    <n v="2655813.98"/>
    <n v="4253959.99"/>
  </r>
  <r>
    <n v="208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34/CFN"/>
    <s v="CAF 8734/CFN"/>
    <s v="CAF"/>
    <n v="54923297.481999993"/>
    <n v="0"/>
    <n v="4993027.0460000001"/>
    <n v="2167585.77"/>
    <s v="  "/>
    <n v="0"/>
    <n v="0"/>
    <n v="49930270.43599999"/>
    <n v="49930270.435999997"/>
    <n v="7.4505805969238281E-9"/>
    <s v=" "/>
    <d v="2014-11-18T00:00:00"/>
    <d v="2029-11-18T00:00:00"/>
    <n v="120000000"/>
    <n v="119832649.09999999"/>
    <n v="4.9698630136986299"/>
    <n v="15.010958904109589"/>
    <n v="7.8063999999999995E-2"/>
    <n v="7.8060000000000004E-2"/>
    <n v="3.9999999999901226E-6"/>
    <n v="2.349E-2"/>
    <s v="SOFR 6 MESES"/>
    <n v="2.5283E-2"/>
    <n v="248146604.30384651"/>
    <n v="749501237.58587384"/>
    <n v="3897756.6313159028"/>
    <n v="4.9698630136986299"/>
    <n v="15.010958904109589"/>
    <n v="7.8063999999999995E-2"/>
    <s v="CAF"/>
    <x v="23"/>
    <n v="0"/>
    <n v="0"/>
    <n v="0"/>
    <n v="0"/>
    <n v="0"/>
    <n v="1959705.42"/>
    <n v="0"/>
    <n v="0"/>
    <n v="0"/>
    <n v="0"/>
    <n v="0"/>
    <n v="1792968.05"/>
    <n v="0"/>
    <n v="0"/>
    <n v="3752673.4699999997"/>
    <n v="3752673.4699999997"/>
  </r>
  <r>
    <n v="2082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41"/>
    <s v="CAF 8741"/>
    <s v="CAF"/>
    <n v="38766666.710000008"/>
    <n v="0"/>
    <n v="7753333.3300000001"/>
    <n v="1516225.82"/>
    <s v="  "/>
    <n v="0"/>
    <n v="0"/>
    <n v="31013333.38000001"/>
    <n v="31013333.379999999"/>
    <n v="-1.1175870895385742E-8"/>
    <s v=" "/>
    <d v="2014-11-25T00:00:00"/>
    <d v="2026-11-25T00:00:00"/>
    <n v="176000000"/>
    <n v="139560000"/>
    <n v="1.9863013698630136"/>
    <n v="12.008219178082191"/>
    <n v="7.7790999999999999E-2"/>
    <n v="7.7789999999999998E-2"/>
    <n v="1.0000000000010001E-6"/>
    <n v="2.3039999999999998E-2"/>
    <s v="SOFR 6 MESES"/>
    <n v="2.4782999999999999E-2"/>
    <n v="61601826.576712348"/>
    <n v="372414904.66997272"/>
    <n v="2412558.2169635808"/>
    <n v="1.9863013698630136"/>
    <n v="12.008219178082191"/>
    <n v="7.7790999999999999E-2"/>
    <s v="CAF"/>
    <x v="23"/>
    <n v="0"/>
    <n v="0"/>
    <n v="0"/>
    <n v="0"/>
    <n v="0"/>
    <n v="1212980.6599999999"/>
    <n v="0"/>
    <n v="0"/>
    <n v="0"/>
    <n v="0"/>
    <n v="0"/>
    <n v="924813.98"/>
    <n v="0"/>
    <n v="0"/>
    <n v="2137794.6399999997"/>
    <n v="2137794.6399999997"/>
  </r>
  <r>
    <n v="2082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59"/>
    <s v="CAF 8759"/>
    <s v="CAF"/>
    <n v="92159937.25999926"/>
    <n v="0"/>
    <n v="0"/>
    <n v="0"/>
    <n v="0"/>
    <n v="4.9999654293060303E-3"/>
    <n v="0"/>
    <n v="92159937.264999226"/>
    <n v="92159937.144999996"/>
    <n v="-0.1199992299079895"/>
    <s v=" "/>
    <d v="2014-12-05T00:00:00"/>
    <d v="2029-12-05T00:00:00"/>
    <n v="200725000.00099999"/>
    <n v="200725000.00099999"/>
    <n v="5.0164383561643833"/>
    <n v="15.010958904109589"/>
    <n v="7.8691999999999998E-2"/>
    <n v="7.8689999999999996E-2"/>
    <n v="2.0000000000020002E-6"/>
    <n v="2.3559999999999998E-2"/>
    <s v="SOFR 6 MESES"/>
    <n v="2.5283E-2"/>
    <n v="462314644.1978454"/>
    <n v="1383409030.8902214"/>
    <n v="7252249.7832573187"/>
    <n v="5.0164383561643833"/>
    <n v="15.010958904109589"/>
    <n v="7.8691999999999998E-2"/>
    <s v="CAF"/>
    <x v="23"/>
    <n v="1184457.18"/>
    <n v="0"/>
    <n v="0"/>
    <n v="0"/>
    <n v="0"/>
    <n v="0"/>
    <n v="1070895.21"/>
    <n v="0"/>
    <n v="0"/>
    <n v="0"/>
    <n v="0"/>
    <n v="0"/>
    <n v="969101.33"/>
    <n v="1184457.18"/>
    <n v="2039996.54"/>
    <n v="3224453.7199999997"/>
  </r>
  <r>
    <n v="2082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49"/>
    <s v="CAF 8949"/>
    <s v="CAF"/>
    <n v="105000000"/>
    <n v="0"/>
    <n v="0"/>
    <n v="0"/>
    <n v="0"/>
    <n v="0"/>
    <n v="0"/>
    <n v="105000000"/>
    <n v="105000000"/>
    <n v="0"/>
    <s v=" "/>
    <d v="2015-06-26T00:00:00"/>
    <d v="2030-06-26T00:00:00"/>
    <n v="210000000"/>
    <n v="210000000"/>
    <n v="5.5726027397260278"/>
    <n v="15.010958904109589"/>
    <n v="7.6420000000000002E-2"/>
    <n v="7.6420000000000002E-2"/>
    <n v="0"/>
    <n v="2.2639999999999997E-2"/>
    <s v="SOFR 6 MESES"/>
    <n v="2.4282999999999999E-2"/>
    <n v="585123287.67123294"/>
    <n v="1576150684.9315069"/>
    <n v="8024100"/>
    <n v="5.5726027397260278"/>
    <n v="15.010958904109589"/>
    <n v="7.6420000000000002E-2"/>
    <s v="CAF"/>
    <x v="23"/>
    <n v="4078917.5"/>
    <n v="0"/>
    <n v="0"/>
    <n v="0"/>
    <n v="0"/>
    <n v="0"/>
    <n v="3718575.97"/>
    <n v="0"/>
    <n v="0"/>
    <n v="0"/>
    <n v="0"/>
    <n v="0"/>
    <n v="3399097.92"/>
    <n v="4078917.5"/>
    <n v="7117673.8900000006"/>
    <n v="11196591.390000001"/>
  </r>
  <r>
    <n v="2082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59"/>
    <s v="CAF 8959"/>
    <s v="CAF"/>
    <n v="177777777.82999998"/>
    <n v="0"/>
    <n v="0"/>
    <n v="0"/>
    <n v="0"/>
    <n v="0"/>
    <n v="0"/>
    <n v="177777777.82999998"/>
    <n v="177777777.83000001"/>
    <n v="2.9802322387695313E-8"/>
    <s v=" "/>
    <d v="2015-07-14T00:00:00"/>
    <d v="2030-07-14T00:00:00"/>
    <n v="400000000"/>
    <n v="400000000"/>
    <n v="5.6219178082191785"/>
    <n v="15.010958904109589"/>
    <n v="7.5840000000000005E-2"/>
    <n v="7.5839999999999991E-2"/>
    <n v="0"/>
    <n v="2.2480000000000003E-2"/>
    <s v="SOFR 6 MESES"/>
    <n v="2.4282999999999999E-2"/>
    <n v="999452055.08810961"/>
    <n v="2668614917.0700545"/>
    <n v="13482666.670627199"/>
    <n v="5.6219178082191785"/>
    <n v="15.010958904109589"/>
    <n v="7.5840000000000005E-2"/>
    <s v="CAF"/>
    <x v="23"/>
    <n v="0"/>
    <n v="6891140.7400000002"/>
    <n v="0"/>
    <n v="0"/>
    <n v="0"/>
    <n v="0"/>
    <n v="0"/>
    <n v="6213886.4199999999"/>
    <n v="0"/>
    <n v="0"/>
    <n v="0"/>
    <n v="0"/>
    <n v="0"/>
    <n v="0"/>
    <n v="13105027.16"/>
    <n v="13105027.16"/>
  </r>
  <r>
    <n v="20825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229"/>
    <s v="CAF 9229"/>
    <s v="CAF"/>
    <n v="19999999.959999993"/>
    <n v="0"/>
    <n v="0"/>
    <n v="0"/>
    <n v="0"/>
    <n v="0"/>
    <n v="0"/>
    <n v="19999999.959999993"/>
    <n v="19999999.960000001"/>
    <n v="7.4505805969238281E-9"/>
    <s v=" "/>
    <d v="2015-06-26T00:00:00"/>
    <d v="2030-06-26T00:00:00"/>
    <n v="40000000"/>
    <n v="40000000"/>
    <n v="5.5726027397260278"/>
    <n v="15.010958904109589"/>
    <n v="7.6420000000000002E-2"/>
    <n v="7.6420000000000002E-2"/>
    <n v="0"/>
    <n v="2.2639999999999997E-2"/>
    <s v="SOFR 6 MESES"/>
    <n v="2.4282999999999999E-2"/>
    <n v="111452054.57161641"/>
    <n v="300219177.48175335"/>
    <n v="1528399.9969431995"/>
    <n v="5.5726027397260278"/>
    <n v="15.010958904109589"/>
    <n v="7.6420000000000002E-2"/>
    <s v="CAF"/>
    <x v="23"/>
    <n v="776936.67"/>
    <n v="0"/>
    <n v="0"/>
    <n v="0"/>
    <n v="0"/>
    <n v="0"/>
    <n v="708300.18"/>
    <n v="0"/>
    <n v="0"/>
    <n v="0"/>
    <n v="0"/>
    <n v="0"/>
    <n v="647447.22"/>
    <n v="776936.67"/>
    <n v="1355747.4"/>
    <n v="2132684.0699999998"/>
  </r>
  <r>
    <n v="2083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543"/>
    <s v="CAF 9543"/>
    <s v="CAF"/>
    <n v="53863611.86000064"/>
    <n v="0"/>
    <n v="0"/>
    <n v="0"/>
    <n v="0"/>
    <n v="2.9802322387695313E-8"/>
    <n v="0"/>
    <n v="53863611.86000067"/>
    <n v="53863611.859999999"/>
    <n v="-6.7055225372314453E-7"/>
    <s v=" "/>
    <d v="2016-09-23T00:00:00"/>
    <d v="2031-09-23T00:00:00"/>
    <n v="100000000"/>
    <n v="100000000"/>
    <n v="6.816438356164384"/>
    <n v="15.008219178082191"/>
    <n v="7.6741000000000004E-2"/>
    <n v="7.6740000000000003E-2"/>
    <n v="1.0000000000010001E-6"/>
    <n v="2.2019999999999998E-2"/>
    <s v="SOFR 6 MESES"/>
    <n v="2.4282999999999999E-2"/>
    <n v="367157989.88405937"/>
    <n v="808396892.51803744"/>
    <n v="4133547.4377483116"/>
    <n v="6.816438356164384"/>
    <n v="15.008219178082191"/>
    <n v="7.6741000000000004E-2"/>
    <s v="CAF"/>
    <x v="23"/>
    <n v="0"/>
    <n v="0"/>
    <n v="0"/>
    <n v="2078255.8"/>
    <n v="0"/>
    <n v="0"/>
    <n v="0"/>
    <n v="0"/>
    <n v="0"/>
    <n v="1961794.74"/>
    <n v="0"/>
    <n v="0"/>
    <n v="0"/>
    <n v="0"/>
    <n v="4040050.54"/>
    <n v="4040050.54"/>
  </r>
  <r>
    <n v="20827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9117"/>
    <s v="CAF 9117"/>
    <s v="CAF"/>
    <n v="32727272.699999515"/>
    <n v="0"/>
    <n v="0"/>
    <n v="0"/>
    <n v="0"/>
    <n v="-2.2351741790771484E-8"/>
    <n v="0"/>
    <n v="32727272.699999493"/>
    <n v="32727272.699999999"/>
    <n v="5.0663948059082031E-7"/>
    <s v=" "/>
    <d v="2015-10-26T00:00:00"/>
    <d v="2030-10-26T00:00:00"/>
    <n v="60000000"/>
    <n v="60000000"/>
    <n v="5.9068493150684933"/>
    <n v="15.010958904109589"/>
    <n v="7.7179999999999999E-2"/>
    <n v="7.7179999999999999E-2"/>
    <n v="0"/>
    <n v="2.2460000000000001E-2"/>
    <s v="SOFR 6 MESES"/>
    <n v="2.4282999999999999E-2"/>
    <n v="193315068.33205181"/>
    <n v="491267745.54328007"/>
    <n v="2525890.9069859609"/>
    <n v="5.9068493150684933"/>
    <n v="15.010958904109589"/>
    <n v="7.7179999999999999E-2"/>
    <s v="CAF"/>
    <x v="23"/>
    <n v="0"/>
    <n v="0"/>
    <n v="0"/>
    <n v="0"/>
    <n v="1302756"/>
    <n v="0"/>
    <n v="0"/>
    <n v="0"/>
    <n v="0"/>
    <n v="0"/>
    <n v="1200754.5"/>
    <n v="0"/>
    <n v="0"/>
    <n v="0"/>
    <n v="2503510.5"/>
    <n v="2503510.5"/>
  </r>
  <r>
    <n v="20834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0482"/>
    <s v="CAF 10482"/>
    <s v="CAF"/>
    <n v="24500000"/>
    <n v="0"/>
    <n v="0"/>
    <n v="0"/>
    <n v="0"/>
    <n v="0"/>
    <n v="0"/>
    <n v="24500000"/>
    <n v="24500000"/>
    <n v="0"/>
    <s v=" "/>
    <d v="2018-09-14T00:00:00"/>
    <d v="2028-09-14T00:00:00"/>
    <n v="49000000"/>
    <n v="49000000"/>
    <n v="3.7917808219178082"/>
    <n v="10.008219178082191"/>
    <n v="7.4116000000000001E-2"/>
    <n v="7.4120000000000005E-2"/>
    <n v="-4.0000000000040004E-6"/>
    <n v="1.9429999999999999E-2"/>
    <s v="SOFR 6 MESES"/>
    <n v="2.1783E-2"/>
    <n v="92898630.1369863"/>
    <n v="245201369.86301368"/>
    <n v="1815842"/>
    <n v="3.7917808219178082"/>
    <n v="10.008219178082191"/>
    <n v="7.4116000000000001E-2"/>
    <s v="CAF"/>
    <x v="23"/>
    <n v="0"/>
    <n v="0"/>
    <n v="0"/>
    <n v="912965.01"/>
    <n v="0"/>
    <n v="0"/>
    <n v="0"/>
    <n v="0"/>
    <n v="0"/>
    <n v="812084.89"/>
    <n v="0"/>
    <n v="0"/>
    <n v="0"/>
    <n v="0"/>
    <n v="1725049.9"/>
    <n v="1725049.9"/>
  </r>
  <r>
    <n v="20851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371/CAF 11373"/>
    <s v="CAF 11371/CAF 11373"/>
    <s v="CAF"/>
    <n v="37753947.129999675"/>
    <n v="0"/>
    <n v="0"/>
    <n v="0"/>
    <n v="0"/>
    <n v="-1.4901161193847656E-8"/>
    <n v="0"/>
    <n v="37753947.12999966"/>
    <n v="37753947.130000003"/>
    <n v="3.4272670745849609E-7"/>
    <s v=" "/>
    <d v="2020-12-04T00:00:00"/>
    <d v="2030-12-04T00:00:00"/>
    <n v="49000000"/>
    <n v="49000000"/>
    <n v="6.0136986301369859"/>
    <n v="10.005479452054795"/>
    <n v="7.5116000000000002E-2"/>
    <n v="7.5119999999999992E-2"/>
    <n v="-3.9999999999901226E-6"/>
    <n v="2.0059999999999998E-2"/>
    <s v="SOFR 6 MESES"/>
    <n v="2.1783E-2"/>
    <n v="227040860.13794315"/>
    <n v="377746342.24317467"/>
    <n v="2835925.4926170544"/>
    <n v="6.0136986301369859"/>
    <n v="10.005479452054795"/>
    <n v="7.5116000000000002E-2"/>
    <s v="CAF"/>
    <x v="23"/>
    <n v="1441595.46"/>
    <n v="0"/>
    <n v="0"/>
    <n v="0"/>
    <n v="0"/>
    <n v="0"/>
    <n v="1323431.8999999999"/>
    <n v="0"/>
    <n v="0"/>
    <n v="0"/>
    <n v="0"/>
    <n v="0"/>
    <n v="1219811.54"/>
    <n v="1441595.46"/>
    <n v="2543243.44"/>
    <n v="3984838.9"/>
  </r>
  <r>
    <n v="20828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9150"/>
    <s v="CAF 9150"/>
    <s v="CAF"/>
    <n v="9343125"/>
    <n v="0"/>
    <n v="3114375"/>
    <n v="365621.81"/>
    <s v="  "/>
    <n v="0"/>
    <n v="0"/>
    <n v="6228750"/>
    <n v="6228750"/>
    <n v="0"/>
    <s v=" "/>
    <d v="2015-11-26T00:00:00"/>
    <d v="2025-11-20T00:00:00"/>
    <n v="49350000"/>
    <n v="49350000"/>
    <n v="0.9726027397260274"/>
    <n v="9.9917808219178088"/>
    <n v="7.6563999999999993E-2"/>
    <n v="7.6560000000000003E-2"/>
    <n v="3.9999999999901226E-6"/>
    <n v="2.2069999999999999E-2"/>
    <s v="SOFR 6 MESES"/>
    <n v="2.3782999999999999E-2"/>
    <n v="6058099.3150684936"/>
    <n v="62236304.794520549"/>
    <n v="476898.01499999996"/>
    <n v="0.97260273972602751"/>
    <n v="9.9917808219178088"/>
    <n v="7.6563999999999993E-2"/>
    <s v="CAF"/>
    <x v="23"/>
    <n v="0"/>
    <n v="0"/>
    <n v="0"/>
    <n v="0"/>
    <n v="0"/>
    <n v="239773.72"/>
    <n v="0"/>
    <n v="0"/>
    <n v="0"/>
    <n v="0"/>
    <n v="0"/>
    <n v="121873.94"/>
    <n v="0"/>
    <n v="0"/>
    <n v="361647.66000000003"/>
    <n v="361647.66000000003"/>
  </r>
  <r>
    <n v="20824000"/>
    <x v="0"/>
    <x v="0"/>
    <x v="1"/>
    <s v="USD"/>
    <x v="0"/>
    <s v="Gobierno General"/>
    <s v="Gobiernos Autonomos Descentralizados GADS"/>
    <s v="Concejo Municipal"/>
    <s v="Préstamos"/>
    <x v="23"/>
    <x v="26"/>
    <x v="2"/>
    <s v="INTERNATIONAL ORGANIZATIONS"/>
    <s v="CAF 8702 - 8703"/>
    <s v="CAF 8702 - 8703"/>
    <s v="CAF"/>
    <n v="14678128.890000159"/>
    <n v="0"/>
    <n v="0"/>
    <n v="0"/>
    <n v="0"/>
    <n v="7.4505805969238281E-9"/>
    <n v="0"/>
    <n v="14678128.890000166"/>
    <n v="14678128.890000001"/>
    <n v="-1.6577541828155518E-7"/>
    <s v=" "/>
    <d v="2014-10-21T00:00:00"/>
    <d v="2026-10-21T00:00:00"/>
    <n v="56500000"/>
    <n v="56500000"/>
    <n v="1.8904109589041096"/>
    <n v="12.008219178082191"/>
    <n v="8.0281000000000005E-2"/>
    <n v="8.0280000000000004E-2"/>
    <n v="1.0000000000010001E-6"/>
    <n v="2.5539999999999997E-2"/>
    <s v="SOFR 6 MESES"/>
    <n v="2.7283000000000002E-2"/>
    <n v="27747695.709863327"/>
    <n v="176258188.83526227"/>
    <n v="1178374.8654181035"/>
    <n v="1.8904109589041096"/>
    <n v="12.008219178082191"/>
    <n v="8.0281000000000005E-2"/>
    <s v="CAF"/>
    <x v="23"/>
    <n v="0"/>
    <n v="0"/>
    <n v="0"/>
    <n v="0"/>
    <n v="609810.86"/>
    <n v="0"/>
    <n v="0"/>
    <n v="0"/>
    <n v="0"/>
    <n v="0"/>
    <n v="459871.1"/>
    <n v="0"/>
    <n v="0"/>
    <n v="0"/>
    <n v="1069681.96"/>
    <n v="1069681.96"/>
  </r>
  <r>
    <n v="20619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2638"/>
    <n v="2000002638"/>
    <s v="FIDA"/>
    <n v="1958156.19"/>
    <n v="0"/>
    <n v="0"/>
    <n v="66988.31"/>
    <n v="0"/>
    <n v="0"/>
    <n v="0"/>
    <n v="1958156.19"/>
    <n v="1958156.19"/>
    <n v="0"/>
    <s v=" "/>
    <d v="2019-07-08T00:00:00"/>
    <d v="2037-05-15T00:00:00"/>
    <n v="10000000"/>
    <n v="1958156.19"/>
    <n v="12.463013698630137"/>
    <n v="17.865753424657534"/>
    <n v="1.44E-2"/>
    <n v="1.44E-2"/>
    <n v="0"/>
    <n v="1.2199999999999999E-2"/>
    <s v="T.FIDA"/>
    <m/>
    <n v="24404527.420027398"/>
    <n v="34983935.657506846"/>
    <n v="28197.449135999999"/>
    <n v="12.463013698630137"/>
    <n v="17.865753424657534"/>
    <n v="1.44E-2"/>
    <s v="FIDA"/>
    <x v="24"/>
    <n v="0"/>
    <n v="0"/>
    <n v="0"/>
    <n v="0"/>
    <n v="0"/>
    <n v="14177.05"/>
    <n v="0"/>
    <n v="0"/>
    <n v="0"/>
    <n v="0"/>
    <n v="0"/>
    <n v="14412.03"/>
    <n v="0"/>
    <n v="0"/>
    <n v="28589.08"/>
    <n v="28589.08"/>
  </r>
  <r>
    <n v="20614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650-EC"/>
    <s v="650-EC"/>
    <s v="FIDA"/>
    <n v="8230840.1339999996"/>
    <n v="0"/>
    <n v="198665.54"/>
    <n v="30544.48"/>
    <s v="  "/>
    <n v="-108877.87799999956"/>
    <n v="0"/>
    <n v="7923296.716"/>
    <n v="7923296.716"/>
    <n v="0"/>
    <s v="OTRA MONEDA"/>
    <d v="2007-03-16T00:00:00"/>
    <d v="2044-11-15T00:00:00"/>
    <n v="14144823"/>
    <n v="12962161.161"/>
    <n v="19.972602739726028"/>
    <n v="37.695890410958903"/>
    <n v="7.4999999999999997E-3"/>
    <n v="7.4999999999999997E-3"/>
    <n v="0"/>
    <n v="7.4999999999999997E-3"/>
    <s v="T. FIDA"/>
    <m/>
    <n v="158248857.69764385"/>
    <n v="298675724.69984657"/>
    <n v="59424.72537"/>
    <n v="19.972602739726028"/>
    <n v="37.695890410958903"/>
    <n v="7.4999999999999997E-3"/>
    <s v="FIDA"/>
    <x v="24"/>
    <n v="0"/>
    <n v="0"/>
    <n v="0"/>
    <n v="0"/>
    <n v="0"/>
    <n v="29712.366999999998"/>
    <n v="0"/>
    <n v="0"/>
    <n v="0"/>
    <n v="0"/>
    <n v="0"/>
    <n v="28969.81"/>
    <n v="0"/>
    <n v="0"/>
    <n v="58682.176999999996"/>
    <n v="58682.176999999996"/>
  </r>
  <r>
    <n v="20617000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785-EC"/>
    <s v="785-EC"/>
    <s v="FIDA"/>
    <n v="1696776.1710000001"/>
    <n v="0"/>
    <n v="0"/>
    <n v="38214.18"/>
    <n v="0"/>
    <n v="-45907.347999999998"/>
    <n v="0"/>
    <n v="1650868.8230000001"/>
    <n v="1650868.8230000001"/>
    <n v="0"/>
    <s v="OTRA MONEDA"/>
    <d v="2017-09-05T00:00:00"/>
    <d v="2035-11-15T00:00:00"/>
    <n v="16896937.5"/>
    <n v="1942635.13"/>
    <n v="10.964383561643835"/>
    <n v="18.205479452054796"/>
    <n v="4.1000000000000002E-2"/>
    <n v="4.0999999999999995E-2"/>
    <n v="0"/>
    <n v="1.0200000000000001E-2"/>
    <s v="T.FIDA"/>
    <m/>
    <n v="18100758.985331506"/>
    <n v="30054858.435164388"/>
    <n v="67685.621743000011"/>
    <n v="10.964383561643833"/>
    <n v="18.205479452054796"/>
    <n v="4.1000000000000002E-2"/>
    <s v="FIDA"/>
    <x v="24"/>
    <n v="0"/>
    <n v="0"/>
    <n v="0"/>
    <n v="0"/>
    <n v="0"/>
    <n v="33541.341"/>
    <n v="0"/>
    <n v="0"/>
    <n v="0"/>
    <n v="0"/>
    <n v="0"/>
    <n v="32699.261999999999"/>
    <n v="0"/>
    <n v="0"/>
    <n v="66240.603000000003"/>
    <n v="66240.603000000003"/>
  </r>
  <r>
    <n v="20615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789-EC"/>
    <s v="789-EC"/>
    <s v="FIDA"/>
    <n v="1862562.665"/>
    <n v="0"/>
    <n v="129919.51"/>
    <n v="38418.75"/>
    <s v="  "/>
    <n v="-56020.982000000076"/>
    <n v="0"/>
    <n v="1676622.173"/>
    <n v="1676622.173"/>
    <n v="0"/>
    <s v="OTRA MONEDA"/>
    <d v="2011-04-04T00:00:00"/>
    <d v="2029-11-15T00:00:00"/>
    <n v="7929673.5"/>
    <n v="6383973.6626739008"/>
    <n v="4.9616438356164387"/>
    <n v="18.63013698630137"/>
    <n v="4.9599999999999998E-2"/>
    <n v="4.9599999999999998E-2"/>
    <n v="0"/>
    <n v="1.4199999999999999E-2"/>
    <s v="T.FIDA"/>
    <m/>
    <n v="8318802.0693232883"/>
    <n v="31235700.757260274"/>
    <n v="83160.459780799996"/>
    <n v="4.9616438356164387"/>
    <n v="18.63013698630137"/>
    <n v="4.9599999999999998E-2"/>
    <s v="FIDA"/>
    <x v="24"/>
    <n v="0"/>
    <n v="0"/>
    <n v="0"/>
    <n v="0"/>
    <n v="0"/>
    <n v="45017.303"/>
    <n v="0"/>
    <n v="0"/>
    <n v="0"/>
    <n v="0"/>
    <n v="0"/>
    <n v="40690.281999999999"/>
    <n v="0"/>
    <n v="0"/>
    <n v="85707.584999999992"/>
    <n v="85707.584999999992"/>
  </r>
  <r>
    <n v="20615001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04-EC"/>
    <s v="804-EC"/>
    <s v="FIDA"/>
    <n v="560939.80799999996"/>
    <n v="0"/>
    <n v="33867.519999999997"/>
    <n v="10014.950000000001"/>
    <s v="  "/>
    <n v="-21330.256999999925"/>
    <n v="0"/>
    <n v="505742.03100000002"/>
    <n v="505742.03100000002"/>
    <n v="0"/>
    <s v="OTRA MONEDA"/>
    <d v="2011-04-04T00:00:00"/>
    <d v="2029-11-15T00:00:00"/>
    <n v="3786240.5"/>
    <n v="2236633.0808244003"/>
    <n v="4.9616438356164387"/>
    <n v="18.63013698630137"/>
    <n v="4.9599999999999998E-2"/>
    <n v="4.9599999999999998E-2"/>
    <n v="0"/>
    <n v="1.4199999999999999E-2"/>
    <s v="T.FIDA"/>
    <m/>
    <n v="2509311.8305232879"/>
    <n v="9422043.3172602747"/>
    <n v="25084.804737599999"/>
    <n v="4.9616438356164387"/>
    <n v="18.63013698630137"/>
    <n v="4.9599999999999998E-2"/>
    <s v="FIDA"/>
    <x v="24"/>
    <n v="0"/>
    <n v="0"/>
    <n v="0"/>
    <n v="0"/>
    <n v="0"/>
    <n v="12542.401"/>
    <n v="0"/>
    <n v="0"/>
    <n v="0"/>
    <n v="0"/>
    <n v="0"/>
    <n v="11358.620999999999"/>
    <n v="0"/>
    <n v="0"/>
    <n v="23901.021999999997"/>
    <n v="23901.021999999997"/>
  </r>
  <r>
    <n v="20616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49-EC"/>
    <s v="849-EC"/>
    <s v="FIDA"/>
    <n v="5893050.0650000004"/>
    <n v="0"/>
    <n v="450324.37"/>
    <n v="157379.12"/>
    <s v="  "/>
    <n v="-75179.731000000611"/>
    <n v="0"/>
    <n v="5367545.9639999997"/>
    <n v="5367545.9639999997"/>
    <n v="0"/>
    <s v="OTRA MONEDA"/>
    <d v="2012-05-30T00:00:00"/>
    <d v="2030-11-15T00:00:00"/>
    <n v="15359277.5"/>
    <n v="14100159.532821"/>
    <n v="5.9616438356164387"/>
    <n v="18.473972602739725"/>
    <n v="4.9599999999999998E-2"/>
    <n v="4.9599999999999998E-2"/>
    <n v="0"/>
    <n v="1.4199999999999999E-2"/>
    <s v="T.FIDA"/>
    <m/>
    <n v="31999397.308668494"/>
    <n v="99159897.082882181"/>
    <n v="266230.27981439995"/>
    <n v="5.9616438356164387"/>
    <n v="18.473972602739725"/>
    <n v="4.9599999999999991E-2"/>
    <s v="FIDA"/>
    <x v="24"/>
    <n v="0"/>
    <n v="0"/>
    <n v="0"/>
    <n v="0"/>
    <n v="0"/>
    <n v="133115.139"/>
    <n v="0"/>
    <n v="0"/>
    <n v="0"/>
    <n v="0"/>
    <n v="0"/>
    <n v="122027.42"/>
    <n v="0"/>
    <n v="0"/>
    <n v="255142.55900000001"/>
    <n v="255142.55900000001"/>
  </r>
  <r>
    <n v="20616001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F.FIDUCIARIO E-5-EC"/>
    <s v="F.FIDUCIARIO E-5-EC"/>
    <s v="FIDA"/>
    <n v="4873023.6619999995"/>
    <n v="0"/>
    <n v="366263.55"/>
    <n v="111495.38"/>
    <s v="  "/>
    <n v="-134213.70299999975"/>
    <n v="0"/>
    <n v="4372546.409"/>
    <n v="4372546.409"/>
    <n v="0"/>
    <s v="OTRA MONEDA"/>
    <d v="2012-05-30T00:00:00"/>
    <d v="2030-11-15T00:00:00"/>
    <n v="12699382.5"/>
    <n v="11628528.205839001"/>
    <n v="5.9616438356164387"/>
    <n v="18.473972602739725"/>
    <n v="4.1000000000000002E-2"/>
    <n v="4.0999999999999995E-2"/>
    <n v="0"/>
    <n v="1.0200000000000001E-2"/>
    <s v="T.FIDA"/>
    <m/>
    <n v="26067564.345161647"/>
    <n v="80778302.564073965"/>
    <n v="179274.40276900001"/>
    <n v="5.9616438356164387"/>
    <n v="18.473972602739725"/>
    <n v="4.1000000000000002E-2"/>
    <s v="FIDA"/>
    <x v="24"/>
    <n v="0"/>
    <n v="0"/>
    <n v="0"/>
    <n v="0"/>
    <n v="0"/>
    <n v="89637.197"/>
    <n v="0"/>
    <n v="0"/>
    <n v="0"/>
    <n v="0"/>
    <n v="0"/>
    <n v="82149.985000000001"/>
    <n v="0"/>
    <n v="0"/>
    <n v="171787.182"/>
    <n v="171787.182"/>
  </r>
  <r>
    <n v="20980000"/>
    <x v="0"/>
    <x v="0"/>
    <x v="0"/>
    <s v="SDR"/>
    <x v="0"/>
    <s v="Gobierno General"/>
    <s v="Gobierno Central "/>
    <s v="PGE"/>
    <s v="Préstamos"/>
    <x v="25"/>
    <x v="0"/>
    <x v="2"/>
    <s v="IMF"/>
    <s v="DEG 4.615 MILLONES"/>
    <s v="DEG 4.615 MILLONES"/>
    <s v="FMI"/>
    <n v="6145472450"/>
    <n v="0"/>
    <n v="0"/>
    <n v="71883744.439999998"/>
    <n v="41657164.961000003"/>
    <n v="-81777800"/>
    <n v="0"/>
    <n v="6063694650"/>
    <n v="6063694650"/>
    <n v="0"/>
    <s v="OTRA MONEDA"/>
    <d v="2020-09-30T00:00:00"/>
    <d v="2033-01-31T00:00:00"/>
    <n v="6593773550"/>
    <n v="6593773550"/>
    <n v="8.1753424657534239"/>
    <n v="12.345205479452055"/>
    <n v="4.0160000000000001E-2"/>
    <n v="5.0140000000000004E-2"/>
    <n v="-9.9800000000000028E-3"/>
    <n v="1.0500000000000001E-2"/>
    <s v="T.VAR.FMI"/>
    <n v="0"/>
    <n v="49572780371.506844"/>
    <n v="74857556418.904114"/>
    <n v="243517977.14399999"/>
    <n v="8.1753424657534239"/>
    <n v="12.345205479452055"/>
    <n v="4.0160000000000001E-2"/>
    <s v="FMI"/>
    <x v="25"/>
    <n v="0"/>
    <n v="112204732.82600001"/>
    <n v="0"/>
    <n v="0"/>
    <n v="101253827.12099999"/>
    <n v="0"/>
    <n v="0"/>
    <n v="108909655.984"/>
    <n v="0"/>
    <n v="0"/>
    <n v="107059939.88499999"/>
    <n v="0"/>
    <n v="0"/>
    <n v="0"/>
    <n v="429428155.81599998"/>
    <n v="429428155.81599998"/>
  </r>
  <r>
    <n v="20970000"/>
    <x v="0"/>
    <x v="0"/>
    <x v="0"/>
    <s v="SDR"/>
    <x v="0"/>
    <s v="Gobierno General"/>
    <s v="Gobierno Central "/>
    <s v="PGE"/>
    <s v="Préstamos"/>
    <x v="25"/>
    <x v="0"/>
    <x v="2"/>
    <s v="IMF"/>
    <s v="DEG 469.7 MILLONES"/>
    <s v="DEG 469.7 MILLONES"/>
    <s v="FMI"/>
    <n v="234549979.125"/>
    <n v="0"/>
    <n v="78065167.209999993"/>
    <n v="2785470.95"/>
    <n v="1589899.51"/>
    <n v="-2198930.1650000215"/>
    <n v="0"/>
    <n v="154285881.75"/>
    <n v="154285881.75"/>
    <n v="0"/>
    <s v="OTRA MONEDA"/>
    <d v="2020-05-02T00:00:00"/>
    <d v="2025-07-31T00:00:00"/>
    <n v="671093269"/>
    <n v="671093269"/>
    <n v="0.66575342465753429"/>
    <n v="5.2493150684931509"/>
    <n v="4.0160000000000001E-2"/>
    <n v="4.5309999999999996E-2"/>
    <n v="-5.1499999999999949E-3"/>
    <n v="1.0500000000000001E-2"/>
    <s v="T.VAR.FMI"/>
    <n v="0"/>
    <n v="102716354.15136987"/>
    <n v="809895203.92602742"/>
    <n v="6196121.0110800005"/>
    <n v="0.66575342465753429"/>
    <n v="5.2493150684931509"/>
    <n v="4.0160000000000001E-2"/>
    <s v="FMI"/>
    <x v="25"/>
    <n v="0"/>
    <n v="7017677.7680000002"/>
    <n v="0"/>
    <n v="0"/>
    <n v="6155811.4610000001"/>
    <n v="0"/>
    <n v="0"/>
    <n v="5303521.4560000002"/>
    <n v="0"/>
    <n v="0"/>
    <n v="0"/>
    <n v="0"/>
    <n v="0"/>
    <n v="0"/>
    <n v="18477010.685000002"/>
    <n v="18477010.685000002"/>
  </r>
  <r>
    <n v="20960000"/>
    <x v="0"/>
    <x v="0"/>
    <x v="0"/>
    <s v="SDR"/>
    <x v="0"/>
    <s v="Gobierno General"/>
    <s v="Gobierno Central "/>
    <s v="PGE"/>
    <s v="Préstamos"/>
    <x v="25"/>
    <x v="0"/>
    <x v="2"/>
    <s v="IMF"/>
    <s v="FMI 3.035.000.000"/>
    <s v="FMI 3.035.000.000"/>
    <s v="FMI"/>
    <n v="1110590520.0150001"/>
    <n v="0"/>
    <n v="0"/>
    <n v="13285022.4"/>
    <n v="0"/>
    <n v="-14778627.707000017"/>
    <n v="0"/>
    <n v="1095811892.3080001"/>
    <n v="1095811892.3080001"/>
    <n v="0"/>
    <s v="OTRA MONEDA"/>
    <d v="2019-03-11T00:00:00"/>
    <d v="2030-01-31T00:00:00"/>
    <n v="4336316950"/>
    <n v="1445415170.5"/>
    <n v="5.1726027397260275"/>
    <n v="10.901369863013699"/>
    <n v="4.0160000000000001E-2"/>
    <n v="4.5309999999999996E-2"/>
    <n v="-5.1499999999999949E-3"/>
    <n v="1.0500000000000001E-2"/>
    <s v="T.VAR.FMI"/>
    <n v="0"/>
    <n v="5668199596.3767242"/>
    <n v="11945850738.338446"/>
    <n v="44007805.595089287"/>
    <n v="5.1726027397260275"/>
    <n v="10.901369863013699"/>
    <n v="4.0160000000000001E-2"/>
    <s v="FMI"/>
    <x v="25"/>
    <n v="0"/>
    <n v="11837139.866"/>
    <n v="0"/>
    <n v="0"/>
    <n v="11144704.83"/>
    <n v="0"/>
    <n v="0"/>
    <n v="10982154.559"/>
    <n v="0"/>
    <n v="0"/>
    <n v="10265660.200999999"/>
    <n v="0"/>
    <n v="0"/>
    <n v="0"/>
    <n v="44229659.456"/>
    <n v="44229659.456"/>
  </r>
  <r>
    <n v="28006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n v="1000"/>
    <n v="-104792920"/>
    <s v=" "/>
    <d v="2000-08-23T00:00:00"/>
    <d v="2012-11-15T00:00:00"/>
    <n v="1203374000"/>
    <n v="1204878000"/>
    <n v="0"/>
    <n v="0"/>
    <n v="0.12"/>
    <n v="0.12"/>
    <n v="0"/>
    <n v="0.12"/>
    <s v="FIJA"/>
    <m/>
    <n v="0"/>
    <n v="0"/>
    <n v="0"/>
    <n v="0"/>
    <n v="0"/>
    <n v="0"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30"/>
    <s v="BONOS GLOBALES "/>
    <s v="CITIBANK-USA"/>
    <n v="389049468.59999979"/>
    <n v="0"/>
    <n v="0"/>
    <n v="0"/>
    <n v="0"/>
    <n v="0"/>
    <n v="239415057.59999999"/>
    <n v="389049468.59999979"/>
    <n v="17877000"/>
    <n v="-371172468.59999979"/>
    <s v=" "/>
    <d v="2000-08-23T00:00:00"/>
    <d v="2030-08-15T00:00:00"/>
    <n v="2560409000"/>
    <n v="2568243000"/>
    <n v="5.7095890410958905"/>
    <n v="29.997260273972604"/>
    <n v="0.1"/>
    <n v="0.1"/>
    <n v="0"/>
    <n v="0.1"/>
    <s v="FIJA"/>
    <m/>
    <n v="0"/>
    <n v="0"/>
    <n v="0"/>
    <n v="0"/>
    <n v="0"/>
    <n v="0"/>
    <s v="Bonos 2030"/>
    <x v="27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SOBERANOS 2035"/>
    <s v="BONOS GLOBALES "/>
    <s v="GOLDMAN SACHS"/>
    <n v="213000000"/>
    <n v="0"/>
    <n v="0"/>
    <n v="0"/>
    <n v="0"/>
    <n v="0"/>
    <n v="0"/>
    <n v="213000000"/>
    <n v="213000000"/>
    <n v="0"/>
    <s v=" "/>
    <d v="2020-01-30T00:00:00"/>
    <d v="2035-01-30T00:00:00"/>
    <n v="400000000"/>
    <n v="400000000"/>
    <n v="10.172602739726027"/>
    <n v="15.010958904109589"/>
    <n v="7.2499999999999995E-2"/>
    <n v="7.2499999999999995E-2"/>
    <n v="0"/>
    <n v="7.2499999999999995E-2"/>
    <s v="FIJA"/>
    <m/>
    <n v="2166764383.5616441"/>
    <n v="3197334246.5753427"/>
    <n v="15442499.999999998"/>
    <n v="10.172602739726029"/>
    <n v="15.010958904109589"/>
    <n v="7.2499999999999995E-2"/>
    <s v="Bonos Soberanos 2019-2035"/>
    <x v="28"/>
    <n v="0"/>
    <n v="7721250"/>
    <n v="0"/>
    <n v="0"/>
    <n v="0"/>
    <n v="0"/>
    <n v="0"/>
    <n v="7395000"/>
    <n v="0"/>
    <n v="0"/>
    <n v="0"/>
    <n v="0"/>
    <n v="0"/>
    <n v="0"/>
    <n v="15116250"/>
    <n v="15116250"/>
  </r>
  <r>
    <n v="28001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DSCTO."/>
    <s v="BONOS BRADY"/>
    <s v="JP MORGAN"/>
    <n v="12343000"/>
    <n v="0"/>
    <n v="0"/>
    <n v="0"/>
    <n v="29627"/>
    <n v="0"/>
    <n v="0"/>
    <n v="12343000"/>
    <n v="12343000"/>
    <n v="0"/>
    <s v=" "/>
    <d v="1995-02-28T00:00:00"/>
    <d v="2025-02-28T00:00:00"/>
    <n v="1434671000"/>
    <n v="1434671000"/>
    <n v="0.24657534246575341"/>
    <n v="30.021917808219179"/>
    <n v="4.5600000000000002E-2"/>
    <n v="6.6879999999999995E-2"/>
    <n v="-2.1279999999999993E-2"/>
    <n v="4.5629999999999997E-2"/>
    <s v="LIBOR A 6 MESES (MAS MARGEN)"/>
    <n v="8.1250000000000003E-3"/>
    <n v="3043479.4520547944"/>
    <n v="370560531.50684935"/>
    <n v="562840.80000000005"/>
    <n v="0.24657534246575341"/>
    <n v="30.021917808219182"/>
    <n v="4.5600000000000002E-2"/>
    <s v="Descuento"/>
    <x v="29"/>
    <n v="0"/>
    <n v="0"/>
    <n v="421890.6"/>
    <n v="0"/>
    <n v="0"/>
    <n v="0"/>
    <n v="0"/>
    <n v="0"/>
    <n v="0"/>
    <n v="0"/>
    <n v="0"/>
    <n v="0"/>
    <n v="0"/>
    <n v="0"/>
    <n v="421890.6"/>
    <n v="421890.6"/>
  </r>
  <r>
    <n v="28002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PAR"/>
    <s v="BONOS BRADY"/>
    <s v="JP MORGAN"/>
    <n v="50183000"/>
    <n v="0"/>
    <n v="0"/>
    <n v="1254575"/>
    <n v="0"/>
    <n v="0"/>
    <n v="0"/>
    <n v="50183000"/>
    <n v="50183000"/>
    <n v="0"/>
    <s v=" "/>
    <d v="1995-02-28T00:00:00"/>
    <d v="2025-02-28T00:00:00"/>
    <n v="1912895000"/>
    <n v="1912895000"/>
    <n v="0.24657534246575341"/>
    <n v="30.021917808219179"/>
    <n v="0.05"/>
    <n v="0.05"/>
    <n v="0"/>
    <n v="0.05"/>
    <s v="FIJA"/>
    <m/>
    <n v="12373890.410958903"/>
    <n v="1506589901.369863"/>
    <n v="2509150"/>
    <n v="0.24657534246575341"/>
    <n v="30.021917808219179"/>
    <n v="0.05"/>
    <s v="Par"/>
    <x v="30"/>
    <n v="0"/>
    <n v="0"/>
    <n v="627287.5"/>
    <n v="0"/>
    <n v="0"/>
    <n v="0"/>
    <n v="0"/>
    <n v="0"/>
    <n v="0"/>
    <n v="0"/>
    <n v="0"/>
    <n v="0"/>
    <n v="0"/>
    <n v="0"/>
    <n v="627287.5"/>
    <n v="627287.5"/>
  </r>
  <r>
    <n v="280270211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n v="18147628.199999999"/>
    <n v="0"/>
    <s v=" "/>
    <d v="2020-08-31T00:00:00"/>
    <d v="2040-07-31T00:00:00"/>
    <n v="270412767.80000001"/>
    <n v="18147628.199999999"/>
    <n v="15.676712328767124"/>
    <n v="19.92876712328767"/>
    <n v="4.2999999999999997E-2"/>
    <n v="6.9000000000000006E-2"/>
    <n v="-2.6000000000000009E-2"/>
    <n v="4.2999999999999997E-2"/>
    <s v="FIJA"/>
    <m/>
    <n v="284495146.7408219"/>
    <n v="361659856.23780817"/>
    <n v="780348.0125999999"/>
    <n v="15.676712328767122"/>
    <n v="19.92876712328767"/>
    <n v="4.2999999999999997E-2"/>
    <s v="Bonos 2022"/>
    <x v="31"/>
    <n v="0"/>
    <n v="453690.71"/>
    <n v="0"/>
    <n v="0"/>
    <n v="0"/>
    <n v="0"/>
    <n v="0"/>
    <n v="453690.71"/>
    <n v="0"/>
    <n v="0"/>
    <n v="0"/>
    <n v="0"/>
    <n v="0"/>
    <n v="0"/>
    <n v="907381.42"/>
    <n v="907381.42"/>
  </r>
  <r>
    <n v="28027021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n v="18796473.800000001"/>
    <n v="0"/>
    <s v=" "/>
    <d v="2020-08-31T00:00:00"/>
    <d v="2040-07-31T00:00:00"/>
    <n v="18796473.800000001"/>
    <n v="18796473.800000001"/>
    <n v="15.676712328767124"/>
    <n v="19.92876712328767"/>
    <n v="4.2999999999999997E-2"/>
    <n v="6.9000000000000006E-2"/>
    <n v="-2.6000000000000009E-2"/>
    <n v="4.2999999999999997E-2"/>
    <s v="FIJA"/>
    <m/>
    <n v="294666912.55780822"/>
    <n v="374590549.09917808"/>
    <n v="808248.37339999992"/>
    <n v="15.676712328767122"/>
    <n v="19.92876712328767"/>
    <n v="4.2999999999999997E-2"/>
    <s v="Bonos 2023"/>
    <x v="32"/>
    <n v="0"/>
    <n v="469911.85"/>
    <n v="0"/>
    <n v="0"/>
    <n v="0"/>
    <n v="0"/>
    <n v="0"/>
    <n v="469911.85"/>
    <n v="0"/>
    <n v="0"/>
    <n v="0"/>
    <n v="0"/>
    <n v="0"/>
    <n v="0"/>
    <n v="939823.7"/>
    <n v="939823.7"/>
  </r>
  <r>
    <n v="280270213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n v="60204123.200000003"/>
    <n v="0"/>
    <s v=" "/>
    <d v="2020-08-31T00:00:00"/>
    <d v="2040-07-31T00:00:00"/>
    <n v="60204123.200000003"/>
    <n v="60204123.200000003"/>
    <n v="15.676712328767124"/>
    <n v="19.92876712328767"/>
    <n v="4.2999999999999997E-2"/>
    <n v="6.9000000000000006E-2"/>
    <n v="-2.6000000000000009E-2"/>
    <n v="4.2999999999999997E-2"/>
    <s v="FIJA"/>
    <m/>
    <n v="943802720.4120549"/>
    <n v="1199793951.1145205"/>
    <n v="2588777.2975999997"/>
    <n v="15.676712328767124"/>
    <n v="19.92876712328767"/>
    <n v="4.299999999999999E-2"/>
    <s v="Bonos 2024"/>
    <x v="33"/>
    <n v="0"/>
    <n v="1505103.08"/>
    <n v="0"/>
    <n v="0"/>
    <n v="0"/>
    <n v="0"/>
    <n v="0"/>
    <n v="1505103.08"/>
    <n v="0"/>
    <n v="0"/>
    <n v="0"/>
    <n v="0"/>
    <n v="0"/>
    <n v="0"/>
    <n v="3010206.16"/>
    <n v="3010206.16"/>
  </r>
  <r>
    <n v="280270214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5 NO INT."/>
    <s v="BONOS GLOBALES "/>
    <s v="THE BANK OF NEW YORK"/>
    <n v="9062878.5"/>
    <n v="0"/>
    <n v="0"/>
    <n v="0"/>
    <n v="0"/>
    <n v="0"/>
    <n v="0"/>
    <n v="9062878.5"/>
    <n v="9062878.5"/>
    <n v="0"/>
    <s v=" "/>
    <d v="2020-08-31T00:00:00"/>
    <d v="2040-07-31T00:00:00"/>
    <n v="9062878.5"/>
    <n v="9062878.5"/>
    <n v="15.676712328767124"/>
    <n v="19.92876712328767"/>
    <n v="4.2999999999999997E-2"/>
    <n v="6.9000000000000006E-2"/>
    <n v="-2.6000000000000009E-2"/>
    <n v="4.2999999999999997E-2"/>
    <s v="FIJA"/>
    <m/>
    <n v="142076139.1150685"/>
    <n v="180611995.09315068"/>
    <n v="389703.77549999999"/>
    <n v="15.676712328767124"/>
    <n v="19.92876712328767"/>
    <n v="4.2999999999999997E-2"/>
    <s v="Bonos 2025"/>
    <x v="34"/>
    <n v="0"/>
    <n v="226571.96"/>
    <n v="0"/>
    <n v="0"/>
    <n v="0"/>
    <n v="0"/>
    <n v="0"/>
    <n v="226571.96"/>
    <n v="0"/>
    <n v="0"/>
    <n v="0"/>
    <n v="0"/>
    <n v="0"/>
    <n v="0"/>
    <n v="453143.92"/>
    <n v="453143.92"/>
  </r>
  <r>
    <n v="280270215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n v="27410992.699999999"/>
    <n v="0"/>
    <s v=" "/>
    <d v="2020-08-31T00:00:00"/>
    <d v="2040-07-31T00:00:00"/>
    <n v="27410992.699999999"/>
    <n v="27410992.699999999"/>
    <n v="15.676712328767124"/>
    <n v="19.92876712328767"/>
    <n v="4.2999999999999997E-2"/>
    <n v="6.9000000000000006E-2"/>
    <n v="-2.6000000000000009E-2"/>
    <n v="4.2999999999999997E-2"/>
    <s v="FIJA"/>
    <m/>
    <n v="429714247.20383561"/>
    <n v="546267290.13643837"/>
    <n v="1178672.6860999998"/>
    <n v="15.676712328767124"/>
    <n v="19.928767123287674"/>
    <n v="4.2999999999999997E-2"/>
    <s v="Bonos 2026"/>
    <x v="35"/>
    <n v="0"/>
    <n v="685274.82"/>
    <n v="0"/>
    <n v="0"/>
    <n v="0"/>
    <n v="0"/>
    <n v="0"/>
    <n v="685274.82"/>
    <n v="0"/>
    <n v="0"/>
    <n v="0"/>
    <n v="0"/>
    <n v="0"/>
    <n v="0"/>
    <n v="1370549.64"/>
    <n v="1370549.64"/>
  </r>
  <r>
    <n v="280270216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n v="14059536.4"/>
    <n v="0"/>
    <s v=" "/>
    <d v="2020-08-31T00:00:00"/>
    <d v="2040-07-31T00:00:00"/>
    <n v="14059536.4"/>
    <n v="14059536.4"/>
    <n v="15.676712328767124"/>
    <n v="19.92876712328767"/>
    <n v="4.2999999999999997E-2"/>
    <n v="6.9000000000000006E-2"/>
    <n v="-2.6000000000000009E-2"/>
    <n v="4.2999999999999997E-2"/>
    <s v="FIJA"/>
    <m/>
    <n v="220407307.61863014"/>
    <n v="280189226.7769863"/>
    <n v="604560.06519999995"/>
    <n v="15.676712328767124"/>
    <n v="19.92876712328767"/>
    <n v="4.2999999999999997E-2"/>
    <s v="Bonos 2027 1"/>
    <x v="36"/>
    <n v="0"/>
    <n v="351488.41"/>
    <n v="0"/>
    <n v="0"/>
    <n v="0"/>
    <n v="0"/>
    <n v="0"/>
    <n v="351488.41"/>
    <n v="0"/>
    <n v="0"/>
    <n v="0"/>
    <n v="0"/>
    <n v="0"/>
    <n v="0"/>
    <n v="702976.82"/>
    <n v="702976.82"/>
  </r>
  <r>
    <n v="280270217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n v="28758805.399999999"/>
    <n v="0"/>
    <s v=" "/>
    <d v="2020-08-31T00:00:00"/>
    <d v="2040-07-31T00:00:00"/>
    <n v="28758805.399999999"/>
    <n v="28758805.399999999"/>
    <n v="15.676712328767124"/>
    <n v="19.92876712328767"/>
    <n v="4.2999999999999997E-2"/>
    <n v="6.9000000000000006E-2"/>
    <n v="-2.6000000000000009E-2"/>
    <n v="4.2999999999999997E-2"/>
    <s v="FIJA"/>
    <m/>
    <n v="450843519.1747945"/>
    <n v="573127535.56054795"/>
    <n v="1236628.6321999999"/>
    <n v="15.676712328767124"/>
    <n v="19.928767123287674"/>
    <n v="4.2999999999999997E-2"/>
    <s v="Bonos 2027 2"/>
    <x v="37"/>
    <n v="0"/>
    <n v="718970.14"/>
    <n v="0"/>
    <n v="0"/>
    <n v="0"/>
    <n v="0"/>
    <n v="0"/>
    <n v="718970.14"/>
    <n v="0"/>
    <n v="0"/>
    <n v="0"/>
    <n v="0"/>
    <n v="0"/>
    <n v="0"/>
    <n v="1437940.28"/>
    <n v="1437940.28"/>
  </r>
  <r>
    <n v="280270218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n v="50274598.399999999"/>
    <n v="0"/>
    <s v=" "/>
    <d v="2020-08-31T00:00:00"/>
    <d v="2040-07-31T00:00:00"/>
    <n v="50274598.399999999"/>
    <n v="50274598.399999999"/>
    <n v="15.676712328767124"/>
    <n v="19.92876712328767"/>
    <n v="4.2999999999999997E-2"/>
    <n v="6.9000000000000006E-2"/>
    <n v="-2.6000000000000009E-2"/>
    <n v="4.2999999999999997E-2"/>
    <s v="FIJA"/>
    <m/>
    <n v="788140416.56109595"/>
    <n v="1001910763.7304109"/>
    <n v="2161807.7311999998"/>
    <n v="15.676712328767126"/>
    <n v="19.92876712328767"/>
    <n v="4.2999999999999997E-2"/>
    <s v="Bonos 2028"/>
    <x v="38"/>
    <n v="0"/>
    <n v="1256864.96"/>
    <n v="0"/>
    <n v="0"/>
    <n v="0"/>
    <n v="0"/>
    <n v="0"/>
    <n v="1256864.96"/>
    <n v="0"/>
    <n v="0"/>
    <n v="0"/>
    <n v="0"/>
    <n v="0"/>
    <n v="0"/>
    <n v="2513729.92"/>
    <n v="2513729.92"/>
  </r>
  <r>
    <n v="280270219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n v="29438635.199999999"/>
    <n v="0"/>
    <s v=" "/>
    <d v="2020-08-31T00:00:00"/>
    <d v="2040-07-31T00:00:00"/>
    <n v="29438635.199999999"/>
    <n v="29438635.199999999"/>
    <n v="15.676712328767124"/>
    <n v="19.92876712328767"/>
    <n v="4.2999999999999997E-2"/>
    <n v="6.9000000000000006E-2"/>
    <n v="-2.6000000000000009E-2"/>
    <n v="6.9000000000000006E-2"/>
    <s v="FIJA"/>
    <m/>
    <n v="461501015.38191783"/>
    <n v="586675705.32821918"/>
    <n v="1265861.3135999998"/>
    <n v="15.676712328767124"/>
    <n v="19.92876712328767"/>
    <n v="4.299999999999999E-2"/>
    <s v="Bonos 2029"/>
    <x v="39"/>
    <n v="0"/>
    <n v="735965.88"/>
    <n v="0"/>
    <n v="0"/>
    <n v="0"/>
    <n v="0"/>
    <n v="0"/>
    <n v="735965.88"/>
    <n v="0"/>
    <n v="0"/>
    <n v="0"/>
    <n v="0"/>
    <n v="0"/>
    <n v="0"/>
    <n v="1471931.76"/>
    <n v="1471931.76"/>
  </r>
  <r>
    <n v="280270220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30 NO INT."/>
    <s v="BONOS GLOBALES "/>
    <s v="THE BANK OF NEW YORK"/>
    <n v="14259111.1"/>
    <n v="0"/>
    <n v="0"/>
    <n v="0"/>
    <n v="0"/>
    <n v="0"/>
    <n v="0"/>
    <n v="14259111.1"/>
    <n v="14259111.1"/>
    <n v="0"/>
    <s v=" "/>
    <d v="2020-08-31T00:00:00"/>
    <d v="2040-07-31T00:00:00"/>
    <n v="14259111.1"/>
    <n v="14259111.1"/>
    <n v="15.676712328767124"/>
    <n v="19.92876712328767"/>
    <n v="4.2999999999999997E-2"/>
    <n v="6.9000000000000006E-2"/>
    <n v="-2.6000000000000009E-2"/>
    <n v="4.2999999999999997E-2"/>
    <s v="FIJA"/>
    <m/>
    <n v="223535982.77863014"/>
    <n v="284166504.49698627"/>
    <n v="613141.77729999996"/>
    <n v="15.676712328767124"/>
    <n v="19.92876712328767"/>
    <n v="4.2999999999999997E-2"/>
    <s v="Bonos-2030"/>
    <x v="40"/>
    <n v="0"/>
    <n v="356477.78"/>
    <n v="0"/>
    <n v="0"/>
    <n v="0"/>
    <n v="0"/>
    <n v="0"/>
    <n v="356477.78"/>
    <n v="0"/>
    <n v="0"/>
    <n v="0"/>
    <n v="0"/>
    <n v="0"/>
    <n v="0"/>
    <n v="712955.56"/>
    <n v="712955.56"/>
  </r>
  <r>
    <n v="2802702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n v="1004941992"/>
    <n v="0"/>
    <s v=" "/>
    <d v="2020-08-31T00:00:00"/>
    <d v="2030-07-31T00:00:00"/>
    <n v="1004941992"/>
    <n v="1004941992"/>
    <n v="5.6684931506849319"/>
    <n v="9.9205479452054792"/>
    <n v="0"/>
    <n v="0"/>
    <n v="0"/>
    <n v="0"/>
    <s v="SIN TASA"/>
    <m/>
    <n v="5696506798.4876719"/>
    <n v="9969575213.7863007"/>
    <n v="0"/>
    <n v="5.6684931506849319"/>
    <n v="9.9205479452054792"/>
    <n v="0"/>
    <s v="Bonos PDI 2030"/>
    <x v="41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. 2040 1"/>
    <s v="BONOS GLOBALES "/>
    <s v="THE BANK OF NEW YORK"/>
    <n v="2982942422"/>
    <n v="0"/>
    <n v="0"/>
    <n v="0"/>
    <n v="0"/>
    <n v="0"/>
    <n v="0"/>
    <n v="2982942422"/>
    <n v="2982942422"/>
    <n v="0"/>
    <s v=" "/>
    <d v="2020-08-31T00:00:00"/>
    <d v="2040-07-31T00:00:00"/>
    <n v="3403135207"/>
    <n v="3403135207"/>
    <n v="15.676712328767124"/>
    <n v="19.92876712328767"/>
    <n v="4.2999999999999997E-2"/>
    <n v="6.9000000000000006E-2"/>
    <n v="-2.6000000000000009E-2"/>
    <n v="4.2999999999999997E-2"/>
    <s v="FIJA"/>
    <m/>
    <n v="46762730242.969864"/>
    <n v="59446364870.213699"/>
    <n v="128266524.14599998"/>
    <n v="15.676712328767124"/>
    <n v="19.92876712328767"/>
    <n v="4.2999999999999997E-2"/>
    <s v="Nuevo Bono S. 2040 1"/>
    <x v="42"/>
    <n v="0"/>
    <n v="74573560.549999997"/>
    <n v="0"/>
    <n v="0"/>
    <n v="0"/>
    <n v="0"/>
    <n v="0"/>
    <n v="74573560.549999997"/>
    <n v="0"/>
    <n v="0"/>
    <n v="0"/>
    <n v="0"/>
    <n v="0"/>
    <n v="0"/>
    <n v="149147121.09999999"/>
    <n v="149147121.09999999"/>
  </r>
  <r>
    <n v="28027018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0"/>
    <s v="BONOS GLOBALES "/>
    <s v="THE BANK OF NEW YORK"/>
    <n v="3499085944"/>
    <n v="0"/>
    <n v="0"/>
    <n v="0"/>
    <n v="0"/>
    <n v="0"/>
    <n v="0"/>
    <n v="3499085944"/>
    <n v="3499085944"/>
    <n v="0"/>
    <s v=" "/>
    <d v="2020-08-31T00:00:00"/>
    <d v="2030-07-31T00:00:00"/>
    <n v="3701423865"/>
    <n v="3701423865"/>
    <n v="5.6684931506849319"/>
    <n v="9.9205479452054792"/>
    <n v="4.7800000000000002E-2"/>
    <n v="6.9000000000000006E-2"/>
    <n v="-2.1200000000000004E-2"/>
    <n v="4.7800000000000002E-2"/>
    <s v="FIJA"/>
    <m/>
    <n v="19834544707.22192"/>
    <n v="34712849871.846573"/>
    <n v="167256308.1232"/>
    <n v="5.6684931506849319"/>
    <n v="9.9205479452054792"/>
    <n v="4.7800000000000002E-2"/>
    <s v="Nuevo Bono SOB 2030"/>
    <x v="43"/>
    <n v="0"/>
    <n v="120718465.06999999"/>
    <n v="0"/>
    <n v="0"/>
    <n v="0"/>
    <n v="0"/>
    <n v="0"/>
    <n v="120718465.06999999"/>
    <n v="0"/>
    <n v="0"/>
    <n v="0"/>
    <n v="0"/>
    <n v="0"/>
    <n v="0"/>
    <n v="241436930.13999999"/>
    <n v="241436930.13999999"/>
  </r>
  <r>
    <n v="28027019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5"/>
    <s v="BONOS GLOBALES "/>
    <s v="THE BANK OF NEW YORK"/>
    <n v="7452636245"/>
    <n v="0"/>
    <n v="0"/>
    <n v="0"/>
    <n v="0"/>
    <n v="0"/>
    <n v="0"/>
    <n v="7452636245"/>
    <n v="7452636245"/>
    <n v="0"/>
    <s v=" "/>
    <d v="2020-08-31T00:00:00"/>
    <d v="2035-07-31T00:00:00"/>
    <n v="8458864776"/>
    <n v="8458864776"/>
    <n v="10.671232876712329"/>
    <n v="14.923287671232877"/>
    <n v="3.32E-2"/>
    <n v="6.9000000000000006E-2"/>
    <n v="-3.5800000000000005E-2"/>
    <n v="3.32E-2"/>
    <s v="FIJA"/>
    <m/>
    <n v="79528816915.821915"/>
    <n v="111217834593.19179"/>
    <n v="247427523.33399999"/>
    <n v="10.671232876712329"/>
    <n v="14.923287671232877"/>
    <n v="3.32E-2"/>
    <s v="Nuevo Bono SOB 2035"/>
    <x v="44"/>
    <n v="0"/>
    <n v="204947496.74000001"/>
    <n v="0"/>
    <n v="0"/>
    <n v="0"/>
    <n v="0"/>
    <n v="0"/>
    <n v="204947496.74000001"/>
    <n v="0"/>
    <n v="0"/>
    <n v="0"/>
    <n v="0"/>
    <n v="0"/>
    <n v="0"/>
    <n v="409894993.48000002"/>
    <n v="409894993.48000002"/>
  </r>
  <r>
    <n v="20347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89/OC-EC"/>
    <s v="4989/OC-EC"/>
    <s v="BID"/>
    <n v="11974783.640000001"/>
    <n v="0"/>
    <n v="0"/>
    <n v="327580.46999999997"/>
    <n v="172038.85"/>
    <n v="0"/>
    <n v="0"/>
    <n v="11974783.640000001"/>
    <n v="11974783.640000001"/>
    <n v="0"/>
    <s v=" "/>
    <d v="2020-12-22T00:00:00"/>
    <d v="2049-12-22T00:00:00"/>
    <n v="78400000"/>
    <n v="78400000"/>
    <n v="25.076712328767123"/>
    <n v="29.019178082191782"/>
    <n v="6.3657699999999998E-2"/>
    <n v="6.6070000000000004E-2"/>
    <n v="-2.4123000000000061E-3"/>
    <n v="1.1899999999999999E-2"/>
    <s v="SOFR (MAS MARGEN)"/>
    <n v="1.2E-2"/>
    <n v="300288204.53950685"/>
    <n v="347498378.94487673"/>
    <n v="762287.18452002807"/>
    <n v="25.076712328767123"/>
    <n v="29.019178082191782"/>
    <n v="6.3657699999999998E-2"/>
    <s v="BID"/>
    <x v="21"/>
    <n v="0"/>
    <n v="0"/>
    <n v="0"/>
    <n v="0"/>
    <n v="0"/>
    <n v="562475.59900000005"/>
    <n v="0"/>
    <n v="0"/>
    <n v="0"/>
    <n v="0"/>
    <n v="0"/>
    <n v="571798.39300000004"/>
    <n v="0"/>
    <n v="0"/>
    <n v="1134273.9920000001"/>
    <n v="1134273.9920000001"/>
  </r>
  <r>
    <n v="20853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549"/>
    <s v="CAF 11549"/>
    <s v="CAF"/>
    <n v="184615384.60000002"/>
    <n v="0"/>
    <n v="0"/>
    <n v="0"/>
    <n v="0"/>
    <n v="0"/>
    <n v="0"/>
    <n v="184615384.60000002"/>
    <n v="184615384.59999999"/>
    <n v="-2.9802322387695313E-8"/>
    <s v=" "/>
    <d v="2021-08-31T00:00:00"/>
    <d v="2038-08-31T00:00:00"/>
    <n v="200000000"/>
    <n v="200000000"/>
    <n v="13.758904109589041"/>
    <n v="17.010958904109589"/>
    <n v="7.5151999999999997E-2"/>
    <n v="7.5149999999999995E-2"/>
    <n v="2.0000000000020002E-6"/>
    <n v="1.9480000000000001E-2"/>
    <s v="SOFR 6 MESES"/>
    <n v="2.2283000000000001E-2"/>
    <n v="2540105373.8663015"/>
    <n v="3140484720.4969869"/>
    <n v="13874215.383459201"/>
    <n v="13.758904109589039"/>
    <n v="17.010958904109589"/>
    <n v="7.5151999999999997E-2"/>
    <s v="CAF"/>
    <x v="23"/>
    <n v="0"/>
    <n v="0"/>
    <n v="0"/>
    <n v="6975647.1799999997"/>
    <n v="0"/>
    <n v="0"/>
    <n v="0"/>
    <n v="0"/>
    <n v="0"/>
    <n v="6795796.2400000002"/>
    <n v="0"/>
    <n v="0"/>
    <n v="0"/>
    <n v="0"/>
    <n v="13771443.42"/>
    <n v="13771443.42"/>
  </r>
  <r>
    <n v="20349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312/0C-EC"/>
    <s v="5312/0C-EC"/>
    <s v="BID"/>
    <n v="291721110.60000002"/>
    <n v="0"/>
    <n v="0"/>
    <n v="0"/>
    <n v="0"/>
    <n v="0"/>
    <n v="0"/>
    <n v="291721110.60000002"/>
    <n v="291721110.60000002"/>
    <n v="0"/>
    <s v=" "/>
    <d v="2021-10-28T00:00:00"/>
    <d v="2044-10-15T00:00:00"/>
    <n v="300000000"/>
    <n v="300000000"/>
    <n v="19.887671232876713"/>
    <n v="22.980821917808218"/>
    <n v="6.5984399999999999E-2"/>
    <n v="6.6130000000000008E-2"/>
    <n v="-1.4560000000000961E-4"/>
    <n v="1.06E-2"/>
    <s v="SOFR + MARGEN"/>
    <n v="1.2E-2"/>
    <n v="5801653539.3024664"/>
    <n v="6703990892.3638353"/>
    <n v="19249042.450274643"/>
    <n v="19.887671232876713"/>
    <n v="22.980821917808218"/>
    <n v="6.5984399999999999E-2"/>
    <s v="BID"/>
    <x v="21"/>
    <n v="0"/>
    <n v="0"/>
    <n v="0"/>
    <n v="0"/>
    <n v="9753199.0800000001"/>
    <n v="0"/>
    <n v="0"/>
    <n v="0"/>
    <n v="0"/>
    <n v="0"/>
    <n v="9806788.0899999999"/>
    <n v="0"/>
    <n v="0"/>
    <n v="0"/>
    <n v="19559987.170000002"/>
    <n v="19559987.170000002"/>
  </r>
  <r>
    <n v="23204000"/>
    <x v="0"/>
    <x v="0"/>
    <x v="0"/>
    <s v="USD"/>
    <x v="0"/>
    <s v="Gobierno General"/>
    <s v="Gobierno Central"/>
    <s v="PGE"/>
    <s v="Préstamos"/>
    <x v="30"/>
    <x v="0"/>
    <x v="1"/>
    <s v="BILATERALS"/>
    <s v="JICA EC-F-P1"/>
    <s v="JICA EC-F-P1"/>
    <s v="JICA"/>
    <n v="54836990"/>
    <n v="0"/>
    <n v="0"/>
    <n v="0"/>
    <n v="0"/>
    <n v="0"/>
    <n v="0"/>
    <n v="54836990"/>
    <n v="54836990"/>
    <n v="0"/>
    <s v=" "/>
    <d v="2020-01-28T00:00:00"/>
    <d v="2045-10-02T00:00:00"/>
    <n v="70000000"/>
    <n v="70000000"/>
    <n v="20.852054794520548"/>
    <n v="25.695890410958903"/>
    <n v="5.7862200000000003E-2"/>
    <n v="6.7430000000000004E-2"/>
    <n v="-9.5678000000000013E-3"/>
    <n v="2.9300000000000003E-2"/>
    <s v="SOFR 6 MESES"/>
    <n v="1.52826E-2"/>
    <n v="1143463920.2465754"/>
    <n v="1409085285.5068493"/>
    <n v="3172988.8827780001"/>
    <n v="20.852054794520548"/>
    <n v="25.695890410958903"/>
    <n v="5.7862200000000003E-2"/>
    <s v="Convenios Originales (Gobiernos)"/>
    <x v="45"/>
    <n v="0"/>
    <n v="0"/>
    <n v="1848752.35"/>
    <n v="0"/>
    <n v="0"/>
    <n v="0"/>
    <n v="0"/>
    <n v="0"/>
    <n v="1848752.35"/>
    <n v="0"/>
    <n v="0"/>
    <n v="0"/>
    <n v="0"/>
    <n v="0"/>
    <n v="3697504.7"/>
    <n v="3697504.7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11632"/>
    <s v="CAF11632"/>
    <s v="CAF"/>
    <n v="93750000"/>
    <n v="0"/>
    <n v="0"/>
    <n v="0"/>
    <n v="0"/>
    <n v="0"/>
    <n v="0"/>
    <n v="93750000"/>
    <n v="93750000"/>
    <n v="0"/>
    <s v=" "/>
    <d v="2021-07-12T00:00:00"/>
    <d v="2031-07-12T00:00:00"/>
    <n v="100000000"/>
    <n v="100000000"/>
    <n v="6.6164383561643838"/>
    <n v="10.005479452054795"/>
    <n v="7.4799000000000004E-2"/>
    <n v="7.4800000000000005E-2"/>
    <n v="-1.0000000000010001E-6"/>
    <n v="1.7500000000000002E-2"/>
    <s v="Sofr 6 Meses "/>
    <n v="2.1783E-2"/>
    <n v="620291095.89041102"/>
    <n v="938013698.63013697"/>
    <n v="7012406.25"/>
    <n v="6.6164383561643838"/>
    <n v="10.005479452054795"/>
    <n v="7.4799000000000004E-2"/>
    <s v="CAF"/>
    <x v="23"/>
    <n v="3564639.84"/>
    <n v="0"/>
    <n v="0"/>
    <n v="0"/>
    <n v="0"/>
    <n v="0"/>
    <n v="3308816.88"/>
    <n v="0"/>
    <n v="0"/>
    <n v="0"/>
    <n v="0"/>
    <n v="0"/>
    <n v="3089354.53"/>
    <n v="3564639.84"/>
    <n v="6398171.4100000001"/>
    <n v="9962811.25"/>
  </r>
  <r>
    <n v="2035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403/OC-EC"/>
    <s v="5403/OC-EC"/>
    <s v="BID"/>
    <n v="500000000"/>
    <n v="0"/>
    <n v="55555555.560000002"/>
    <n v="14044822.220000001"/>
    <s v="  "/>
    <n v="0"/>
    <n v="0"/>
    <n v="444444444.44"/>
    <n v="444444444.44"/>
    <n v="0"/>
    <s v=" "/>
    <d v="2021-06-12T00:00:00"/>
    <d v="2027-04-15T00:00:00"/>
    <n v="500000000"/>
    <n v="500000000"/>
    <n v="2.3726027397260272"/>
    <n v="5.8438356164383558"/>
    <n v="5.4958E-2"/>
    <n v="5.4960000000000002E-2"/>
    <n v="-2.0000000000020002E-6"/>
    <n v="1.0800000000000001E-2"/>
    <s v="FIJA"/>
    <m/>
    <n v="1054490106.5343561"/>
    <n v="2597260273.94663"/>
    <n v="24425777.77753352"/>
    <n v="2.3726027397260272"/>
    <n v="5.8438356164383558"/>
    <n v="5.4958E-2"/>
    <s v="BID"/>
    <x v="21"/>
    <n v="0"/>
    <n v="0"/>
    <n v="0"/>
    <n v="0"/>
    <n v="0"/>
    <n v="12280738.27"/>
    <n v="0"/>
    <n v="0"/>
    <n v="0"/>
    <n v="0"/>
    <n v="0"/>
    <n v="10923750.619999999"/>
    <n v="0"/>
    <n v="0"/>
    <n v="23204488.890000001"/>
    <n v="23204488.890000001"/>
  </r>
  <r>
    <n v="20852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11497"/>
    <s v="CAF 11497"/>
    <s v="CAF"/>
    <n v="20778648.459999979"/>
    <n v="0"/>
    <n v="0"/>
    <n v="700925.4"/>
    <n v="51794.78"/>
    <n v="-1.862645149230957E-9"/>
    <n v="0"/>
    <n v="20778648.459999979"/>
    <n v="20778648.460000001"/>
    <n v="2.2351741790771484E-8"/>
    <s v=" "/>
    <d v="2021-06-02T00:00:00"/>
    <d v="2036-06-02T00:00:00"/>
    <n v="48000000"/>
    <n v="48000000"/>
    <n v="11.512328767123288"/>
    <n v="15.010958904109589"/>
    <n v="7.5539999999999996E-2"/>
    <n v="1.8000000000000002E-2"/>
    <n v="5.7539999999999994E-2"/>
    <n v="1.8000000000000002E-2"/>
    <s v="SOFR 6 MESES"/>
    <n v="2.2283000000000001E-2"/>
    <n v="239210632.40799975"/>
    <n v="311907438.1159997"/>
    <n v="1569619.1046683984"/>
    <n v="11.512328767123288"/>
    <n v="15.010958904109589"/>
    <n v="7.5539999999999996E-2"/>
    <s v="CAF"/>
    <x v="23"/>
    <n v="762188.34000000008"/>
    <n v="0"/>
    <n v="0"/>
    <n v="0"/>
    <n v="0"/>
    <n v="0"/>
    <n v="831974.10700000008"/>
    <n v="0"/>
    <n v="0"/>
    <n v="0"/>
    <n v="0"/>
    <n v="0"/>
    <n v="810737.69799999997"/>
    <n v="762188.34000000008"/>
    <n v="1642711.8050000002"/>
    <n v="2404900.1450000005"/>
  </r>
  <r>
    <n v="20854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4"/>
    <s v="CAF 11634"/>
    <s v="CAF"/>
    <n v="250000000"/>
    <n v="0"/>
    <n v="0"/>
    <n v="0"/>
    <n v="0"/>
    <n v="0"/>
    <n v="0"/>
    <n v="250000000"/>
    <n v="250000000"/>
    <n v="0"/>
    <s v=" "/>
    <d v="2021-07-12T00:00:00"/>
    <d v="2041-03-06T00:00:00"/>
    <n v="250000000"/>
    <n v="250000000"/>
    <n v="16.273972602739725"/>
    <n v="19.663013698630138"/>
    <n v="7.5450000000000003E-2"/>
    <n v="7.5450000000000003E-2"/>
    <n v="0"/>
    <n v="1.7999999999999999E-2"/>
    <s v="SOFR 6 MESES"/>
    <n v="2.2283000000000001E-2"/>
    <n v="4068493150.6849313"/>
    <n v="4915753424.6575346"/>
    <n v="18862500"/>
    <n v="16.273972602739725"/>
    <n v="19.663013698630138"/>
    <n v="7.5450000000000003E-2"/>
    <s v="CAF"/>
    <x v="23"/>
    <n v="9378854.1699999999"/>
    <n v="0"/>
    <n v="0"/>
    <n v="0"/>
    <n v="0"/>
    <n v="0"/>
    <n v="9536041.6699999999"/>
    <n v="0"/>
    <n v="0"/>
    <n v="0"/>
    <n v="0"/>
    <n v="0"/>
    <n v="9588437.5"/>
    <n v="9378854.1699999999"/>
    <n v="19124479.170000002"/>
    <n v="28503333.340000004"/>
  </r>
  <r>
    <n v="20855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6"/>
    <s v="CAF 11636"/>
    <s v="CAF"/>
    <n v="37500000"/>
    <n v="0"/>
    <n v="0"/>
    <n v="0"/>
    <n v="0"/>
    <n v="0"/>
    <n v="0"/>
    <n v="37500000"/>
    <n v="37500000"/>
    <n v="0"/>
    <s v=" "/>
    <d v="2021-07-12T00:00:00"/>
    <d v="2041-03-06T00:00:00"/>
    <n v="75000000"/>
    <n v="37500000"/>
    <n v="16.273972602739725"/>
    <n v="19.663013698630138"/>
    <n v="7.5450000000000003E-2"/>
    <n v="7.5450000000000003E-2"/>
    <n v="0"/>
    <n v="1.7999999999999999E-2"/>
    <s v="SOFR 6 MESES"/>
    <n v="2.2283000000000001E-2"/>
    <n v="610273972.60273969"/>
    <n v="737363013.69863021"/>
    <n v="2829375"/>
    <n v="16.273972602739725"/>
    <n v="19.663013698630138"/>
    <n v="7.5450000000000003E-2"/>
    <s v="CAF"/>
    <x v="23"/>
    <n v="1438265.62"/>
    <n v="0"/>
    <n v="0"/>
    <n v="0"/>
    <n v="0"/>
    <n v="0"/>
    <n v="1389537.5"/>
    <n v="0"/>
    <n v="0"/>
    <n v="0"/>
    <n v="0"/>
    <n v="0"/>
    <n v="1356079.02"/>
    <n v="1438265.62"/>
    <n v="2745616.52"/>
    <n v="4183882.14"/>
  </r>
  <r>
    <n v="20841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0801"/>
    <s v="CAF 10801"/>
    <s v="CAF"/>
    <n v="12774032.58"/>
    <n v="0"/>
    <n v="580637.84"/>
    <n v="458303.19"/>
    <n v="136896.66"/>
    <n v="0"/>
    <n v="0"/>
    <n v="12193394.74"/>
    <n v="12193394.74"/>
    <n v="0"/>
    <s v=" "/>
    <d v="2019-05-28T00:00:00"/>
    <d v="2035-05-28T00:00:00"/>
    <n v="100000000"/>
    <n v="88134032.579999998"/>
    <n v="10.495890410958904"/>
    <n v="16.010958904109589"/>
    <n v="7.5290999999999997E-2"/>
    <n v="0.02"/>
    <n v="5.5290999999999993E-2"/>
    <n v="2.0499999999999997E-2"/>
    <s v="SOFR 6 MESES"/>
    <n v="2.2283000000000001E-2"/>
    <n v="127980534.92860274"/>
    <n v="195227942.08372605"/>
    <n v="918052.88336933998"/>
    <n v="10.495890410958904"/>
    <n v="16.010958904109589"/>
    <n v="7.5290999999999997E-2"/>
    <s v="CAF"/>
    <x v="23"/>
    <n v="0"/>
    <n v="0"/>
    <n v="0"/>
    <n v="0"/>
    <n v="0"/>
    <n v="594189.25699999998"/>
    <n v="0"/>
    <n v="0"/>
    <n v="0"/>
    <n v="0"/>
    <n v="0"/>
    <n v="446882.89"/>
    <n v="0"/>
    <n v="0"/>
    <n v="1041072.147"/>
    <n v="1041072.147"/>
  </r>
  <r>
    <n v="23203000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1465020"/>
    <s v="KFW. 201465020"/>
    <s v="KFW"/>
    <n v="4189570.5669999998"/>
    <n v="45969.47"/>
    <n v="0"/>
    <n v="0"/>
    <n v="0"/>
    <n v="-114665.88299999945"/>
    <n v="0"/>
    <n v="4120874.1540000001"/>
    <n v="4120874.1540000001"/>
    <n v="0"/>
    <s v="OTRA MONEDA"/>
    <d v="2019-12-23T00:00:00"/>
    <d v="2049-12-31T00:00:00"/>
    <n v="21499450"/>
    <n v="21499450"/>
    <n v="25.101369863013698"/>
    <n v="30.043835616438358"/>
    <n v="0.02"/>
    <n v="0.02"/>
    <n v="0"/>
    <n v="0.02"/>
    <s v="FIJA"/>
    <m/>
    <n v="103439586.29848766"/>
    <n v="123806865.67880549"/>
    <n v="82417.483080000005"/>
    <n v="25.101369863013698"/>
    <n v="30.043835616438358"/>
    <n v="0.02"/>
    <s v="Convenios Originales (Gobiernos)"/>
    <x v="17"/>
    <n v="39592.86"/>
    <n v="0"/>
    <n v="0"/>
    <n v="0"/>
    <n v="0"/>
    <n v="0"/>
    <n v="41208.74"/>
    <n v="0"/>
    <n v="0"/>
    <n v="0"/>
    <n v="0"/>
    <n v="0"/>
    <n v="41208.74"/>
    <n v="39592.86"/>
    <n v="82417.48"/>
    <n v="122010.34"/>
  </r>
  <r>
    <n v="20346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23/OC-EC"/>
    <s v="4923/OC-EC"/>
    <s v="BID"/>
    <n v="21870621.75"/>
    <n v="2877117.68"/>
    <n v="0"/>
    <n v="677585.29"/>
    <n v="74131.320000000007"/>
    <n v="0"/>
    <n v="0"/>
    <n v="24747739.43"/>
    <n v="24747739.43"/>
    <n v="0"/>
    <s v=" "/>
    <d v="2020-09-16T00:00:00"/>
    <d v="2044-11-15T00:00:00"/>
    <n v="50000000"/>
    <n v="50000000"/>
    <n v="19.972602739726028"/>
    <n v="24.18082191780822"/>
    <n v="6.4782699999999999E-2"/>
    <n v="6.6070000000000004E-2"/>
    <n v="-1.2873000000000051E-3"/>
    <n v="1.1599999999999999E-2"/>
    <s v="SOFR (MAS MARGEN)"/>
    <n v="1.2E-2"/>
    <n v="494276768.34164387"/>
    <n v="598420680.02515066"/>
    <n v="1603225.3791718609"/>
    <n v="19.972602739726028"/>
    <n v="24.180821917808217"/>
    <n v="6.4782699999999999E-2"/>
    <s v="BID"/>
    <x v="21"/>
    <n v="0"/>
    <n v="0"/>
    <n v="0"/>
    <n v="0"/>
    <n v="0"/>
    <n v="877839.78500000003"/>
    <n v="0"/>
    <n v="0"/>
    <n v="0"/>
    <n v="0"/>
    <n v="0"/>
    <n v="867864.66799999995"/>
    <n v="0"/>
    <n v="0"/>
    <n v="1745704.453"/>
    <n v="1745704.453"/>
  </r>
  <r>
    <n v="2059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333"/>
    <s v="BIRF 9333"/>
    <s v="BIRF"/>
    <n v="700000000"/>
    <n v="0"/>
    <n v="0"/>
    <n v="10482888.9"/>
    <s v="  "/>
    <n v="0"/>
    <n v="0"/>
    <n v="700000000"/>
    <n v="700000000"/>
    <n v="0"/>
    <s v=" "/>
    <d v="2022-02-24T00:00:00"/>
    <d v="2038-05-15T00:00:00"/>
    <n v="700000000"/>
    <n v="700000000"/>
    <n v="13.463013698630137"/>
    <n v="16.230136986301371"/>
    <n v="2.93E-2"/>
    <n v="2.9300000000000003E-2"/>
    <n v="0"/>
    <n v="8.9999999999999993E-3"/>
    <s v="FIJA"/>
    <m/>
    <n v="9424109589.0410957"/>
    <n v="11361095890.410959"/>
    <n v="20510000"/>
    <n v="13.463013698630137"/>
    <n v="16.230136986301371"/>
    <n v="2.93E-2"/>
    <s v="BIRF"/>
    <x v="22"/>
    <n v="0"/>
    <n v="0"/>
    <n v="0"/>
    <n v="0"/>
    <n v="0"/>
    <n v="10311972.220000001"/>
    <n v="0"/>
    <n v="0"/>
    <n v="0"/>
    <n v="0"/>
    <n v="0"/>
    <n v="10482888.890000001"/>
    <n v="0"/>
    <n v="0"/>
    <n v="20794861.109999999"/>
    <n v="20794861.109999999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7"/>
    <x v="15"/>
    <x v="1"/>
    <s v="BILATERALS"/>
    <s v="KFW ALEMANIA"/>
    <s v="KFW ALEMANIA"/>
    <s v="KFW"/>
    <n v="1804037.89"/>
    <n v="0"/>
    <n v="0"/>
    <n v="17622.011999999999"/>
    <n v="24996.9"/>
    <n v="-48809.381999999983"/>
    <n v="0"/>
    <n v="1755228.5079999999"/>
    <n v="1755228.5079999999"/>
    <n v="0"/>
    <s v="OTRA MONEDA"/>
    <d v="2021-04-15T00:00:00"/>
    <d v="2050-11-15T00:00:00"/>
    <n v="21687975"/>
    <n v="21687975"/>
    <n v="25.975342465753425"/>
    <n v="29.605479452054794"/>
    <n v="0.02"/>
    <n v="0.02"/>
    <n v="0"/>
    <n v="0.02"/>
    <s v="FIJA"/>
    <m/>
    <n v="45592661.600953422"/>
    <n v="51964381.52725479"/>
    <n v="35104.570159999996"/>
    <n v="25.975342465753425"/>
    <n v="29.605479452054794"/>
    <n v="1.9999999999999997E-2"/>
    <s v="Convenios Originales (Gobiernos)"/>
    <x v="17"/>
    <n v="0"/>
    <n v="0"/>
    <n v="0"/>
    <n v="0"/>
    <n v="0"/>
    <n v="17552.285"/>
    <n v="0"/>
    <n v="0"/>
    <n v="0"/>
    <n v="0"/>
    <n v="0"/>
    <n v="17552.285"/>
    <n v="0"/>
    <n v="0"/>
    <n v="35104.57"/>
    <n v="35104.57"/>
  </r>
  <r>
    <n v="20857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011688"/>
    <s v="CAF011688"/>
    <s v="CAF"/>
    <n v="72115384.620000005"/>
    <n v="0"/>
    <n v="0"/>
    <n v="0"/>
    <n v="0"/>
    <n v="0"/>
    <n v="0"/>
    <n v="72115384.620000005"/>
    <n v="72115384.620000005"/>
    <n v="0"/>
    <m/>
    <d v="2022-03-08T00:00:00"/>
    <d v="2037-03-08T00:00:00"/>
    <n v="75000000"/>
    <n v="75000000"/>
    <n v="12.276712328767124"/>
    <n v="15.010958904109589"/>
    <n v="7.2457999999999995E-2"/>
    <n v="7.2460000000000011E-2"/>
    <n v="-2.000000000015878E-6"/>
    <n v="0.02"/>
    <s v="SOFR (6 meses)"/>
    <n v="0.02"/>
    <n v="885339831.45813704"/>
    <n v="1082521074.8848767"/>
    <n v="5225336.5387959601"/>
    <n v="12.276712328767124"/>
    <n v="15.010958904109588"/>
    <n v="7.2457999999999995E-2"/>
    <s v="CAF"/>
    <x v="23"/>
    <n v="0"/>
    <n v="0"/>
    <n v="0"/>
    <n v="2627183.09"/>
    <n v="0"/>
    <n v="0"/>
    <n v="0"/>
    <n v="0"/>
    <n v="0"/>
    <n v="2563898.46"/>
    <n v="0"/>
    <n v="0"/>
    <n v="0"/>
    <n v="0"/>
    <n v="5191081.55"/>
    <n v="5191081.55"/>
  </r>
  <r>
    <n v="20858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2"/>
    <s v="CFA011682"/>
    <s v="CAF"/>
    <n v="48076923.079999998"/>
    <n v="0"/>
    <n v="0"/>
    <n v="0"/>
    <n v="0"/>
    <n v="0"/>
    <n v="0"/>
    <n v="48076923.079999998"/>
    <n v="48076923.079999998"/>
    <n v="0"/>
    <m/>
    <d v="2022-03-08T00:00:00"/>
    <d v="2037-03-08T00:00:00"/>
    <n v="50000000"/>
    <n v="50000000"/>
    <n v="12.276712328767124"/>
    <n v="15.010958904109589"/>
    <n v="7.2457999999999995E-2"/>
    <n v="7.2460000000000011E-2"/>
    <n v="-2.000000000015878E-6"/>
    <n v="0.02"/>
    <s v="SOFR (6 meses)"/>
    <n v="0.02"/>
    <n v="590226554.30542469"/>
    <n v="721680716.58991778"/>
    <n v="3483557.6925306395"/>
    <n v="12.276712328767124"/>
    <n v="15.010958904109589"/>
    <n v="7.2457999999999995E-2"/>
    <s v="CAF"/>
    <x v="23"/>
    <n v="0"/>
    <n v="0"/>
    <n v="0"/>
    <n v="1751455.4"/>
    <n v="0"/>
    <n v="0"/>
    <n v="0"/>
    <n v="0"/>
    <n v="0"/>
    <n v="1709265.64"/>
    <n v="0"/>
    <n v="0"/>
    <n v="0"/>
    <n v="0"/>
    <n v="3460721.04"/>
    <n v="3460721.04"/>
  </r>
  <r>
    <n v="20859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4"/>
    <s v="CFA011684"/>
    <s v="CAF"/>
    <n v="48076923.079999998"/>
    <n v="0"/>
    <n v="0"/>
    <n v="0"/>
    <n v="0"/>
    <n v="0"/>
    <n v="0"/>
    <n v="48076923.079999998"/>
    <n v="48076923.079999998"/>
    <n v="0"/>
    <m/>
    <d v="2022-03-08T00:00:00"/>
    <d v="2037-03-08T00:00:00"/>
    <n v="50000000"/>
    <n v="50000000"/>
    <n v="12.276712328767124"/>
    <n v="15.010958904109589"/>
    <n v="7.2457999999999995E-2"/>
    <n v="7.2460000000000011E-2"/>
    <n v="-2.000000000015878E-6"/>
    <n v="0.02"/>
    <s v="SOFR (6 meses)"/>
    <n v="0.02"/>
    <n v="590226554.30542469"/>
    <n v="721680716.58991778"/>
    <n v="3483557.6925306395"/>
    <n v="12.276712328767124"/>
    <n v="15.010958904109589"/>
    <n v="7.2457999999999995E-2"/>
    <s v="CAF"/>
    <x v="23"/>
    <n v="0"/>
    <n v="0"/>
    <n v="0"/>
    <n v="1751455.4"/>
    <n v="0"/>
    <n v="0"/>
    <n v="0"/>
    <n v="0"/>
    <n v="0"/>
    <n v="1709265.64"/>
    <n v="0"/>
    <n v="0"/>
    <n v="0"/>
    <n v="0"/>
    <n v="3460721.04"/>
    <n v="3460721.04"/>
  </r>
  <r>
    <n v="2059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163"/>
    <s v="BIRF 9163"/>
    <s v="BIRF"/>
    <n v="1169050.1600000001"/>
    <n v="0"/>
    <n v="0"/>
    <n v="0"/>
    <n v="0"/>
    <n v="0"/>
    <n v="0"/>
    <n v="1169050.1600000001"/>
    <n v="1169050.1599999999"/>
    <n v="-2.3283064365386963E-10"/>
    <m/>
    <d v="2021-04-09T00:00:00"/>
    <d v="2048-09-15T00:00:00"/>
    <n v="40000000"/>
    <n v="40000000"/>
    <n v="23.80821917808219"/>
    <n v="27.454794520547946"/>
    <n v="6.7799999999999999E-2"/>
    <n v="6.7799999999999999E-2"/>
    <n v="0"/>
    <n v="1.7000000000000001E-2"/>
    <s v="SOFR 6 MESES"/>
    <n v="2.1299999999999999E-2"/>
    <n v="27833002.439452056"/>
    <n v="32096031.927013703"/>
    <n v="79261.600848000002"/>
    <n v="23.80821917808219"/>
    <n v="27.454794520547946"/>
    <n v="6.7799999999999999E-2"/>
    <s v="BIRF"/>
    <x v="22"/>
    <n v="0"/>
    <n v="0"/>
    <n v="0"/>
    <n v="92376.014999999999"/>
    <n v="0"/>
    <n v="0"/>
    <n v="0"/>
    <n v="0"/>
    <n v="0"/>
    <n v="69502.751999999993"/>
    <n v="0"/>
    <n v="0"/>
    <n v="0"/>
    <n v="0"/>
    <n v="161878.76699999999"/>
    <n v="161878.76699999999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7"/>
    <x v="0"/>
    <s v="BANKS"/>
    <s v="BEI USD.100.M"/>
    <s v="BEI USD.100.M"/>
    <s v="BEI"/>
    <n v="0"/>
    <n v="0"/>
    <n v="0"/>
    <n v="0"/>
    <n v="0"/>
    <n v="0"/>
    <n v="0"/>
    <n v="0"/>
    <n v="0"/>
    <n v="0"/>
    <m/>
    <d v="2021-12-24T00:00:00"/>
    <d v="2041-12-24T00:00:00"/>
    <n v="100000000"/>
    <n v="100000000"/>
    <n v="17.076712328767123"/>
    <n v="20.013698630136986"/>
    <n v="2.35E-2"/>
    <n v="0"/>
    <n v="2.35E-2"/>
    <n v="2.35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D 5520/OC-EC"/>
    <s v="BID 5520/OC-EC"/>
    <s v="BID"/>
    <n v="250000000"/>
    <n v="0"/>
    <n v="0"/>
    <n v="8273219.3600000003"/>
    <n v="0"/>
    <n v="0"/>
    <n v="0"/>
    <n v="250000000"/>
    <n v="250000000"/>
    <n v="0"/>
    <m/>
    <d v="2022-06-26T00:00:00"/>
    <d v="2040-05-15T00:00:00"/>
    <n v="250000000"/>
    <n v="250000000"/>
    <n v="15.465753424657533"/>
    <n v="17.898630136986302"/>
    <n v="6.4782699999999999E-2"/>
    <n v="6.6070000000000004E-2"/>
    <n v="-1.2873000000000051E-3"/>
    <n v="3.5099999999999999E-2"/>
    <s v="SOFR (MAS MARGEN)"/>
    <n v="1.2E-2"/>
    <n v="3866438356.1643834"/>
    <n v="4474657534.2465754"/>
    <n v="16195675"/>
    <n v="15.465753424657533"/>
    <n v="17.898630136986302"/>
    <n v="6.4782699999999999E-2"/>
    <s v="BID"/>
    <x v="21"/>
    <n v="0"/>
    <n v="0"/>
    <n v="0"/>
    <n v="0"/>
    <n v="0"/>
    <n v="8304481.1100000003"/>
    <n v="0"/>
    <n v="0"/>
    <n v="0"/>
    <n v="0"/>
    <n v="0"/>
    <n v="8442124.4399999995"/>
    <n v="0"/>
    <n v="0"/>
    <n v="16746605.550000001"/>
    <n v="16746605.550000001"/>
  </r>
  <r>
    <n v="20860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740"/>
    <s v="CAF 11740"/>
    <s v="CAF"/>
    <n v="31147485.289999999"/>
    <n v="0"/>
    <n v="2044322.62"/>
    <n v="1218807.08"/>
    <n v="10057.6"/>
    <n v="0"/>
    <n v="0"/>
    <n v="29103162.669999998"/>
    <n v="29103162.670000002"/>
    <n v="3.7252902984619141E-9"/>
    <m/>
    <d v="2022-05-25T00:00:00"/>
    <d v="2032-05-25T00:00:00"/>
    <n v="49000000"/>
    <n v="40966350.619999997"/>
    <n v="7.4876712328767123"/>
    <n v="10.008219178082191"/>
    <n v="7.2514999999999996E-2"/>
    <n v="1.95E-2"/>
    <n v="5.3014999999999993E-2"/>
    <n v="3.5099999999999999E-2"/>
    <s v="SOFR (6 meses)"/>
    <n v="1.95E-2"/>
    <n v="217914913.90989038"/>
    <n v="291270830.77673972"/>
    <n v="2110415.8410150497"/>
    <n v="7.4876712328767123"/>
    <n v="10.008219178082193"/>
    <n v="7.2514999999999996E-2"/>
    <s v="CAF"/>
    <x v="23"/>
    <n v="0"/>
    <n v="0"/>
    <n v="0"/>
    <n v="0"/>
    <n v="0"/>
    <n v="1074054.375"/>
    <n v="0"/>
    <n v="0"/>
    <n v="0"/>
    <n v="0"/>
    <n v="0"/>
    <n v="1006505.35"/>
    <n v="0"/>
    <n v="0"/>
    <n v="2080559.7250000001"/>
    <n v="2080559.7250000001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50000000"/>
    <n v="50000000"/>
    <n v="0"/>
    <m/>
    <d v="2022-11-25T00:00:00"/>
    <d v="2042-08-31T00:00:00"/>
    <n v="50000000"/>
    <n v="50000000"/>
    <n v="17.761643835616439"/>
    <n v="19.778082191780822"/>
    <n v="5.6000000000000001E-2"/>
    <n v="5.5999999999999994E-2"/>
    <n v="0"/>
    <n v="0"/>
    <s v="FIJA"/>
    <m/>
    <n v="888082191.78082192"/>
    <n v="988904109.58904111"/>
    <n v="2800000"/>
    <n v="17.761643835616439"/>
    <n v="19.778082191780822"/>
    <n v="5.6000000000000001E-2"/>
    <s v="Convenios Originales (Gobiernos)"/>
    <x v="5"/>
    <n v="0"/>
    <n v="1431111.11"/>
    <n v="0"/>
    <n v="0"/>
    <n v="0"/>
    <n v="0"/>
    <n v="0"/>
    <n v="1407777.78"/>
    <n v="0"/>
    <n v="0"/>
    <n v="0"/>
    <n v="0"/>
    <n v="0"/>
    <n v="0"/>
    <n v="2838888.89"/>
    <n v="2838888.89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100000000"/>
    <n v="100000000"/>
    <n v="0"/>
    <m/>
    <d v="2022-11-25T00:00:00"/>
    <d v="2042-08-31T00:00:00"/>
    <n v="100000000"/>
    <n v="100000000"/>
    <n v="17.761643835616439"/>
    <n v="19.778082191780822"/>
    <n v="5.3999999999999999E-2"/>
    <n v="5.4000000000000006E-2"/>
    <n v="0"/>
    <n v="0"/>
    <s v="FIJA"/>
    <m/>
    <n v="1776164383.5616438"/>
    <n v="1977808219.1780822"/>
    <n v="5400000"/>
    <n v="17.761643835616439"/>
    <n v="19.778082191780822"/>
    <n v="5.3999999999999999E-2"/>
    <s v="Convenios Originales (Gobiernos)"/>
    <x v="5"/>
    <n v="0"/>
    <n v="1470000"/>
    <n v="0"/>
    <n v="0"/>
    <n v="0"/>
    <n v="0"/>
    <n v="0"/>
    <n v="2700000"/>
    <n v="0"/>
    <n v="0"/>
    <n v="0"/>
    <n v="0"/>
    <n v="0"/>
    <n v="0"/>
    <n v="4170000"/>
    <n v="4170000"/>
  </r>
  <r>
    <n v="203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687/OC-EC"/>
    <s v="5687/OC-EC"/>
    <s v="BID"/>
    <n v="400000000"/>
    <n v="0"/>
    <n v="0"/>
    <n v="0"/>
    <n v="0"/>
    <n v="0"/>
    <n v="0"/>
    <n v="400000000"/>
    <n v="400000000"/>
    <n v="0"/>
    <m/>
    <d v="2022-12-13T00:00:00"/>
    <d v="2042-07-15T00:00:00"/>
    <n v="400000000"/>
    <n v="400000000"/>
    <n v="17.632876712328766"/>
    <n v="19.600000000000001"/>
    <n v="6.5799999999999997E-2"/>
    <n v="6.5890000000000004E-2"/>
    <n v="-9.0000000000006741E-5"/>
    <m/>
    <s v="SOFR (MAS MARGEN)"/>
    <n v="1.2E-2"/>
    <n v="7053150684.9315062"/>
    <n v="7840000000.000001"/>
    <n v="26320000"/>
    <n v="17.632876712328766"/>
    <n v="19.600000000000001"/>
    <n v="6.5799999999999997E-2"/>
    <s v="BID"/>
    <x v="21"/>
    <n v="0"/>
    <n v="13470619.560000001"/>
    <n v="0"/>
    <n v="0"/>
    <n v="0"/>
    <n v="0"/>
    <n v="0"/>
    <n v="13250989.890000001"/>
    <n v="0"/>
    <n v="0"/>
    <n v="0"/>
    <n v="0"/>
    <n v="0"/>
    <n v="0"/>
    <n v="26721609.450000003"/>
    <n v="26721609.450000003"/>
  </r>
  <r>
    <n v="205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21-0 EC"/>
    <s v="9421-0 EC"/>
    <s v="BIRF"/>
    <n v="50732117.649999991"/>
    <n v="0"/>
    <n v="0"/>
    <n v="0"/>
    <n v="0"/>
    <n v="0"/>
    <n v="0"/>
    <n v="50732117.649999991"/>
    <n v="50732117.649999999"/>
    <n v="7.4505805969238281E-9"/>
    <m/>
    <d v="2022-10-26T00:00:00"/>
    <d v="2039-07-01T00:00:00"/>
    <n v="80000000"/>
    <n v="80000000"/>
    <n v="14.591780821917808"/>
    <n v="16.69041095890411"/>
    <n v="5.8400000000000001E-2"/>
    <n v="5.8400000000000001E-2"/>
    <n v="0"/>
    <m/>
    <s v="SOFR (6 meses)"/>
    <n v="1.1900000000000001E-2"/>
    <n v="740271941.38054788"/>
    <n v="846739892.39397252"/>
    <n v="2962755.6707599997"/>
    <n v="14.59178082191781"/>
    <n v="16.69041095890411"/>
    <n v="5.8400000000000001E-2"/>
    <s v="BIRF"/>
    <x v="22"/>
    <n v="0"/>
    <n v="1594059.3229999999"/>
    <n v="0"/>
    <n v="0"/>
    <n v="0"/>
    <n v="0"/>
    <n v="0"/>
    <n v="1688614.6310000001"/>
    <n v="0"/>
    <n v="0"/>
    <n v="0"/>
    <n v="0"/>
    <n v="0"/>
    <n v="0"/>
    <n v="3282673.9539999999"/>
    <n v="3282673.9539999999"/>
  </r>
  <r>
    <n v="2059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53-0 EC"/>
    <s v="9453-0 EC"/>
    <s v="BIRF"/>
    <n v="500000000"/>
    <n v="0"/>
    <n v="0"/>
    <n v="11691666.689999999"/>
    <s v="  "/>
    <n v="0"/>
    <n v="0"/>
    <n v="500000000"/>
    <n v="500000000"/>
    <n v="0"/>
    <m/>
    <d v="2022-12-16T00:00:00"/>
    <d v="2041-01-06T00:00:00"/>
    <n v="500000000"/>
    <n v="500000000"/>
    <n v="16.112328767123287"/>
    <n v="18.07123287671233"/>
    <n v="4.5999999999999999E-2"/>
    <n v="4.5999999999999999E-2"/>
    <n v="0"/>
    <m/>
    <s v="FIJA"/>
    <m/>
    <n v="8056164383.5616436"/>
    <n v="9035616438.3561649"/>
    <n v="23000000"/>
    <n v="16.112328767123287"/>
    <n v="18.07123287671233"/>
    <n v="4.5999999999999999E-2"/>
    <s v="BIRF"/>
    <x v="22"/>
    <n v="11691666.689999999"/>
    <n v="0"/>
    <n v="0"/>
    <n v="0"/>
    <n v="0"/>
    <n v="0"/>
    <n v="11627777.779999999"/>
    <n v="0"/>
    <n v="0"/>
    <n v="0"/>
    <n v="0"/>
    <n v="0"/>
    <n v="11691666.67"/>
    <n v="11691666.689999999"/>
    <n v="23319444.449999999"/>
    <n v="35011111.140000001"/>
  </r>
  <r>
    <n v="2086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899"/>
    <s v="CAF 11899"/>
    <s v="CAF"/>
    <n v="250000000"/>
    <n v="0"/>
    <n v="0"/>
    <n v="0"/>
    <n v="0"/>
    <n v="0"/>
    <n v="0"/>
    <n v="250000000"/>
    <n v="250000000"/>
    <n v="0"/>
    <m/>
    <d v="2022-12-21T00:00:00"/>
    <d v="2037-12-21T00:00:00"/>
    <n v="250000000"/>
    <n v="250000000"/>
    <n v="13.065753424657535"/>
    <n v="15.010958904109589"/>
    <n v="7.2538000000000005E-2"/>
    <n v="7.2539999999999993E-2"/>
    <n v="-1.9999999999881224E-6"/>
    <m/>
    <s v="SOFR (6 meses)"/>
    <n v="0.02"/>
    <n v="3266438356.1643839"/>
    <n v="3752739726.0273972"/>
    <n v="18134500"/>
    <n v="13.065753424657535"/>
    <n v="15.010958904109589"/>
    <n v="7.2538000000000005E-2"/>
    <s v="CAF"/>
    <x v="23"/>
    <n v="9218370.8300000001"/>
    <n v="0"/>
    <n v="0"/>
    <n v="0"/>
    <n v="0"/>
    <n v="0"/>
    <n v="9167997.2200000007"/>
    <n v="0"/>
    <n v="0"/>
    <n v="0"/>
    <n v="0"/>
    <n v="0"/>
    <n v="8863818.1099999994"/>
    <n v="9218370.8300000001"/>
    <n v="18031815.329999998"/>
    <n v="27250186.159999996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269925"/>
    <n v="50833.332999999999"/>
    <n v="0"/>
    <n v="0"/>
    <n v="10000000"/>
    <n v="10000000"/>
    <n v="0"/>
    <m/>
    <d v="2023-01-10T00:00:00"/>
    <d v="2042-07-31T00:00:00"/>
    <n v="30000000"/>
    <n v="30000000"/>
    <n v="17.676712328767124"/>
    <n v="19.567123287671233"/>
    <n v="5.3100000000000001E-2"/>
    <n v="5.3099999999999994E-2"/>
    <n v="0"/>
    <n v="0"/>
    <s v="FIJA"/>
    <m/>
    <n v="176767123.28767124"/>
    <n v="195671232.87671232"/>
    <n v="531000"/>
    <n v="17.676712328767124"/>
    <n v="19.567123287671233"/>
    <n v="5.3100000000000001E-2"/>
    <s v="Convenios Originales (Gobiernos)"/>
    <x v="5"/>
    <n v="0"/>
    <n v="0"/>
    <n v="0"/>
    <n v="0"/>
    <n v="0"/>
    <n v="305913.30199999997"/>
    <n v="0"/>
    <n v="0"/>
    <n v="0"/>
    <n v="0"/>
    <n v="0"/>
    <n v="298127.56600000005"/>
    <n v="0"/>
    <n v="0"/>
    <n v="604040.86800000002"/>
    <n v="604040.86800000002"/>
  </r>
  <r>
    <n v="23208000"/>
    <x v="0"/>
    <x v="0"/>
    <x v="0"/>
    <s v="JPY"/>
    <x v="0"/>
    <s v="Gobierno General"/>
    <s v="Gobierno Central"/>
    <s v="PGE"/>
    <s v="Préstamos"/>
    <x v="30"/>
    <x v="0"/>
    <x v="1"/>
    <s v="BILATERALS"/>
    <s v="EC-C1"/>
    <s v="EC-C1"/>
    <s v="JICA"/>
    <n v="151220400"/>
    <n v="0"/>
    <n v="0"/>
    <n v="0"/>
    <n v="0"/>
    <n v="2444900"/>
    <n v="0"/>
    <n v="153665300"/>
    <n v="153665300"/>
    <n v="0"/>
    <s v="OTRA MONEDA"/>
    <d v="2022-10-27T00:00:00"/>
    <d v="2037-11-10T00:00:00"/>
    <n v="175720000"/>
    <n v="175720000"/>
    <n v="12.953424657534246"/>
    <n v="15.049315068493151"/>
    <n v="1E-4"/>
    <n v="1E-4"/>
    <n v="0"/>
    <n v="1E-4"/>
    <s v="FIJA"/>
    <m/>
    <n v="1990491886.0273972"/>
    <n v="2312557514.7945204"/>
    <n v="15366.53"/>
    <n v="12.953424657534246"/>
    <n v="15.049315068493149"/>
    <n v="1E-4"/>
    <s v="Convenios Originales (Gobiernos)"/>
    <x v="45"/>
    <n v="0"/>
    <n v="0"/>
    <n v="0"/>
    <n v="0"/>
    <n v="7768.6350000000002"/>
    <n v="0"/>
    <n v="0"/>
    <n v="0"/>
    <n v="0"/>
    <n v="0"/>
    <n v="7811.3190000000004"/>
    <n v="0"/>
    <n v="0"/>
    <n v="0"/>
    <n v="15579.954000000002"/>
    <n v="15579.954000000002"/>
  </r>
  <r>
    <n v="20620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3658"/>
    <n v="2000003658"/>
    <s v="FIDA"/>
    <n v="1772053.51"/>
    <n v="0"/>
    <n v="0"/>
    <n v="71336.38"/>
    <n v="0"/>
    <n v="0"/>
    <n v="0"/>
    <n v="1772053.51"/>
    <n v="1772053.51"/>
    <n v="0"/>
    <m/>
    <d v="2022-09-15T00:00:00"/>
    <d v="2053-11-15T00:00:00"/>
    <n v="22873341.920000002"/>
    <n v="22873341.920000002"/>
    <n v="28.978082191780821"/>
    <n v="31.18904109589041"/>
    <n v="2.63E-2"/>
    <n v="2.63E-2"/>
    <n v="0"/>
    <m/>
    <s v="T.FIDA"/>
    <m/>
    <n v="51350712.261013694"/>
    <n v="55268649.747506849"/>
    <n v="46605.007313000002"/>
    <n v="28.978082191780818"/>
    <n v="31.18904109589041"/>
    <n v="2.63E-2"/>
    <s v="FIDA"/>
    <x v="24"/>
    <n v="0"/>
    <n v="0"/>
    <n v="0"/>
    <n v="0"/>
    <n v="0"/>
    <n v="23302.5"/>
    <n v="0"/>
    <n v="0"/>
    <n v="0"/>
    <n v="0"/>
    <n v="0"/>
    <n v="23302.5"/>
    <n v="0"/>
    <n v="0"/>
    <n v="46605"/>
    <n v="46605"/>
  </r>
  <r>
    <n v="20846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967"/>
    <s v="CAF 11967"/>
    <s v="CAF"/>
    <n v="31578947.360000011"/>
    <n v="0"/>
    <n v="0"/>
    <n v="0"/>
    <n v="0"/>
    <n v="0"/>
    <n v="0"/>
    <n v="31578947.360000011"/>
    <n v="31578947.359999999"/>
    <n v="-1.1175870895385742E-8"/>
    <m/>
    <d v="2020-04-17T00:00:00"/>
    <d v="2032-04-19T00:00:00"/>
    <n v="50000000"/>
    <n v="40000000"/>
    <n v="7.3890410958904109"/>
    <n v="12.013698630136986"/>
    <n v="7.4601000000000001E-2"/>
    <n v="7.46E-2"/>
    <n v="1.0000000000010001E-6"/>
    <m/>
    <s v="SOFR 6 MESES"/>
    <n v="1.3583E-2"/>
    <n v="233338139.80800009"/>
    <n v="379379956.6400001"/>
    <n v="2355821.0520033608"/>
    <n v="7.3890410958904109"/>
    <n v="12.013698630136986"/>
    <n v="7.4601000000000001E-2"/>
    <s v="CAF"/>
    <x v="23"/>
    <n v="0"/>
    <n v="0"/>
    <n v="0"/>
    <n v="0"/>
    <n v="929173.86"/>
    <n v="0"/>
    <n v="0"/>
    <n v="0"/>
    <n v="0"/>
    <n v="0"/>
    <n v="871993.93"/>
    <n v="0"/>
    <n v="0"/>
    <n v="0"/>
    <n v="1801167.79"/>
    <n v="1801167.79"/>
  </r>
  <r>
    <n v="203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9/KI-EC"/>
    <s v="5599/KI-EC"/>
    <s v="BID"/>
    <n v="3661682.670000283"/>
    <n v="0"/>
    <n v="0"/>
    <n v="0"/>
    <n v="0"/>
    <n v="1.4901161193847656E-8"/>
    <n v="0"/>
    <n v="3661682.6700002979"/>
    <n v="3661682.67"/>
    <n v="-2.9802322387695313E-7"/>
    <m/>
    <d v="2023-01-23T00:00:00"/>
    <d v="2047-11-15T00:00:00"/>
    <n v="35000000"/>
    <n v="35000000"/>
    <n v="22.972602739726028"/>
    <n v="24.827397260273973"/>
    <n v="1.2999999999999999E-2"/>
    <n v="1.3000000000000001E-2"/>
    <n v="0"/>
    <m/>
    <s v="FIJA"/>
    <m/>
    <n v="84118381.336856157"/>
    <n v="90910050.289158076"/>
    <n v="47601.874710003874"/>
    <n v="22.972602739726028"/>
    <n v="24.827397260273973"/>
    <n v="1.3000000000000001E-2"/>
    <s v="BID"/>
    <x v="21"/>
    <n v="0"/>
    <n v="17999.95"/>
    <n v="0"/>
    <n v="0"/>
    <n v="0"/>
    <n v="0"/>
    <n v="0"/>
    <n v="23605.31"/>
    <n v="0"/>
    <n v="0"/>
    <n v="0"/>
    <n v="0"/>
    <n v="0"/>
    <n v="0"/>
    <n v="41605.26"/>
    <n v="41605.26"/>
  </r>
  <r>
    <n v="2059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33-0 EC"/>
    <s v="9433-0 EC"/>
    <s v="BIRF"/>
    <n v="80000000.000000283"/>
    <n v="0"/>
    <n v="0"/>
    <n v="0"/>
    <n v="0"/>
    <n v="1.4901161193847656E-8"/>
    <n v="0"/>
    <n v="80000000.000000298"/>
    <n v="80000000"/>
    <n v="-2.9802322387695313E-7"/>
    <m/>
    <d v="2022-12-16T00:00:00"/>
    <d v="2034-01-01T00:00:00"/>
    <n v="100000000"/>
    <n v="100000000"/>
    <n v="9.0931506849315067"/>
    <n v="11.052054794520547"/>
    <n v="4.7199999999999999E-2"/>
    <n v="4.7199999999999999E-2"/>
    <n v="0"/>
    <m/>
    <s v="FIJA"/>
    <m/>
    <n v="727452054.79452324"/>
    <n v="884164383.56164706"/>
    <n v="3776000.000000014"/>
    <n v="9.0931506849315067"/>
    <n v="11.052054794520547"/>
    <n v="4.7199999999999999E-2"/>
    <s v="BIRF"/>
    <x v="22"/>
    <n v="0"/>
    <n v="1929955.56"/>
    <n v="0"/>
    <n v="0"/>
    <n v="0"/>
    <n v="0"/>
    <n v="0"/>
    <n v="1898488.89"/>
    <n v="0"/>
    <n v="0"/>
    <n v="0"/>
    <n v="0"/>
    <n v="0"/>
    <n v="0"/>
    <n v="3828444.45"/>
    <n v="3828444.45"/>
  </r>
  <r>
    <n v="31000000"/>
    <x v="0"/>
    <x v="0"/>
    <x v="0"/>
    <s v="USD"/>
    <x v="0"/>
    <s v="Gobierno General"/>
    <s v="Gobierno Central "/>
    <s v="PGE"/>
    <s v="Préstamos"/>
    <x v="31"/>
    <x v="0"/>
    <x v="4"/>
    <s v="FINANCIAL INTERNATIONAL ORGANIZATIONS"/>
    <s v="GPS BLUE"/>
    <s v="GPS BLUE"/>
    <s v="GPS BLUE"/>
    <n v="656022000"/>
    <n v="0"/>
    <n v="0"/>
    <n v="11439383.630000001"/>
    <n v="4500000"/>
    <n v="1.4901161193847656E-8"/>
    <n v="0"/>
    <n v="656022000"/>
    <n v="656022000"/>
    <n v="0"/>
    <m/>
    <d v="2023-05-09T00:00:00"/>
    <d v="2041-11-09T00:00:00"/>
    <n v="656022000"/>
    <n v="656022000"/>
    <n v="16.953424657534246"/>
    <n v="18.517808219178082"/>
    <n v="6.9800000000000001E-2"/>
    <n v="6.9749999999999993E-2"/>
    <n v="5.0000000000008371E-5"/>
    <n v="2.2019999999999998E-2"/>
    <s v="FIJA"/>
    <m/>
    <n v="11121819550.684931"/>
    <n v="12148089583.561644"/>
    <n v="45790335.600000001"/>
    <n v="16.953424657534246"/>
    <n v="18.517808219178082"/>
    <n v="6.9800000000000001E-2"/>
    <s v="GPS BLUE"/>
    <x v="46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63757534.520000003"/>
    <n v="63757534.520000003"/>
  </r>
  <r>
    <n v="20862000"/>
    <x v="0"/>
    <x v="0"/>
    <x v="1"/>
    <s v="USD"/>
    <x v="0"/>
    <s v="Gobierno General"/>
    <s v="Gobiernos Autonomos Descentralizados GADS"/>
    <s v="Concejo Municipal"/>
    <s v="Préstamos"/>
    <x v="23"/>
    <x v="27"/>
    <x v="2"/>
    <s v="INTERNATIONAL ORGANIZATIONS"/>
    <s v="CAF 11904"/>
    <s v="CAF 11904"/>
    <s v="CAF"/>
    <n v="8865141.0400002524"/>
    <n v="0"/>
    <n v="0"/>
    <n v="0"/>
    <n v="0"/>
    <n v="1.4901161193847656E-8"/>
    <n v="0"/>
    <n v="8865141.0400002673"/>
    <n v="8865141.0399999991"/>
    <n v="-2.6822090148925781E-7"/>
    <m/>
    <d v="2022-12-23T00:00:00"/>
    <d v="2037-12-23T00:00:00"/>
    <n v="26891460"/>
    <n v="26891460"/>
    <n v="13.07123287671233"/>
    <n v="15.010958904109589"/>
    <n v="7.2316000000000005E-2"/>
    <n v="7.2319999999999995E-2"/>
    <n v="-3.9999999999901226E-6"/>
    <m/>
    <s v="SOFR 6 MESES"/>
    <n v="0.02"/>
    <n v="115878323.01874323"/>
    <n v="133074267.83057936"/>
    <n v="641091.5394486594"/>
    <n v="13.07123287671233"/>
    <n v="15.010958904109589"/>
    <n v="7.2316000000000005E-2"/>
    <s v="CAF"/>
    <x v="23"/>
    <n v="242459.95"/>
    <n v="0"/>
    <n v="0"/>
    <n v="0"/>
    <n v="0"/>
    <n v="0"/>
    <n v="352990.071"/>
    <n v="0"/>
    <n v="0"/>
    <n v="0"/>
    <n v="0"/>
    <n v="0"/>
    <n v="340090.32500000001"/>
    <n v="242459.95"/>
    <n v="693080.39599999995"/>
    <n v="935540.3459999999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 12016"/>
    <s v="CAF 12016"/>
    <s v="CAF"/>
    <n v="75000000.000000253"/>
    <n v="0"/>
    <n v="0"/>
    <n v="2753378.12"/>
    <n v="0"/>
    <n v="1.4901161193847656E-8"/>
    <n v="0"/>
    <n v="75000000.000000268"/>
    <n v="75000000"/>
    <n v="-2.6822090148925781E-7"/>
    <m/>
    <d v="2023-05-24T00:00:00"/>
    <d v="2033-05-24T00:00:00"/>
    <n v="75000000"/>
    <n v="75000000"/>
    <n v="8.4849315068493159"/>
    <n v="10.008219178082191"/>
    <n v="7.2439000000000003E-2"/>
    <n v="7.2439000000000003E-2"/>
    <n v="0"/>
    <m/>
    <s v="SOFR 6 MESES"/>
    <n v="1.95E-2"/>
    <n v="636369863.01370096"/>
    <n v="750616438.35616708"/>
    <n v="5432925.0000000196"/>
    <n v="8.4849315068493159"/>
    <n v="10.008219178082191"/>
    <n v="7.2439000000000003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55001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1968"/>
    <s v="CFA 11968"/>
    <s v="CAF"/>
    <n v="37500000"/>
    <n v="0"/>
    <n v="0"/>
    <n v="0"/>
    <n v="0"/>
    <n v="0"/>
    <n v="0"/>
    <n v="37500000"/>
    <n v="37500000"/>
    <n v="0"/>
    <m/>
    <d v="2021-07-12T00:00:00"/>
    <d v="2041-03-06T00:00:00"/>
    <n v="75000000"/>
    <n v="37500000"/>
    <n v="16.273972602739725"/>
    <n v="19.663013698630138"/>
    <n v="7.5450000000000003E-2"/>
    <n v="7.5450000000000003E-2"/>
    <n v="0"/>
    <m/>
    <s v="SOFR 6 MESES"/>
    <n v="1.5283E-2"/>
    <n v="610273972.60273969"/>
    <n v="737363013.69863021"/>
    <n v="2829375"/>
    <n v="16.273972602739725"/>
    <n v="19.663013698630138"/>
    <n v="7.5450000000000003E-2"/>
    <s v="CAF"/>
    <x v="23"/>
    <n v="1438265.62"/>
    <n v="0"/>
    <n v="0"/>
    <n v="0"/>
    <n v="0"/>
    <n v="0"/>
    <n v="1389537.5"/>
    <n v="0"/>
    <n v="0"/>
    <n v="0"/>
    <n v="0"/>
    <n v="0"/>
    <n v="1356079.02"/>
    <n v="1438265.62"/>
    <n v="2745616.52"/>
    <n v="4183882.14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5676/OC-EC"/>
    <s v="5676/OC-EC"/>
    <s v="BID"/>
    <n v="199380000"/>
    <n v="0"/>
    <n v="0"/>
    <n v="0"/>
    <n v="0"/>
    <n v="0"/>
    <n v="0"/>
    <n v="199380000"/>
    <n v="199380000"/>
    <n v="0"/>
    <m/>
    <d v="2023-04-14T00:00:00"/>
    <d v="2047-04-14T00:00:00"/>
    <n v="300000000"/>
    <n v="300000000"/>
    <n v="22.383561643835616"/>
    <n v="24.016438356164382"/>
    <n v="6.6100599999999995E-2"/>
    <n v="7.8100000000000003E-2"/>
    <n v="-1.1999400000000007E-2"/>
    <m/>
    <s v="SOFR + MARGEN VARIABLE"/>
    <n v="1.2E-2"/>
    <n v="4462834520.547945"/>
    <n v="4788397479.452055"/>
    <n v="13179137.627999999"/>
    <n v="22.383561643835616"/>
    <n v="24.016438356164386"/>
    <n v="6.6100599999999995E-2"/>
    <s v="BID"/>
    <x v="21"/>
    <n v="0"/>
    <n v="0"/>
    <n v="0"/>
    <n v="7617915.0190000003"/>
    <n v="0"/>
    <n v="0"/>
    <n v="0"/>
    <n v="0"/>
    <n v="0"/>
    <n v="8216007.6799999997"/>
    <n v="0"/>
    <n v="0"/>
    <n v="0"/>
    <n v="0"/>
    <n v="15833922.699000001"/>
    <n v="15833922.699000001"/>
  </r>
  <r>
    <n v="2035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8/OC-EC"/>
    <s v="5598/OC-EC"/>
    <s v="BID"/>
    <n v="4095604.91"/>
    <n v="0"/>
    <n v="0"/>
    <n v="0"/>
    <n v="0"/>
    <n v="0"/>
    <n v="0"/>
    <n v="4095604.91"/>
    <n v="4095604.91"/>
    <n v="0"/>
    <m/>
    <d v="2023-01-23T00:00:00"/>
    <d v="2045-11-15T00:00:00"/>
    <n v="49000000"/>
    <n v="49000000"/>
    <n v="20.972602739726028"/>
    <n v="22.827397260273973"/>
    <n v="6.5799999999999997E-2"/>
    <n v="6.5890000000000004E-2"/>
    <n v="-9.0000000000006741E-5"/>
    <m/>
    <s v="SOFR + MARGEN VARIABLE"/>
    <n v="1.2E-2"/>
    <n v="85895494.756301373"/>
    <n v="93492000.30169864"/>
    <n v="269490.80307800003"/>
    <n v="20.972602739726028"/>
    <n v="22.827397260273973"/>
    <n v="6.5799999999999997E-2"/>
    <s v="BID"/>
    <x v="21"/>
    <n v="0"/>
    <n v="481578.53899999999"/>
    <n v="0"/>
    <n v="0"/>
    <n v="0"/>
    <n v="0"/>
    <n v="0"/>
    <n v="247015.34499999997"/>
    <n v="0"/>
    <n v="0"/>
    <n v="0"/>
    <n v="0"/>
    <n v="0"/>
    <n v="0"/>
    <n v="728593.88399999996"/>
    <n v="728593.88399999996"/>
  </r>
  <r>
    <n v="203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14/OC-EC"/>
    <s v="5214/OC-EC"/>
    <s v="BID"/>
    <n v="2610699.7999999998"/>
    <n v="0"/>
    <n v="0"/>
    <n v="0"/>
    <n v="0"/>
    <n v="0"/>
    <n v="0"/>
    <n v="2610699.7999999998"/>
    <n v="2610699.7999999998"/>
    <n v="0"/>
    <m/>
    <d v="2023-05-15T00:00:00"/>
    <d v="2047-07-15T00:00:00"/>
    <n v="9539946.7300000004"/>
    <n v="9539946.7300000004"/>
    <n v="22.635616438356163"/>
    <n v="24.183561643835617"/>
    <n v="6.5506200000000001E-2"/>
    <n v="6.5509999999999999E-2"/>
    <n v="-3.7999999999982492E-6"/>
    <m/>
    <s v="SOFR + MARGEN VARIABLE"/>
    <n v="1.2E-2"/>
    <n v="59094799.308493145"/>
    <n v="63136019.54684931"/>
    <n v="171017.02323875998"/>
    <n v="22.635616438356163"/>
    <n v="24.183561643835617"/>
    <n v="6.5506200000000001E-2"/>
    <s v="BID"/>
    <x v="21"/>
    <n v="0"/>
    <n v="102350.23699999999"/>
    <n v="0"/>
    <n v="0"/>
    <n v="0"/>
    <n v="0"/>
    <n v="0"/>
    <n v="99829.717000000004"/>
    <n v="0"/>
    <n v="0"/>
    <n v="0"/>
    <n v="0"/>
    <n v="0"/>
    <n v="0"/>
    <n v="202179.954"/>
    <n v="202179.954"/>
  </r>
  <r>
    <n v="205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BIRF 9388-EC"/>
    <s v="BIRF 9388-EC"/>
    <s v="BIRF"/>
    <n v="86319985"/>
    <n v="0"/>
    <n v="0"/>
    <n v="0"/>
    <n v="0"/>
    <n v="0"/>
    <n v="0"/>
    <n v="86319985"/>
    <n v="86319985"/>
    <n v="0"/>
    <m/>
    <d v="2023-03-13T00:00:00"/>
    <d v="2040-11-01T00:00:00"/>
    <n v="200000000"/>
    <n v="200000000"/>
    <n v="15.931506849315069"/>
    <n v="17.652054794520549"/>
    <n v="5.8499999999999996E-2"/>
    <n v="5.8499999999999996E-2"/>
    <n v="0"/>
    <m/>
    <s v="SOFR (6 meses)"/>
    <n v="1.2E-2"/>
    <n v="1375207432.2602739"/>
    <n v="1523725105.0821919"/>
    <n v="5049719.1224999996"/>
    <n v="15.931506849315069"/>
    <n v="17.652054794520549"/>
    <n v="5.8499999999999996E-2"/>
    <s v="BIRF"/>
    <x v="22"/>
    <n v="0"/>
    <n v="0"/>
    <n v="0"/>
    <n v="0"/>
    <n v="0"/>
    <n v="2845487.3660000004"/>
    <n v="0"/>
    <n v="0"/>
    <n v="0"/>
    <n v="0"/>
    <n v="0"/>
    <n v="2852482.2429999998"/>
    <n v="0"/>
    <n v="0"/>
    <n v="5697969.6090000002"/>
    <n v="5697969.6090000002"/>
  </r>
  <r>
    <n v="20864000"/>
    <x v="0"/>
    <x v="0"/>
    <x v="1"/>
    <s v="USD"/>
    <x v="0"/>
    <s v="Gobierno General"/>
    <s v="Gobiernos Autonomos Descentralizados GADS"/>
    <s v="Concejo Municipal"/>
    <s v="Préstamos"/>
    <x v="23"/>
    <x v="28"/>
    <x v="2"/>
    <s v="INTERNATIONAL ORGANIZATIONS"/>
    <s v="CAF 012048"/>
    <s v="CAF 012048"/>
    <s v="CAF"/>
    <n v="660664.19999999995"/>
    <n v="0"/>
    <n v="0"/>
    <n v="0"/>
    <n v="0"/>
    <n v="0"/>
    <n v="0"/>
    <n v="660664.19999999995"/>
    <n v="660664.19999999995"/>
    <n v="0"/>
    <m/>
    <d v="2023-07-06T00:00:00"/>
    <d v="2033-07-06T00:00:00"/>
    <n v="26467000"/>
    <n v="26467000"/>
    <n v="8.6027397260273979"/>
    <n v="10.008219178082191"/>
    <n v="7.1280999999999997E-2"/>
    <n v="7.1279999999999996E-2"/>
    <n v="1.0000000000010001E-6"/>
    <m/>
    <s v="SOFR 6 MESES"/>
    <n v="1.95E-2"/>
    <n v="5683522.1589041092"/>
    <n v="6612072.116712328"/>
    <n v="47092.804840199991"/>
    <n v="8.6027397260273979"/>
    <n v="10.008219178082191"/>
    <n v="7.1280999999999997E-2"/>
    <s v="CAF"/>
    <x v="23"/>
    <n v="0"/>
    <n v="45005.894"/>
    <n v="0"/>
    <n v="0"/>
    <n v="0"/>
    <n v="0"/>
    <n v="0"/>
    <n v="36879.404999999999"/>
    <n v="0"/>
    <n v="0"/>
    <n v="0"/>
    <n v="0"/>
    <n v="0"/>
    <n v="0"/>
    <n v="81885.298999999999"/>
    <n v="81885.298999999999"/>
  </r>
  <r>
    <n v="2086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4"/>
    <s v="CAF 012064"/>
    <s v="CAF"/>
    <n v="27754292.41"/>
    <n v="0"/>
    <n v="0"/>
    <n v="0"/>
    <n v="0"/>
    <n v="0"/>
    <n v="0"/>
    <n v="27754292.41"/>
    <n v="27754292.41"/>
    <n v="0"/>
    <m/>
    <d v="2023-07-28T00:00:00"/>
    <d v="2043-07-28T00:00:00"/>
    <n v="150000000"/>
    <n v="150000000"/>
    <n v="18.668493150684931"/>
    <n v="20.013698630136986"/>
    <n v="7.2137000000000007E-2"/>
    <n v="7.214000000000001E-2"/>
    <n v="-3.0000000000030003E-6"/>
    <m/>
    <s v="SOFR 6 MESES"/>
    <n v="0.02"/>
    <n v="518130817.75819176"/>
    <n v="555466043.98643839"/>
    <n v="2002111.3915801703"/>
    <n v="18.668493150684931"/>
    <n v="20.013698630136986"/>
    <n v="7.2137000000000007E-2"/>
    <s v="CAF"/>
    <x v="23"/>
    <n v="0"/>
    <n v="1241985.368"/>
    <n v="0"/>
    <n v="0"/>
    <n v="0"/>
    <n v="0"/>
    <n v="0"/>
    <n v="1221735.608"/>
    <n v="0"/>
    <n v="0"/>
    <n v="0"/>
    <n v="0"/>
    <n v="0"/>
    <n v="0"/>
    <n v="2463720.9759999998"/>
    <n v="2463720.9759999998"/>
  </r>
  <r>
    <n v="20866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7"/>
    <s v="CAF 012067"/>
    <s v="CAF"/>
    <n v="11223481.289999999"/>
    <n v="0"/>
    <n v="0"/>
    <n v="0"/>
    <n v="0"/>
    <n v="0"/>
    <n v="0"/>
    <n v="11223481.289999999"/>
    <n v="11223481.289999999"/>
    <n v="0"/>
    <m/>
    <d v="2023-07-28T00:00:00"/>
    <d v="2038-07-28T00:00:00"/>
    <n v="20204813.629999999"/>
    <n v="20204813.629999999"/>
    <n v="13.665753424657535"/>
    <n v="15.010958904109589"/>
    <n v="7.1999999999999995E-2"/>
    <n v="0.02"/>
    <n v="5.1999999999999991E-2"/>
    <m/>
    <s v="SOFR 6 MESES"/>
    <n v="0.02"/>
    <n v="153377327.87539726"/>
    <n v="168475216.40523288"/>
    <n v="808090.65287999983"/>
    <n v="13.665753424657536"/>
    <n v="15.010958904109589"/>
    <n v="7.1999999999999995E-2"/>
    <s v="CAF"/>
    <x v="23"/>
    <n v="0"/>
    <n v="103531.81599999999"/>
    <n v="0"/>
    <n v="0"/>
    <n v="0"/>
    <n v="0"/>
    <n v="0"/>
    <n v="128662.98999999999"/>
    <n v="0"/>
    <n v="0"/>
    <n v="0"/>
    <n v="0"/>
    <n v="0"/>
    <n v="0"/>
    <n v="232194.80599999998"/>
    <n v="232194.80599999998"/>
  </r>
  <r>
    <n v="2035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0/OC-EC"/>
    <s v="5770/OC-EC"/>
    <s v="BID"/>
    <n v="450000000"/>
    <n v="0"/>
    <n v="0"/>
    <n v="0"/>
    <n v="0"/>
    <n v="0"/>
    <n v="0"/>
    <n v="450000000"/>
    <n v="450000000"/>
    <n v="0"/>
    <m/>
    <d v="2023-08-18T00:00:00"/>
    <d v="2042-07-15T00:00:00"/>
    <n v="450000000"/>
    <n v="450000000"/>
    <n v="17.632876712328766"/>
    <n v="18.920547945205481"/>
    <n v="6.5799999999999997E-2"/>
    <n v="6.5890000000000004E-2"/>
    <n v="-9.0000000000006741E-5"/>
    <m/>
    <s v="SOFR + MARGEN VARIABLE"/>
    <n v="1.2E-2"/>
    <n v="7934794520.547945"/>
    <n v="8514246575.3424664"/>
    <n v="29610000"/>
    <n v="17.632876712328766"/>
    <n v="18.920547945205481"/>
    <n v="6.5799999999999997E-2"/>
    <s v="BID"/>
    <x v="21"/>
    <n v="0"/>
    <n v="15154447"/>
    <n v="0"/>
    <n v="0"/>
    <n v="0"/>
    <n v="0"/>
    <n v="0"/>
    <n v="14907363.630000001"/>
    <n v="0"/>
    <n v="0"/>
    <n v="0"/>
    <n v="0"/>
    <n v="0"/>
    <n v="0"/>
    <n v="30061810.630000003"/>
    <n v="30061810.630000003"/>
  </r>
  <r>
    <n v="20359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1/KI-EC"/>
    <s v="5771/KI-EC"/>
    <s v="BID"/>
    <n v="50000000"/>
    <n v="0"/>
    <n v="0"/>
    <n v="0"/>
    <n v="0"/>
    <n v="0"/>
    <n v="0"/>
    <n v="50000000"/>
    <n v="50000000"/>
    <n v="0"/>
    <m/>
    <d v="2023-08-18T00:00:00"/>
    <d v="2038-07-15T00:00:00"/>
    <n v="50000000"/>
    <n v="50000000"/>
    <n v="13.63013698630137"/>
    <n v="14.917808219178083"/>
    <n v="2.5000000000000001E-2"/>
    <n v="2.5000000000000001E-2"/>
    <n v="0"/>
    <m/>
    <s v="FIJA "/>
    <m/>
    <n v="681506849.31506848"/>
    <n v="745890410.95890415"/>
    <n v="1250000"/>
    <n v="13.63013698630137"/>
    <n v="14.917808219178083"/>
    <n v="2.5000000000000001E-2"/>
    <s v="BID"/>
    <x v="21"/>
    <n v="0"/>
    <n v="0"/>
    <n v="630136.99"/>
    <n v="0"/>
    <n v="0"/>
    <n v="0"/>
    <n v="0"/>
    <n v="0"/>
    <n v="619863.01"/>
    <n v="0"/>
    <n v="0"/>
    <n v="0"/>
    <n v="0"/>
    <n v="0"/>
    <n v="1250000"/>
    <n v="1250000"/>
  </r>
  <r>
    <n v="2059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85-0 EC"/>
    <s v="9585-0 EC"/>
    <s v="BIRF"/>
    <n v="500000000"/>
    <n v="0"/>
    <n v="0"/>
    <n v="0"/>
    <n v="0"/>
    <n v="0"/>
    <n v="0"/>
    <n v="500000000"/>
    <n v="500000000"/>
    <n v="0"/>
    <m/>
    <d v="2023-08-22T00:00:00"/>
    <d v="2040-12-15T00:00:00"/>
    <n v="500000000"/>
    <n v="500000000"/>
    <n v="16.052054794520547"/>
    <n v="17.328767123287673"/>
    <n v="5.1999999999999998E-2"/>
    <n v="5.2000000000000005E-2"/>
    <n v="0"/>
    <m/>
    <s v="FIJA"/>
    <m/>
    <n v="8026027397.2602739"/>
    <n v="8664383561.643837"/>
    <n v="26000000"/>
    <n v="16.052054794520547"/>
    <n v="17.328767123287673"/>
    <n v="5.1999999999999998E-2"/>
    <s v="BIRF"/>
    <x v="22"/>
    <n v="13216666.67"/>
    <n v="0"/>
    <n v="0"/>
    <n v="0"/>
    <n v="0"/>
    <n v="0"/>
    <n v="13144444.439999999"/>
    <n v="0"/>
    <n v="0"/>
    <n v="0"/>
    <n v="0"/>
    <n v="0"/>
    <n v="13216666.67"/>
    <n v="13216666.67"/>
    <n v="26361111.109999999"/>
    <n v="39577777.780000001"/>
  </r>
  <r>
    <n v="20867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076"/>
    <s v="CFA 12076"/>
    <s v="CAF"/>
    <n v="0"/>
    <n v="0"/>
    <n v="0"/>
    <n v="0"/>
    <n v="0"/>
    <n v="0"/>
    <n v="0"/>
    <n v="0"/>
    <n v="0"/>
    <n v="0"/>
    <m/>
    <d v="2023-08-07T00:00:00"/>
    <d v="2043-08-08T00:00:00"/>
    <n v="117515240"/>
    <n v="117515240"/>
    <n v="18.698630136986303"/>
    <n v="20.016438356164382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2"/>
    <x v="17"/>
    <x v="2"/>
    <s v="INTERNATIONAL ORGANIZATIONS"/>
    <s v="L0435A"/>
    <s v="L0435A"/>
    <s v="AIIB"/>
    <n v="50000000"/>
    <n v="0"/>
    <n v="0"/>
    <n v="0"/>
    <n v="0"/>
    <n v="0"/>
    <n v="0"/>
    <n v="50000000"/>
    <n v="50000000"/>
    <n v="0"/>
    <m/>
    <d v="2023-05-04T00:00:00"/>
    <d v="2032-02-25T00:00:00"/>
    <n v="50000000"/>
    <n v="50000000"/>
    <n v="7.2410958904109588"/>
    <n v="8.8191780821917813"/>
    <n v="6.5660200000000002E-2"/>
    <n v="6.5610000000000002E-2"/>
    <n v="5.0200000000000244E-5"/>
    <m/>
    <s v="SOFR 6 MESES"/>
    <n v="1.2282599999999999E-2"/>
    <n v="362054794.52054793"/>
    <n v="440958904.10958904"/>
    <n v="3283010"/>
    <n v="7.2410958904109588"/>
    <n v="8.8191780821917813"/>
    <n v="6.5660200000000002E-2"/>
    <s v="AIIB"/>
    <x v="47"/>
    <n v="0"/>
    <n v="0"/>
    <n v="1676776.67"/>
    <n v="0"/>
    <n v="0"/>
    <n v="0"/>
    <n v="0"/>
    <n v="0"/>
    <n v="1649437.92"/>
    <n v="0"/>
    <n v="0"/>
    <n v="0"/>
    <n v="0"/>
    <n v="0"/>
    <n v="3326214.59"/>
    <n v="3326214.59"/>
  </r>
  <r>
    <n v="20868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19"/>
    <s v="CFA 12119"/>
    <s v="CAF"/>
    <n v="0"/>
    <n v="1375680"/>
    <n v="0"/>
    <n v="0"/>
    <n v="0"/>
    <n v="0"/>
    <n v="0"/>
    <n v="1375680"/>
    <n v="1375680"/>
    <n v="0"/>
    <m/>
    <d v="2023-09-15T00:00:00"/>
    <d v="2038-09-15T00:00:00"/>
    <n v="200000000"/>
    <n v="200000000"/>
    <n v="13.8"/>
    <n v="15.010958904109589"/>
    <n v="7.1999999999999995E-2"/>
    <n v="2.2000000000000002E-2"/>
    <n v="4.9999999999999989E-2"/>
    <m/>
    <s v="SOFR 6 MESES"/>
    <n v="0.02"/>
    <n v="18984384"/>
    <n v="20650275.94520548"/>
    <n v="99048.959999999992"/>
    <n v="13.8"/>
    <n v="15.010958904109589"/>
    <n v="7.1999999999999995E-2"/>
    <s v="CAF"/>
    <x v="23"/>
    <n v="0"/>
    <n v="0"/>
    <n v="0"/>
    <n v="360427.804"/>
    <n v="0"/>
    <n v="0"/>
    <n v="0"/>
    <n v="0"/>
    <n v="0"/>
    <n v="369230.04399999999"/>
    <n v="0"/>
    <n v="0"/>
    <n v="0"/>
    <n v="0"/>
    <n v="729657.848"/>
    <n v="729657.848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526-0 EC"/>
    <s v="9526-0 EC"/>
    <s v="BIRF"/>
    <n v="300000000"/>
    <n v="0"/>
    <n v="0"/>
    <n v="0"/>
    <n v="0"/>
    <n v="0"/>
    <n v="0"/>
    <n v="300000000"/>
    <n v="300000000"/>
    <n v="0"/>
    <m/>
    <d v="2023-10-11T00:00:00"/>
    <d v="2043-03-15T00:00:00"/>
    <n v="300000000"/>
    <n v="300000000"/>
    <n v="18.298630136986301"/>
    <n v="19.438356164383563"/>
    <n v="5.8400000000000001E-2"/>
    <n v="5.8400000000000001E-2"/>
    <n v="0"/>
    <m/>
    <s v="SOFR 6 MESES"/>
    <n v="1.1900000000000001E-2"/>
    <n v="5489589041.09589"/>
    <n v="5831506849.3150692"/>
    <n v="17520000"/>
    <n v="18.298630136986301"/>
    <n v="19.438356164383563"/>
    <n v="5.8400000000000001E-2"/>
    <s v="BIRF"/>
    <x v="22"/>
    <n v="0"/>
    <n v="0"/>
    <n v="0"/>
    <n v="9864500"/>
    <n v="0"/>
    <n v="0"/>
    <n v="0"/>
    <n v="0"/>
    <n v="0"/>
    <n v="10028000"/>
    <n v="0"/>
    <n v="0"/>
    <n v="0"/>
    <n v="0"/>
    <n v="19892500"/>
    <n v="19892500"/>
  </r>
  <r>
    <n v="20870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84"/>
    <s v="CFA 12184"/>
    <s v="CAF"/>
    <n v="75000000"/>
    <n v="0"/>
    <n v="0"/>
    <n v="0"/>
    <n v="0"/>
    <n v="0"/>
    <n v="0"/>
    <n v="75000000"/>
    <n v="75000000"/>
    <n v="0"/>
    <m/>
    <d v="2023-12-13T00:00:00"/>
    <d v="2030-12-12T00:00:00"/>
    <n v="75000000"/>
    <n v="75000000"/>
    <n v="6.0356164383561648"/>
    <n v="7.0027397260273974"/>
    <n v="7.0013000000000006E-2"/>
    <n v="7.0010000000000003E-2"/>
    <n v="3.0000000000030003E-6"/>
    <m/>
    <s v="SOFR 6 MESES"/>
    <n v="1.7500000000000002E-2"/>
    <n v="452671232.87671238"/>
    <n v="525205479.4520548"/>
    <n v="5250975"/>
    <n v="6.0356164383561648"/>
    <n v="7.0027397260273974"/>
    <n v="7.0013000000000006E-2"/>
    <s v="CAF"/>
    <x v="23"/>
    <n v="2669245.62"/>
    <n v="0"/>
    <n v="0"/>
    <n v="0"/>
    <n v="0"/>
    <n v="0"/>
    <n v="2654659.58"/>
    <n v="0"/>
    <n v="0"/>
    <n v="0"/>
    <n v="0"/>
    <n v="0"/>
    <n v="2446808.4900000002"/>
    <n v="2669245.62"/>
    <n v="5101468.07"/>
    <n v="7770713.6900000004"/>
  </r>
  <r>
    <n v="20357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4928/OC-EC"/>
    <s v="4928/OC-EC"/>
    <s v="BID"/>
    <n v="0"/>
    <n v="501568.94"/>
    <n v="0"/>
    <n v="0"/>
    <n v="0"/>
    <n v="0"/>
    <n v="0"/>
    <n v="501568.94"/>
    <n v="501568.94"/>
    <n v="0"/>
    <m/>
    <d v="2023-07-03T00:00:00"/>
    <d v="2047-07-15T00:00:00"/>
    <n v="42000000"/>
    <n v="42000000"/>
    <n v="22.635616438356163"/>
    <n v="24.049315068493151"/>
    <n v="6.4054E-2"/>
    <n v="1.1599999999999999E-2"/>
    <n v="5.2454000000000001E-2"/>
    <m/>
    <s v="SOFR (MAS MARGEN)"/>
    <n v="1.1599999999999999E-2"/>
    <n v="11353322.143232876"/>
    <n v="12062389.466630137"/>
    <n v="32127.496882759999"/>
    <n v="22.635616438356163"/>
    <n v="24.049315068493151"/>
    <n v="6.4054E-2"/>
    <s v="BID"/>
    <x v="21"/>
    <n v="0"/>
    <n v="106364.72"/>
    <n v="0"/>
    <n v="0"/>
    <n v="0"/>
    <n v="0"/>
    <n v="0"/>
    <n v="81942.820999999996"/>
    <n v="0"/>
    <n v="0"/>
    <n v="0"/>
    <n v="0"/>
    <n v="0"/>
    <n v="0"/>
    <n v="188307.541"/>
    <n v="188307.541"/>
  </r>
  <r>
    <n v="20360000"/>
    <x v="0"/>
    <x v="0"/>
    <x v="0"/>
    <s v="USD"/>
    <x v="0"/>
    <s v="Gobierno General"/>
    <s v="Gobierno Central"/>
    <s v="PGE"/>
    <s v="Préstamos"/>
    <x v="21"/>
    <x v="29"/>
    <x v="2"/>
    <s v="INTERNATIONAL ORGANIZATIONS"/>
    <s v="5748/OC-EC"/>
    <s v="5748/OC-EC"/>
    <s v="BID"/>
    <n v="636693.86"/>
    <n v="0"/>
    <n v="0"/>
    <n v="0"/>
    <n v="0"/>
    <n v="0"/>
    <n v="0"/>
    <n v="636693.86"/>
    <n v="636693.86"/>
    <n v="0"/>
    <m/>
    <d v="2023-07-21T00:00:00"/>
    <d v="2048-07-21T00:00:00"/>
    <n v="40000000"/>
    <n v="40000000"/>
    <n v="23.654794520547945"/>
    <n v="25.019178082191782"/>
    <n v="6.1817999999999998E-2"/>
    <n v="6.1810000000000004E-2"/>
    <n v="7.9999999999941229E-6"/>
    <m/>
    <s v="SOFR (MAS MARGEN)"/>
    <n v="1.1599999999999999E-2"/>
    <n v="15060862.43079452"/>
    <n v="15929557.067178084"/>
    <n v="39359.141037479996"/>
    <n v="23.654794520547945"/>
    <n v="25.019178082191782"/>
    <n v="6.1817999999999998E-2"/>
    <s v="BID"/>
    <x v="21"/>
    <n v="0"/>
    <n v="318430.54399999999"/>
    <n v="0"/>
    <n v="0"/>
    <n v="0"/>
    <n v="0"/>
    <n v="0"/>
    <n v="117386.34999999999"/>
    <n v="0"/>
    <n v="0"/>
    <n v="0"/>
    <n v="0"/>
    <n v="0"/>
    <n v="0"/>
    <n v="435816.89399999997"/>
    <n v="435816.89399999997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30"/>
    <x v="1"/>
    <s v="BILATERALS"/>
    <s v="ICO 40M EPMAPS"/>
    <s v="ICO 40M EPMAPS"/>
    <s v="ICO - ESPAÑA"/>
    <n v="0"/>
    <n v="0"/>
    <n v="0"/>
    <n v="0"/>
    <n v="0"/>
    <n v="0"/>
    <n v="0"/>
    <n v="0"/>
    <n v="0"/>
    <n v="0"/>
    <m/>
    <d v="2023-03-13T00:00:00"/>
    <d v="2048-10-10T00:00:00"/>
    <n v="40000000"/>
    <n v="40000000"/>
    <n v="23.876712328767123"/>
    <n v="25.597260273972601"/>
    <n v="3.3000000000000002E-2"/>
    <n v="0"/>
    <n v="3.3000000000000002E-2"/>
    <m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3"/>
    <x v="31"/>
    <x v="2"/>
    <s v="INTERNATIONAL ORGANIZATIONS"/>
    <s v="CFA 12135"/>
    <s v="CFA 12135"/>
    <s v="CAF"/>
    <n v="1070574"/>
    <n v="0"/>
    <n v="0"/>
    <n v="0"/>
    <n v="0"/>
    <n v="0"/>
    <n v="0"/>
    <n v="1070574"/>
    <n v="1070574"/>
    <n v="0"/>
    <m/>
    <d v="2023-09-29T00:00:00"/>
    <d v="2038-09-29T00:00:00"/>
    <n v="30000000"/>
    <n v="30000000"/>
    <n v="13.838356164383562"/>
    <n v="15.010958904109589"/>
    <n v="7.2997999999999993E-2"/>
    <n v="7.2999999999999995E-2"/>
    <n v="-2.0000000000020002E-6"/>
    <m/>
    <s v="SOFR 6 MESES"/>
    <n v="0.02"/>
    <n v="14814984.312328767"/>
    <n v="16070342.31780822"/>
    <n v="78149.760851999992"/>
    <n v="13.838356164383562"/>
    <n v="15.010958904109589"/>
    <n v="7.2997999999999993E-2"/>
    <s v="CAF"/>
    <x v="23"/>
    <n v="0"/>
    <n v="0"/>
    <n v="0"/>
    <n v="90199.714000000007"/>
    <n v="0"/>
    <n v="0"/>
    <n v="0"/>
    <n v="0"/>
    <n v="0"/>
    <n v="91132.222000000009"/>
    <n v="0"/>
    <n v="0"/>
    <n v="0"/>
    <n v="0"/>
    <n v="181331.93600000002"/>
    <n v="181331.93600000002"/>
  </r>
  <r>
    <n v="203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4/OC-EC"/>
    <s v="5774/OC-EC"/>
    <s v="BID"/>
    <n v="120928.04"/>
    <n v="0"/>
    <n v="0"/>
    <n v="0"/>
    <n v="0"/>
    <n v="0"/>
    <n v="0"/>
    <n v="120928.04"/>
    <n v="120928.04"/>
    <n v="0"/>
    <m/>
    <d v="2023-10-06T00:00:00"/>
    <d v="2046-09-15T00:00:00"/>
    <n v="25000000"/>
    <n v="25000000"/>
    <n v="21.805479452054794"/>
    <n v="22.958904109589042"/>
    <n v="6.6100000000000006E-2"/>
    <n v="7.8070000000000001E-2"/>
    <n v="-1.1969999999999995E-2"/>
    <m/>
    <s v="SOFR + MARGEN VARIABLE"/>
    <n v="1.26E-2"/>
    <n v="2636893.8913972601"/>
    <n v="2776375.2745205481"/>
    <n v="7993.3434440000001"/>
    <n v="21.805479452054794"/>
    <n v="22.958904109589042"/>
    <n v="6.6100000000000006E-2"/>
    <s v="BID"/>
    <x v="21"/>
    <n v="0"/>
    <n v="0"/>
    <n v="0"/>
    <n v="66433.376000000004"/>
    <n v="0"/>
    <n v="0"/>
    <n v="0"/>
    <n v="0"/>
    <n v="0"/>
    <n v="67534.474000000002"/>
    <n v="0"/>
    <n v="0"/>
    <n v="0"/>
    <n v="0"/>
    <n v="133967.85"/>
    <n v="133967.85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9"/>
    <x v="2"/>
    <s v="INTERNATIONAL ORGANIZATIONS"/>
    <s v="5653/OC-GR"/>
    <s v="5653/OC-GR"/>
    <s v="BID"/>
    <n v="0"/>
    <n v="0"/>
    <n v="0"/>
    <n v="0"/>
    <n v="319444.44"/>
    <n v="0"/>
    <n v="0"/>
    <n v="0"/>
    <n v="0"/>
    <n v="0"/>
    <m/>
    <d v="2023-11-16T00:00:00"/>
    <d v="2046-10-15T00:00:00"/>
    <n v="125000000"/>
    <n v="125000000"/>
    <n v="21.887671232876713"/>
    <n v="22.92876712328767"/>
    <n v="6.5163600000000002E-2"/>
    <n v="6.5159999999999996E-2"/>
    <n v="3.6000000000063759E-6"/>
    <m/>
    <s v="SOFR + MARGEN VARIABLE"/>
    <n v="1.26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BDE KFW 6510.0"/>
    <s v="BDE KFW 6510.0"/>
    <s v="KFW"/>
    <n v="0"/>
    <n v="0"/>
    <n v="0"/>
    <n v="0"/>
    <n v="0"/>
    <n v="0"/>
    <n v="0"/>
    <n v="0"/>
    <n v="0"/>
    <n v="0"/>
    <s v="OTRA MONEDA"/>
    <d v="2023-10-02T00:00:00"/>
    <d v="2053-11-15T00:00:00"/>
    <n v="15869250"/>
    <n v="15869250"/>
    <n v="28.978082191780821"/>
    <n v="30.142465753424659"/>
    <n v="0.02"/>
    <n v="0"/>
    <n v="0.02"/>
    <m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55-0 EC"/>
    <s v="9555-0 EC"/>
    <s v="BIRF"/>
    <n v="2075426"/>
    <n v="0"/>
    <n v="0"/>
    <n v="0"/>
    <n v="0"/>
    <n v="0"/>
    <n v="0"/>
    <n v="2075426"/>
    <n v="2075426"/>
    <n v="0"/>
    <m/>
    <d v="2023-09-12T00:00:00"/>
    <d v="2043-03-01T00:00:00"/>
    <n v="150000000"/>
    <n v="150000000"/>
    <n v="18.260273972602739"/>
    <n v="19.479452054794521"/>
    <n v="5.9900000000000002E-2"/>
    <n v="6.1900000000000004E-2"/>
    <n v="-2.0000000000000018E-3"/>
    <m/>
    <s v="SOFR 6 MESES"/>
    <n v="1.34E-2"/>
    <n v="37897847.369863011"/>
    <n v="40428161.260273971"/>
    <n v="124318.0174"/>
    <n v="18.260273972602739"/>
    <n v="19.479452054794521"/>
    <n v="5.9900000000000002E-2"/>
    <s v="BIRF"/>
    <x v="22"/>
    <n v="0"/>
    <n v="0"/>
    <n v="0"/>
    <n v="229033.04799999998"/>
    <n v="0"/>
    <n v="0"/>
    <n v="0"/>
    <n v="0"/>
    <n v="0"/>
    <n v="222177.51699999999"/>
    <n v="0"/>
    <n v="0"/>
    <n v="0"/>
    <n v="0"/>
    <n v="451210.56499999994"/>
    <n v="451210.56499999994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9"/>
    <x v="0"/>
    <s v="BANKS"/>
    <s v="FI 93397"/>
    <s v="FI 93397"/>
    <s v="BEI"/>
    <n v="0"/>
    <n v="0"/>
    <n v="0"/>
    <n v="0"/>
    <n v="0"/>
    <n v="0"/>
    <n v="0"/>
    <n v="0"/>
    <n v="0"/>
    <n v="0"/>
    <m/>
    <d v="2023-12-28T00:00:00"/>
    <d v="2044-11-15T00:00:00"/>
    <n v="125000000"/>
    <n v="125000000"/>
    <n v="19.972602739726028"/>
    <n v="20.898630136986302"/>
    <n v="6.5199999999999994E-2"/>
    <n v="0"/>
    <n v="6.5199999999999994E-2"/>
    <m/>
    <s v="SOFR 6 MESES"/>
    <n v="1.4999999999999999E-2"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4"/>
    <x v="3"/>
    <x v="1"/>
    <s v="BILATERALS"/>
    <s v="ICO 17M PORTOVIEJO"/>
    <s v="ICO 17M PORTOVIEJO"/>
    <s v="ICO - ESPAÑA"/>
    <n v="2635522.0499999998"/>
    <n v="0"/>
    <n v="0"/>
    <n v="0"/>
    <n v="0"/>
    <n v="0"/>
    <n v="0"/>
    <n v="2635522.0499999998"/>
    <n v="2635522.0499999998"/>
    <n v="0"/>
    <m/>
    <d v="2022-03-28T00:00:00"/>
    <d v="2047-03-01T00:00:00"/>
    <n v="17000000"/>
    <n v="17000000"/>
    <n v="22.263013698630136"/>
    <n v="24.942465753424656"/>
    <n v="3.2300000000000002E-2"/>
    <n v="3.2300000000000002E-2"/>
    <n v="0"/>
    <m/>
    <s v="FIJA"/>
    <m/>
    <n v="58674663.502191775"/>
    <n v="65736418.474520542"/>
    <n v="85127.362215000001"/>
    <n v="22.263013698630136"/>
    <n v="24.942465753424656"/>
    <n v="3.2300000000000002E-2"/>
    <s v="Convenios Originales (Gobiernos)"/>
    <x v="14"/>
    <n v="0"/>
    <n v="0"/>
    <n v="40323.32"/>
    <n v="0"/>
    <n v="0"/>
    <n v="0"/>
    <n v="0"/>
    <n v="0"/>
    <n v="42563.68"/>
    <n v="0"/>
    <n v="0"/>
    <n v="0"/>
    <n v="0"/>
    <n v="0"/>
    <n v="82887"/>
    <n v="82887"/>
  </r>
  <r>
    <n v="20871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012226"/>
    <s v="CFA 012226"/>
    <s v="CAF"/>
    <n v="50000000"/>
    <n v="0"/>
    <n v="0"/>
    <n v="0"/>
    <n v="0"/>
    <n v="0"/>
    <n v="0"/>
    <n v="50000000"/>
    <n v="50000000"/>
    <n v="0"/>
    <m/>
    <d v="2024-03-01T00:00:00"/>
    <d v="2044-03-01T00:00:00"/>
    <n v="50000000"/>
    <n v="50000000"/>
    <n v="19.263013698630136"/>
    <n v="20.013698630136986"/>
    <n v="7.2357000000000005E-2"/>
    <n v="7.2359999999999994E-2"/>
    <n v="-2.9999999999891225E-6"/>
    <m/>
    <s v="SOFR + MARGEN VARIABLE"/>
    <n v="0.02"/>
    <n v="963150684.93150675"/>
    <n v="1000684931.5068493"/>
    <n v="3617850"/>
    <n v="19.263013698630136"/>
    <n v="20.013698630136986"/>
    <n v="7.2357000000000005E-2"/>
    <s v="CAF"/>
    <x v="23"/>
    <n v="0"/>
    <n v="0"/>
    <n v="0"/>
    <n v="1818974.58"/>
    <n v="0"/>
    <n v="0"/>
    <n v="0"/>
    <n v="0"/>
    <n v="0"/>
    <n v="1849123.33"/>
    <n v="0"/>
    <n v="0"/>
    <n v="0"/>
    <n v="0"/>
    <n v="3668097.91"/>
    <n v="3668097.91"/>
  </r>
  <r>
    <n v="23230000"/>
    <x v="0"/>
    <x v="0"/>
    <x v="0"/>
    <s v="CAD"/>
    <x v="0"/>
    <s v="Gobierno General"/>
    <s v="Gobierno Central "/>
    <s v="PGE"/>
    <s v="Préstamos"/>
    <x v="33"/>
    <x v="0"/>
    <x v="1"/>
    <s v="BILATERALS"/>
    <s v="120MM CAD"/>
    <s v="120MM CAD"/>
    <s v="GOB. CANADA"/>
    <n v="58225205.700000003"/>
    <n v="0"/>
    <n v="0"/>
    <n v="0"/>
    <n v="0"/>
    <n v="-374268.60000000149"/>
    <n v="0"/>
    <n v="57850937.100000001"/>
    <n v="57850937.100000001"/>
    <n v="0"/>
    <s v="OTRA MONEDA"/>
    <d v="2024-03-15T00:00:00"/>
    <d v="2034-03-15T00:00:00"/>
    <n v="88616472"/>
    <n v="88616472"/>
    <n v="9.293150684931506"/>
    <n v="10.005479452054795"/>
    <n v="3.5299999999999998E-2"/>
    <n v="3.5339999999999996E-2"/>
    <n v="-3.999999999999837E-5"/>
    <m/>
    <s v="FIJA"/>
    <m/>
    <n v="537617475.7347945"/>
    <n v="578826362.43616438"/>
    <n v="2042138.0796300001"/>
    <n v="9.293150684931506"/>
    <n v="10.005479452054795"/>
    <n v="3.5299999999999998E-2"/>
    <s v="Convenios Originales (Gobiernos)"/>
    <x v="48"/>
    <n v="0"/>
    <n v="0"/>
    <n v="0"/>
    <n v="1715068.165"/>
    <n v="0"/>
    <n v="0"/>
    <n v="0"/>
    <n v="0"/>
    <n v="0"/>
    <n v="0"/>
    <n v="0"/>
    <n v="0"/>
    <n v="0"/>
    <n v="0"/>
    <n v="1715068.165"/>
    <n v="1715068.165"/>
  </r>
  <r>
    <n v="2059991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98-0"/>
    <s v="9598-0"/>
    <s v="BIRF"/>
    <n v="0"/>
    <n v="0"/>
    <n v="0"/>
    <n v="0"/>
    <n v="0"/>
    <n v="0"/>
    <n v="0"/>
    <n v="0"/>
    <n v="0"/>
    <n v="0"/>
    <m/>
    <d v="2024-02-27T00:00:00"/>
    <d v="2029-03-15T00:00:00"/>
    <n v="100000000"/>
    <n v="100000000"/>
    <n v="4.2904109589041095"/>
    <n v="5.0493150684931507"/>
    <n v="5.8999999999999997E-2"/>
    <n v="0"/>
    <n v="5.8999999999999997E-2"/>
    <m/>
    <s v="SOFR + MARGEN VARIABLE"/>
    <n v="1.2500000000000001E-2"/>
    <n v="0"/>
    <n v="0"/>
    <n v="0"/>
    <n v="0"/>
    <n v="0"/>
    <n v="0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4486"/>
    <n v="2000004486"/>
    <s v="FIDA"/>
    <n v="0"/>
    <n v="0"/>
    <n v="0"/>
    <n v="0"/>
    <n v="0"/>
    <n v="0"/>
    <n v="0"/>
    <n v="0"/>
    <n v="0"/>
    <n v="0"/>
    <m/>
    <d v="2024-02-09T00:00:00"/>
    <d v="2030-02-09T00:00:00"/>
    <n v="20000000"/>
    <n v="20000000"/>
    <n v="5.1972602739726028"/>
    <n v="6.0054794520547947"/>
    <n v="6.6699999999999995E-2"/>
    <m/>
    <m/>
    <m/>
    <s v="T.FIDA"/>
    <n v="1.35E-2"/>
    <n v="0"/>
    <n v="0"/>
    <n v="0"/>
    <n v="0"/>
    <n v="0"/>
    <n v="0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269"/>
    <s v="CFA 12269"/>
    <s v="CAF"/>
    <n v="0"/>
    <n v="0"/>
    <n v="0"/>
    <n v="0"/>
    <n v="0"/>
    <n v="0"/>
    <n v="0"/>
    <n v="0"/>
    <n v="0"/>
    <n v="0"/>
    <m/>
    <d v="2024-04-30T00:00:00"/>
    <d v="2025-04-30T00:00:00"/>
    <n v="800000000"/>
    <n v="800000000"/>
    <n v="0.41369863013698632"/>
    <n v="1"/>
    <n v="5.7114999999999999E-2"/>
    <m/>
    <m/>
    <m/>
    <s v="SOFR 6 MESES + MARGEN"/>
    <n v="4.0000000000000001E-3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FA 12265"/>
    <s v="CFA 12265"/>
    <s v="CAF"/>
    <n v="0"/>
    <n v="0"/>
    <n v="0"/>
    <n v="0"/>
    <n v="0"/>
    <n v="0"/>
    <n v="0"/>
    <n v="0"/>
    <n v="0"/>
    <n v="0"/>
    <m/>
    <d v="2024-04-23T00:00:00"/>
    <d v="2039-04-23T00:00:00"/>
    <n v="50000000"/>
    <n v="50000000"/>
    <n v="14.402739726027397"/>
    <n v="15.008219178082191"/>
    <m/>
    <m/>
    <m/>
    <m/>
    <s v="SOFR 6 MESES + MARGEN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832"/>
    <s v="CAF 11832"/>
    <s v="CAF"/>
    <n v="7935243.54"/>
    <n v="0"/>
    <n v="398347.94"/>
    <n v="210768.84"/>
    <s v="  "/>
    <n v="0"/>
    <n v="0"/>
    <n v="7536895.5999999996"/>
    <n v="7536895.5999999996"/>
    <n v="0"/>
    <m/>
    <d v="2022-05-25T00:00:00"/>
    <d v="2032-05-25T00:00:00"/>
    <n v="0"/>
    <n v="8033649.3799999999"/>
    <n v="7.4876712328767123"/>
    <n v="10.008219178082191"/>
    <n v="7.2514999999999996E-2"/>
    <n v="7.2520000000000001E-2"/>
    <n v="-5.0000000000050004E-6"/>
    <m/>
    <s v="SOFR (6 meses)"/>
    <n v="9.7000000000000003E-3"/>
    <n v="56433796.369315065"/>
    <n v="75430903.087123275"/>
    <n v="546537.98443399998"/>
    <n v="7.4876712328767123"/>
    <n v="10.008219178082191"/>
    <n v="7.2514999999999996E-2"/>
    <s v="CAF"/>
    <x v="23"/>
    <n v="0"/>
    <n v="0"/>
    <n v="0"/>
    <n v="0"/>
    <n v="0"/>
    <n v="274787.15000000002"/>
    <n v="0"/>
    <n v="0"/>
    <n v="0"/>
    <n v="0"/>
    <n v="0"/>
    <n v="260960.03"/>
    <n v="0"/>
    <n v="0"/>
    <n v="535747.18000000005"/>
    <n v="535747.18000000005"/>
  </r>
  <r>
    <n v="23240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CR-4"/>
    <s v="ECR-4"/>
    <s v="EXIMBANK KOREA"/>
    <n v="7708943.5789999999"/>
    <n v="564000"/>
    <n v="0"/>
    <n v="0"/>
    <n v="567.72"/>
    <n v="-113587.93800000008"/>
    <n v="0"/>
    <n v="8159355.6409999998"/>
    <n v="8159355.6409999998"/>
    <n v="0"/>
    <s v="OTRA MONEDA"/>
    <d v="2024-05-01T00:00:00"/>
    <d v="2063-11-20T00:00:00"/>
    <n v="33000000"/>
    <n v="33000000"/>
    <n v="38.9972602739726"/>
    <n v="39.580821917808223"/>
    <n v="5.0000000000000001E-4"/>
    <n v="5.0000000000000001E-4"/>
    <n v="0"/>
    <m/>
    <s v="FIJA"/>
    <m/>
    <n v="318192515.59998351"/>
    <n v="322954002.59048498"/>
    <n v="4079.6778205000001"/>
    <n v="38.9972602739726"/>
    <n v="39.580821917808223"/>
    <n v="5.0000000000000001E-4"/>
    <s v="Convenios Originales (Gobiernos)"/>
    <x v="11"/>
    <n v="0"/>
    <n v="0"/>
    <n v="0"/>
    <n v="0"/>
    <n v="0"/>
    <n v="2336.076"/>
    <n v="0"/>
    <n v="0"/>
    <n v="0"/>
    <n v="0"/>
    <n v="0"/>
    <n v="2039.8389999999999"/>
    <n v="0"/>
    <n v="0"/>
    <n v="4375.915"/>
    <n v="4375.915"/>
  </r>
  <r>
    <n v="20990000"/>
    <x v="0"/>
    <x v="0"/>
    <x v="0"/>
    <s v="SDR"/>
    <x v="0"/>
    <s v="Gobierno General"/>
    <s v="Gobierno Central "/>
    <s v="PGE"/>
    <s v="Préstamos"/>
    <x v="25"/>
    <x v="0"/>
    <x v="2"/>
    <s v="IMF"/>
    <s v="FMI 3.000 MILLONES "/>
    <s v="FMI 3.000 MILLONES "/>
    <s v="FMI"/>
    <n v="1002584227"/>
    <n v="0"/>
    <n v="0"/>
    <n v="11727252.859999999"/>
    <n v="6796030.4100000001"/>
    <n v="-13341388"/>
    <n v="0"/>
    <n v="989242839"/>
    <n v="989242839"/>
    <n v="0"/>
    <s v="OTRA MONEDA"/>
    <d v="2024-06-04T00:00:00"/>
    <d v="2034-07-31T00:00:00"/>
    <n v="4000000000"/>
    <n v="4000000000"/>
    <n v="9.6712328767123292"/>
    <n v="10.161643835616438"/>
    <n v="4.0160000000000001E-2"/>
    <n v="4.5309999999999996E-2"/>
    <n v="-5.1499999999999949E-3"/>
    <n v="1.0500000000000001E-2"/>
    <s v="T.VAR.FMI"/>
    <n v="0"/>
    <n v="9567197867.5890408"/>
    <n v="10052333396.852055"/>
    <n v="39727992.414240003"/>
    <n v="9.6712328767123292"/>
    <n v="10.161643835616438"/>
    <n v="4.0160000000000001E-2"/>
    <s v="FMI"/>
    <x v="25"/>
    <n v="0"/>
    <n v="11297749.473999999"/>
    <n v="0"/>
    <n v="0"/>
    <n v="10929344.601"/>
    <n v="0"/>
    <n v="0"/>
    <n v="11297749.473999999"/>
    <n v="0"/>
    <n v="0"/>
    <n v="11297749.473999999"/>
    <n v="0"/>
    <n v="0"/>
    <n v="0"/>
    <n v="44822593.023000002"/>
    <n v="44822593.023000002"/>
  </r>
  <r>
    <n v="2040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787/OC-EC"/>
    <s v="5787/OC-EC"/>
    <s v="BID"/>
    <n v="0"/>
    <n v="0"/>
    <n v="0"/>
    <n v="0"/>
    <n v="0"/>
    <n v="0"/>
    <n v="0"/>
    <n v="0"/>
    <n v="0"/>
    <n v="0"/>
    <m/>
    <d v="2024-06-17T00:00:00"/>
    <d v="2048-12-15T00:00:00"/>
    <n v="10000000"/>
    <n v="10000000"/>
    <n v="24.057534246575344"/>
    <n v="24.512328767123286"/>
    <n v="5.3900499999999997E-2"/>
    <n v="0"/>
    <n v="5.3900499999999997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323"/>
    <s v="CFA 12323"/>
    <s v="CAF"/>
    <n v="250000000"/>
    <n v="0"/>
    <n v="0"/>
    <n v="0"/>
    <n v="0"/>
    <n v="0"/>
    <n v="0"/>
    <n v="250000000"/>
    <n v="250000000"/>
    <n v="0"/>
    <m/>
    <d v="2024-07-29T00:00:00"/>
    <d v="2044-07-29T00:00:00"/>
    <n v="250000000"/>
    <n v="250000000"/>
    <n v="19.673972602739727"/>
    <n v="20.013698630136986"/>
    <n v="7.1999999999999995E-2"/>
    <n v="0.02"/>
    <n v="5.1999999999999991E-2"/>
    <m/>
    <s v="SOFR 6 MESES"/>
    <n v="0.02"/>
    <n v="4918493150.6849318"/>
    <n v="5003424657.5342464"/>
    <n v="18000000"/>
    <n v="19.673972602739727"/>
    <n v="20.013698630136986"/>
    <n v="7.1999999999999995E-2"/>
    <s v="CAF"/>
    <x v="23"/>
    <n v="0"/>
    <n v="2493150.6800000002"/>
    <n v="0"/>
    <n v="0"/>
    <n v="0"/>
    <n v="0"/>
    <n v="0"/>
    <n v="2479452.0499999998"/>
    <n v="0"/>
    <n v="0"/>
    <n v="0"/>
    <n v="0"/>
    <n v="0"/>
    <n v="0"/>
    <n v="4972602.7300000004"/>
    <n v="4972602.7300000004"/>
  </r>
  <r>
    <n v="2087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325"/>
    <s v="CFA 12325"/>
    <s v="CAF"/>
    <n v="0"/>
    <n v="0"/>
    <n v="0"/>
    <n v="0"/>
    <n v="1908700.63"/>
    <n v="0"/>
    <n v="0"/>
    <n v="0"/>
    <n v="0"/>
    <n v="0"/>
    <m/>
    <d v="2024-07-30T00:00:00"/>
    <d v="2039-07-30T00:00:00"/>
    <n v="218670660"/>
    <n v="218670660"/>
    <n v="14.671232876712329"/>
    <n v="15.008219178082191"/>
    <m/>
    <n v="0.02"/>
    <n v="-0.02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3"/>
    <x v="3"/>
    <x v="2"/>
    <s v="INTERNATIONAL ORGANIZATIONS"/>
    <s v="CFA 12327"/>
    <s v="CFA 12327"/>
    <s v="CAF"/>
    <n v="0"/>
    <n v="0"/>
    <n v="0"/>
    <n v="0"/>
    <n v="0"/>
    <n v="0"/>
    <n v="0"/>
    <n v="0"/>
    <n v="0"/>
    <n v="0"/>
    <m/>
    <d v="2024-07-31T00:00:00"/>
    <d v="2039-07-31T00:00:00"/>
    <n v="50000000"/>
    <n v="50000000"/>
    <n v="14.673972602739726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Provincial"/>
    <s v="Préstamos"/>
    <x v="23"/>
    <x v="32"/>
    <x v="2"/>
    <s v="INTERNATIONAL ORGANIZATIONS"/>
    <s v="CFA 12339"/>
    <s v="CFA 12339"/>
    <s v="CAF"/>
    <n v="0"/>
    <n v="0"/>
    <n v="0"/>
    <n v="0"/>
    <n v="0"/>
    <n v="0"/>
    <n v="0"/>
    <n v="0"/>
    <n v="0"/>
    <n v="0"/>
    <m/>
    <d v="2024-07-29T00:00:00"/>
    <d v="2039-07-29T00:00:00"/>
    <n v="43417880"/>
    <n v="43417880"/>
    <n v="14.668493150684931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5800/OC-EC"/>
    <s v="5800/OC-EC"/>
    <s v="BID"/>
    <n v="0"/>
    <n v="0"/>
    <n v="0"/>
    <n v="0"/>
    <n v="0"/>
    <n v="0"/>
    <n v="0"/>
    <n v="0"/>
    <n v="0"/>
    <n v="0"/>
    <m/>
    <d v="2024-07-01T00:00:00"/>
    <d v="2047-11-27T00:00:00"/>
    <n v="120000000"/>
    <n v="120000000"/>
    <n v="23.005479452054793"/>
    <n v="23.421917808219177"/>
    <n v="5.3903E-2"/>
    <n v="0"/>
    <n v="5.3903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5811/OC-EC"/>
    <s v="5811/OC-EC"/>
    <s v="BID"/>
    <n v="0"/>
    <n v="0"/>
    <n v="0"/>
    <n v="0"/>
    <n v="0"/>
    <n v="0"/>
    <n v="0"/>
    <n v="0"/>
    <n v="0"/>
    <n v="0"/>
    <m/>
    <d v="2024-07-01T00:00:00"/>
    <d v="2049-05-27T00:00:00"/>
    <n v="80000000"/>
    <n v="80000000"/>
    <n v="24.504109589041096"/>
    <n v="24.920547945205481"/>
    <n v="5.3899000000000002E-2"/>
    <n v="0"/>
    <n v="5.3899000000000002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3"/>
    <x v="33"/>
    <x v="2"/>
    <s v="INTERNATIONAL ORGANIZATIONS"/>
    <s v="CFA 12332"/>
    <s v="CFA 12332"/>
    <s v="CAF"/>
    <n v="0"/>
    <n v="0"/>
    <n v="0"/>
    <n v="0"/>
    <n v="0"/>
    <n v="0"/>
    <n v="0"/>
    <n v="0"/>
    <n v="0"/>
    <n v="0"/>
    <m/>
    <d v="2024-08-01T00:00:00"/>
    <d v="2039-08-01T00:00:00"/>
    <n v="41000000"/>
    <n v="41000000"/>
    <n v="14.676712328767124"/>
    <n v="15.008219178082191"/>
    <m/>
    <n v="0"/>
    <n v="0"/>
    <m/>
    <s v="SOFR 6 MESES"/>
    <n v="0.02"/>
    <n v="0"/>
    <n v="0"/>
    <n v="0"/>
    <n v="0"/>
    <n v="0"/>
    <n v="0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7"/>
    <x v="1"/>
    <s v="BILATERALS"/>
    <s v="CEC 1067"/>
    <s v="CEC 1067"/>
    <s v="AFD"/>
    <n v="0"/>
    <n v="0"/>
    <n v="0"/>
    <n v="0"/>
    <n v="0"/>
    <n v="0"/>
    <n v="0"/>
    <n v="0"/>
    <n v="0"/>
    <n v="0"/>
    <m/>
    <d v="2024-08-02T00:00:00"/>
    <d v="2036-08-12T00:00:00"/>
    <n v="30000000"/>
    <n v="30000000"/>
    <n v="11.706849315068494"/>
    <n v="12.035616438356165"/>
    <m/>
    <n v="0"/>
    <n v="0"/>
    <m/>
    <s v="SOFR 6 MESES"/>
    <n v="2.5000000000000001E-3"/>
    <n v="0"/>
    <n v="0"/>
    <n v="0"/>
    <n v="0"/>
    <n v="0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23"/>
    <x v="34"/>
    <x v="2"/>
    <s v="INTERNATIONAL ORGANIZATIONS"/>
    <s v="CFA 12334"/>
    <s v="CFA 12334"/>
    <s v="CAF"/>
    <n v="0"/>
    <n v="0"/>
    <n v="0"/>
    <n v="0"/>
    <n v="0"/>
    <n v="0"/>
    <n v="0"/>
    <n v="0"/>
    <n v="0"/>
    <n v="0"/>
    <m/>
    <d v="2024-08-05T00:00:00"/>
    <d v="2039-08-05T00:00:00"/>
    <n v="50000000"/>
    <n v="50000000"/>
    <n v="14.687671232876712"/>
    <n v="15.008219178082191"/>
    <m/>
    <n v="0"/>
    <n v="0"/>
    <m/>
    <s v="SOFR 6 MESES"/>
    <n v="0.02"/>
    <n v="0"/>
    <n v="0"/>
    <n v="0"/>
    <n v="0"/>
    <n v="0"/>
    <n v="0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x v="34"/>
    <x v="0"/>
    <x v="2"/>
    <s v="INTERNATIONAL ORGANIZATIONS"/>
    <s v="FLAR   "/>
    <s v="FLAR   "/>
    <s v="FLAR"/>
    <n v="308000000"/>
    <n v="0"/>
    <n v="0"/>
    <n v="4802353.8"/>
    <n v="0"/>
    <n v="0"/>
    <n v="0"/>
    <n v="308000000"/>
    <n v="308000000"/>
    <n v="0"/>
    <m/>
    <d v="2024-08-05T00:00:00"/>
    <d v="2025-08-14T00:00:00"/>
    <n v="308000000"/>
    <n v="308000000"/>
    <n v="0.70410958904109588"/>
    <n v="1.0246575342465754"/>
    <n v="4.8300000000000003E-2"/>
    <n v="6.83E-2"/>
    <n v="-1.9999999999999997E-2"/>
    <m/>
    <s v="SOFR"/>
    <n v="0.02"/>
    <n v="216865753.42465752"/>
    <n v="315594520.5479452"/>
    <n v="14876400"/>
    <n v="0.70410958904109588"/>
    <n v="1.0246575342465754"/>
    <n v="4.8300000000000003E-2"/>
    <s v="FLAR"/>
    <x v="49"/>
    <n v="0"/>
    <n v="0"/>
    <n v="5375968.8899999997"/>
    <n v="0"/>
    <n v="0"/>
    <n v="5200665.5599999996"/>
    <n v="0"/>
    <n v="0"/>
    <n v="5375968.8899999997"/>
    <n v="0"/>
    <n v="0"/>
    <n v="0"/>
    <n v="0"/>
    <n v="0"/>
    <n v="15952603.34"/>
    <n v="15952603.34"/>
  </r>
  <r>
    <n v="20877000"/>
    <x v="0"/>
    <x v="0"/>
    <x v="1"/>
    <s v="USD"/>
    <x v="0"/>
    <s v="Gobierno General"/>
    <s v="Gobiernos Autonomos Descentralizados GADS"/>
    <s v="Concejo Municipal"/>
    <s v="Préstamos"/>
    <x v="23"/>
    <x v="35"/>
    <x v="2"/>
    <s v="INTERNATIONAL ORGANIZATIONS"/>
    <s v="CFA 12330"/>
    <s v="CFA 12330"/>
    <s v="CAF"/>
    <n v="0"/>
    <n v="0"/>
    <n v="0"/>
    <n v="0"/>
    <n v="0"/>
    <n v="0"/>
    <n v="0"/>
    <n v="0"/>
    <n v="0"/>
    <n v="0"/>
    <m/>
    <d v="2024-08-08T00:00:00"/>
    <d v="2034-08-08T00:00:00"/>
    <n v="49000000"/>
    <n v="49000000"/>
    <n v="9.6931506849315063"/>
    <n v="10.005479452054795"/>
    <m/>
    <n v="0"/>
    <n v="0"/>
    <m/>
    <s v="SOFR 6 MESES"/>
    <n v="0.02"/>
    <n v="0"/>
    <n v="0"/>
    <n v="0"/>
    <n v="0"/>
    <n v="0"/>
    <n v="0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70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715-0"/>
    <s v="9715-0"/>
    <s v="BIRF"/>
    <n v="700000000"/>
    <n v="0"/>
    <n v="0"/>
    <n v="0"/>
    <n v="0"/>
    <n v="0"/>
    <n v="0"/>
    <n v="700000000"/>
    <n v="700000000"/>
    <n v="0"/>
    <m/>
    <d v="2024-08-15T00:00:00"/>
    <d v="2038-10-15T00:00:00"/>
    <n v="700000000"/>
    <n v="700000000"/>
    <n v="13.882191780821918"/>
    <n v="14.175342465753424"/>
    <n v="5.8400000000000001E-2"/>
    <n v="5.8400000000000001E-2"/>
    <n v="0"/>
    <m/>
    <s v="SOFR 6 MESES"/>
    <n v="1.1900000000000001E-2"/>
    <n v="9717534246.5753422"/>
    <n v="9922739726.0273972"/>
    <n v="40880000"/>
    <n v="13.882191780821918"/>
    <n v="14.175342465753424"/>
    <n v="5.8400000000000001E-2"/>
    <s v="BIRF"/>
    <x v="22"/>
    <n v="0"/>
    <n v="0"/>
    <n v="0"/>
    <n v="0"/>
    <n v="28548194.48"/>
    <n v="0"/>
    <n v="0"/>
    <n v="0"/>
    <n v="0"/>
    <n v="0"/>
    <n v="22847424.66"/>
    <n v="0"/>
    <n v="0"/>
    <n v="0"/>
    <n v="51395619.140000001"/>
    <n v="51395619.140000001"/>
  </r>
  <r>
    <n v="2043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903/OC-EC"/>
    <s v="5903/OC-EC"/>
    <s v="BID"/>
    <n v="500000000"/>
    <n v="0"/>
    <n v="0"/>
    <n v="0"/>
    <n v="0"/>
    <n v="0"/>
    <n v="0"/>
    <n v="500000000"/>
    <n v="500000000"/>
    <n v="0"/>
    <m/>
    <d v="2024-08-15T00:00:00"/>
    <d v="2043-10-15T00:00:00"/>
    <n v="500000000"/>
    <n v="500000000"/>
    <n v="18.884931506849316"/>
    <n v="19.17808219178082"/>
    <n v="5.3903E-2"/>
    <n v="6.59E-2"/>
    <n v="-1.1997000000000001E-2"/>
    <m/>
    <s v="SOFR + MARGEN VARIABLE"/>
    <n v="1.2E-2"/>
    <n v="9442465753.4246578"/>
    <n v="9589041095.8904095"/>
    <n v="26951500"/>
    <n v="18.884931506849316"/>
    <n v="19.17808219178082"/>
    <n v="5.3903E-2"/>
    <s v="BID"/>
    <x v="21"/>
    <n v="0"/>
    <n v="0"/>
    <n v="468750"/>
    <n v="0"/>
    <n v="16658813.890000001"/>
    <n v="0"/>
    <n v="0"/>
    <n v="0"/>
    <n v="0"/>
    <n v="0"/>
    <n v="16750345.83"/>
    <n v="0"/>
    <n v="0"/>
    <n v="0"/>
    <n v="33877909.719999999"/>
    <n v="33877909.719999999"/>
  </r>
  <r>
    <n v="2044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904/KI-EC"/>
    <s v="5904/KI-EC"/>
    <s v="BID"/>
    <n v="100000000"/>
    <n v="0"/>
    <n v="0"/>
    <n v="0"/>
    <n v="100000"/>
    <n v="0"/>
    <n v="0"/>
    <n v="100000000"/>
    <n v="100000000"/>
    <n v="0"/>
    <m/>
    <d v="2024-08-15T00:00:00"/>
    <d v="2039-08-15T00:00:00"/>
    <n v="100000000"/>
    <n v="100000000"/>
    <n v="14.715068493150685"/>
    <n v="15.008219178082191"/>
    <n v="2.5000000000000001E-2"/>
    <n v="2.5000000000000001E-2"/>
    <n v="0"/>
    <m/>
    <s v="FIJA"/>
    <m/>
    <n v="1471506849.3150685"/>
    <n v="1500821917.8082192"/>
    <n v="2500000"/>
    <n v="14.715068493150685"/>
    <n v="15.008219178082191"/>
    <n v="2.5000000000000001E-2"/>
    <s v="BID"/>
    <x v="21"/>
    <n v="0"/>
    <n v="0"/>
    <n v="0"/>
    <n v="0"/>
    <n v="0"/>
    <n v="0"/>
    <n v="0"/>
    <n v="0"/>
    <n v="1250000"/>
    <n v="0"/>
    <n v="0"/>
    <n v="0"/>
    <n v="0"/>
    <n v="0"/>
    <n v="1250000"/>
    <n v="12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857/OC-EC"/>
    <s v="5857/OC-EC"/>
    <s v="BID"/>
    <n v="0"/>
    <n v="0"/>
    <n v="0"/>
    <n v="0"/>
    <n v="0"/>
    <n v="0"/>
    <n v="0"/>
    <n v="0"/>
    <n v="0"/>
    <n v="0"/>
    <m/>
    <d v="2024-08-19T00:00:00"/>
    <d v="2055-02-19T00:00:00"/>
    <n v="8000000"/>
    <n v="8000000"/>
    <n v="30.241095890410961"/>
    <n v="30.523287671232875"/>
    <n v="5.3903E-2"/>
    <n v="0"/>
    <n v="5.3903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858/OC-EC"/>
    <s v="5858/OC-EC"/>
    <s v="BID"/>
    <n v="0"/>
    <n v="0"/>
    <n v="0"/>
    <n v="0"/>
    <n v="0"/>
    <n v="0"/>
    <n v="0"/>
    <n v="0"/>
    <n v="0"/>
    <n v="0"/>
    <m/>
    <d v="2024-08-19T00:00:00"/>
    <d v="2055-02-19T00:00:00"/>
    <n v="8000000"/>
    <n v="8000000"/>
    <n v="30.241095890410961"/>
    <n v="30.523287671232875"/>
    <n v="7.4999999999999997E-3"/>
    <n v="0"/>
    <n v="7.4999999999999997E-3"/>
    <m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3"/>
    <x v="36"/>
    <x v="2"/>
    <s v="INTERNATIONAL ORGANIZATIONS"/>
    <s v="CFA 12375"/>
    <s v="CFA 12375"/>
    <s v="CAF"/>
    <n v="0"/>
    <n v="0"/>
    <n v="0"/>
    <n v="0"/>
    <n v="0"/>
    <n v="0"/>
    <n v="0"/>
    <n v="0"/>
    <n v="0"/>
    <n v="0"/>
    <m/>
    <d v="2024-09-23T00:00:00"/>
    <d v="2039-09-23T00:00:00"/>
    <n v="35000000"/>
    <n v="35000000"/>
    <n v="14.821917808219178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909/OC-EC"/>
    <s v="5909/OC-EC"/>
    <s v="BID"/>
    <n v="400000000"/>
    <n v="0"/>
    <n v="0"/>
    <n v="0"/>
    <n v="0"/>
    <n v="0"/>
    <n v="0"/>
    <n v="400000000"/>
    <n v="400000000"/>
    <n v="0"/>
    <m/>
    <d v="2024-10-07T00:00:00"/>
    <d v="2031-09-15T00:00:00"/>
    <n v="500000000"/>
    <n v="500000000"/>
    <n v="6.7945205479452051"/>
    <n v="6.9424657534246572"/>
    <n v="6.6100000000000006E-2"/>
    <n v="1.15E-2"/>
    <n v="5.460000000000001E-2"/>
    <m/>
    <s v="SOFR + MARGEN VARIABLE"/>
    <n v="1.15E-2"/>
    <n v="2717808219.178082"/>
    <n v="2776986301.369863"/>
    <n v="26440000.000000004"/>
    <n v="6.7945205479452051"/>
    <n v="6.9424657534246572"/>
    <n v="6.6100000000000006E-2"/>
    <s v="BID"/>
    <x v="21"/>
    <n v="0"/>
    <n v="0"/>
    <n v="0"/>
    <n v="0"/>
    <n v="0"/>
    <n v="0"/>
    <n v="0"/>
    <n v="0"/>
    <n v="0"/>
    <n v="0"/>
    <n v="2300000"/>
    <n v="0"/>
    <n v="0"/>
    <n v="0"/>
    <n v="2300000"/>
    <n v="230000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30"/>
    <x v="9"/>
    <x v="1"/>
    <s v="BILATERALS"/>
    <s v="EC-P8"/>
    <s v="EC-P8"/>
    <s v="JICA"/>
    <n v="0"/>
    <n v="0"/>
    <n v="0"/>
    <n v="0"/>
    <n v="0"/>
    <n v="0"/>
    <n v="0"/>
    <n v="0"/>
    <n v="0"/>
    <n v="0"/>
    <s v="OTRA MONEDA"/>
    <d v="2024-10-24T00:00:00"/>
    <d v="2054-04-20T00:00:00"/>
    <n v="42878221.789999999"/>
    <n v="42878221.789999999"/>
    <n v="29.405479452054795"/>
    <n v="29.506849315068493"/>
    <n v="1.15E-2"/>
    <n v="0"/>
    <n v="1.15E-2"/>
    <m/>
    <s v="FIJA "/>
    <m/>
    <n v="0"/>
    <n v="0"/>
    <n v="0"/>
    <n v="0"/>
    <n v="0"/>
    <n v="0"/>
    <s v="JICA"/>
    <x v="45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5.xml" /></Relationships>
</file>

<file path=xl/pivotTables/_rels/pivotTable10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5.xml" /></Relationships>
</file>

<file path=xl/pivotTables/_rels/pivotTable1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6.xml" /></Relationships>
</file>

<file path=xl/pivotTables/_rels/pivotTable12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_rels/pivotTable2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5.xml" /></Relationships>
</file>

<file path=xl/pivotTables/_rels/pivotTable3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6.xml" /></Relationships>
</file>

<file path=xl/pivotTables/_rels/pivotTable4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6.xml" /></Relationships>
</file>

<file path=xl/pivotTables/_rels/pivotTable5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4.xml" /></Relationships>
</file>

<file path=xl/pivotTables/_rels/pivotTable6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4.xml" /></Relationships>
</file>

<file path=xl/pivotTables/_rels/pivotTable7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3.xml" /></Relationships>
</file>

<file path=xl/pivotTables/_rels/pivotTable8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3.xml" /></Relationships>
</file>

<file path=xl/pivotTables/_rels/pivotTable9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pivotTable1.xml><?xml version="1.0" encoding="utf-8"?>
<pivotTableDefinition xmlns="http://schemas.openxmlformats.org/spreadsheetml/2006/main" name="TablaDinámica1" cacheId="4" applyNumberFormats="0" applyBorderFormats="0" applyFontFormats="0" applyPatternFormats="0" applyAlignmentFormats="0" applyWidthHeightFormats="1" dataCaption="Valores" grandTotalCaption="TOTAL" showMissing="1" preserveFormatting="1" itemPrintTitles="1" outline="1" outlineData="1" createdVersion="6" updatedVersion="6" indent="0" rowHeaderCaption=" " multipleFieldFilters="0" showMemberPropertyTips="1">
  <location ref="B16:R22" firstHeaderRow="0" firstDataRow="1" firstDataCol="1"/>
  <pivotFields count="64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6">
        <item x="5"/>
        <item x="6"/>
        <item x="0"/>
        <item x="1"/>
        <item x="21"/>
        <item x="22"/>
        <item x="23"/>
        <item x="7"/>
        <item x="26"/>
        <item x="8"/>
        <item x="2"/>
        <item x="3"/>
        <item x="9"/>
        <item x="10"/>
        <item x="11"/>
        <item x="24"/>
        <item x="25"/>
        <item x="12"/>
        <item x="13"/>
        <item x="27"/>
        <item x="14"/>
        <item x="15"/>
        <item x="16"/>
        <item x="30"/>
        <item x="28"/>
        <item x="17"/>
        <item x="18"/>
        <item x="19"/>
        <item x="29"/>
        <item x="4"/>
        <item x="20"/>
        <item x="31"/>
        <item x="32"/>
        <item x="33"/>
        <item x="34"/>
        <item t="default"/>
      </items>
    </pivotField>
    <pivotField showAll="0"/>
    <pivotField axis="axisRow" showAll="0">
      <items count="6">
        <item sd="0" x="3"/>
        <item sd="0" x="0"/>
        <item sd="0" x="1"/>
        <item sd="0" x="2"/>
        <item sd="0" x="4"/>
        <item t="default"/>
      </items>
    </pivotField>
    <pivotField showAll="0"/>
    <pivotField showAll="0"/>
    <pivotField showAll="0"/>
    <pivotField showAll="0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dataFields count="16">
    <dataField name="DICIEMBRE _x000a_2024  " fld="48" baseField="0" baseItem="0"/>
    <dataField name="ENERO_x000a_2025  " fld="49" baseField="0" baseItem="0"/>
    <dataField name="FEBRERO_x000a_2025  " fld="50" baseField="0" baseItem="0"/>
    <dataField name="MARZO _x000a_2025  " fld="51" baseField="0" baseItem="0"/>
    <dataField name="ABRIL _x000a_2025  " fld="52" baseField="0" baseItem="0"/>
    <dataField name="MAYO_x000a_2025  " fld="53" baseField="0" baseItem="0"/>
    <dataField name="JUNIO_x000a_2025    " fld="54" baseField="0" baseItem="0"/>
    <dataField name="JULIO_x000a_2025  " fld="55" baseField="0" baseItem="0"/>
    <dataField name="AGOSTO_x000a_2025  " fld="56" baseField="0" baseItem="0"/>
    <dataField name="SEPTIEMBRE _x000a_2025  " fld="57" baseField="0" baseItem="0"/>
    <dataField name="OCTUBRE _x000a_2025  " fld="58" baseField="0" baseItem="0"/>
    <dataField name="NOVIEMBRE_x000a_2025  " fld="59" baseField="0" baseItem="0"/>
    <dataField name="DICIEMBRE_x000a_2025 " fld="60" baseField="0" baseItem="0"/>
    <dataField name=" TOTAL_x000a_  2024  " fld="61" baseField="0" baseItem="0"/>
    <dataField name="TOTAL _x000a_2025  " fld="62" baseField="0" baseItem="0"/>
    <dataField name=" TOTAL_x000a_2024-2025  " fld="63" baseField="0" baseItem="0"/>
  </dataFields>
  <formats count="50">
    <format dxfId="285">
      <pivotArea outline="0" fieldPosition="0" collapsedLevelsAreSubtotals="1"/>
    </format>
    <format dxfId="284">
      <pivotArea outline="0" fieldPosition="0" collapsedLevelsAreSubtotals="1"/>
    </format>
    <format dxfId="283">
      <pivotArea outline="0" fieldPosition="0" dataOnly="0" labelOnly="1">
        <references count="1">
          <reference field="4294967294" count="1">
            <x v="0"/>
          </reference>
        </references>
      </pivotArea>
    </format>
    <format dxfId="282">
      <pivotArea outline="0" fieldPosition="0" dataOnly="0" labelOnly="1">
        <references count="1">
          <reference field="4294967294" count="1">
            <x v="0"/>
          </reference>
        </references>
      </pivotArea>
    </format>
    <format dxfId="281">
      <pivotArea outline="0" fieldPosition="0" dataOnly="0" labelOnly="1">
        <references count="1">
          <reference field="4294967294" count="1">
            <x v="0"/>
          </reference>
        </references>
      </pivotArea>
    </format>
    <format dxfId="280">
      <pivotArea outline="0" fieldPosition="0" dataOnly="0" labelOnly="1">
        <references count="1">
          <reference field="4294967294" count="1">
            <x v="1"/>
          </reference>
        </references>
      </pivotArea>
    </format>
    <format dxfId="279">
      <pivotArea outline="0" fieldPosition="0" dataOnly="0" labelOnly="1">
        <references count="1">
          <reference field="4294967294" count="1">
            <x v="1"/>
          </reference>
        </references>
      </pivotArea>
    </format>
    <format dxfId="278">
      <pivotArea outline="0" fieldPosition="0" dataOnly="0" labelOnly="1">
        <references count="1">
          <reference field="4294967294" count="1">
            <x v="1"/>
          </reference>
        </references>
      </pivotArea>
    </format>
    <format dxfId="277">
      <pivotArea outline="0" fieldPosition="0" dataOnly="0" labelOnly="1">
        <references count="1">
          <reference field="4294967294" count="1">
            <x v="2"/>
          </reference>
        </references>
      </pivotArea>
    </format>
    <format dxfId="276">
      <pivotArea outline="0" fieldPosition="0" dataOnly="0" labelOnly="1">
        <references count="1">
          <reference field="4294967294" count="1">
            <x v="2"/>
          </reference>
        </references>
      </pivotArea>
    </format>
    <format dxfId="275">
      <pivotArea outline="0" fieldPosition="0" dataOnly="0" labelOnly="1">
        <references count="1">
          <reference field="4294967294" count="1">
            <x v="2"/>
          </reference>
        </references>
      </pivotArea>
    </format>
    <format dxfId="274">
      <pivotArea outline="0" fieldPosition="0" dataOnly="0" labelOnly="1">
        <references count="1">
          <reference field="4294967294" count="1">
            <x v="3"/>
          </reference>
        </references>
      </pivotArea>
    </format>
    <format dxfId="273">
      <pivotArea outline="0" fieldPosition="0" dataOnly="0" labelOnly="1">
        <references count="1">
          <reference field="4294967294" count="1">
            <x v="3"/>
          </reference>
        </references>
      </pivotArea>
    </format>
    <format dxfId="272">
      <pivotArea outline="0" fieldPosition="0" dataOnly="0" labelOnly="1">
        <references count="1">
          <reference field="4294967294" count="1">
            <x v="3"/>
          </reference>
        </references>
      </pivotArea>
    </format>
    <format dxfId="271">
      <pivotArea outline="0" fieldPosition="0" dataOnly="0" labelOnly="1">
        <references count="1">
          <reference field="4294967294" count="1">
            <x v="4"/>
          </reference>
        </references>
      </pivotArea>
    </format>
    <format dxfId="270">
      <pivotArea outline="0" fieldPosition="0" dataOnly="0" labelOnly="1">
        <references count="1">
          <reference field="4294967294" count="1">
            <x v="4"/>
          </reference>
        </references>
      </pivotArea>
    </format>
    <format dxfId="269">
      <pivotArea outline="0" fieldPosition="0" dataOnly="0" labelOnly="1">
        <references count="1">
          <reference field="4294967294" count="1">
            <x v="4"/>
          </reference>
        </references>
      </pivotArea>
    </format>
    <format dxfId="268">
      <pivotArea outline="0" fieldPosition="0" dataOnly="0" labelOnly="1">
        <references count="1">
          <reference field="4294967294" count="1">
            <x v="5"/>
          </reference>
        </references>
      </pivotArea>
    </format>
    <format dxfId="267">
      <pivotArea outline="0" fieldPosition="0" dataOnly="0" labelOnly="1">
        <references count="1">
          <reference field="4294967294" count="1">
            <x v="5"/>
          </reference>
        </references>
      </pivotArea>
    </format>
    <format dxfId="266">
      <pivotArea outline="0" fieldPosition="0" dataOnly="0" labelOnly="1">
        <references count="1">
          <reference field="4294967294" count="1">
            <x v="5"/>
          </reference>
        </references>
      </pivotArea>
    </format>
    <format dxfId="265">
      <pivotArea outline="0" fieldPosition="0" dataOnly="0" labelOnly="1">
        <references count="1">
          <reference field="4294967294" count="1">
            <x v="6"/>
          </reference>
        </references>
      </pivotArea>
    </format>
    <format dxfId="264">
      <pivotArea outline="0" fieldPosition="0" dataOnly="0" labelOnly="1">
        <references count="1">
          <reference field="4294967294" count="1">
            <x v="6"/>
          </reference>
        </references>
      </pivotArea>
    </format>
    <format dxfId="263">
      <pivotArea outline="0" fieldPosition="0" dataOnly="0" labelOnly="1">
        <references count="1">
          <reference field="4294967294" count="1">
            <x v="7"/>
          </reference>
        </references>
      </pivotArea>
    </format>
    <format dxfId="262">
      <pivotArea outline="0" fieldPosition="0" dataOnly="0" labelOnly="1">
        <references count="1">
          <reference field="4294967294" count="1">
            <x v="7"/>
          </reference>
        </references>
      </pivotArea>
    </format>
    <format dxfId="261">
      <pivotArea outline="0" fieldPosition="0" dataOnly="0" labelOnly="1">
        <references count="1">
          <reference field="4294967294" count="1">
            <x v="7"/>
          </reference>
        </references>
      </pivotArea>
    </format>
    <format dxfId="260">
      <pivotArea outline="0" fieldPosition="0" dataOnly="0" labelOnly="1">
        <references count="1">
          <reference field="4294967294" count="1">
            <x v="8"/>
          </reference>
        </references>
      </pivotArea>
    </format>
    <format dxfId="259">
      <pivotArea outline="0" fieldPosition="0" dataOnly="0" labelOnly="1">
        <references count="1">
          <reference field="4294967294" count="1">
            <x v="8"/>
          </reference>
        </references>
      </pivotArea>
    </format>
    <format dxfId="258">
      <pivotArea outline="0" fieldPosition="0" dataOnly="0" labelOnly="1">
        <references count="1">
          <reference field="4294967294" count="1">
            <x v="8"/>
          </reference>
        </references>
      </pivotArea>
    </format>
    <format dxfId="257">
      <pivotArea outline="0" fieldPosition="0" dataOnly="0" labelOnly="1">
        <references count="1">
          <reference field="4294967294" count="1">
            <x v="9"/>
          </reference>
        </references>
      </pivotArea>
    </format>
    <format dxfId="256">
      <pivotArea outline="0" fieldPosition="0" dataOnly="0" labelOnly="1">
        <references count="1">
          <reference field="4294967294" count="1">
            <x v="9"/>
          </reference>
        </references>
      </pivotArea>
    </format>
    <format dxfId="255">
      <pivotArea outline="0" fieldPosition="0" dataOnly="0" labelOnly="1">
        <references count="1">
          <reference field="4294967294" count="1">
            <x v="9"/>
          </reference>
        </references>
      </pivotArea>
    </format>
    <format dxfId="254">
      <pivotArea outline="0" fieldPosition="0" dataOnly="0" labelOnly="1">
        <references count="1">
          <reference field="4294967294" count="1">
            <x v="10"/>
          </reference>
        </references>
      </pivotArea>
    </format>
    <format dxfId="253">
      <pivotArea outline="0" fieldPosition="0" dataOnly="0" labelOnly="1">
        <references count="1">
          <reference field="4294967294" count="1">
            <x v="10"/>
          </reference>
        </references>
      </pivotArea>
    </format>
    <format dxfId="252">
      <pivotArea outline="0" fieldPosition="0" dataOnly="0" labelOnly="1">
        <references count="1">
          <reference field="4294967294" count="1">
            <x v="10"/>
          </reference>
        </references>
      </pivotArea>
    </format>
    <format dxfId="251">
      <pivotArea outline="0" fieldPosition="0" dataOnly="0" labelOnly="1">
        <references count="1">
          <reference field="4294967294" count="1">
            <x v="11"/>
          </reference>
        </references>
      </pivotArea>
    </format>
    <format dxfId="250">
      <pivotArea outline="0" fieldPosition="0" dataOnly="0" labelOnly="1">
        <references count="1">
          <reference field="4294967294" count="1">
            <x v="11"/>
          </reference>
        </references>
      </pivotArea>
    </format>
    <format dxfId="249">
      <pivotArea outline="0" fieldPosition="0" dataOnly="0" labelOnly="1">
        <references count="1">
          <reference field="4294967294" count="1">
            <x v="11"/>
          </reference>
        </references>
      </pivotArea>
    </format>
    <format dxfId="248">
      <pivotArea outline="0" fieldPosition="0" dataOnly="0" labelOnly="1">
        <references count="1">
          <reference field="4294967294" count="1">
            <x v="12"/>
          </reference>
        </references>
      </pivotArea>
    </format>
    <format dxfId="247">
      <pivotArea outline="0" fieldPosition="0" dataOnly="0" labelOnly="1">
        <references count="1">
          <reference field="4294967294" count="1">
            <x v="12"/>
          </reference>
        </references>
      </pivotArea>
    </format>
    <format dxfId="246">
      <pivotArea outline="0" fieldPosition="0" dataOnly="0" labelOnly="1">
        <references count="1">
          <reference field="4294967294" count="1">
            <x v="12"/>
          </reference>
        </references>
      </pivotArea>
    </format>
    <format dxfId="245">
      <pivotArea outline="0" fieldPosition="0" dataOnly="0" labelOnly="1">
        <references count="1">
          <reference field="4294967294" count="1">
            <x v="13"/>
          </reference>
        </references>
      </pivotArea>
    </format>
    <format dxfId="244">
      <pivotArea outline="0" fieldPosition="0" dataOnly="0" labelOnly="1">
        <references count="1">
          <reference field="4294967294" count="1">
            <x v="13"/>
          </reference>
        </references>
      </pivotArea>
    </format>
    <format dxfId="243">
      <pivotArea outline="0" fieldPosition="0" dataOnly="0" labelOnly="1">
        <references count="1">
          <reference field="4294967294" count="1">
            <x v="13"/>
          </reference>
        </references>
      </pivotArea>
    </format>
    <format dxfId="242">
      <pivotArea outline="0" fieldPosition="0" dataOnly="0" labelOnly="1">
        <references count="1">
          <reference field="4294967294" count="1">
            <x v="14"/>
          </reference>
        </references>
      </pivotArea>
    </format>
    <format dxfId="241">
      <pivotArea outline="0" fieldPosition="0" dataOnly="0" labelOnly="1">
        <references count="1">
          <reference field="4294967294" count="1">
            <x v="14"/>
          </reference>
        </references>
      </pivotArea>
    </format>
    <format dxfId="240">
      <pivotArea outline="0" fieldPosition="0" dataOnly="0" labelOnly="1">
        <references count="1">
          <reference field="4294967294" count="1">
            <x v="14"/>
          </reference>
        </references>
      </pivotArea>
    </format>
    <format dxfId="239">
      <pivotArea outline="0" fieldPosition="0" dataOnly="0" labelOnly="1">
        <references count="1">
          <reference field="4294967294" count="1">
            <x v="15"/>
          </reference>
        </references>
      </pivotArea>
    </format>
    <format dxfId="238">
      <pivotArea outline="0" fieldPosition="0" dataOnly="0" labelOnly="1">
        <references count="1">
          <reference field="4294967294" count="1">
            <x v="15"/>
          </reference>
        </references>
      </pivotArea>
    </format>
    <format dxfId="237">
      <pivotArea outline="0" fieldPosition="0" dataOnly="0" labelOnly="1">
        <references count="1">
          <reference field="4294967294" count="1">
            <x v="15"/>
          </reference>
        </references>
      </pivotArea>
    </format>
    <format dxfId="236">
      <pivotArea outline="0" fieldPosition="0" dataOnly="0" labelOnly="1">
        <references count="1">
          <reference field="4294967294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TablaDinámica3" cacheId="4" applyNumberFormats="0" applyBorderFormats="0" applyFontFormats="0" applyPatternFormats="0" applyAlignmentFormats="0" applyWidthHeightFormats="1" dataCaption="Valores" showMissing="1" preserveFormatting="1" colGrandTotals="0" itemPrintTitles="1" outline="1" outlineData="1" createdVersion="6" updatedVersion="6" indent="0" rowHeaderCaption="CAPITAL DEUDA EXTERNA" multipleFieldFilters="0" showMemberPropertyTips="1">
  <location ref="A13:Q69" firstHeaderRow="0" firstDataRow="1" firstDataCol="1"/>
  <pivotFields count="64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subtotalTop="0" showAll="0" numFmtId="4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ubtotalTop="0" showAll="0" numFmtId="4" defaultSubtotal="0"/>
    <pivotField showAll="0" numFmtId="4" defaultSubtotal="0"/>
    <pivotField showAll="0" numFmtId="4" defaultSubtotal="0"/>
    <pivotField showAll="0" defaultSubtotal="0"/>
    <pivotField showAll="0" defaultSubtotal="0"/>
    <pivotField showAll="0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ubtotalTop="0" showAll="0" defaultSubtotal="0"/>
    <pivotField showAll="0" numFmtId="10" defaultSubtotal="0"/>
    <pivotField showAll="0" numFmtId="10" defaultSubtotal="0"/>
    <pivotField showAll="0" numFmtId="10" defaultSubtotal="0"/>
    <pivotField subtotalTop="0" showAll="0" defaultSubtotal="0"/>
    <pivotField subtotalTop="0" showAll="0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howAll="0" numFmtId="10" defaultSubtotal="0"/>
    <pivotField showAll="0" defaultSubtotal="0"/>
    <pivotField axis="axisRow" showAll="0" defaultSubtotal="0">
      <items count="50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  <item x="49"/>
      </items>
    </pivotField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</pivotFields>
  <rowFields count="2">
    <field x="12"/>
    <field x="47"/>
  </rowFields>
  <rowItems count="56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39"/>
    </i>
    <i r="1">
      <x v="40"/>
    </i>
    <i r="1">
      <x v="41"/>
    </i>
    <i r="1">
      <x v="43"/>
    </i>
    <i>
      <x v="1"/>
    </i>
    <i r="1">
      <x v="2"/>
    </i>
    <i r="1">
      <x v="3"/>
    </i>
    <i r="1">
      <x v="23"/>
    </i>
    <i r="1">
      <x v="25"/>
    </i>
    <i r="1">
      <x v="44"/>
    </i>
    <i>
      <x v="2"/>
    </i>
    <i r="1">
      <x/>
    </i>
    <i r="1">
      <x v="1"/>
    </i>
    <i r="1">
      <x v="21"/>
    </i>
    <i r="1">
      <x v="22"/>
    </i>
    <i r="1">
      <x v="26"/>
    </i>
    <i r="1">
      <x v="27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5"/>
    </i>
    <i r="1">
      <x v="48"/>
    </i>
    <i>
      <x v="3"/>
    </i>
    <i r="1">
      <x v="4"/>
    </i>
    <i r="1">
      <x v="5"/>
    </i>
    <i r="1">
      <x v="20"/>
    </i>
    <i r="1">
      <x v="29"/>
    </i>
    <i r="1">
      <x v="30"/>
    </i>
    <i r="1">
      <x v="47"/>
    </i>
    <i r="1">
      <x v="49"/>
    </i>
    <i>
      <x v="4"/>
    </i>
    <i r="1">
      <x v="46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dataFields count="16">
    <dataField name="DICIEMBRE _x000a_2024  " fld="48" baseField="0" baseItem="0"/>
    <dataField name="ENERO_x000a_2025  " fld="49" baseField="0" baseItem="0"/>
    <dataField name="FEBRERO_x000a_2025  " fld="50" baseField="0" baseItem="0"/>
    <dataField name="MARZO _x000a_2025  " fld="51" baseField="0" baseItem="0"/>
    <dataField name="ABRIL _x000a_2025  " fld="52" baseField="0" baseItem="0"/>
    <dataField name="MAYO_x000a_2025  " fld="53" baseField="0" baseItem="0"/>
    <dataField name="JUNIO_x000a_2025  " fld="54" baseField="0" baseItem="0"/>
    <dataField name="JULIO_x000a_2025  " fld="55" baseField="0" baseItem="0"/>
    <dataField name="AGOSTO_x000a_2025  " fld="56" baseField="0" baseItem="0"/>
    <dataField name="SEPTIEMBRE _x000a_2025  " fld="57" baseField="0" baseItem="0"/>
    <dataField name="OCTUBRE _x000a_2025  " fld="58" baseField="0" baseItem="0"/>
    <dataField name="NOVIEMBRE_x000a_2025  " fld="59" baseField="0" baseItem="0"/>
    <dataField name="DICIEMBRE_x000a_2025  " fld="60" baseField="0" baseItem="0"/>
    <dataField name="TOTAL_x000a_  2024  " fld="61" baseField="0" baseItem="0"/>
    <dataField name="TOTAL _x000a_2025  " fld="62" baseField="0" baseItem="0"/>
    <dataField name="TOTAL_x000a_2024-2025  " fld="63" baseField="0" baseItem="0"/>
  </dataFields>
  <formats count="5">
    <format dxfId="26">
      <pivotArea outline="0" fieldPosition="0" collapsedLevelsAreSubtotals="1"/>
    </format>
    <format dxfId="25">
      <pivotArea outline="0" fieldPosition="0" collapsedLevelsAreSubtotals="1"/>
    </format>
    <format dxfId="24">
      <pivotArea outline="0" fieldPosition="0" axis="axisRow" dataOnly="0" field="12" labelOnly="1" type="button"/>
    </format>
    <format dxfId="23">
      <pivotArea outline="0" fieldPosition="0" axis="axisRow" dataOnly="0" field="12" labelOnly="1" type="button"/>
    </format>
    <format dxfId="22">
      <pivotArea outline="0" fieldPosition="0" dataOnly="0" labelOnly="1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TablaDinámica3" cacheId="5" applyNumberFormats="0" applyBorderFormats="0" applyFontFormats="0" applyPatternFormats="0" applyAlignmentFormats="0" applyWidthHeightFormats="1" dataCaption="Valores" showMissing="1" preserveFormatting="1" colGrandTotals="0" itemPrintTitles="1" outline="1" outlineData="1" createdVersion="6" updatedVersion="6" indent="0" rowHeaderCaption="INTERES DEUDA EXTERNA" multipleFieldFilters="0" showMemberPropertyTips="1">
  <location ref="A12:Q68" firstHeaderRow="0" firstDataRow="1" firstDataCol="1"/>
  <pivotFields count="64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subtotalTop="0" showAll="0" numFmtId="4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ubtotalTop="0" showAll="0" numFmtId="4" defaultSubtotal="0"/>
    <pivotField showAll="0" numFmtId="4" defaultSubtotal="0"/>
    <pivotField showAll="0" numFmtId="4" defaultSubtotal="0"/>
    <pivotField showAll="0" defaultSubtotal="0"/>
    <pivotField showAll="0" defaultSubtotal="0"/>
    <pivotField showAll="0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ubtotalTop="0" showAll="0" defaultSubtotal="0"/>
    <pivotField showAll="0" numFmtId="10" defaultSubtotal="0"/>
    <pivotField showAll="0" numFmtId="10" defaultSubtotal="0"/>
    <pivotField showAll="0" numFmtId="10" defaultSubtotal="0"/>
    <pivotField subtotalTop="0" showAll="0" defaultSubtotal="0"/>
    <pivotField subtotalTop="0" showAll="0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howAll="0" numFmtId="4" defaultSubtotal="0"/>
    <pivotField showAll="0" numFmtId="10" defaultSubtotal="0"/>
    <pivotField showAll="0" defaultSubtotal="0"/>
    <pivotField axis="axisRow" showAll="0" defaultSubtotal="0">
      <items count="50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  <item x="49"/>
      </items>
    </pivotField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  <pivotField dataField="1" subtotalTop="0" showAll="0" numFmtId="4" defaultSubtotal="0"/>
  </pivotFields>
  <rowFields count="2">
    <field x="12"/>
    <field x="47"/>
  </rowFields>
  <rowItems count="56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39"/>
    </i>
    <i r="1">
      <x v="40"/>
    </i>
    <i r="1">
      <x v="41"/>
    </i>
    <i r="1">
      <x v="43"/>
    </i>
    <i>
      <x v="1"/>
    </i>
    <i r="1">
      <x v="2"/>
    </i>
    <i r="1">
      <x v="3"/>
    </i>
    <i r="1">
      <x v="23"/>
    </i>
    <i r="1">
      <x v="25"/>
    </i>
    <i r="1">
      <x v="44"/>
    </i>
    <i>
      <x v="2"/>
    </i>
    <i r="1">
      <x/>
    </i>
    <i r="1">
      <x v="1"/>
    </i>
    <i r="1">
      <x v="21"/>
    </i>
    <i r="1">
      <x v="22"/>
    </i>
    <i r="1">
      <x v="26"/>
    </i>
    <i r="1">
      <x v="27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5"/>
    </i>
    <i r="1">
      <x v="48"/>
    </i>
    <i>
      <x v="3"/>
    </i>
    <i r="1">
      <x v="4"/>
    </i>
    <i r="1">
      <x v="5"/>
    </i>
    <i r="1">
      <x v="20"/>
    </i>
    <i r="1">
      <x v="29"/>
    </i>
    <i r="1">
      <x v="30"/>
    </i>
    <i r="1">
      <x v="47"/>
    </i>
    <i r="1">
      <x v="49"/>
    </i>
    <i>
      <x v="4"/>
    </i>
    <i r="1">
      <x v="46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dataFields count="16">
    <dataField name="DICIEMBRE _x000a_2024  " fld="48" baseField="0" baseItem="0"/>
    <dataField name="ENERO_x000a_2025  " fld="49" baseField="0" baseItem="0"/>
    <dataField name="FEBRERO_x000a_2025  " fld="50" baseField="0" baseItem="0"/>
    <dataField name="MARZO _x000a_2025  " fld="51" baseField="0" baseItem="0"/>
    <dataField name="ABRIL _x000a_2025  " fld="52" baseField="0" baseItem="0"/>
    <dataField name="MAYO_x000a_2025  " fld="53" baseField="0" baseItem="0"/>
    <dataField name="JUNIO_x000a_2025  " fld="54" baseField="0" baseItem="0"/>
    <dataField name="JULIO_x000a_2025  " fld="55" baseField="0" baseItem="0"/>
    <dataField name="AGOSTO_x000a_2025  " fld="56" baseField="0" baseItem="0"/>
    <dataField name="SEPTIEMBRE _x000a_2025  " fld="57" baseField="0" baseItem="0"/>
    <dataField name="OCTUBRE _x000a_2025   " fld="58" baseField="0" baseItem="0"/>
    <dataField name="NOVIEMBRE_x000a_2025  " fld="59" baseField="0" baseItem="0"/>
    <dataField name="DICIEMBRE_x000a_2025  " fld="60" baseField="0" baseItem="0"/>
    <dataField name="TOTAL_x000a_  2024  " fld="61" baseField="0" baseItem="0"/>
    <dataField name="TOTAL _x000a_2025  " fld="62" baseField="0" baseItem="0"/>
    <dataField name="TOTAL_x000a_2024-2025  " fld="63" baseField="0" baseItem="0"/>
  </dataFields>
  <formats count="14">
    <format dxfId="13">
      <pivotArea outline="0" fieldPosition="0" collapsedLevelsAreSubtotals="1"/>
    </format>
    <format dxfId="12">
      <pivotArea outline="0" fieldPosition="0" collapsedLevelsAreSubtotals="1"/>
    </format>
    <format dxfId="11">
      <pivotArea outline="0" fieldPosition="0" dataOnly="0" labelOnly="1" offset="IV1">
        <references count="1">
          <reference field="12" count="1">
            <x v="3"/>
          </reference>
        </references>
      </pivotArea>
    </format>
    <format dxfId="10">
      <pivotArea outline="0" fieldPosition="0" dataOnly="0" labelOnly="1" offset="IV1">
        <references count="1">
          <reference field="12" count="1">
            <x v="1"/>
          </reference>
        </references>
      </pivotArea>
    </format>
    <format dxfId="9">
      <pivotArea outline="0" fieldPosition="0" dataOnly="0" labelOnly="1">
        <references count="2">
          <reference field="12" selected="0" count="1">
            <x v="1"/>
          </reference>
          <reference field="47" count="1">
            <x v="2"/>
          </reference>
        </references>
      </pivotArea>
    </format>
    <format dxfId="8">
      <pivotArea outline="0" fieldPosition="0">
        <references count="1">
          <reference field="12" selected="0" count="1">
            <x v="2"/>
          </reference>
        </references>
      </pivotArea>
    </format>
    <format dxfId="7">
      <pivotArea outline="0" fieldPosition="0" dataOnly="0" labelOnly="1">
        <references count="1">
          <reference field="12" count="1">
            <x v="2"/>
          </reference>
        </references>
      </pivotArea>
    </format>
    <format dxfId="6">
      <pivotArea outline="0" fieldPosition="0" dataOnly="0" labelOnly="1" offset="IV1">
        <references count="1">
          <reference field="12" count="1">
            <x v="2"/>
          </reference>
        </references>
      </pivotArea>
    </format>
    <format dxfId="5">
      <pivotArea outline="0" fieldPosition="0" dataOnly="0" labelOnly="1" offset="IV1">
        <references count="2">
          <reference field="12" selected="0" count="1">
            <x v="2"/>
          </reference>
          <reference field="47" count="1">
            <x v="0"/>
          </reference>
        </references>
      </pivotArea>
    </format>
    <format dxfId="4">
      <pivotArea outline="0" fieldPosition="0" axis="axisRow" dataOnly="0" field="12" labelOnly="1" type="button"/>
    </format>
    <format dxfId="3">
      <pivotArea outline="0" fieldPosition="0" axis="axisRow" dataOnly="0" field="12" labelOnly="1" type="button"/>
    </format>
    <format dxfId="2">
      <pivotArea outline="0" fieldPosition="0" collapsedLevelsAreSubtotals="1">
        <references count="1">
          <reference field="12" count="1">
            <x v="1"/>
          </reference>
        </references>
      </pivotArea>
    </format>
    <format dxfId="1">
      <pivotArea outline="0" fieldPosition="0" collapsedLevelsAreSubtotals="1">
        <references count="1">
          <reference field="12" count="1">
            <x v="3"/>
          </reference>
        </references>
      </pivotArea>
    </format>
    <format dxfId="0">
      <pivotArea outline="0" fieldPosition="0" dataOnly="0" labelOnly="1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TablaDinámica2" cacheId="0" applyNumberFormats="0" applyBorderFormats="0" applyFontFormats="0" applyPatternFormats="0" applyAlignmentFormats="0" applyWidthHeightFormats="1" dataCaption="Valores" showMissing="1" preserveFormatting="1" itemPrintTitles="1" outline="1" outlineData="1" createdVersion="6" updatedVersion="6" indent="0" rowHeaderCaption="INTERES DEUDA INTERNA" multipleFieldFilters="0" showMemberPropertyTips="1">
  <location ref="A83:Q90" firstHeaderRow="0" firstDataRow="1" firstDataCol="1"/>
  <pivotFields count="5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3"/>
    <pivotField showAll="0" numFmtId="43"/>
    <pivotField showAll="0" numFmtId="164"/>
    <pivotField showAll="0" numFmtId="164"/>
    <pivotField showAll="0"/>
    <pivotField showAll="0" numFmtId="43"/>
    <pivotField showAll="0" numFmtId="43"/>
    <pivotField showAll="0" numFmtId="10"/>
    <pivotField showAll="0" numFmtId="43"/>
    <pivotField showAll="0" numFmtId="43"/>
    <pivotField showAll="0" numFmtId="43"/>
    <pivotField showAll="0" numFmtId="43"/>
    <pivotField showAll="0" numFmtId="43"/>
    <pivotField showAll="0" numFmtId="1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</pivotFields>
  <rowFields count="2">
    <field x="41"/>
    <field x="42"/>
  </rowFields>
  <rowItems count="7">
    <i>
      <x/>
    </i>
    <i r="1">
      <x v="1"/>
    </i>
    <i>
      <x v="1"/>
    </i>
    <i r="1">
      <x/>
    </i>
    <i r="1">
      <x v="2"/>
    </i>
    <i r="1">
      <x v="3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dataFields count="16">
    <dataField name="DICIEMBRE _x000a_2024  " fld="43" baseField="0" baseItem="0"/>
    <dataField name="ENERO_x000a_2025  " fld="44" baseField="0" baseItem="0"/>
    <dataField name="FEBRERO_x000a_2025  " fld="45" baseField="0" baseItem="0"/>
    <dataField name="MARZO _x000a_2025  " fld="46" baseField="0" baseItem="0"/>
    <dataField name="ABRIL _x000a_2025  " fld="47" baseField="0" baseItem="0"/>
    <dataField name="MAYO_x000a_2025  " fld="48" baseField="0" baseItem="0"/>
    <dataField name="JUNIO_x000a_2025  " fld="49" baseField="0" baseItem="0"/>
    <dataField name="JULIO_x000a_2025  " fld="50" baseField="0" baseItem="0"/>
    <dataField name="AGOSTO_x000a_2025  " fld="51" baseField="0" baseItem="0"/>
    <dataField name=" SEPTIEMBRE _x000a_2025  " fld="52" baseField="0" baseItem="0"/>
    <dataField name="OCTUBRE _x000a_2025  " fld="53" baseField="0" baseItem="0"/>
    <dataField name="NOVIEMBRE_x000a_2025  " fld="54" baseField="0" baseItem="0"/>
    <dataField name="DICIEMBRE_x000a_2025  " fld="55" baseField="0" baseItem="0"/>
    <dataField name="TOTAL_x000a_  2024  " fld="56" baseField="0" baseItem="0"/>
    <dataField name="TOTAL _x000a_2025  " fld="57" baseField="0" baseItem="0"/>
    <dataField name="TOTAL_x000a_2024-2025  " fld="58" baseField="0" baseItem="0"/>
  </dataFields>
  <formats count="4">
    <format dxfId="17">
      <pivotArea outline="0" fieldPosition="0" axis="axisRow" dataOnly="0" field="41" labelOnly="1" type="button"/>
    </format>
    <format dxfId="16">
      <pivotArea outline="0" fieldPosition="0" axis="axisRow" dataOnly="0" field="41" labelOnly="1" type="button"/>
    </format>
    <format dxfId="15">
      <pivotArea outline="0" fieldPosition="0" collapsedLevelsAreSubtotals="1"/>
    </format>
    <format dxfId="14">
      <pivotArea outline="0" fieldPosition="0" dataOnly="0" labelOnly="1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1" cacheId="4" applyNumberFormats="0" applyBorderFormats="0" applyFontFormats="0" applyPatternFormats="0" applyAlignmentFormats="0" applyWidthHeightFormats="1" dataCaption="Valores" grandTotalCaption="TOTAL" showMissing="1" preserveFormatting="1" itemPrintTitles="1" compact="0" compactData="0" createdVersion="6" updatedVersion="6" indent="0" rowHeaderCaption=" " multipleFieldFilters="0" showMemberPropertyTips="1">
  <location ref="B16:T129" firstHeaderRow="0" firstDataRow="1" firstDataCol="3"/>
  <pivotFields count="64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7">
        <item x="12"/>
        <item x="7"/>
        <item x="24"/>
        <item x="9"/>
        <item x="15"/>
        <item x="16"/>
        <item x="25"/>
        <item x="13"/>
        <item x="17"/>
        <item x="18"/>
        <item x="19"/>
        <item x="1"/>
        <item x="5"/>
        <item x="8"/>
        <item x="29"/>
        <item x="20"/>
        <item x="0"/>
        <item x="10"/>
        <item x="4"/>
        <item x="14"/>
        <item x="2"/>
        <item x="6"/>
        <item x="22"/>
        <item x="26"/>
        <item x="23"/>
        <item x="3"/>
        <item x="11"/>
        <item x="21"/>
        <item x="27"/>
        <item x="28"/>
        <item x="30"/>
        <item x="31"/>
        <item x="32"/>
        <item x="33"/>
        <item x="34"/>
        <item x="35"/>
        <item x="36"/>
      </items>
    </pivotField>
    <pivotField axis="axisRow" compact="0" outline="0" showAll="0">
      <items count="6">
        <item x="3"/>
        <item x="0"/>
        <item x="1"/>
        <item x="2"/>
        <item x="4"/>
        <item t="default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numFmtId="4" defaultSubtotal="0"/>
    <pivotField compact="0" outline="0" showAll="0" numFmtId="4" defaultSubtotal="0"/>
    <pivotField compact="0" outline="0" showAll="0" numFmtId="4" defaultSubtotal="0"/>
    <pivotField compact="0" outline="0" showAll="0" numFmtId="4" defaultSubtotal="0"/>
    <pivotField compact="0" outline="0" showAll="0" numFmtId="4" defaultSubtotal="0"/>
    <pivotField compact="0" outline="0" showAll="0" numFmtId="4" defaultSubtotal="0"/>
    <pivotField compact="0" outline="0" showAll="0" numFmtId="4" defaultSubtotal="0"/>
    <pivotField compact="0" outline="0" subtotalTop="0" showAll="0" numFmtId="4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0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  <item x="49"/>
      </items>
    </pivotField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</pivotFields>
  <rowFields count="3">
    <field x="12"/>
    <field x="47"/>
    <field x="11"/>
  </rowFields>
  <rowItems count="113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39"/>
      <x v="16"/>
    </i>
    <i r="1">
      <x v="40"/>
      <x v="16"/>
    </i>
    <i r="1">
      <x v="41"/>
      <x v="16"/>
    </i>
    <i r="1">
      <x v="43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2">
      <x v="18"/>
    </i>
    <i r="1">
      <x v="44"/>
      <x v="16"/>
    </i>
    <i t="default">
      <x v="1"/>
    </i>
    <i>
      <x v="2"/>
      <x/>
      <x v="8"/>
    </i>
    <i r="2"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2"/>
      <x v="13"/>
    </i>
    <i r="1">
      <x v="26"/>
      <x v="16"/>
    </i>
    <i r="1">
      <x v="27"/>
      <x v="3"/>
    </i>
    <i r="2">
      <x v="17"/>
    </i>
    <i r="1">
      <x v="28"/>
      <x v="26"/>
    </i>
    <i r="1">
      <x v="31"/>
      <x/>
    </i>
    <i r="2">
      <x v="16"/>
    </i>
    <i r="1">
      <x v="32"/>
      <x v="16"/>
    </i>
    <i r="1">
      <x v="33"/>
      <x v="13"/>
    </i>
    <i r="2">
      <x v="16"/>
    </i>
    <i r="2">
      <x v="25"/>
    </i>
    <i r="2">
      <x v="30"/>
    </i>
    <i r="1">
      <x v="34"/>
      <x v="16"/>
    </i>
    <i r="1">
      <x v="35"/>
      <x v="16"/>
    </i>
    <i r="1">
      <x v="36"/>
      <x v="3"/>
    </i>
    <i r="2">
      <x v="16"/>
    </i>
    <i r="1">
      <x v="37"/>
      <x v="1"/>
    </i>
    <i r="2">
      <x v="4"/>
    </i>
    <i r="2">
      <x v="7"/>
    </i>
    <i r="2">
      <x v="16"/>
    </i>
    <i r="2">
      <x v="19"/>
    </i>
    <i r="1">
      <x v="38"/>
      <x v="16"/>
    </i>
    <i r="1">
      <x v="42"/>
      <x v="16"/>
    </i>
    <i r="1">
      <x v="45"/>
      <x v="16"/>
    </i>
    <i r="1">
      <x v="48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5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5"/>
    </i>
    <i r="2">
      <x v="36"/>
    </i>
    <i r="1">
      <x v="29"/>
      <x v="16"/>
    </i>
    <i r="1">
      <x v="30"/>
      <x v="16"/>
    </i>
    <i r="1">
      <x v="47"/>
      <x v="8"/>
    </i>
    <i r="1">
      <x v="49"/>
      <x v="16"/>
    </i>
    <i t="default">
      <x v="3"/>
    </i>
    <i>
      <x v="4"/>
      <x v="46"/>
      <x v="16"/>
    </i>
    <i t="default">
      <x v="4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dataFields count="16">
    <dataField name="DICIEMBRE _x000a_2024  " fld="48" baseField="0" baseItem="0"/>
    <dataField name="ENERO_x000a_2025  " fld="49" baseField="0" baseItem="0"/>
    <dataField name="FEBRERO_x000a_2025  " fld="50" baseField="0" baseItem="0"/>
    <dataField name="MARZO _x000a_2025  " fld="51" baseField="0" baseItem="0"/>
    <dataField name="ABRIL _x000a_2025  " fld="52" baseField="0" baseItem="0"/>
    <dataField name="MAYO_x000a_2025  " fld="53" baseField="0" baseItem="0"/>
    <dataField name=" JUNIO_x000a_2025  " fld="54" baseField="0" baseItem="0"/>
    <dataField name="JULIO_x000a_2025  " fld="55" baseField="0" baseItem="0"/>
    <dataField name="AGOSTO_x000a_2025  " fld="56" baseField="0" baseItem="0"/>
    <dataField name="SEPTIEMBRE _x000a_2025  " fld="57" baseField="0" baseItem="0"/>
    <dataField name="OCTUBRE _x000a_2025  " fld="58" baseField="0" baseItem="0"/>
    <dataField name="NOVIEMBRE_x000a_2025  " fld="59" baseField="0" baseItem="0"/>
    <dataField name="DICIEMBRE_x000a_2025  " fld="60" baseField="0" baseItem="0"/>
    <dataField name=" TOTAL_x000a_  2024  " fld="61" baseField="0" baseItem="0"/>
    <dataField name=" TOTAL _x000a_2025  " fld="62" baseField="0" baseItem="0"/>
    <dataField name=" TOTAL_x000a_2024-2025  " fld="63" baseField="0" baseItem="0"/>
  </dataFields>
  <formats count="50">
    <format dxfId="235">
      <pivotArea outline="0" fieldPosition="0" collapsedLevelsAreSubtotals="1"/>
    </format>
    <format dxfId="234">
      <pivotArea outline="0" fieldPosition="0" collapsedLevelsAreSubtotals="1"/>
    </format>
    <format dxfId="233">
      <pivotArea outline="0" fieldPosition="0" dataOnly="0" labelOnly="1">
        <references count="1">
          <reference field="4294967294" count="1">
            <x v="0"/>
          </reference>
        </references>
      </pivotArea>
    </format>
    <format dxfId="232">
      <pivotArea outline="0" fieldPosition="0" dataOnly="0" labelOnly="1">
        <references count="1">
          <reference field="4294967294" count="1">
            <x v="0"/>
          </reference>
        </references>
      </pivotArea>
    </format>
    <format dxfId="231">
      <pivotArea outline="0" fieldPosition="0" dataOnly="0" labelOnly="1">
        <references count="1">
          <reference field="4294967294" count="1">
            <x v="0"/>
          </reference>
        </references>
      </pivotArea>
    </format>
    <format dxfId="230">
      <pivotArea outline="0" fieldPosition="0" dataOnly="0" labelOnly="1">
        <references count="1">
          <reference field="4294967294" count="1">
            <x v="1"/>
          </reference>
        </references>
      </pivotArea>
    </format>
    <format dxfId="229">
      <pivotArea outline="0" fieldPosition="0" dataOnly="0" labelOnly="1">
        <references count="1">
          <reference field="4294967294" count="1">
            <x v="1"/>
          </reference>
        </references>
      </pivotArea>
    </format>
    <format dxfId="228">
      <pivotArea outline="0" fieldPosition="0" dataOnly="0" labelOnly="1">
        <references count="1">
          <reference field="4294967294" count="1">
            <x v="1"/>
          </reference>
        </references>
      </pivotArea>
    </format>
    <format dxfId="227">
      <pivotArea outline="0" fieldPosition="0" dataOnly="0" labelOnly="1">
        <references count="1">
          <reference field="4294967294" count="1">
            <x v="2"/>
          </reference>
        </references>
      </pivotArea>
    </format>
    <format dxfId="226">
      <pivotArea outline="0" fieldPosition="0" dataOnly="0" labelOnly="1">
        <references count="1">
          <reference field="4294967294" count="1">
            <x v="2"/>
          </reference>
        </references>
      </pivotArea>
    </format>
    <format dxfId="225">
      <pivotArea outline="0" fieldPosition="0" dataOnly="0" labelOnly="1">
        <references count="1">
          <reference field="4294967294" count="1">
            <x v="2"/>
          </reference>
        </references>
      </pivotArea>
    </format>
    <format dxfId="224">
      <pivotArea outline="0" fieldPosition="0" dataOnly="0" labelOnly="1">
        <references count="1">
          <reference field="4294967294" count="1">
            <x v="3"/>
          </reference>
        </references>
      </pivotArea>
    </format>
    <format dxfId="223">
      <pivotArea outline="0" fieldPosition="0" dataOnly="0" labelOnly="1">
        <references count="1">
          <reference field="4294967294" count="1">
            <x v="3"/>
          </reference>
        </references>
      </pivotArea>
    </format>
    <format dxfId="222">
      <pivotArea outline="0" fieldPosition="0" dataOnly="0" labelOnly="1">
        <references count="1">
          <reference field="4294967294" count="1">
            <x v="3"/>
          </reference>
        </references>
      </pivotArea>
    </format>
    <format dxfId="221">
      <pivotArea outline="0" fieldPosition="0" dataOnly="0" labelOnly="1">
        <references count="1">
          <reference field="4294967294" count="1">
            <x v="4"/>
          </reference>
        </references>
      </pivotArea>
    </format>
    <format dxfId="220">
      <pivotArea outline="0" fieldPosition="0" dataOnly="0" labelOnly="1">
        <references count="1">
          <reference field="4294967294" count="1">
            <x v="4"/>
          </reference>
        </references>
      </pivotArea>
    </format>
    <format dxfId="219">
      <pivotArea outline="0" fieldPosition="0" dataOnly="0" labelOnly="1">
        <references count="1">
          <reference field="4294967294" count="1">
            <x v="4"/>
          </reference>
        </references>
      </pivotArea>
    </format>
    <format dxfId="218">
      <pivotArea outline="0" fieldPosition="0" dataOnly="0" labelOnly="1">
        <references count="1">
          <reference field="4294967294" count="1">
            <x v="5"/>
          </reference>
        </references>
      </pivotArea>
    </format>
    <format dxfId="217">
      <pivotArea outline="0" fieldPosition="0" dataOnly="0" labelOnly="1">
        <references count="1">
          <reference field="4294967294" count="1">
            <x v="5"/>
          </reference>
        </references>
      </pivotArea>
    </format>
    <format dxfId="216">
      <pivotArea outline="0" fieldPosition="0" dataOnly="0" labelOnly="1">
        <references count="1">
          <reference field="4294967294" count="1">
            <x v="5"/>
          </reference>
        </references>
      </pivotArea>
    </format>
    <format dxfId="215">
      <pivotArea outline="0" fieldPosition="0" dataOnly="0" labelOnly="1">
        <references count="1">
          <reference field="4294967294" count="1">
            <x v="6"/>
          </reference>
        </references>
      </pivotArea>
    </format>
    <format dxfId="214">
      <pivotArea outline="0" fieldPosition="0" dataOnly="0" labelOnly="1">
        <references count="1">
          <reference field="4294967294" count="1">
            <x v="6"/>
          </reference>
        </references>
      </pivotArea>
    </format>
    <format dxfId="213">
      <pivotArea outline="0" fieldPosition="0" dataOnly="0" labelOnly="1">
        <references count="1">
          <reference field="4294967294" count="1">
            <x v="6"/>
          </reference>
        </references>
      </pivotArea>
    </format>
    <format dxfId="212">
      <pivotArea outline="0" fieldPosition="0" dataOnly="0" labelOnly="1">
        <references count="1">
          <reference field="4294967294" count="1">
            <x v="7"/>
          </reference>
        </references>
      </pivotArea>
    </format>
    <format dxfId="211">
      <pivotArea outline="0" fieldPosition="0" dataOnly="0" labelOnly="1">
        <references count="1">
          <reference field="4294967294" count="1">
            <x v="7"/>
          </reference>
        </references>
      </pivotArea>
    </format>
    <format dxfId="210">
      <pivotArea outline="0" fieldPosition="0" dataOnly="0" labelOnly="1">
        <references count="1">
          <reference field="4294967294" count="1">
            <x v="7"/>
          </reference>
        </references>
      </pivotArea>
    </format>
    <format dxfId="209">
      <pivotArea outline="0" fieldPosition="0" dataOnly="0" labelOnly="1">
        <references count="1">
          <reference field="4294967294" count="1">
            <x v="8"/>
          </reference>
        </references>
      </pivotArea>
    </format>
    <format dxfId="208">
      <pivotArea outline="0" fieldPosition="0" dataOnly="0" labelOnly="1">
        <references count="1">
          <reference field="4294967294" count="1">
            <x v="8"/>
          </reference>
        </references>
      </pivotArea>
    </format>
    <format dxfId="207">
      <pivotArea outline="0" fieldPosition="0" dataOnly="0" labelOnly="1">
        <references count="1">
          <reference field="4294967294" count="1">
            <x v="8"/>
          </reference>
        </references>
      </pivotArea>
    </format>
    <format dxfId="206">
      <pivotArea outline="0" fieldPosition="0" dataOnly="0" labelOnly="1">
        <references count="1">
          <reference field="4294967294" count="1">
            <x v="9"/>
          </reference>
        </references>
      </pivotArea>
    </format>
    <format dxfId="205">
      <pivotArea outline="0" fieldPosition="0" dataOnly="0" labelOnly="1">
        <references count="1">
          <reference field="4294967294" count="1">
            <x v="9"/>
          </reference>
        </references>
      </pivotArea>
    </format>
    <format dxfId="204">
      <pivotArea outline="0" fieldPosition="0" dataOnly="0" labelOnly="1">
        <references count="1">
          <reference field="4294967294" count="1">
            <x v="9"/>
          </reference>
        </references>
      </pivotArea>
    </format>
    <format dxfId="203">
      <pivotArea outline="0" fieldPosition="0" dataOnly="0" labelOnly="1">
        <references count="1">
          <reference field="4294967294" count="1">
            <x v="10"/>
          </reference>
        </references>
      </pivotArea>
    </format>
    <format dxfId="202">
      <pivotArea outline="0" fieldPosition="0" dataOnly="0" labelOnly="1">
        <references count="1">
          <reference field="4294967294" count="1">
            <x v="10"/>
          </reference>
        </references>
      </pivotArea>
    </format>
    <format dxfId="201">
      <pivotArea outline="0" fieldPosition="0" dataOnly="0" labelOnly="1">
        <references count="1">
          <reference field="4294967294" count="1">
            <x v="10"/>
          </reference>
        </references>
      </pivotArea>
    </format>
    <format dxfId="200">
      <pivotArea outline="0" fieldPosition="0" dataOnly="0" labelOnly="1">
        <references count="1">
          <reference field="4294967294" count="1">
            <x v="11"/>
          </reference>
        </references>
      </pivotArea>
    </format>
    <format dxfId="199">
      <pivotArea outline="0" fieldPosition="0" dataOnly="0" labelOnly="1">
        <references count="1">
          <reference field="4294967294" count="1">
            <x v="11"/>
          </reference>
        </references>
      </pivotArea>
    </format>
    <format dxfId="198">
      <pivotArea outline="0" fieldPosition="0" dataOnly="0" labelOnly="1">
        <references count="1">
          <reference field="4294967294" count="1">
            <x v="11"/>
          </reference>
        </references>
      </pivotArea>
    </format>
    <format dxfId="197">
      <pivotArea outline="0" fieldPosition="0" dataOnly="0" labelOnly="1">
        <references count="1">
          <reference field="4294967294" count="1">
            <x v="12"/>
          </reference>
        </references>
      </pivotArea>
    </format>
    <format dxfId="196">
      <pivotArea outline="0" fieldPosition="0" dataOnly="0" labelOnly="1">
        <references count="1">
          <reference field="4294967294" count="1">
            <x v="12"/>
          </reference>
        </references>
      </pivotArea>
    </format>
    <format dxfId="195">
      <pivotArea outline="0" fieldPosition="0" dataOnly="0" labelOnly="1">
        <references count="1">
          <reference field="4294967294" count="1">
            <x v="12"/>
          </reference>
        </references>
      </pivotArea>
    </format>
    <format dxfId="194">
      <pivotArea outline="0" fieldPosition="0" dataOnly="0" labelOnly="1">
        <references count="1">
          <reference field="4294967294" count="1">
            <x v="13"/>
          </reference>
        </references>
      </pivotArea>
    </format>
    <format dxfId="193">
      <pivotArea outline="0" fieldPosition="0" dataOnly="0" labelOnly="1">
        <references count="1">
          <reference field="4294967294" count="1">
            <x v="13"/>
          </reference>
        </references>
      </pivotArea>
    </format>
    <format dxfId="192">
      <pivotArea outline="0" fieldPosition="0" dataOnly="0" labelOnly="1">
        <references count="1">
          <reference field="4294967294" count="1">
            <x v="13"/>
          </reference>
        </references>
      </pivotArea>
    </format>
    <format dxfId="191">
      <pivotArea outline="0" fieldPosition="0" dataOnly="0" labelOnly="1">
        <references count="1">
          <reference field="4294967294" count="1">
            <x v="14"/>
          </reference>
        </references>
      </pivotArea>
    </format>
    <format dxfId="190">
      <pivotArea outline="0" fieldPosition="0" dataOnly="0" labelOnly="1">
        <references count="1">
          <reference field="4294967294" count="1">
            <x v="14"/>
          </reference>
        </references>
      </pivotArea>
    </format>
    <format dxfId="189">
      <pivotArea outline="0" fieldPosition="0" dataOnly="0" labelOnly="1">
        <references count="1">
          <reference field="4294967294" count="1">
            <x v="14"/>
          </reference>
        </references>
      </pivotArea>
    </format>
    <format dxfId="188">
      <pivotArea outline="0" fieldPosition="0" dataOnly="0" labelOnly="1">
        <references count="1">
          <reference field="4294967294" count="1">
            <x v="15"/>
          </reference>
        </references>
      </pivotArea>
    </format>
    <format dxfId="187">
      <pivotArea outline="0" fieldPosition="0" dataOnly="0" labelOnly="1">
        <references count="1">
          <reference field="4294967294" count="1">
            <x v="15"/>
          </reference>
        </references>
      </pivotArea>
    </format>
    <format dxfId="186">
      <pivotArea outline="0" fieldPosition="0" dataOnly="0" labelOnly="1">
        <references count="1">
          <reference field="4294967294" count="1"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grandTotalCaption="TOTAL" showMissing="1" preserveFormatting="1" itemPrintTitles="1" outline="1" outlineData="1" createdVersion="6" updatedVersion="6" indent="0" rowHeaderCaption=" " multipleFieldFilters="0" showMemberPropertyTips="1">
  <location ref="B16:R22" firstHeaderRow="0" firstDataRow="1" firstDataCol="1"/>
  <pivotFields count="64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6">
        <item x="5"/>
        <item x="6"/>
        <item x="0"/>
        <item x="1"/>
        <item x="21"/>
        <item x="22"/>
        <item x="23"/>
        <item x="7"/>
        <item x="26"/>
        <item x="8"/>
        <item x="2"/>
        <item x="3"/>
        <item x="9"/>
        <item x="10"/>
        <item x="11"/>
        <item x="24"/>
        <item x="25"/>
        <item x="12"/>
        <item x="13"/>
        <item x="27"/>
        <item x="14"/>
        <item x="15"/>
        <item x="16"/>
        <item x="30"/>
        <item x="28"/>
        <item x="17"/>
        <item x="18"/>
        <item x="19"/>
        <item x="29"/>
        <item x="4"/>
        <item x="20"/>
        <item x="31"/>
        <item x="32"/>
        <item x="33"/>
        <item x="34"/>
        <item t="default"/>
      </items>
    </pivotField>
    <pivotField showAll="0"/>
    <pivotField axis="axisRow" showAll="0">
      <items count="6">
        <item sd="0" x="3"/>
        <item sd="0" x="0"/>
        <item sd="0" x="1"/>
        <item sd="0" x="2"/>
        <item sd="0" x="4"/>
        <item t="default"/>
      </items>
    </pivotField>
    <pivotField showAll="0"/>
    <pivotField showAll="0"/>
    <pivotField showAll="0"/>
    <pivotField showAll="0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dataFields count="16">
    <dataField name="DICIEMBRE _x000a_2024  " fld="48" baseField="0" baseItem="0"/>
    <dataField name="ENERO_x000a_2025  " fld="49" baseField="0" baseItem="0"/>
    <dataField name="FEBRERO_x000a_2025  " fld="50" baseField="0" baseItem="0"/>
    <dataField name="MARZO _x000a_2025  " fld="51" baseField="0" baseItem="0"/>
    <dataField name="ABRIL _x000a_2025  " fld="52" baseField="0" baseItem="0"/>
    <dataField name="MAYO_x000a_2025  " fld="53" baseField="0" baseItem="0"/>
    <dataField name="JUNIO_x000a_2025  " fld="54" baseField="0" baseItem="0"/>
    <dataField name="JULIO_x000a_2025  " fld="55" baseField="0" baseItem="0"/>
    <dataField name="AGOSTO_x000a_2025  " fld="56" baseField="0" baseItem="0"/>
    <dataField name="SEPTIEMBRE _x000a_2025  " fld="57" baseField="0" baseItem="0"/>
    <dataField name="OCTUBRE _x000a_2025  " fld="58" baseField="0" baseItem="0"/>
    <dataField name="NOVIEMBRE_x000a_2025  " fld="59" baseField="0" baseItem="0"/>
    <dataField name="DICIEMBRE_x000a_2025  " fld="60" baseField="0" baseItem="0"/>
    <dataField name=" TOTAL_x000a_  2024  " fld="61" baseField="0" baseItem="0"/>
    <dataField name=" TOTAL _x000a_2025  " fld="62" baseField="0" baseItem="0"/>
    <dataField name=" TOTAL_x000a_2024-2025  " fld="63" baseField="0" baseItem="0"/>
  </dataFields>
  <formats count="50">
    <format dxfId="185">
      <pivotArea outline="0" fieldPosition="0" collapsedLevelsAreSubtotals="1"/>
    </format>
    <format dxfId="184">
      <pivotArea outline="0" fieldPosition="0" collapsedLevelsAreSubtotals="1"/>
    </format>
    <format dxfId="183">
      <pivotArea outline="0" fieldPosition="0" dataOnly="0" labelOnly="1">
        <references count="1">
          <reference field="4294967294" count="1">
            <x v="0"/>
          </reference>
        </references>
      </pivotArea>
    </format>
    <format dxfId="182">
      <pivotArea outline="0" fieldPosition="0" dataOnly="0" labelOnly="1">
        <references count="1">
          <reference field="4294967294" count="1">
            <x v="0"/>
          </reference>
        </references>
      </pivotArea>
    </format>
    <format dxfId="181">
      <pivotArea outline="0" fieldPosition="0" dataOnly="0" labelOnly="1">
        <references count="1">
          <reference field="4294967294" count="1">
            <x v="0"/>
          </reference>
        </references>
      </pivotArea>
    </format>
    <format dxfId="180">
      <pivotArea outline="0" fieldPosition="0" dataOnly="0" labelOnly="1">
        <references count="1">
          <reference field="4294967294" count="1">
            <x v="1"/>
          </reference>
        </references>
      </pivotArea>
    </format>
    <format dxfId="179">
      <pivotArea outline="0" fieldPosition="0" dataOnly="0" labelOnly="1">
        <references count="1">
          <reference field="4294967294" count="1">
            <x v="1"/>
          </reference>
        </references>
      </pivotArea>
    </format>
    <format dxfId="178">
      <pivotArea outline="0" fieldPosition="0" dataOnly="0" labelOnly="1">
        <references count="1">
          <reference field="4294967294" count="1">
            <x v="1"/>
          </reference>
        </references>
      </pivotArea>
    </format>
    <format dxfId="177">
      <pivotArea outline="0" fieldPosition="0" dataOnly="0" labelOnly="1">
        <references count="1">
          <reference field="4294967294" count="1">
            <x v="2"/>
          </reference>
        </references>
      </pivotArea>
    </format>
    <format dxfId="176">
      <pivotArea outline="0" fieldPosition="0" dataOnly="0" labelOnly="1">
        <references count="1">
          <reference field="4294967294" count="1">
            <x v="2"/>
          </reference>
        </references>
      </pivotArea>
    </format>
    <format dxfId="175">
      <pivotArea outline="0" fieldPosition="0" dataOnly="0" labelOnly="1">
        <references count="1">
          <reference field="4294967294" count="1">
            <x v="2"/>
          </reference>
        </references>
      </pivotArea>
    </format>
    <format dxfId="174">
      <pivotArea outline="0" fieldPosition="0" dataOnly="0" labelOnly="1">
        <references count="1">
          <reference field="4294967294" count="1">
            <x v="3"/>
          </reference>
        </references>
      </pivotArea>
    </format>
    <format dxfId="173">
      <pivotArea outline="0" fieldPosition="0" dataOnly="0" labelOnly="1">
        <references count="1">
          <reference field="4294967294" count="1">
            <x v="3"/>
          </reference>
        </references>
      </pivotArea>
    </format>
    <format dxfId="172">
      <pivotArea outline="0" fieldPosition="0" dataOnly="0" labelOnly="1">
        <references count="1">
          <reference field="4294967294" count="1">
            <x v="3"/>
          </reference>
        </references>
      </pivotArea>
    </format>
    <format dxfId="171">
      <pivotArea outline="0" fieldPosition="0" dataOnly="0" labelOnly="1">
        <references count="1">
          <reference field="4294967294" count="1">
            <x v="4"/>
          </reference>
        </references>
      </pivotArea>
    </format>
    <format dxfId="170">
      <pivotArea outline="0" fieldPosition="0" dataOnly="0" labelOnly="1">
        <references count="1">
          <reference field="4294967294" count="1">
            <x v="4"/>
          </reference>
        </references>
      </pivotArea>
    </format>
    <format dxfId="169">
      <pivotArea outline="0" fieldPosition="0" dataOnly="0" labelOnly="1">
        <references count="1">
          <reference field="4294967294" count="1">
            <x v="4"/>
          </reference>
        </references>
      </pivotArea>
    </format>
    <format dxfId="168">
      <pivotArea outline="0" fieldPosition="0" dataOnly="0" labelOnly="1">
        <references count="1">
          <reference field="4294967294" count="1">
            <x v="5"/>
          </reference>
        </references>
      </pivotArea>
    </format>
    <format dxfId="167">
      <pivotArea outline="0" fieldPosition="0" dataOnly="0" labelOnly="1">
        <references count="1">
          <reference field="4294967294" count="1">
            <x v="5"/>
          </reference>
        </references>
      </pivotArea>
    </format>
    <format dxfId="166">
      <pivotArea outline="0" fieldPosition="0" dataOnly="0" labelOnly="1">
        <references count="1">
          <reference field="4294967294" count="1">
            <x v="5"/>
          </reference>
        </references>
      </pivotArea>
    </format>
    <format dxfId="165">
      <pivotArea outline="0" fieldPosition="0" dataOnly="0" labelOnly="1">
        <references count="1">
          <reference field="4294967294" count="1">
            <x v="6"/>
          </reference>
        </references>
      </pivotArea>
    </format>
    <format dxfId="164">
      <pivotArea outline="0" fieldPosition="0" dataOnly="0" labelOnly="1">
        <references count="1">
          <reference field="4294967294" count="1">
            <x v="6"/>
          </reference>
        </references>
      </pivotArea>
    </format>
    <format dxfId="163">
      <pivotArea outline="0" fieldPosition="0" dataOnly="0" labelOnly="1">
        <references count="1">
          <reference field="4294967294" count="1">
            <x v="6"/>
          </reference>
        </references>
      </pivotArea>
    </format>
    <format dxfId="162">
      <pivotArea outline="0" fieldPosition="0" dataOnly="0" labelOnly="1">
        <references count="1">
          <reference field="4294967294" count="1">
            <x v="7"/>
          </reference>
        </references>
      </pivotArea>
    </format>
    <format dxfId="161">
      <pivotArea outline="0" fieldPosition="0" dataOnly="0" labelOnly="1">
        <references count="1">
          <reference field="4294967294" count="1">
            <x v="7"/>
          </reference>
        </references>
      </pivotArea>
    </format>
    <format dxfId="160">
      <pivotArea outline="0" fieldPosition="0" dataOnly="0" labelOnly="1">
        <references count="1">
          <reference field="4294967294" count="1">
            <x v="7"/>
          </reference>
        </references>
      </pivotArea>
    </format>
    <format dxfId="159">
      <pivotArea outline="0" fieldPosition="0" dataOnly="0" labelOnly="1">
        <references count="1">
          <reference field="4294967294" count="1">
            <x v="8"/>
          </reference>
        </references>
      </pivotArea>
    </format>
    <format dxfId="158">
      <pivotArea outline="0" fieldPosition="0" dataOnly="0" labelOnly="1">
        <references count="1">
          <reference field="4294967294" count="1">
            <x v="8"/>
          </reference>
        </references>
      </pivotArea>
    </format>
    <format dxfId="157">
      <pivotArea outline="0" fieldPosition="0" dataOnly="0" labelOnly="1">
        <references count="1">
          <reference field="4294967294" count="1">
            <x v="8"/>
          </reference>
        </references>
      </pivotArea>
    </format>
    <format dxfId="156">
      <pivotArea outline="0" fieldPosition="0" dataOnly="0" labelOnly="1">
        <references count="1">
          <reference field="4294967294" count="1">
            <x v="9"/>
          </reference>
        </references>
      </pivotArea>
    </format>
    <format dxfId="155">
      <pivotArea outline="0" fieldPosition="0" dataOnly="0" labelOnly="1">
        <references count="1">
          <reference field="4294967294" count="1">
            <x v="9"/>
          </reference>
        </references>
      </pivotArea>
    </format>
    <format dxfId="154">
      <pivotArea outline="0" fieldPosition="0" dataOnly="0" labelOnly="1">
        <references count="1">
          <reference field="4294967294" count="1">
            <x v="9"/>
          </reference>
        </references>
      </pivotArea>
    </format>
    <format dxfId="153">
      <pivotArea outline="0" fieldPosition="0" dataOnly="0" labelOnly="1">
        <references count="1">
          <reference field="4294967294" count="1">
            <x v="10"/>
          </reference>
        </references>
      </pivotArea>
    </format>
    <format dxfId="152">
      <pivotArea outline="0" fieldPosition="0" dataOnly="0" labelOnly="1">
        <references count="1">
          <reference field="4294967294" count="1">
            <x v="10"/>
          </reference>
        </references>
      </pivotArea>
    </format>
    <format dxfId="151">
      <pivotArea outline="0" fieldPosition="0" dataOnly="0" labelOnly="1">
        <references count="1">
          <reference field="4294967294" count="1">
            <x v="10"/>
          </reference>
        </references>
      </pivotArea>
    </format>
    <format dxfId="150">
      <pivotArea outline="0" fieldPosition="0" dataOnly="0" labelOnly="1">
        <references count="1">
          <reference field="4294967294" count="1">
            <x v="11"/>
          </reference>
        </references>
      </pivotArea>
    </format>
    <format dxfId="149">
      <pivotArea outline="0" fieldPosition="0" dataOnly="0" labelOnly="1">
        <references count="1">
          <reference field="4294967294" count="1">
            <x v="11"/>
          </reference>
        </references>
      </pivotArea>
    </format>
    <format dxfId="148">
      <pivotArea outline="0" fieldPosition="0" dataOnly="0" labelOnly="1">
        <references count="1">
          <reference field="4294967294" count="1">
            <x v="11"/>
          </reference>
        </references>
      </pivotArea>
    </format>
    <format dxfId="147">
      <pivotArea outline="0" fieldPosition="0" dataOnly="0" labelOnly="1">
        <references count="1">
          <reference field="4294967294" count="1">
            <x v="12"/>
          </reference>
        </references>
      </pivotArea>
    </format>
    <format dxfId="146">
      <pivotArea outline="0" fieldPosition="0" dataOnly="0" labelOnly="1">
        <references count="1">
          <reference field="4294967294" count="1">
            <x v="12"/>
          </reference>
        </references>
      </pivotArea>
    </format>
    <format dxfId="145">
      <pivotArea outline="0" fieldPosition="0" dataOnly="0" labelOnly="1">
        <references count="1">
          <reference field="4294967294" count="1">
            <x v="12"/>
          </reference>
        </references>
      </pivotArea>
    </format>
    <format dxfId="144">
      <pivotArea outline="0" fieldPosition="0" dataOnly="0" labelOnly="1">
        <references count="1">
          <reference field="4294967294" count="1">
            <x v="13"/>
          </reference>
        </references>
      </pivotArea>
    </format>
    <format dxfId="143">
      <pivotArea outline="0" fieldPosition="0" dataOnly="0" labelOnly="1">
        <references count="1">
          <reference field="4294967294" count="1">
            <x v="13"/>
          </reference>
        </references>
      </pivotArea>
    </format>
    <format dxfId="142">
      <pivotArea outline="0" fieldPosition="0" dataOnly="0" labelOnly="1">
        <references count="1">
          <reference field="4294967294" count="1">
            <x v="13"/>
          </reference>
        </references>
      </pivotArea>
    </format>
    <format dxfId="141">
      <pivotArea outline="0" fieldPosition="0" dataOnly="0" labelOnly="1">
        <references count="1">
          <reference field="4294967294" count="1">
            <x v="14"/>
          </reference>
        </references>
      </pivotArea>
    </format>
    <format dxfId="140">
      <pivotArea outline="0" fieldPosition="0" dataOnly="0" labelOnly="1">
        <references count="1">
          <reference field="4294967294" count="1">
            <x v="14"/>
          </reference>
        </references>
      </pivotArea>
    </format>
    <format dxfId="139">
      <pivotArea outline="0" fieldPosition="0" dataOnly="0" labelOnly="1">
        <references count="1">
          <reference field="4294967294" count="1">
            <x v="14"/>
          </reference>
        </references>
      </pivotArea>
    </format>
    <format dxfId="138">
      <pivotArea outline="0" fieldPosition="0" dataOnly="0" labelOnly="1">
        <references count="1">
          <reference field="4294967294" count="1">
            <x v="15"/>
          </reference>
        </references>
      </pivotArea>
    </format>
    <format dxfId="137">
      <pivotArea outline="0" fieldPosition="0" dataOnly="0" labelOnly="1">
        <references count="1">
          <reference field="4294967294" count="1">
            <x v="15"/>
          </reference>
        </references>
      </pivotArea>
    </format>
    <format dxfId="136">
      <pivotArea outline="0" fieldPosition="0" dataOnly="0" labelOnly="1">
        <references count="1">
          <reference field="4294967294" count="1"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grandTotalCaption="TOTAL" showMissing="1" preserveFormatting="1" itemPrintTitles="1" compact="0" compactData="0" createdVersion="6" updatedVersion="6" indent="0" rowHeaderCaption=" " multipleFieldFilters="0" showMemberPropertyTips="1">
  <location ref="B16:T129" firstHeaderRow="0" firstDataRow="1" firstDataCol="3"/>
  <pivotFields count="64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7">
        <item x="12"/>
        <item x="7"/>
        <item x="24"/>
        <item x="9"/>
        <item x="15"/>
        <item x="16"/>
        <item x="25"/>
        <item x="13"/>
        <item x="17"/>
        <item x="18"/>
        <item x="19"/>
        <item x="1"/>
        <item x="5"/>
        <item x="8"/>
        <item x="29"/>
        <item x="20"/>
        <item x="0"/>
        <item x="10"/>
        <item x="4"/>
        <item x="14"/>
        <item x="2"/>
        <item x="6"/>
        <item x="22"/>
        <item x="26"/>
        <item x="23"/>
        <item x="3"/>
        <item x="11"/>
        <item x="21"/>
        <item x="27"/>
        <item x="28"/>
        <item x="30"/>
        <item x="31"/>
        <item x="32"/>
        <item x="33"/>
        <item x="34"/>
        <item x="35"/>
        <item x="36"/>
      </items>
    </pivotField>
    <pivotField axis="axisRow" compact="0" outline="0" showAll="0">
      <items count="6">
        <item x="3"/>
        <item x="0"/>
        <item x="1"/>
        <item x="2"/>
        <item x="4"/>
        <item t="default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numFmtId="4" defaultSubtotal="0"/>
    <pivotField compact="0" outline="0" showAll="0" numFmtId="4" defaultSubtotal="0"/>
    <pivotField compact="0" outline="0" showAll="0" numFmtId="4" defaultSubtotal="0"/>
    <pivotField compact="0" outline="0" showAll="0" numFmtId="4" defaultSubtotal="0"/>
    <pivotField compact="0" outline="0" showAll="0" numFmtId="4" defaultSubtotal="0"/>
    <pivotField compact="0" outline="0" showAll="0" numFmtId="4" defaultSubtotal="0"/>
    <pivotField compact="0" outline="0" showAll="0" numFmtId="4" defaultSubtotal="0"/>
    <pivotField compact="0" outline="0" subtotalTop="0" showAll="0" numFmtId="4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0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  <item x="49"/>
      </items>
    </pivotField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  <pivotField dataField="1" compact="0" outline="0" subtotalTop="0" showAll="0" numFmtId="4" defaultSubtotal="0"/>
  </pivotFields>
  <rowFields count="3">
    <field x="12"/>
    <field x="47"/>
    <field x="11"/>
  </rowFields>
  <rowItems count="113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39"/>
      <x v="16"/>
    </i>
    <i r="1">
      <x v="40"/>
      <x v="16"/>
    </i>
    <i r="1">
      <x v="41"/>
      <x v="16"/>
    </i>
    <i r="1">
      <x v="43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2">
      <x v="18"/>
    </i>
    <i r="1">
      <x v="44"/>
      <x v="16"/>
    </i>
    <i t="default">
      <x v="1"/>
    </i>
    <i>
      <x v="2"/>
      <x/>
      <x v="8"/>
    </i>
    <i r="2"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2"/>
      <x v="13"/>
    </i>
    <i r="1">
      <x v="26"/>
      <x v="16"/>
    </i>
    <i r="1">
      <x v="27"/>
      <x v="3"/>
    </i>
    <i r="2">
      <x v="17"/>
    </i>
    <i r="1">
      <x v="28"/>
      <x v="26"/>
    </i>
    <i r="1">
      <x v="31"/>
      <x/>
    </i>
    <i r="2">
      <x v="16"/>
    </i>
    <i r="1">
      <x v="32"/>
      <x v="16"/>
    </i>
    <i r="1">
      <x v="33"/>
      <x v="13"/>
    </i>
    <i r="2">
      <x v="16"/>
    </i>
    <i r="2">
      <x v="25"/>
    </i>
    <i r="2">
      <x v="30"/>
    </i>
    <i r="1">
      <x v="34"/>
      <x v="16"/>
    </i>
    <i r="1">
      <x v="35"/>
      <x v="16"/>
    </i>
    <i r="1">
      <x v="36"/>
      <x v="3"/>
    </i>
    <i r="2">
      <x v="16"/>
    </i>
    <i r="1">
      <x v="37"/>
      <x v="1"/>
    </i>
    <i r="2">
      <x v="4"/>
    </i>
    <i r="2">
      <x v="7"/>
    </i>
    <i r="2">
      <x v="16"/>
    </i>
    <i r="2">
      <x v="19"/>
    </i>
    <i r="1">
      <x v="38"/>
      <x v="16"/>
    </i>
    <i r="1">
      <x v="42"/>
      <x v="16"/>
    </i>
    <i r="1">
      <x v="45"/>
      <x v="16"/>
    </i>
    <i r="1">
      <x v="48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5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5"/>
    </i>
    <i r="2">
      <x v="36"/>
    </i>
    <i r="1">
      <x v="29"/>
      <x v="16"/>
    </i>
    <i r="1">
      <x v="30"/>
      <x v="16"/>
    </i>
    <i r="1">
      <x v="47"/>
      <x v="8"/>
    </i>
    <i r="1">
      <x v="49"/>
      <x v="16"/>
    </i>
    <i t="default">
      <x v="3"/>
    </i>
    <i>
      <x v="4"/>
      <x v="46"/>
      <x v="16"/>
    </i>
    <i t="default">
      <x v="4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dataFields count="16">
    <dataField name="DICIEMBRE _x000a_2024  " fld="48" baseField="0" baseItem="0"/>
    <dataField name="ENERO_x000a_2025  " fld="49" baseField="0" baseItem="0"/>
    <dataField name="FEBRERO_x000a_2025  " fld="50" baseField="0" baseItem="0"/>
    <dataField name="MARZO _x000a_2025  " fld="51" baseField="0" baseItem="0"/>
    <dataField name="ABRIL _x000a_2025  " fld="52" baseField="0" baseItem="0"/>
    <dataField name="MAYO_x000a_2025  " fld="53" baseField="0" baseItem="0"/>
    <dataField name="JUNIO_x000a_2025  " fld="54" baseField="0" baseItem="0"/>
    <dataField name="JULIO_x000a_2025  " fld="55" baseField="0" baseItem="0"/>
    <dataField name="AGOSTO_x000a_2025  " fld="56" baseField="0" baseItem="0"/>
    <dataField name="SEPTIEMBRE _x000a_2025  " fld="57" baseField="0" baseItem="0"/>
    <dataField name="OCTUBRE _x000a_2025  " fld="58" baseField="0" baseItem="0"/>
    <dataField name="NOVIEMBRE_x000a_2025  " fld="59" baseField="0" baseItem="0"/>
    <dataField name="DICIEMBRE_x000a_2025  " fld="60" baseField="0" baseItem="0"/>
    <dataField name="TOTAL_x000a_  2024  " fld="61" baseField="0" baseItem="0"/>
    <dataField name="TOTAL _x000a_2025  " fld="62" baseField="0" baseItem="0"/>
    <dataField name="TOTAL_x000a_2024-2025  " fld="63" baseField="0" baseItem="0"/>
  </dataFields>
  <formats count="50">
    <format dxfId="135">
      <pivotArea outline="0" fieldPosition="0" collapsedLevelsAreSubtotals="1"/>
    </format>
    <format dxfId="134">
      <pivotArea outline="0" fieldPosition="0" collapsedLevelsAreSubtotals="1"/>
    </format>
    <format dxfId="133">
      <pivotArea outline="0" fieldPosition="0" dataOnly="0" labelOnly="1">
        <references count="1">
          <reference field="4294967294" count="1">
            <x v="0"/>
          </reference>
        </references>
      </pivotArea>
    </format>
    <format dxfId="132">
      <pivotArea outline="0" fieldPosition="0" dataOnly="0" labelOnly="1">
        <references count="1">
          <reference field="4294967294" count="1">
            <x v="0"/>
          </reference>
        </references>
      </pivotArea>
    </format>
    <format dxfId="131">
      <pivotArea outline="0" fieldPosition="0" dataOnly="0" labelOnly="1">
        <references count="1">
          <reference field="4294967294" count="1">
            <x v="0"/>
          </reference>
        </references>
      </pivotArea>
    </format>
    <format dxfId="130">
      <pivotArea outline="0" fieldPosition="0" dataOnly="0" labelOnly="1">
        <references count="1">
          <reference field="4294967294" count="1">
            <x v="1"/>
          </reference>
        </references>
      </pivotArea>
    </format>
    <format dxfId="129">
      <pivotArea outline="0" fieldPosition="0" dataOnly="0" labelOnly="1">
        <references count="1">
          <reference field="4294967294" count="1">
            <x v="1"/>
          </reference>
        </references>
      </pivotArea>
    </format>
    <format dxfId="128">
      <pivotArea outline="0" fieldPosition="0" dataOnly="0" labelOnly="1">
        <references count="1">
          <reference field="4294967294" count="1">
            <x v="1"/>
          </reference>
        </references>
      </pivotArea>
    </format>
    <format dxfId="127">
      <pivotArea outline="0" fieldPosition="0" dataOnly="0" labelOnly="1">
        <references count="1">
          <reference field="4294967294" count="1">
            <x v="2"/>
          </reference>
        </references>
      </pivotArea>
    </format>
    <format dxfId="126">
      <pivotArea outline="0" fieldPosition="0" dataOnly="0" labelOnly="1">
        <references count="1">
          <reference field="4294967294" count="1">
            <x v="2"/>
          </reference>
        </references>
      </pivotArea>
    </format>
    <format dxfId="125">
      <pivotArea outline="0" fieldPosition="0" dataOnly="0" labelOnly="1">
        <references count="1">
          <reference field="4294967294" count="1">
            <x v="2"/>
          </reference>
        </references>
      </pivotArea>
    </format>
    <format dxfId="124">
      <pivotArea outline="0" fieldPosition="0" dataOnly="0" labelOnly="1">
        <references count="1">
          <reference field="4294967294" count="1">
            <x v="3"/>
          </reference>
        </references>
      </pivotArea>
    </format>
    <format dxfId="123">
      <pivotArea outline="0" fieldPosition="0" dataOnly="0" labelOnly="1">
        <references count="1">
          <reference field="4294967294" count="1">
            <x v="3"/>
          </reference>
        </references>
      </pivotArea>
    </format>
    <format dxfId="122">
      <pivotArea outline="0" fieldPosition="0" dataOnly="0" labelOnly="1">
        <references count="1">
          <reference field="4294967294" count="1">
            <x v="3"/>
          </reference>
        </references>
      </pivotArea>
    </format>
    <format dxfId="121">
      <pivotArea outline="0" fieldPosition="0" dataOnly="0" labelOnly="1">
        <references count="1">
          <reference field="4294967294" count="1">
            <x v="4"/>
          </reference>
        </references>
      </pivotArea>
    </format>
    <format dxfId="120">
      <pivotArea outline="0" fieldPosition="0" dataOnly="0" labelOnly="1">
        <references count="1">
          <reference field="4294967294" count="1">
            <x v="4"/>
          </reference>
        </references>
      </pivotArea>
    </format>
    <format dxfId="119">
      <pivotArea outline="0" fieldPosition="0" dataOnly="0" labelOnly="1">
        <references count="1">
          <reference field="4294967294" count="1">
            <x v="4"/>
          </reference>
        </references>
      </pivotArea>
    </format>
    <format dxfId="118">
      <pivotArea outline="0" fieldPosition="0" dataOnly="0" labelOnly="1">
        <references count="1">
          <reference field="4294967294" count="1">
            <x v="5"/>
          </reference>
        </references>
      </pivotArea>
    </format>
    <format dxfId="117">
      <pivotArea outline="0" fieldPosition="0" dataOnly="0" labelOnly="1">
        <references count="1">
          <reference field="4294967294" count="1">
            <x v="5"/>
          </reference>
        </references>
      </pivotArea>
    </format>
    <format dxfId="116">
      <pivotArea outline="0" fieldPosition="0" dataOnly="0" labelOnly="1">
        <references count="1">
          <reference field="4294967294" count="1">
            <x v="5"/>
          </reference>
        </references>
      </pivotArea>
    </format>
    <format dxfId="115">
      <pivotArea outline="0" fieldPosition="0" dataOnly="0" labelOnly="1">
        <references count="1">
          <reference field="4294967294" count="1">
            <x v="6"/>
          </reference>
        </references>
      </pivotArea>
    </format>
    <format dxfId="114">
      <pivotArea outline="0" fieldPosition="0" dataOnly="0" labelOnly="1">
        <references count="1">
          <reference field="4294967294" count="1">
            <x v="6"/>
          </reference>
        </references>
      </pivotArea>
    </format>
    <format dxfId="113">
      <pivotArea outline="0" fieldPosition="0" dataOnly="0" labelOnly="1">
        <references count="1">
          <reference field="4294967294" count="1">
            <x v="6"/>
          </reference>
        </references>
      </pivotArea>
    </format>
    <format dxfId="112">
      <pivotArea outline="0" fieldPosition="0" dataOnly="0" labelOnly="1">
        <references count="1">
          <reference field="4294967294" count="1">
            <x v="7"/>
          </reference>
        </references>
      </pivotArea>
    </format>
    <format dxfId="111">
      <pivotArea outline="0" fieldPosition="0" dataOnly="0" labelOnly="1">
        <references count="1">
          <reference field="4294967294" count="1">
            <x v="7"/>
          </reference>
        </references>
      </pivotArea>
    </format>
    <format dxfId="110">
      <pivotArea outline="0" fieldPosition="0" dataOnly="0" labelOnly="1">
        <references count="1">
          <reference field="4294967294" count="1">
            <x v="7"/>
          </reference>
        </references>
      </pivotArea>
    </format>
    <format dxfId="109">
      <pivotArea outline="0" fieldPosition="0" dataOnly="0" labelOnly="1">
        <references count="1">
          <reference field="4294967294" count="1">
            <x v="8"/>
          </reference>
        </references>
      </pivotArea>
    </format>
    <format dxfId="108">
      <pivotArea outline="0" fieldPosition="0" dataOnly="0" labelOnly="1">
        <references count="1">
          <reference field="4294967294" count="1">
            <x v="8"/>
          </reference>
        </references>
      </pivotArea>
    </format>
    <format dxfId="107">
      <pivotArea outline="0" fieldPosition="0" dataOnly="0" labelOnly="1">
        <references count="1">
          <reference field="4294967294" count="1">
            <x v="8"/>
          </reference>
        </references>
      </pivotArea>
    </format>
    <format dxfId="106">
      <pivotArea outline="0" fieldPosition="0" dataOnly="0" labelOnly="1">
        <references count="1">
          <reference field="4294967294" count="1">
            <x v="9"/>
          </reference>
        </references>
      </pivotArea>
    </format>
    <format dxfId="105">
      <pivotArea outline="0" fieldPosition="0" dataOnly="0" labelOnly="1">
        <references count="1">
          <reference field="4294967294" count="1">
            <x v="9"/>
          </reference>
        </references>
      </pivotArea>
    </format>
    <format dxfId="104">
      <pivotArea outline="0" fieldPosition="0" dataOnly="0" labelOnly="1">
        <references count="1">
          <reference field="4294967294" count="1">
            <x v="9"/>
          </reference>
        </references>
      </pivotArea>
    </format>
    <format dxfId="103">
      <pivotArea outline="0" fieldPosition="0" dataOnly="0" labelOnly="1">
        <references count="1">
          <reference field="4294967294" count="1">
            <x v="10"/>
          </reference>
        </references>
      </pivotArea>
    </format>
    <format dxfId="102">
      <pivotArea outline="0" fieldPosition="0" dataOnly="0" labelOnly="1">
        <references count="1">
          <reference field="4294967294" count="1">
            <x v="10"/>
          </reference>
        </references>
      </pivotArea>
    </format>
    <format dxfId="101">
      <pivotArea outline="0" fieldPosition="0" dataOnly="0" labelOnly="1">
        <references count="1">
          <reference field="4294967294" count="1">
            <x v="10"/>
          </reference>
        </references>
      </pivotArea>
    </format>
    <format dxfId="100">
      <pivotArea outline="0" fieldPosition="0" dataOnly="0" labelOnly="1">
        <references count="1">
          <reference field="4294967294" count="1">
            <x v="11"/>
          </reference>
        </references>
      </pivotArea>
    </format>
    <format dxfId="99">
      <pivotArea outline="0" fieldPosition="0" dataOnly="0" labelOnly="1">
        <references count="1">
          <reference field="4294967294" count="1">
            <x v="11"/>
          </reference>
        </references>
      </pivotArea>
    </format>
    <format dxfId="98">
      <pivotArea outline="0" fieldPosition="0" dataOnly="0" labelOnly="1">
        <references count="1">
          <reference field="4294967294" count="1">
            <x v="11"/>
          </reference>
        </references>
      </pivotArea>
    </format>
    <format dxfId="97">
      <pivotArea outline="0" fieldPosition="0" dataOnly="0" labelOnly="1">
        <references count="1">
          <reference field="4294967294" count="1">
            <x v="12"/>
          </reference>
        </references>
      </pivotArea>
    </format>
    <format dxfId="96">
      <pivotArea outline="0" fieldPosition="0" dataOnly="0" labelOnly="1">
        <references count="1">
          <reference field="4294967294" count="1">
            <x v="12"/>
          </reference>
        </references>
      </pivotArea>
    </format>
    <format dxfId="95">
      <pivotArea outline="0" fieldPosition="0" dataOnly="0" labelOnly="1">
        <references count="1">
          <reference field="4294967294" count="1">
            <x v="12"/>
          </reference>
        </references>
      </pivotArea>
    </format>
    <format dxfId="94">
      <pivotArea outline="0" fieldPosition="0" dataOnly="0" labelOnly="1">
        <references count="1">
          <reference field="4294967294" count="1">
            <x v="13"/>
          </reference>
        </references>
      </pivotArea>
    </format>
    <format dxfId="93">
      <pivotArea outline="0" fieldPosition="0" dataOnly="0" labelOnly="1">
        <references count="1">
          <reference field="4294967294" count="1">
            <x v="13"/>
          </reference>
        </references>
      </pivotArea>
    </format>
    <format dxfId="92">
      <pivotArea outline="0" fieldPosition="0" dataOnly="0" labelOnly="1">
        <references count="1">
          <reference field="4294967294" count="1">
            <x v="13"/>
          </reference>
        </references>
      </pivotArea>
    </format>
    <format dxfId="91">
      <pivotArea outline="0" fieldPosition="0" dataOnly="0" labelOnly="1">
        <references count="1">
          <reference field="4294967294" count="1">
            <x v="14"/>
          </reference>
        </references>
      </pivotArea>
    </format>
    <format dxfId="90">
      <pivotArea outline="0" fieldPosition="0" dataOnly="0" labelOnly="1">
        <references count="1">
          <reference field="4294967294" count="1">
            <x v="14"/>
          </reference>
        </references>
      </pivotArea>
    </format>
    <format dxfId="89">
      <pivotArea outline="0" fieldPosition="0" dataOnly="0" labelOnly="1">
        <references count="1">
          <reference field="4294967294" count="1">
            <x v="14"/>
          </reference>
        </references>
      </pivotArea>
    </format>
    <format dxfId="88">
      <pivotArea outline="0" fieldPosition="0" dataOnly="0" labelOnly="1">
        <references count="1">
          <reference field="4294967294" count="1">
            <x v="15"/>
          </reference>
        </references>
      </pivotArea>
    </format>
    <format dxfId="87">
      <pivotArea outline="0" fieldPosition="0" dataOnly="0" labelOnly="1">
        <references count="1">
          <reference field="4294967294" count="1">
            <x v="15"/>
          </reference>
        </references>
      </pivotArea>
    </format>
    <format dxfId="86">
      <pivotArea outline="0" fieldPosition="0" dataOnly="0" labelOnly="1">
        <references count="1">
          <reference field="4294967294" count="1"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Dinámica1" cacheId="3" applyNumberFormats="0" applyBorderFormats="0" applyFontFormats="0" applyPatternFormats="0" applyAlignmentFormats="0" applyWidthHeightFormats="1" dataCaption="Valores" grandTotalCaption="TOTAL" showMissing="1" preserveFormatting="1" itemPrintTitles="1" outline="1" outlineData="1" createdVersion="6" updatedVersion="6" indent="0" rowHeaderCaption=" " multipleFieldFilters="0" showMemberPropertyTips="1">
  <location ref="B16:R23" firstHeaderRow="0" firstDataRow="1" firstDataCol="1"/>
  <pivotFields count="6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/>
    <pivotField showAll="0" numFmtId="43"/>
    <pivotField showAll="0" numFmtId="164"/>
    <pivotField showAll="0" numFmtId="164"/>
    <pivotField showAll="0"/>
    <pivotField showAll="0" numFmtId="43"/>
    <pivotField showAll="0"/>
    <pivotField showAll="0" numFmtId="10"/>
    <pivotField showAll="0" numFmtId="43"/>
    <pivotField showAll="0" numFmtId="43"/>
    <pivotField showAll="0" numFmtId="43"/>
    <pivotField showAll="0" numFmtId="43"/>
    <pivotField showAll="0" numFmtId="43"/>
    <pivotField showAll="0" numFmtId="10"/>
    <pivotField axis="axisRow" showAll="0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</pivotFields>
  <rowFields count="2">
    <field x="43"/>
    <field x="44"/>
  </rowFields>
  <rowItems count="7">
    <i>
      <x/>
    </i>
    <i r="1">
      <x/>
    </i>
    <i r="1">
      <x v="2"/>
    </i>
    <i r="1">
      <x v="3"/>
    </i>
    <i>
      <x v="1"/>
    </i>
    <i r="1">
      <x v="1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dataFields count="16">
    <dataField name="DICIEMBRE _x000a_2024  " fld="45" baseField="0" baseItem="0"/>
    <dataField name="ENERO_x000a_2025  " fld="46" baseField="0" baseItem="0"/>
    <dataField name="FEBRERO_x000a_2025  " fld="47" baseField="0" baseItem="0"/>
    <dataField name="MARZO _x000a_2025  " fld="48" baseField="0" baseItem="0"/>
    <dataField name="ABRIL _x000a_2025  " fld="49" baseField="0" baseItem="0"/>
    <dataField name="MAYO_x000a_2025  " fld="50" baseField="0" baseItem="0"/>
    <dataField name="JUNIO_x000a_2025  " fld="51" baseField="0" baseItem="0"/>
    <dataField name=" JULIO_x000a_2025  " fld="52" baseField="0" baseItem="0"/>
    <dataField name="AGOSTO_x000a_2025  " fld="53" baseField="0" baseItem="0"/>
    <dataField name="SEPTIEMBRE _x000a_2025  " fld="54" baseField="0" baseItem="0"/>
    <dataField name="OCTUBRE _x000a_2025  " fld="55" baseField="0" baseItem="0"/>
    <dataField name="NOVIEMBRE_x000a_2025  " fld="56" baseField="0" baseItem="0"/>
    <dataField name="DICIEMBRE_x000a_2025  " fld="57" baseField="0" baseItem="0"/>
    <dataField name="TOTAL_x000a_  2024  " fld="58" baseField="0" baseItem="0"/>
    <dataField name=" TOTAL _x000a_2025   " fld="59" baseField="0" baseItem="0"/>
    <dataField name=" TOTAL_x000a_2024-2025  " fld="60" baseField="0" baseItem="0"/>
  </dataFields>
  <formats count="48">
    <format dxfId="85">
      <pivotArea outline="0" fieldPosition="0" collapsedLevelsAreSubtotals="1"/>
    </format>
    <format dxfId="84">
      <pivotArea outline="0" fieldPosition="0" collapsedLevelsAreSubtotals="1"/>
    </format>
    <format dxfId="83">
      <pivotArea outline="0" fieldPosition="0" dataOnly="0" labelOnly="1">
        <references count="1">
          <reference field="4294967294" count="1">
            <x v="0"/>
          </reference>
        </references>
      </pivotArea>
    </format>
    <format dxfId="82">
      <pivotArea outline="0" fieldPosition="0" dataOnly="0" labelOnly="1">
        <references count="1">
          <reference field="4294967294" count="1">
            <x v="0"/>
          </reference>
        </references>
      </pivotArea>
    </format>
    <format dxfId="81">
      <pivotArea outline="0" fieldPosition="0" dataOnly="0" labelOnly="1">
        <references count="1">
          <reference field="4294967294" count="1">
            <x v="0"/>
          </reference>
        </references>
      </pivotArea>
    </format>
    <format dxfId="80">
      <pivotArea outline="0" fieldPosition="0" dataOnly="0" labelOnly="1">
        <references count="1">
          <reference field="4294967294" count="1">
            <x v="1"/>
          </reference>
        </references>
      </pivotArea>
    </format>
    <format dxfId="79">
      <pivotArea outline="0" fieldPosition="0" dataOnly="0" labelOnly="1">
        <references count="1">
          <reference field="4294967294" count="1">
            <x v="1"/>
          </reference>
        </references>
      </pivotArea>
    </format>
    <format dxfId="78">
      <pivotArea outline="0" fieldPosition="0" dataOnly="0" labelOnly="1">
        <references count="1">
          <reference field="4294967294" count="1">
            <x v="1"/>
          </reference>
        </references>
      </pivotArea>
    </format>
    <format dxfId="77">
      <pivotArea outline="0" fieldPosition="0" dataOnly="0" labelOnly="1">
        <references count="1">
          <reference field="4294967294" count="1">
            <x v="2"/>
          </reference>
        </references>
      </pivotArea>
    </format>
    <format dxfId="76">
      <pivotArea outline="0" fieldPosition="0" dataOnly="0" labelOnly="1">
        <references count="1">
          <reference field="4294967294" count="1">
            <x v="2"/>
          </reference>
        </references>
      </pivotArea>
    </format>
    <format dxfId="75">
      <pivotArea outline="0" fieldPosition="0" dataOnly="0" labelOnly="1">
        <references count="1">
          <reference field="4294967294" count="1">
            <x v="2"/>
          </reference>
        </references>
      </pivotArea>
    </format>
    <format dxfId="74">
      <pivotArea outline="0" fieldPosition="0" dataOnly="0" labelOnly="1">
        <references count="1">
          <reference field="4294967294" count="1">
            <x v="3"/>
          </reference>
        </references>
      </pivotArea>
    </format>
    <format dxfId="73">
      <pivotArea outline="0" fieldPosition="0" dataOnly="0" labelOnly="1">
        <references count="1">
          <reference field="4294967294" count="1">
            <x v="3"/>
          </reference>
        </references>
      </pivotArea>
    </format>
    <format dxfId="72">
      <pivotArea outline="0" fieldPosition="0" dataOnly="0" labelOnly="1">
        <references count="1">
          <reference field="4294967294" count="1">
            <x v="3"/>
          </reference>
        </references>
      </pivotArea>
    </format>
    <format dxfId="71">
      <pivotArea outline="0" fieldPosition="0" dataOnly="0" labelOnly="1">
        <references count="1">
          <reference field="4294967294" count="1">
            <x v="4"/>
          </reference>
        </references>
      </pivotArea>
    </format>
    <format dxfId="70">
      <pivotArea outline="0" fieldPosition="0" dataOnly="0" labelOnly="1">
        <references count="1">
          <reference field="4294967294" count="1">
            <x v="4"/>
          </reference>
        </references>
      </pivotArea>
    </format>
    <format dxfId="69">
      <pivotArea outline="0" fieldPosition="0" dataOnly="0" labelOnly="1">
        <references count="1">
          <reference field="4294967294" count="1">
            <x v="4"/>
          </reference>
        </references>
      </pivotArea>
    </format>
    <format dxfId="68">
      <pivotArea outline="0" fieldPosition="0" dataOnly="0" labelOnly="1">
        <references count="1">
          <reference field="4294967294" count="1">
            <x v="5"/>
          </reference>
        </references>
      </pivotArea>
    </format>
    <format dxfId="67">
      <pivotArea outline="0" fieldPosition="0" dataOnly="0" labelOnly="1">
        <references count="1">
          <reference field="4294967294" count="1">
            <x v="5"/>
          </reference>
        </references>
      </pivotArea>
    </format>
    <format dxfId="66">
      <pivotArea outline="0" fieldPosition="0" dataOnly="0" labelOnly="1">
        <references count="1">
          <reference field="4294967294" count="1">
            <x v="5"/>
          </reference>
        </references>
      </pivotArea>
    </format>
    <format dxfId="65">
      <pivotArea outline="0" fieldPosition="0" dataOnly="0" labelOnly="1">
        <references count="1">
          <reference field="4294967294" count="1">
            <x v="6"/>
          </reference>
        </references>
      </pivotArea>
    </format>
    <format dxfId="64">
      <pivotArea outline="0" fieldPosition="0" dataOnly="0" labelOnly="1">
        <references count="1">
          <reference field="4294967294" count="1">
            <x v="6"/>
          </reference>
        </references>
      </pivotArea>
    </format>
    <format dxfId="63">
      <pivotArea outline="0" fieldPosition="0" dataOnly="0" labelOnly="1">
        <references count="1">
          <reference field="4294967294" count="1">
            <x v="6"/>
          </reference>
        </references>
      </pivotArea>
    </format>
    <format dxfId="62">
      <pivotArea outline="0" fieldPosition="0" dataOnly="0" labelOnly="1">
        <references count="1">
          <reference field="4294967294" count="1">
            <x v="7"/>
          </reference>
        </references>
      </pivotArea>
    </format>
    <format dxfId="61">
      <pivotArea outline="0" fieldPosition="0" dataOnly="0" labelOnly="1">
        <references count="1">
          <reference field="4294967294" count="1">
            <x v="7"/>
          </reference>
        </references>
      </pivotArea>
    </format>
    <format dxfId="60">
      <pivotArea outline="0" fieldPosition="0" dataOnly="0" labelOnly="1">
        <references count="1">
          <reference field="4294967294" count="1">
            <x v="7"/>
          </reference>
        </references>
      </pivotArea>
    </format>
    <format dxfId="59">
      <pivotArea outline="0" fieldPosition="0" dataOnly="0" labelOnly="1">
        <references count="1">
          <reference field="4294967294" count="1">
            <x v="8"/>
          </reference>
        </references>
      </pivotArea>
    </format>
    <format dxfId="58">
      <pivotArea outline="0" fieldPosition="0" dataOnly="0" labelOnly="1">
        <references count="1">
          <reference field="4294967294" count="1">
            <x v="8"/>
          </reference>
        </references>
      </pivotArea>
    </format>
    <format dxfId="57">
      <pivotArea outline="0" fieldPosition="0" dataOnly="0" labelOnly="1">
        <references count="1">
          <reference field="4294967294" count="1">
            <x v="8"/>
          </reference>
        </references>
      </pivotArea>
    </format>
    <format dxfId="56">
      <pivotArea outline="0" fieldPosition="0" dataOnly="0" labelOnly="1">
        <references count="1">
          <reference field="4294967294" count="1">
            <x v="9"/>
          </reference>
        </references>
      </pivotArea>
    </format>
    <format dxfId="55">
      <pivotArea outline="0" fieldPosition="0" dataOnly="0" labelOnly="1">
        <references count="1">
          <reference field="4294967294" count="1">
            <x v="9"/>
          </reference>
        </references>
      </pivotArea>
    </format>
    <format dxfId="54">
      <pivotArea outline="0" fieldPosition="0" dataOnly="0" labelOnly="1">
        <references count="1">
          <reference field="4294967294" count="1">
            <x v="9"/>
          </reference>
        </references>
      </pivotArea>
    </format>
    <format dxfId="53">
      <pivotArea outline="0" fieldPosition="0" dataOnly="0" labelOnly="1">
        <references count="1">
          <reference field="4294967294" count="1">
            <x v="10"/>
          </reference>
        </references>
      </pivotArea>
    </format>
    <format dxfId="52">
      <pivotArea outline="0" fieldPosition="0" dataOnly="0" labelOnly="1">
        <references count="1">
          <reference field="4294967294" count="1">
            <x v="10"/>
          </reference>
        </references>
      </pivotArea>
    </format>
    <format dxfId="51">
      <pivotArea outline="0" fieldPosition="0" dataOnly="0" labelOnly="1">
        <references count="1">
          <reference field="4294967294" count="1">
            <x v="10"/>
          </reference>
        </references>
      </pivotArea>
    </format>
    <format dxfId="50">
      <pivotArea outline="0" fieldPosition="0" dataOnly="0" labelOnly="1">
        <references count="1">
          <reference field="4294967294" count="1">
            <x v="11"/>
          </reference>
        </references>
      </pivotArea>
    </format>
    <format dxfId="49">
      <pivotArea outline="0" fieldPosition="0" dataOnly="0" labelOnly="1">
        <references count="1">
          <reference field="4294967294" count="1">
            <x v="11"/>
          </reference>
        </references>
      </pivotArea>
    </format>
    <format dxfId="48">
      <pivotArea outline="0" fieldPosition="0" dataOnly="0" labelOnly="1">
        <references count="1">
          <reference field="4294967294" count="1">
            <x v="11"/>
          </reference>
        </references>
      </pivotArea>
    </format>
    <format dxfId="47">
      <pivotArea outline="0" fieldPosition="0" dataOnly="0" labelOnly="1">
        <references count="1">
          <reference field="4294967294" count="1">
            <x v="12"/>
          </reference>
        </references>
      </pivotArea>
    </format>
    <format dxfId="46">
      <pivotArea outline="0" fieldPosition="0" dataOnly="0" labelOnly="1">
        <references count="1">
          <reference field="4294967294" count="1">
            <x v="12"/>
          </reference>
        </references>
      </pivotArea>
    </format>
    <format dxfId="45">
      <pivotArea outline="0" fieldPosition="0" dataOnly="0" labelOnly="1">
        <references count="1">
          <reference field="4294967294" count="1">
            <x v="12"/>
          </reference>
        </references>
      </pivotArea>
    </format>
    <format dxfId="44">
      <pivotArea outline="0" fieldPosition="0" dataOnly="0" labelOnly="1">
        <references count="1">
          <reference field="4294967294" count="1">
            <x v="13"/>
          </reference>
        </references>
      </pivotArea>
    </format>
    <format dxfId="43">
      <pivotArea outline="0" fieldPosition="0" dataOnly="0" labelOnly="1">
        <references count="1">
          <reference field="4294967294" count="1">
            <x v="13"/>
          </reference>
        </references>
      </pivotArea>
    </format>
    <format dxfId="42">
      <pivotArea outline="0" fieldPosition="0" dataOnly="0" labelOnly="1">
        <references count="1">
          <reference field="4294967294" count="1">
            <x v="13"/>
          </reference>
        </references>
      </pivotArea>
    </format>
    <format dxfId="41">
      <pivotArea outline="0" fieldPosition="0" dataOnly="0" labelOnly="1">
        <references count="1">
          <reference field="4294967294" count="1">
            <x v="14"/>
          </reference>
        </references>
      </pivotArea>
    </format>
    <format dxfId="40">
      <pivotArea outline="0" fieldPosition="0" dataOnly="0" labelOnly="1">
        <references count="1">
          <reference field="4294967294" count="1">
            <x v="15"/>
          </reference>
        </references>
      </pivotArea>
    </format>
    <format dxfId="39">
      <pivotArea outline="0" fieldPosition="0" dataOnly="0" labelOnly="1">
        <references count="1">
          <reference field="4294967294" count="1">
            <x v="15"/>
          </reference>
        </references>
      </pivotArea>
    </format>
    <format dxfId="38">
      <pivotArea outline="0" fieldPosition="0" dataOnly="0" labelOnly="1">
        <references count="1">
          <reference field="4294967294" count="1"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laDinámica1" cacheId="3" applyNumberFormats="0" applyBorderFormats="0" applyFontFormats="0" applyPatternFormats="0" applyAlignmentFormats="0" applyWidthHeightFormats="1" dataCaption="Valores" grandTotalCaption="TOTAL" showMissing="1" preserveFormatting="1" itemPrintTitles="1" outline="1" outlineData="1" createdVersion="6" updatedVersion="6" indent="0" rowHeaderCaption=" " multipleFieldFilters="0" showMemberPropertyTips="1">
  <location ref="B16:R137" firstHeaderRow="0" firstDataRow="1" firstDataCol="1"/>
  <pivotFields count="61"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115">
        <item x="2"/>
        <item x="3"/>
        <item x="57"/>
        <item x="58"/>
        <item x="4"/>
        <item x="5"/>
        <item x="6"/>
        <item x="8"/>
        <item x="9"/>
        <item x="53"/>
        <item x="7"/>
        <item x="10"/>
        <item x="11"/>
        <item x="12"/>
        <item x="13"/>
        <item x="14"/>
        <item x="15"/>
        <item x="16"/>
        <item x="55"/>
        <item x="18"/>
        <item x="31"/>
        <item x="32"/>
        <item x="33"/>
        <item x="34"/>
        <item x="35"/>
        <item x="1"/>
        <item x="36"/>
        <item x="52"/>
        <item x="49"/>
        <item x="19"/>
        <item x="20"/>
        <item x="50"/>
        <item x="21"/>
        <item x="22"/>
        <item x="23"/>
        <item x="54"/>
        <item x="24"/>
        <item x="25"/>
        <item x="26"/>
        <item x="27"/>
        <item x="28"/>
        <item x="29"/>
        <item x="30"/>
        <item x="51"/>
        <item x="0"/>
        <item x="37"/>
        <item x="17"/>
        <item x="38"/>
        <item x="39"/>
        <item x="40"/>
        <item x="41"/>
        <item x="42"/>
        <item x="43"/>
        <item x="44"/>
        <item x="45"/>
        <item x="46"/>
        <item x="47"/>
        <item x="48"/>
        <item x="56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/>
    <pivotField showAll="0" numFmtId="43"/>
    <pivotField showAll="0" numFmtId="164"/>
    <pivotField showAll="0" numFmtId="164"/>
    <pivotField showAll="0"/>
    <pivotField showAll="0" numFmtId="43"/>
    <pivotField showAll="0"/>
    <pivotField showAll="0" numFmtId="10"/>
    <pivotField showAll="0" numFmtId="43"/>
    <pivotField showAll="0" numFmtId="43"/>
    <pivotField showAll="0" numFmtId="43"/>
    <pivotField showAll="0" numFmtId="43"/>
    <pivotField showAll="0" numFmtId="43"/>
    <pivotField showAll="0" numFmtId="10"/>
    <pivotField showAll="0"/>
    <pivotField showAll="0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</pivotFields>
  <rowFields count="2">
    <field x="7"/>
    <field x="9"/>
  </rowFields>
  <rowItems count="121">
    <i>
      <x/>
    </i>
    <i r="1">
      <x/>
    </i>
    <i r="1">
      <x v="75"/>
    </i>
    <i r="1">
      <x v="81"/>
    </i>
    <i r="1">
      <x v="82"/>
    </i>
    <i r="1">
      <x v="83"/>
    </i>
    <i r="1">
      <x v="84"/>
    </i>
    <i r="1">
      <x v="85"/>
    </i>
    <i>
      <x v="1"/>
    </i>
    <i r="1">
      <x v="1"/>
    </i>
    <i>
      <x v="2"/>
    </i>
    <i r="1">
      <x v="1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>
      <x v="3"/>
    </i>
    <i r="1">
      <x v="17"/>
    </i>
    <i>
      <x v="4"/>
    </i>
    <i r="1">
      <x v="2"/>
    </i>
    <i r="1">
      <x v="3"/>
    </i>
    <i r="1">
      <x v="5"/>
    </i>
    <i r="1">
      <x v="11"/>
    </i>
    <i r="1">
      <x v="44"/>
    </i>
    <i r="1">
      <x v="113"/>
    </i>
    <i>
      <x v="5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6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6"/>
    </i>
    <i r="1">
      <x v="77"/>
    </i>
    <i r="1">
      <x v="78"/>
    </i>
    <i r="1">
      <x v="79"/>
    </i>
    <i r="1">
      <x v="80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dataFields count="16">
    <dataField name="DICIEMBRE _x000a_2024  " fld="45" baseField="0" baseItem="0"/>
    <dataField name="ENERO_x000a_2025  " fld="46" baseField="0" baseItem="0"/>
    <dataField name="FEBRERO_x000a_2025  " fld="47" baseField="0" baseItem="0"/>
    <dataField name="MARZO _x000a_2025  " fld="48" baseField="0" baseItem="0"/>
    <dataField name="ABRIL _x000a_2025  " fld="49" baseField="0" baseItem="0"/>
    <dataField name="MAYO_x000a_2025  " fld="50" baseField="0" baseItem="0"/>
    <dataField name=" JUNIO_x000a_2025  " fld="51" baseField="0" baseItem="0"/>
    <dataField name="JULIO_x000a_2025  " fld="52" baseField="0" baseItem="0"/>
    <dataField name="AGOSTO_x000a_2025  " fld="53" baseField="0" baseItem="0"/>
    <dataField name="SEPTIEMBRE _x000a_2025  " fld="54" baseField="0" baseItem="0"/>
    <dataField name="OCTUBRE _x000a_2025  " fld="55" baseField="0" baseItem="0"/>
    <dataField name="NOVIEMBRE_x000a_2025  " fld="56" baseField="0" baseItem="0"/>
    <dataField name="DICIEMBRE_x000a_2025  " fld="57" baseField="0" baseItem="0"/>
    <dataField name=" TOTAL_x000a_  2024  " fld="58" baseField="0" baseItem="0"/>
    <dataField name="TOTAL _x000a_2025  " fld="59" baseField="0" baseItem="0"/>
    <dataField name="TOTAL_x000a_2024-2025  " fld="60" baseField="0" baseItem="0"/>
  </dataFields>
  <formats count="4">
    <format dxfId="37">
      <pivotArea outline="0" fieldPosition="0" collapsedLevelsAreSubtotals="1"/>
    </format>
    <format dxfId="36">
      <pivotArea outline="0" fieldPosition="0" collapsedLevelsAreSubtotals="1"/>
    </format>
    <format dxfId="35">
      <pivotArea outline="0" fieldPosition="0" dataOnly="0" labelOnly="1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4">
      <pivotArea outline="0" fieldPosition="0" dataOnly="0" labelOnly="1">
        <references count="1">
          <reference field="4294967294" count="3">
            <x v="13"/>
            <x v="14"/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laDinámica1" cacheId="2" applyNumberFormats="0" applyBorderFormats="0" applyFontFormats="0" applyPatternFormats="0" applyAlignmentFormats="0" applyWidthHeightFormats="1" dataCaption="Valores" grandTotalCaption="TOTAL" showMissing="1" preserveFormatting="1" itemPrintTitles="1" outline="1" outlineData="1" createdVersion="6" updatedVersion="6" indent="0" rowHeaderCaption=" " multipleFieldFilters="0" showMemberPropertyTips="1">
  <location ref="B16:R23" firstHeaderRow="0" firstDataRow="1" firstDataCol="1"/>
  <pivotFields count="6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/>
    <pivotField showAll="0" numFmtId="43"/>
    <pivotField showAll="0" numFmtId="164"/>
    <pivotField showAll="0" numFmtId="164"/>
    <pivotField showAll="0"/>
    <pivotField showAll="0" numFmtId="43"/>
    <pivotField showAll="0"/>
    <pivotField showAll="0" numFmtId="10"/>
    <pivotField showAll="0" numFmtId="43"/>
    <pivotField showAll="0" numFmtId="43"/>
    <pivotField showAll="0" numFmtId="43"/>
    <pivotField showAll="0" numFmtId="43"/>
    <pivotField showAll="0" numFmtId="43"/>
    <pivotField showAll="0" numFmtId="10"/>
    <pivotField axis="axisRow" showAll="0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</pivotFields>
  <rowFields count="2">
    <field x="43"/>
    <field x="44"/>
  </rowFields>
  <rowItems count="7">
    <i>
      <x/>
    </i>
    <i r="1">
      <x/>
    </i>
    <i r="1">
      <x v="2"/>
    </i>
    <i r="1">
      <x v="3"/>
    </i>
    <i>
      <x v="1"/>
    </i>
    <i r="1">
      <x v="1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dataFields count="16">
    <dataField name="DICIEMBRE _x000a_2024  " fld="45" baseField="0" baseItem="0"/>
    <dataField name="ENERO_x000a_2025  " fld="46" baseField="0" baseItem="0"/>
    <dataField name="FEBRERO_x000a_2025  " fld="47" baseField="0" baseItem="0"/>
    <dataField name="MARZO _x000a_2025  " fld="48" baseField="0" baseItem="0"/>
    <dataField name="ABRIL _x000a_2025  " fld="49" baseField="0" baseItem="0"/>
    <dataField name="MAYO_x000a_2025  " fld="50" baseField="0" baseItem="0"/>
    <dataField name="JUNIO_x000a_2025  " fld="51" baseField="0" baseItem="0"/>
    <dataField name=" JULIO_x000a_2025  " fld="52" baseField="0" baseItem="0"/>
    <dataField name="AGOSTO_x000a_2025  " fld="53" baseField="0" baseItem="0"/>
    <dataField name="SEPTIEMBRE _x000a_2025  " fld="54" baseField="0" baseItem="0"/>
    <dataField name="OCTUBRE _x000a_2025  " fld="55" baseField="0" baseItem="0"/>
    <dataField name="NOVIEMBRE_x000a_2025  " fld="56" baseField="0" baseItem="0"/>
    <dataField name="DICIEMBRE_x000a_2025  " fld="57" baseField="0" baseItem="0"/>
    <dataField name="TOTAL_x000a_  2024  " fld="58" baseField="0" baseItem="0"/>
    <dataField name="TOTAL _x000a_2025  " fld="59" baseField="0" baseItem="0"/>
    <dataField name="TOTAL_x000a_2024-2025  " fld="60" baseField="0" baseItem="0"/>
  </dataFields>
  <formats count="4">
    <format dxfId="33">
      <pivotArea outline="0" fieldPosition="0" collapsedLevelsAreSubtotals="1"/>
    </format>
    <format dxfId="32">
      <pivotArea outline="0" fieldPosition="0" collapsedLevelsAreSubtotals="1"/>
    </format>
    <format dxfId="31">
      <pivotArea outline="0" fieldPosition="0" dataOnly="0" labelOnly="1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0">
      <pivotArea outline="0" fieldPosition="0" dataOnly="0" labelOnly="1">
        <references count="1">
          <reference field="4294967294" count="3">
            <x v="13"/>
            <x v="14"/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TablaDinámica1" cacheId="2" applyNumberFormats="0" applyBorderFormats="0" applyFontFormats="0" applyPatternFormats="0" applyAlignmentFormats="0" applyWidthHeightFormats="1" dataCaption="Valores" grandTotalCaption="TOTAL" showMissing="1" preserveFormatting="1" itemPrintTitles="1" outline="1" outlineData="1" createdVersion="6" updatedVersion="6" indent="0" rowHeaderCaption=" " multipleFieldFilters="0" showMemberPropertyTips="1">
  <location ref="B16:R137" firstHeaderRow="0" firstDataRow="1" firstDataCol="1"/>
  <pivotFields count="61"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115">
        <item x="2"/>
        <item x="3"/>
        <item x="57"/>
        <item x="58"/>
        <item x="4"/>
        <item x="5"/>
        <item x="6"/>
        <item x="8"/>
        <item x="9"/>
        <item x="53"/>
        <item x="7"/>
        <item x="10"/>
        <item x="11"/>
        <item x="12"/>
        <item x="13"/>
        <item x="14"/>
        <item x="15"/>
        <item x="16"/>
        <item x="55"/>
        <item x="18"/>
        <item x="31"/>
        <item x="32"/>
        <item x="33"/>
        <item x="34"/>
        <item x="35"/>
        <item x="1"/>
        <item x="36"/>
        <item x="52"/>
        <item x="49"/>
        <item x="19"/>
        <item x="20"/>
        <item x="50"/>
        <item x="21"/>
        <item x="22"/>
        <item x="23"/>
        <item x="54"/>
        <item x="24"/>
        <item x="25"/>
        <item x="26"/>
        <item x="27"/>
        <item x="28"/>
        <item x="29"/>
        <item x="30"/>
        <item x="51"/>
        <item x="0"/>
        <item x="37"/>
        <item x="17"/>
        <item x="38"/>
        <item x="39"/>
        <item x="40"/>
        <item x="41"/>
        <item x="42"/>
        <item x="43"/>
        <item x="44"/>
        <item x="45"/>
        <item x="46"/>
        <item x="47"/>
        <item x="48"/>
        <item x="56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/>
    <pivotField showAll="0" numFmtId="43"/>
    <pivotField showAll="0" numFmtId="164"/>
    <pivotField showAll="0" numFmtId="164"/>
    <pivotField showAll="0"/>
    <pivotField showAll="0" numFmtId="43"/>
    <pivotField showAll="0"/>
    <pivotField showAll="0" numFmtId="10"/>
    <pivotField showAll="0" numFmtId="43"/>
    <pivotField showAll="0" numFmtId="43"/>
    <pivotField showAll="0" numFmtId="43"/>
    <pivotField showAll="0" numFmtId="43"/>
    <pivotField showAll="0" numFmtId="43"/>
    <pivotField showAll="0" numFmtId="10"/>
    <pivotField showAll="0"/>
    <pivotField showAll="0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</pivotFields>
  <rowFields count="2">
    <field x="7"/>
    <field x="9"/>
  </rowFields>
  <rowItems count="121">
    <i>
      <x/>
    </i>
    <i r="1">
      <x/>
    </i>
    <i r="1">
      <x v="75"/>
    </i>
    <i r="1">
      <x v="81"/>
    </i>
    <i r="1">
      <x v="82"/>
    </i>
    <i r="1">
      <x v="83"/>
    </i>
    <i r="1">
      <x v="84"/>
    </i>
    <i r="1">
      <x v="85"/>
    </i>
    <i>
      <x v="1"/>
    </i>
    <i r="1">
      <x v="1"/>
    </i>
    <i>
      <x v="2"/>
    </i>
    <i r="1">
      <x v="1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>
      <x v="3"/>
    </i>
    <i r="1">
      <x v="17"/>
    </i>
    <i>
      <x v="4"/>
    </i>
    <i r="1">
      <x v="2"/>
    </i>
    <i r="1">
      <x v="3"/>
    </i>
    <i r="1">
      <x v="5"/>
    </i>
    <i r="1">
      <x v="11"/>
    </i>
    <i r="1">
      <x v="44"/>
    </i>
    <i r="1">
      <x v="113"/>
    </i>
    <i>
      <x v="5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6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6"/>
    </i>
    <i r="1">
      <x v="77"/>
    </i>
    <i r="1">
      <x v="78"/>
    </i>
    <i r="1">
      <x v="79"/>
    </i>
    <i r="1">
      <x v="80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dataFields count="16">
    <dataField name="DICIEMBRE _x000a_2024  " fld="45" baseField="0" baseItem="0"/>
    <dataField name="ENERO_x000a_2025  " fld="46" baseField="0" baseItem="0"/>
    <dataField name="FEBRERO_x000a_2025  " fld="47" baseField="0" baseItem="0"/>
    <dataField name="MARZO _x000a_2025  " fld="48" baseField="0" baseItem="0"/>
    <dataField name="ABRIL _x000a_2025  " fld="49" baseField="0" baseItem="0"/>
    <dataField name="MAYO_x000a_2025  " fld="50" baseField="0" baseItem="0"/>
    <dataField name="JUNIO_x000a_2025  " fld="51" baseField="0" baseItem="0"/>
    <dataField name="JULIO_x000a_2025  " fld="52" baseField="0" baseItem="0"/>
    <dataField name="AGOSTO_x000a_2025  " fld="53" baseField="0" baseItem="0"/>
    <dataField name="SEPTIEMBRE _x000a_2025  " fld="54" baseField="0" baseItem="0"/>
    <dataField name="OCTUBRE _x000a_2025  " fld="55" baseField="0" baseItem="0"/>
    <dataField name="NOVIEMBRE_x000a_2025  " fld="56" baseField="0" baseItem="0"/>
    <dataField name="DICIEMBRE_x000a_2025  " fld="57" baseField="0" baseItem="0"/>
    <dataField name="TOTAL_x000a_  2024  " fld="58" baseField="0" baseItem="0"/>
    <dataField name="TOTAL _x000a_2025  " fld="59" baseField="0" baseItem="0"/>
    <dataField name="TOTAL_x000a_2024-2025  " fld="60" baseField="0" baseItem="0"/>
  </dataFields>
  <formats count="3">
    <format dxfId="29">
      <pivotArea outline="0" fieldPosition="0" collapsedLevelsAreSubtotals="1"/>
    </format>
    <format dxfId="28">
      <pivotArea outline="0" fieldPosition="0" collapsedLevelsAreSubtotals="1"/>
    </format>
    <format dxfId="27">
      <pivotArea outline="0" fieldPosition="0" dataOnly="0" labelOnly="1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TablaDinámica1" cacheId="1" applyNumberFormats="0" applyBorderFormats="0" applyFontFormats="0" applyPatternFormats="0" applyAlignmentFormats="0" applyWidthHeightFormats="1" dataCaption="Valores" grandTotalCaption="Total" showMissing="1" preserveFormatting="1" itemPrintTitles="1" outline="1" outlineData="1" createdVersion="6" updatedVersion="6" indent="0" rowHeaderCaption="CAPITAL DEUDA INTERNA" multipleFieldFilters="0" showMemberPropertyTips="1">
  <location ref="A83:Q90" firstHeaderRow="0" firstDataRow="1" firstDataCol="1"/>
  <pivotFields count="5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"/>
    <pivotField showAll="0" numFmtId="43"/>
    <pivotField showAll="0" numFmtId="43"/>
    <pivotField showAll="0" numFmtId="164"/>
    <pivotField showAll="0" numFmtId="164"/>
    <pivotField showAll="0"/>
    <pivotField showAll="0" numFmtId="43"/>
    <pivotField showAll="0" numFmtId="43"/>
    <pivotField showAll="0" numFmtId="10"/>
    <pivotField showAll="0" numFmtId="43"/>
    <pivotField showAll="0" numFmtId="43"/>
    <pivotField showAll="0" numFmtId="43"/>
    <pivotField showAll="0" numFmtId="43"/>
    <pivotField showAll="0" numFmtId="43"/>
    <pivotField showAll="0" numFmtId="1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  <pivotField dataField="1" showAll="0" numFmtId="4"/>
  </pivotFields>
  <rowFields count="2">
    <field x="41"/>
    <field x="42"/>
  </rowFields>
  <rowItems count="7">
    <i>
      <x/>
    </i>
    <i r="1">
      <x v="1"/>
    </i>
    <i>
      <x v="1"/>
    </i>
    <i r="1">
      <x/>
    </i>
    <i r="1">
      <x v="2"/>
    </i>
    <i r="1">
      <x v="3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dataFields count="16">
    <dataField name="DICIEMBRE _x000a_2024  " fld="43" baseField="0" baseItem="0"/>
    <dataField name="ENERO_x000a_2025  " fld="44" baseField="0" baseItem="0"/>
    <dataField name="FEBRERO_x000a_2025  " fld="45" baseField="0" baseItem="0"/>
    <dataField name="MARZO _x000a_2025  " fld="46" baseField="0" baseItem="0"/>
    <dataField name="ABRIL _x000a_2025  " fld="47" baseField="0" baseItem="0"/>
    <dataField name="MAYO_x000a_2025  " fld="48" baseField="0" baseItem="0"/>
    <dataField name="JUNIO_x000a_2025  " fld="49" baseField="0" baseItem="0"/>
    <dataField name="JULIO_x000a_2025  " fld="50" baseField="0" baseItem="0"/>
    <dataField name="AGOSTO_x000a_2025   " fld="51" baseField="0" baseItem="0"/>
    <dataField name="SEPTIEMBRE _x000a_2025  " fld="52" baseField="0" baseItem="0"/>
    <dataField name="OCTUBRE _x000a_2025  " fld="53" baseField="0" baseItem="0"/>
    <dataField name="NOVIEMBRE_x000a_2025  " fld="54" baseField="0" baseItem="0"/>
    <dataField name="DICIEMBRE_x000a_2025  " fld="55" baseField="0" baseItem="0"/>
    <dataField name="TOTAL_x000a_  2024  " fld="56" baseField="0" baseItem="0"/>
    <dataField name="TOTAL _x000a_2025  " fld="57" baseField="0" baseItem="0"/>
    <dataField name="TOTAL_x000a_2024-2025  " fld="58" baseField="0" baseItem="0"/>
  </dataFields>
  <formats count="4">
    <format dxfId="21">
      <pivotArea outline="0" fieldPosition="0" collapsedLevelsAreSubtotals="1"/>
    </format>
    <format dxfId="20">
      <pivotArea outline="0" fieldPosition="0" axis="axisRow" dataOnly="0" field="41" labelOnly="1" type="button"/>
    </format>
    <format dxfId="19">
      <pivotArea outline="0" fieldPosition="0" axis="axisRow" dataOnly="0" field="41" labelOnly="1" type="button"/>
    </format>
    <format dxfId="18">
      <pivotArea outline="0" fieldPosition="0" dataOnly="0" labelOnly="1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1" sourceName="SPT">
  <pivotTables>
    <pivotTable tabId="14" name="TablaDinámica3"/>
  </pivotTables>
  <data>
    <tabular pivotCacheId="106943413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2" sourceName="SPNF (para agregado)">
  <pivotTables>
    <pivotTable tabId="14" name="TablaDinámica1"/>
  </pivotTables>
  <data>
    <tabular pivotCacheId="739630310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2" sourceName="PGE (para agregado)">
  <pivotTables>
    <pivotTable tabId="14" name="TablaDinámica1"/>
  </pivotTables>
  <data>
    <tabular pivotCacheId="739630310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2" sourceName="SPT (para consolidado)">
  <pivotTables>
    <pivotTable tabId="14" name="TablaDinámica1"/>
  </pivotTables>
  <data>
    <tabular pivotCacheId="739630310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2" sourceName="SPNF (para consolidado)">
  <pivotTables>
    <pivotTable tabId="14" name="TablaDinámica1"/>
  </pivotTables>
  <data>
    <tabular pivotCacheId="739630310">
      <items count="2">
        <i x="1" s="1"/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2" sourceName="PGE  (para consolidado)">
  <pivotTables>
    <pivotTable tabId="14" name="TablaDinámica1"/>
  </pivotTables>
  <data>
    <tabular pivotCacheId="739630310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" sourceName="SPT (para agregado)">
  <pivotTables>
    <pivotTable tabId="16" name="TablaDinámica2"/>
  </pivotTables>
  <data>
    <tabular pivotCacheId="1694099988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" sourceName="SPNF (para agregado)">
  <pivotTables>
    <pivotTable tabId="16" name="TablaDinámica2"/>
  </pivotTables>
  <data>
    <tabular pivotCacheId="1694099988">
      <items count="1"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" sourceName="PGE (para agregado)">
  <pivotTables>
    <pivotTable tabId="16" name="TablaDinámica2"/>
  </pivotTables>
  <data>
    <tabular pivotCacheId="1694099988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" sourceName="SPT (para consolidado)">
  <pivotTables>
    <pivotTable tabId="16" name="TablaDinámica2"/>
  </pivotTables>
  <data>
    <tabular pivotCacheId="1694099988">
      <items count="2">
        <i x="0" s="1"/>
        <i x="1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" sourceName="SPNF (para consolidado)">
  <pivotTables>
    <pivotTable tabId="16" name="TablaDinámica2"/>
  </pivotTables>
  <data>
    <tabular pivotCacheId="1694099988">
      <items count="2">
        <i x="1" s="1"/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1" sourceName="SPNF">
  <pivotTables>
    <pivotTable tabId="14" name="TablaDinámica3"/>
  </pivotTables>
  <data>
    <tabular pivotCacheId="106943413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" sourceName="PGE  (para consolidado)">
  <pivotTables>
    <pivotTable tabId="16" name="TablaDinámica2"/>
  </pivotTables>
  <data>
    <tabular pivotCacheId="1694099988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" sourceName="SPT">
  <pivotTables>
    <pivotTable tabId="26" name="TablaDinámica1"/>
  </pivotTables>
  <data>
    <tabular pivotCacheId="106943413">
      <items count="1"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" sourceName="SPNF">
  <pivotTables>
    <pivotTable tabId="26" name="TablaDinámica1"/>
  </pivotTables>
  <data>
    <tabular pivotCacheId="106943413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" sourceName="PGE">
  <pivotTables>
    <pivotTable tabId="26" name="TablaDinámica1"/>
  </pivotTables>
  <data>
    <tabular pivotCacheId="106943413">
      <items count="2">
        <i x="1" s="1"/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" sourceName="SPNF / SPF">
  <pivotTables>
    <pivotTable tabId="26" name="TablaDinámica1"/>
  </pivotTables>
  <data>
    <tabular pivotCacheId="106943413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2" sourceName="SPT">
  <pivotTables>
    <pivotTable tabId="28" name="TablaDinámica1"/>
  </pivotTables>
  <data>
    <tabular pivotCacheId="1136204842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2" sourceName="SPNF">
  <pivotTables>
    <pivotTable tabId="28" name="TablaDinámica1"/>
  </pivotTables>
  <data>
    <tabular pivotCacheId="1136204842">
      <items count="2">
        <i x="1" s="1"/>
        <i x="0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2" sourceName="PGE">
  <pivotTables>
    <pivotTable tabId="28" name="TablaDinámica1"/>
  </pivotTables>
  <data>
    <tabular pivotCacheId="1136204842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2" sourceName="SPNF / SPF">
  <pivotTables>
    <pivotTable tabId="28" name="TablaDinámica1"/>
  </pivotTables>
  <data>
    <tabular pivotCacheId="1136204842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" sourceName="SPT (para agregado)">
  <pivotTables>
    <pivotTable tabId="29" name="TablaDinámica1"/>
  </pivotTables>
  <data>
    <tabular pivotCacheId="1673783784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1" sourceName="SPNF / SPF">
  <pivotTables>
    <pivotTable tabId="14" name="TablaDinámica3"/>
  </pivotTables>
  <data>
    <tabular pivotCacheId="106943413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" sourceName="SPNF (para agregado)">
  <pivotTables>
    <pivotTable tabId="29" name="TablaDinámica1"/>
  </pivotTables>
  <data>
    <tabular pivotCacheId="1673783784">
      <items count="1"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" sourceName="PGE (para agregado)">
  <pivotTables>
    <pivotTable tabId="29" name="TablaDinámica1"/>
  </pivotTables>
  <data>
    <tabular pivotCacheId="1673783784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" sourceName="SPT (para consolidado)">
  <pivotTables>
    <pivotTable tabId="29" name="TablaDinámica1"/>
  </pivotTables>
  <data>
    <tabular pivotCacheId="1673783784">
      <items count="2">
        <i x="0" s="1"/>
        <i x="1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" sourceName="SPNF (para consolidado)">
  <pivotTables>
    <pivotTable tabId="29" name="TablaDinámica1"/>
  </pivotTables>
  <data>
    <tabular pivotCacheId="1673783784">
      <items count="2">
        <i x="1" s="1"/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" sourceName="PGE  (para consolidado)">
  <pivotTables>
    <pivotTable tabId="29" name="TablaDinámica1"/>
  </pivotTables>
  <data>
    <tabular pivotCacheId="1673783784">
      <items count="2">
        <i x="1" s="1"/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1" sourceName="SPT (para agregado)">
  <pivotTables>
    <pivotTable tabId="30" name="TablaDinámica1"/>
  </pivotTables>
  <data>
    <tabular pivotCacheId="2077972490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1" sourceName="SPNF (para agregado)">
  <pivotTables>
    <pivotTable tabId="30" name="TablaDinámica1"/>
  </pivotTables>
  <data>
    <tabular pivotCacheId="2077972490">
      <items count="1"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1" sourceName="PGE (para agregado)">
  <pivotTables>
    <pivotTable tabId="30" name="TablaDinámica1"/>
  </pivotTables>
  <data>
    <tabular pivotCacheId="2077972490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1" sourceName="SPT (para consolidado)">
  <pivotTables>
    <pivotTable tabId="30" name="TablaDinámica1"/>
  </pivotTables>
  <data>
    <tabular pivotCacheId="2077972490">
      <items count="2">
        <i x="0" s="1"/>
        <i x="1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1" sourceName="SPNF (para consolidado)">
  <pivotTables>
    <pivotTable tabId="30" name="TablaDinámica1"/>
  </pivotTables>
  <data>
    <tabular pivotCacheId="2077972490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1" sourceName="PGE">
  <pivotTables>
    <pivotTable tabId="14" name="TablaDinámica3"/>
  </pivotTables>
  <data>
    <tabular pivotCacheId="106943413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1" sourceName="PGE  (para consolidado)">
  <pivotTables>
    <pivotTable tabId="30" name="TablaDinámica1"/>
  </pivotTables>
  <data>
    <tabular pivotCacheId="2077972490">
      <items count="2">
        <i x="1" s="1"/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3" sourceName="SPT">
  <pivotTables>
    <pivotTable tabId="31" name="TablaDinámica1"/>
  </pivotTables>
  <data>
    <tabular pivotCacheId="106943413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3" sourceName="SPNF">
  <pivotTables>
    <pivotTable tabId="31" name="TablaDinámica1"/>
  </pivotTables>
  <data>
    <tabular pivotCacheId="106943413">
      <items count="2">
        <i x="1" s="1"/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3" sourceName="PGE">
  <pivotTables>
    <pivotTable tabId="31" name="TablaDinámica1"/>
  </pivotTables>
  <data>
    <tabular pivotCacheId="106943413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3" sourceName="SPNF / SPF">
  <pivotTables>
    <pivotTable tabId="31" name="TablaDinámica1"/>
  </pivotTables>
  <data>
    <tabular pivotCacheId="106943413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21" sourceName="SPT">
  <pivotTables>
    <pivotTable tabId="32" name="TablaDinámica1"/>
  </pivotTables>
  <data>
    <tabular pivotCacheId="1136204842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21" sourceName="SPNF">
  <pivotTables>
    <pivotTable tabId="32" name="TablaDinámica1"/>
  </pivotTables>
  <data>
    <tabular pivotCacheId="1136204842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21" sourceName="PGE">
  <pivotTables>
    <pivotTable tabId="32" name="TablaDinámica1"/>
  </pivotTables>
  <data>
    <tabular pivotCacheId="1136204842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21" sourceName="SPNF / SPF">
  <pivotTables>
    <pivotTable tabId="32" name="TablaDinámica1"/>
  </pivotTables>
  <data>
    <tabular pivotCacheId="1136204842">
      <items count="2">
        <i x="1" s="1"/>
        <i x="0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11" sourceName="SPT (para agregado)">
  <pivotTables>
    <pivotTable tabId="33" name="TablaDinámica1"/>
  </pivotTables>
  <data>
    <tabular pivotCacheId="2077972490">
      <items count="1"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11" sourceName="SPT">
  <pivotTables>
    <pivotTable tabId="16" name="TablaDinámica3"/>
  </pivotTables>
  <data>
    <tabular pivotCacheId="1136204842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11" sourceName="SPNF (para agregado)">
  <pivotTables>
    <pivotTable tabId="33" name="TablaDinámica1"/>
  </pivotTables>
  <data>
    <tabular pivotCacheId="2077972490">
      <items count="1"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11" sourceName="PGE (para agregado)">
  <pivotTables>
    <pivotTable tabId="33" name="TablaDinámica1"/>
  </pivotTables>
  <data>
    <tabular pivotCacheId="2077972490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11" sourceName="SPT (para consolidado)">
  <pivotTables>
    <pivotTable tabId="33" name="TablaDinámica1"/>
  </pivotTables>
  <data>
    <tabular pivotCacheId="2077972490">
      <items count="2">
        <i x="0" s="1"/>
        <i x="1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11" sourceName="SPNF (para consolidado)">
  <pivotTables>
    <pivotTable tabId="33" name="TablaDinámica1"/>
  </pivotTables>
  <data>
    <tabular pivotCacheId="2077972490">
      <items count="2">
        <i x="1" s="1"/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11" sourceName="PGE  (para consolidado)">
  <pivotTables>
    <pivotTable tabId="33" name="TablaDinámica1"/>
  </pivotTables>
  <data>
    <tabular pivotCacheId="2077972490">
      <items count="2">
        <i x="1" s="1"/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2" sourceName="SPT (para agregado)">
  <pivotTables>
    <pivotTable tabId="34" name="TablaDinámica1"/>
  </pivotTables>
  <data>
    <tabular pivotCacheId="1673783784">
      <items count="1"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2" sourceName="SPNF (para agregado)">
  <pivotTables>
    <pivotTable tabId="34" name="TablaDinámica1"/>
  </pivotTables>
  <data>
    <tabular pivotCacheId="1673783784">
      <items count="1"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2" sourceName="PGE (para agregado)">
  <pivotTables>
    <pivotTable tabId="34" name="TablaDinámica1"/>
  </pivotTables>
  <data>
    <tabular pivotCacheId="1673783784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2" sourceName="SPT (para consolidado)">
  <pivotTables>
    <pivotTable tabId="34" name="TablaDinámica1"/>
  </pivotTables>
  <data>
    <tabular pivotCacheId="1673783784">
      <items count="2">
        <i x="0" s="1"/>
        <i x="1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2" sourceName="SPNF (para consolidado)">
  <pivotTables>
    <pivotTable tabId="34" name="TablaDinámica1"/>
  </pivotTables>
  <data>
    <tabular pivotCacheId="1673783784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11" sourceName="SPNF">
  <pivotTables>
    <pivotTable tabId="16" name="TablaDinámica3"/>
  </pivotTables>
  <data>
    <tabular pivotCacheId="1136204842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2" sourceName="PGE  (para consolidado)">
  <pivotTables>
    <pivotTable tabId="34" name="TablaDinámica1"/>
  </pivotTables>
  <data>
    <tabular pivotCacheId="1673783784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11" sourceName="SPNF / SPF">
  <pivotTables>
    <pivotTable tabId="16" name="TablaDinámica3"/>
  </pivotTables>
  <data>
    <tabular pivotCacheId="1136204842">
      <items count="2">
        <i x="1" s="1"/>
        <i x="0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11" sourceName="PGE">
  <pivotTables>
    <pivotTable tabId="16" name="TablaDinámica3"/>
  </pivotTables>
  <data>
    <tabular pivotCacheId="1136204842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2" sourceName="SPT (para agregado)">
  <pivotTables>
    <pivotTable tabId="14" name="TablaDinámica1"/>
  </pivotTables>
  <data>
    <tabular pivotCacheId="739630310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" cache="SegmentaciónDeDatos_SPT" caption="SPT" rowHeight="234950"/>
  <slicer name="SPNF" cache="SegmentaciónDeDatos_SPNF" caption="SPNF" rowHeight="234950" style="SlicerStyleLight4"/>
  <slicer name="PGE" cache="SegmentaciónDeDatos_PGE" caption="PGE" rowHeight="234950" style="SlicerStyleLight6"/>
  <slicer name="SPNF / SPF" cache="SegmentaciónDeDatos_SPNF___SPF" caption="SPNF / SPF" rowHeight="234950" style="SlicerStyleLight3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3" cache="SegmentaciónDeDatos_SPT11" caption="SPT" rowHeight="234950"/>
  <slicer name="SPNF 3" cache="SegmentaciónDeDatos_SPNF11" caption="SPNF" rowHeight="234950" style="SlicerStyleLight4"/>
  <slicer name="SPNF / SPF 3" cache="SegmentaciónDeDatos_SPNF___SPF11" caption="SPNF / SPF" rowHeight="234950" style="SlicerStyleOther1"/>
  <slicer name="PGE 3" cache="SegmentaciónDeDatos_PGE11" caption="PGE" rowHeight="234950" style="SlicerStyleLight6"/>
  <slicer name="SPT (para agregado)" cache="SegmentaciónDeDatos_SPT__para_agregado" caption="SPT (para agregado)" rowHeight="234950"/>
  <slicer name="SPNF (para agregado)" cache="SegmentaciónDeDatos_SPNF__para_agregado" caption="SPNF (para agregado)" rowHeight="234950" style="SlicerStyleLight4"/>
  <slicer name="PGE (para agregado)" cache="SegmentaciónDeDatos_PGE__para_agregado" caption="PGE (para agregado)" rowHeight="234950" style="SlicerStyleLight6"/>
  <slicer name="SPT (para consolidado)" cache="SegmentaciónDeDatos_SPT__para_consolidado" caption="SPT (para consolidado)" rowHeight="234950" style="SlicerStyleDark1"/>
  <slicer name="SPNF (para consolidado)" cache="SegmentaciónDeDatos_SPNF__para_consolidado" caption="SPNF (para consolidado)" rowHeight="234950" style="SlicerStyleDark4"/>
  <slicer name="PGE  (para consolidado)" cache="SegmentaciónDeDatos_PGE___para_consolidado" caption="PGE  (para consolidado)" rowHeight="234950" style="SlicerStyleDark6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4" cache="SegmentaciónDeDatos_SPT3" caption="SPT" rowHeight="234950"/>
  <slicer name="SPNF 4" cache="SegmentaciónDeDatos_SPNF3" caption="SPNF" rowHeight="234950" style="SlicerStyleLight4"/>
  <slicer name="PGE 4" cache="SegmentaciónDeDatos_PGE3" caption="PGE" rowHeight="234950" style="SlicerStyleLight6"/>
  <slicer name="SPNF / SPF 4" cache="SegmentaciónDeDatos_SPNF___SPF3" caption="SPNF / SPF" rowHeight="234950" style="SlicerStyleLight3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2" cache="SegmentaciónDeDatos_SPT2" caption="SPT" rowHeight="234950"/>
  <slicer name="SPNF 2" cache="SegmentaciónDeDatos_SPNF2" caption="SPNF" rowHeight="234950" style="SlicerStyleLight4"/>
  <slicer name="PGE 2" cache="SegmentaciónDeDatos_PGE2" caption="PGE" rowHeight="234950" style="SlicerStyleLight6"/>
  <slicer name="SPNF / SPF 2" cache="SegmentaciónDeDatos_SPNF___SPF2" caption="SPNF / SPF" rowHeight="234950" style="SlicerStyleLight3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5" cache="SegmentaciónDeDatos_SPT21" caption="SPT" rowHeight="234950"/>
  <slicer name="SPNF 5" cache="SegmentaciónDeDatos_SPNF21" caption="SPNF" rowHeight="234950" style="SlicerStyleLight4"/>
  <slicer name="PGE 5" cache="SegmentaciónDeDatos_PGE21" caption="PGE" rowHeight="234950" style="SlicerStyleLight6"/>
  <slicer name="SPNF / SPF 5" cache="SegmentaciónDeDatos_SPNF___SPF21" caption="SPNF / SPF" rowHeight="234950" style="SlicerStyleLight3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4" cache="SegmentaciónDeDatos_SPT__para_agregado111" caption="SPT (para agregado)" rowHeight="234950"/>
  <slicer name="SPNF (para agregado) 4" cache="SegmentaciónDeDatos_SPNF__para_agregado111" caption="SPNF (para agregado)" rowHeight="234950" style="SlicerStyleLight4"/>
  <slicer name="PGE (para agregado) 4" cache="SegmentaciónDeDatos_PGE__para_agregado111" caption="PGE (para agregado)" rowHeight="234950" style="SlicerStyleLight6"/>
  <slicer name="SPT (para consolidado) 4" cache="SegmentaciónDeDatos_SPT__para_consolidado111" caption="SPT (para consolidado)" rowHeight="234950" style="SlicerStyleDark1"/>
  <slicer name="SPNF (para consolidado) 4" cache="SegmentaciónDeDatos_SPNF__para_consolidado111" caption="SPNF (para consolidado)" rowHeight="234950" style="SlicerStyleDark4"/>
  <slicer name="PGE  (para consolidado) 4" cache="SegmentaciónDeDatos_PGE___para_consolidado111" caption="PGE  (para consolidado)" rowHeight="234950" style="SlicerStyleDark6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3" cache="SegmentaciónDeDatos_SPT__para_agregado11" caption="SPT (para agregado)" rowHeight="234950"/>
  <slicer name="SPNF (para agregado) 3" cache="SegmentaciónDeDatos_SPNF__para_agregado11" caption="SPNF (para agregado)" rowHeight="234950" style="SlicerStyleLight4"/>
  <slicer name="PGE (para agregado) 3" cache="SegmentaciónDeDatos_PGE__para_agregado11" caption="PGE (para agregado)" rowHeight="234950" style="SlicerStyleLight6"/>
  <slicer name="SPT (para consolidado) 3" cache="SegmentaciónDeDatos_SPT__para_consolidado11" caption="SPT (para consolidado)" rowHeight="234950" style="SlicerStyleDark1"/>
  <slicer name="SPNF (para consolidado) 3" cache="SegmentaciónDeDatos_SPNF__para_consolidado11" caption="SPNF (para consolidado)" rowHeight="234950" style="SlicerStyleDark4"/>
  <slicer name="PGE  (para consolidado) 3" cache="SegmentaciónDeDatos_PGE___para_consolidado11" caption="PGE  (para consolidado)" rowHeight="234950" style="SlicerStyleDark6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5" cache="SegmentaciónDeDatos_SPT__para_agregado12" caption="SPT (para agregado)" rowHeight="234950"/>
  <slicer name="SPNF (para agregado) 5" cache="SegmentaciónDeDatos_SPNF__para_agregado12" caption="SPNF (para agregado)" rowHeight="234950" style="SlicerStyleLight4"/>
  <slicer name="PGE (para agregado) 5" cache="SegmentaciónDeDatos_PGE__para_agregado12" caption="PGE (para agregado)" rowHeight="234950" style="SlicerStyleLight6"/>
  <slicer name="SPT (para consolidado) 5" cache="SegmentaciónDeDatos_SPT__para_consolidado12" caption="SPT (para consolidado)" rowHeight="234950" style="SlicerStyleDark1"/>
  <slicer name="SPNF (para consolidado) 5" cache="SegmentaciónDeDatos_SPNF__para_consolidado12" caption="SPNF (para consolidado)" rowHeight="234950" style="SlicerStyleDark4"/>
  <slicer name="PGE  (para consolidado) 5" cache="SegmentaciónDeDatos_PGE___para_consolidado12" caption="PGE  (para consolidado)" rowHeight="234950" style="SlicerStyleDark6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1" cache="SegmentaciónDeDatos_SPT__para_agregado1" caption="SPT (para agregado)" rowHeight="234950"/>
  <slicer name="SPNF (para agregado) 1" cache="SegmentaciónDeDatos_SPNF__para_agregado1" caption="SPNF (para agregado)" rowHeight="234950" style="SlicerStyleLight4"/>
  <slicer name="PGE (para agregado) 1" cache="SegmentaciónDeDatos_PGE__para_agregado1" caption="PGE (para agregado)" rowHeight="234950" style="SlicerStyleLight6"/>
  <slicer name="SPT (para consolidado) 1" cache="SegmentaciónDeDatos_SPT__para_consolidado1" caption="SPT (para consolidado)" rowHeight="234950" style="SlicerStyleDark1"/>
  <slicer name="SPNF (para consolidado) 1" cache="SegmentaciónDeDatos_SPNF__para_consolidado1" caption="SPNF (para consolidado)" rowHeight="234950" style="SlicerStyleDark4"/>
  <slicer name="PGE  (para consolidado) 1" cache="SegmentaciónDeDatos_PGE___para_consolidado1" caption="PGE  (para consolidado)" rowHeight="234950" style="SlicerStyleDark6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1" cache="SegmentaciónDeDatos_SPT1" caption="SPT" rowHeight="234950"/>
  <slicer name="SPNF 1" cache="SegmentaciónDeDatos_SPNF1" caption="SPNF" rowHeight="234950" style="SlicerStyleLight4"/>
  <slicer name="SPNF / SPF 1" cache="SegmentaciónDeDatos_SPNF___SPF1" caption="SPNF / SPF" rowHeight="234950" style="SlicerStyleOther1"/>
  <slicer name="PGE 1" cache="SegmentaciónDeDatos_PGE1" caption="PGE" rowHeight="234950" style="SlicerStyleLight6"/>
  <slicer name="SPT (para agregado) 2" cache="SegmentaciónDeDatos_SPT__para_agregado2" caption="SPT (para agregado)" rowHeight="234950"/>
  <slicer name="SPNF (para agregado) 2" cache="SegmentaciónDeDatos_SPNF__para_agregado2" caption="SPNF (para agregado)" rowHeight="234950" style="SlicerStyleLight4"/>
  <slicer name="PGE (para agregado) 2" cache="SegmentaciónDeDatos_PGE__para_agregado2" caption="PGE (para agregado)" rowHeight="234950" style="SlicerStyleLight6"/>
  <slicer name="SPT (para consolidado) 2" cache="SegmentaciónDeDatos_SPT__para_consolidado2" caption="SPT (para consolidado)" rowHeight="234950" style="SlicerStyleDark1"/>
  <slicer name="SPNF (para consolidado) 2" cache="SegmentaciónDeDatos_SPNF__para_consolidado2" caption="SPNF (para consolidado)" rowHeight="234950" style="SlicerStyleDark4"/>
  <slicer name="PGE  (para consolidado) 2" cache="SegmentaciónDeDatos_PGE___para_consolidado2" caption="PGE  (para consolidado)" rowHeight="234950" style="SlicerStyleDark6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.bin" /></Relationships>
</file>

<file path=xl/worksheets/_rels/sheet11.xml.rels><?xml version="1.0" encoding="UTF-8" standalone="yes"?><Relationships xmlns="http://schemas.openxmlformats.org/package/2006/relationships"><Relationship Id="rId4" Type="http://schemas.microsoft.com/office/2007/relationships/slicer" Target="../slicers/slicer7.xml" /><Relationship Id="rId2" Type="http://schemas.openxmlformats.org/officeDocument/2006/relationships/printerSettings" Target="../printerSettings/printerSettings11.bin" /><Relationship Id="rId3" Type="http://schemas.openxmlformats.org/officeDocument/2006/relationships/pivotTable" Target="../pivotTables/pivotTable7.xml" /><Relationship Id="rId1" Type="http://schemas.openxmlformats.org/officeDocument/2006/relationships/drawing" Target="../drawings/drawing7.xml" /></Relationships>
</file>

<file path=xl/worksheets/_rels/sheet12.xml.rels><?xml version="1.0" encoding="UTF-8" standalone="yes"?><Relationships xmlns="http://schemas.openxmlformats.org/package/2006/relationships"><Relationship Id="rId4" Type="http://schemas.microsoft.com/office/2007/relationships/slicer" Target="../slicers/slicer8.xml" /><Relationship Id="rId2" Type="http://schemas.openxmlformats.org/officeDocument/2006/relationships/printerSettings" Target="../printerSettings/printerSettings12.bin" /><Relationship Id="rId3" Type="http://schemas.openxmlformats.org/officeDocument/2006/relationships/pivotTable" Target="../pivotTables/pivotTable8.xml" /><Relationship Id="rId1" Type="http://schemas.openxmlformats.org/officeDocument/2006/relationships/drawing" Target="../drawings/drawing8.xml" /></Relationships>
</file>

<file path=xl/worksheets/_rels/sheet13.xml.rels><?xml version="1.0" encoding="UTF-8" standalone="yes"?><Relationships xmlns="http://schemas.openxmlformats.org/package/2006/relationships"><Relationship Id="rId5" Type="http://schemas.microsoft.com/office/2007/relationships/slicer" Target="../slicers/slicer9.xml" /><Relationship Id="rId4" Type="http://schemas.openxmlformats.org/officeDocument/2006/relationships/pivotTable" Target="../pivotTables/pivotTable10.xml" /><Relationship Id="rId2" Type="http://schemas.openxmlformats.org/officeDocument/2006/relationships/printerSettings" Target="../printerSettings/printerSettings13.bin" /><Relationship Id="rId3" Type="http://schemas.openxmlformats.org/officeDocument/2006/relationships/pivotTable" Target="../pivotTables/pivotTable9.xml" /><Relationship Id="rId1" Type="http://schemas.openxmlformats.org/officeDocument/2006/relationships/drawing" Target="../drawings/drawing9.xml" /></Relationships>
</file>

<file path=xl/worksheets/_rels/sheet14.xml.rels><?xml version="1.0" encoding="UTF-8" standalone="yes"?><Relationships xmlns="http://schemas.openxmlformats.org/package/2006/relationships"><Relationship Id="rId5" Type="http://schemas.microsoft.com/office/2007/relationships/slicer" Target="../slicers/slicer10.xml" /><Relationship Id="rId4" Type="http://schemas.openxmlformats.org/officeDocument/2006/relationships/pivotTable" Target="../pivotTables/pivotTable12.xml" /><Relationship Id="rId2" Type="http://schemas.openxmlformats.org/officeDocument/2006/relationships/printerSettings" Target="../printerSettings/printerSettings14.bin" /><Relationship Id="rId3" Type="http://schemas.openxmlformats.org/officeDocument/2006/relationships/pivotTable" Target="../pivotTables/pivotTable11.xml" /><Relationship Id="rId1" Type="http://schemas.openxmlformats.org/officeDocument/2006/relationships/drawing" Target="../drawings/drawing10.xml" /></Relationships>
</file>

<file path=xl/worksheets/_rels/sheet2.xml.rels><?xml version="1.0" encoding="UTF-8" standalone="yes"?><Relationships xmlns="http://schemas.openxmlformats.org/package/2006/relationships"><Relationship Id="rId4" Type="http://schemas.microsoft.com/office/2007/relationships/slicer" Target="../slicers/slicer1.xml" /><Relationship Id="rId2" Type="http://schemas.openxmlformats.org/officeDocument/2006/relationships/printerSettings" Target="../printerSettings/printerSettings2.bin" /><Relationship Id="rId3" Type="http://schemas.openxmlformats.org/officeDocument/2006/relationships/pivotTable" Target="../pivotTables/pivotTable1.xml" /><Relationship Id="rId1" Type="http://schemas.openxmlformats.org/officeDocument/2006/relationships/drawing" Target="../drawings/drawing1.xml" /></Relationships>
</file>

<file path=xl/worksheets/_rels/sheet3.xml.rels><?xml version="1.0" encoding="UTF-8" standalone="yes"?><Relationships xmlns="http://schemas.openxmlformats.org/package/2006/relationships"><Relationship Id="rId4" Type="http://schemas.microsoft.com/office/2007/relationships/slicer" Target="../slicers/slicer2.xml" /><Relationship Id="rId2" Type="http://schemas.openxmlformats.org/officeDocument/2006/relationships/printerSettings" Target="../printerSettings/printerSettings3.bin" /><Relationship Id="rId3" Type="http://schemas.openxmlformats.org/officeDocument/2006/relationships/pivotTable" Target="../pivotTables/pivotTable2.xml" /><Relationship Id="rId1" Type="http://schemas.openxmlformats.org/officeDocument/2006/relationships/drawing" Target="../drawings/drawing2.xml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 standalone="yes"?><Relationships xmlns="http://schemas.openxmlformats.org/package/2006/relationships"><Relationship Id="rId4" Type="http://schemas.microsoft.com/office/2007/relationships/slicer" Target="../slicers/slicer3.xml" /><Relationship Id="rId2" Type="http://schemas.openxmlformats.org/officeDocument/2006/relationships/printerSettings" Target="../printerSettings/printerSettings5.bin" /><Relationship Id="rId3" Type="http://schemas.openxmlformats.org/officeDocument/2006/relationships/pivotTable" Target="../pivotTables/pivotTable3.xml" /><Relationship Id="rId1" Type="http://schemas.openxmlformats.org/officeDocument/2006/relationships/drawing" Target="../drawings/drawing3.xml" /></Relationships>
</file>

<file path=xl/worksheets/_rels/sheet6.xml.rels><?xml version="1.0" encoding="UTF-8" standalone="yes"?><Relationships xmlns="http://schemas.openxmlformats.org/package/2006/relationships"><Relationship Id="rId4" Type="http://schemas.microsoft.com/office/2007/relationships/slicer" Target="../slicers/slicer4.xml" /><Relationship Id="rId2" Type="http://schemas.openxmlformats.org/officeDocument/2006/relationships/printerSettings" Target="../printerSettings/printerSettings6.bin" /><Relationship Id="rId3" Type="http://schemas.openxmlformats.org/officeDocument/2006/relationships/pivotTable" Target="../pivotTables/pivotTable4.xml" /><Relationship Id="rId1" Type="http://schemas.openxmlformats.org/officeDocument/2006/relationships/drawing" Target="../drawings/drawing4.xml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8.xml.rels><?xml version="1.0" encoding="UTF-8" standalone="yes"?><Relationships xmlns="http://schemas.openxmlformats.org/package/2006/relationships"><Relationship Id="rId4" Type="http://schemas.microsoft.com/office/2007/relationships/slicer" Target="../slicers/slicer5.xml" /><Relationship Id="rId2" Type="http://schemas.openxmlformats.org/officeDocument/2006/relationships/printerSettings" Target="../printerSettings/printerSettings8.bin" /><Relationship Id="rId3" Type="http://schemas.openxmlformats.org/officeDocument/2006/relationships/pivotTable" Target="../pivotTables/pivotTable5.xml" /><Relationship Id="rId1" Type="http://schemas.openxmlformats.org/officeDocument/2006/relationships/drawing" Target="../drawings/drawing5.xml" /></Relationships>
</file>

<file path=xl/worksheets/_rels/sheet9.xml.rels><?xml version="1.0" encoding="UTF-8" standalone="yes"?><Relationships xmlns="http://schemas.openxmlformats.org/package/2006/relationships"><Relationship Id="rId4" Type="http://schemas.microsoft.com/office/2007/relationships/slicer" Target="../slicers/slicer6.xml" /><Relationship Id="rId2" Type="http://schemas.openxmlformats.org/officeDocument/2006/relationships/printerSettings" Target="../printerSettings/printerSettings9.bin" /><Relationship Id="rId3" Type="http://schemas.openxmlformats.org/officeDocument/2006/relationships/pivotTable" Target="../pivotTables/pivotTable6.xml" /><Relationship Id="rId1" Type="http://schemas.openxmlformats.org/officeDocument/2006/relationships/drawing" Target="../drawings/drawing6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5804B-212B-4E0B-BF9E-0EE8E6E63D23}">
  <sheetPr>
    <tabColor rgb="FF00B0F0"/>
  </sheetPr>
  <dimension ref="A1:AZ398"/>
  <sheetViews>
    <sheetView workbookViewId="0" topLeftCell="AJ364">
      <pane xSplit="182580" topLeftCell="BM1" activePane="topLeft" state="split"/>
      <selection pane="topLeft" activeCell="AY397" sqref="AY397"/>
      <selection pane="topRight" activeCell="B1" sqref="B1"/>
    </sheetView>
  </sheetViews>
  <sheetFormatPr defaultColWidth="11.5742857142857" defaultRowHeight="15"/>
  <cols>
    <col min="1" max="1" width="10" style="11" bestFit="1" customWidth="1"/>
    <col min="2" max="2" width="4.14285714285714" style="11" bestFit="1" customWidth="1"/>
    <col min="3" max="3" width="5.42857142857143" style="11" bestFit="1" customWidth="1"/>
    <col min="4" max="4" width="4.42857142857143" style="11" bestFit="1" customWidth="1"/>
    <col min="5" max="5" width="8.85714285714286" style="11" bestFit="1" customWidth="1"/>
    <col min="6" max="6" width="29.1428571428571" style="11" bestFit="1" customWidth="1"/>
    <col min="7" max="7" width="33.4285714285714" style="11" bestFit="1" customWidth="1"/>
    <col min="8" max="8" width="38.8571428571429" style="11" bestFit="1" customWidth="1"/>
    <col min="9" max="9" width="33.4285714285714" style="11" bestFit="1" customWidth="1"/>
    <col min="10" max="10" width="27.8571428571429" style="11" bestFit="1" customWidth="1"/>
    <col min="11" max="11" width="23" style="11" bestFit="1" customWidth="1"/>
    <col min="12" max="12" width="22.8571428571429" style="11" bestFit="1" customWidth="1"/>
    <col min="13" max="13" width="45.1428571428571" style="11" bestFit="1" customWidth="1"/>
    <col min="14" max="14" width="35" style="11" customWidth="1"/>
    <col min="15" max="15" width="24.5714285714286" style="11" bestFit="1" customWidth="1"/>
    <col min="16" max="16" width="25.8571428571429" style="11" customWidth="1"/>
    <col min="17" max="17" width="23" style="11" customWidth="1"/>
    <col min="18" max="18" width="16.1428571428571" style="11" customWidth="1"/>
    <col min="19" max="19" width="16" style="11" customWidth="1"/>
    <col min="20" max="20" width="14.5714285714286" style="11" customWidth="1"/>
    <col min="21" max="21" width="12.5714285714286" style="11" customWidth="1"/>
    <col min="22" max="22" width="14.4285714285714" style="11" customWidth="1"/>
    <col min="23" max="23" width="14.1428571428571" style="11" customWidth="1"/>
    <col min="24" max="24" width="13.5714285714286" style="11" customWidth="1"/>
    <col min="25" max="25" width="16.4285714285714" style="11" bestFit="1" customWidth="1"/>
    <col min="26" max="26" width="13.5714285714286" style="11" bestFit="1" customWidth="1"/>
    <col min="27" max="27" width="15.5714285714286" style="11" customWidth="1"/>
    <col min="28" max="28" width="22.8571428571429" style="11" customWidth="1"/>
    <col min="29" max="29" width="16.4285714285714" style="11" customWidth="1"/>
    <col min="30" max="30" width="10.5714285714286" style="11" customWidth="1"/>
    <col min="31" max="31" width="17.5714285714286" style="11" customWidth="1"/>
    <col min="32" max="32" width="12.8571428571429" style="11" customWidth="1"/>
    <col min="33" max="33" width="23.2857142857143" style="11" customWidth="1"/>
    <col min="34" max="34" width="12.8571428571429" style="11" customWidth="1"/>
    <col min="35" max="35" width="30.1428571428571" style="11" customWidth="1"/>
    <col min="36" max="36" width="22.8571428571429" style="11" customWidth="1"/>
    <col min="37" max="38" width="15.1428571428571" style="11" bestFit="1" customWidth="1"/>
    <col min="39" max="44" width="13.5714285714286" style="11" bestFit="1" customWidth="1"/>
    <col min="45" max="45" width="12.4285714285714" style="11" bestFit="1" customWidth="1"/>
    <col min="46" max="47" width="13.5714285714286" style="11" bestFit="1" customWidth="1"/>
    <col min="48" max="50" width="12.5714285714286" style="11" bestFit="1" customWidth="1"/>
    <col min="51" max="51" width="13" style="11" bestFit="1" customWidth="1"/>
    <col min="52" max="52" width="14" style="11" bestFit="1" customWidth="1"/>
    <col min="53" max="16384" width="11.5714285714286" style="11"/>
  </cols>
  <sheetData>
    <row r="1" spans="1:52" ht="45">
      <c r="A1" s="33" t="s">
        <v>460</v>
      </c>
      <c s="34" t="s">
        <v>0</v>
      </c>
      <c s="34" t="s">
        <v>1</v>
      </c>
      <c s="34" t="s">
        <v>2</v>
      </c>
      <c s="34" t="s">
        <v>3</v>
      </c>
      <c s="78" t="s">
        <v>4</v>
      </c>
      <c s="34" t="s">
        <v>5</v>
      </c>
      <c s="34" t="s">
        <v>6</v>
      </c>
      <c s="34" t="s">
        <v>7</v>
      </c>
      <c s="35" t="s">
        <v>8</v>
      </c>
      <c s="34" t="s">
        <v>9</v>
      </c>
      <c s="34" t="s">
        <v>10</v>
      </c>
      <c s="34" t="s">
        <v>11</v>
      </c>
      <c s="78" t="s">
        <v>1321</v>
      </c>
      <c s="34" t="s">
        <v>12</v>
      </c>
      <c s="34" t="s">
        <v>13</v>
      </c>
      <c s="34" t="s">
        <v>14</v>
      </c>
      <c s="35" t="s">
        <v>3760</v>
      </c>
      <c s="34" t="s">
        <v>15</v>
      </c>
      <c s="34" t="s">
        <v>16</v>
      </c>
      <c s="34" t="s">
        <v>17</v>
      </c>
      <c s="34" t="s">
        <v>18</v>
      </c>
      <c s="35" t="s">
        <v>461</v>
      </c>
      <c s="34" t="s">
        <v>19</v>
      </c>
      <c s="35" t="s">
        <v>3805</v>
      </c>
      <c s="35" t="s">
        <v>462</v>
      </c>
      <c s="35" t="s">
        <v>463</v>
      </c>
      <c s="35" t="s">
        <v>464</v>
      </c>
      <c s="35" t="s">
        <v>20</v>
      </c>
      <c s="35" t="s">
        <v>465</v>
      </c>
      <c s="35" t="s">
        <v>466</v>
      </c>
      <c s="35" t="s">
        <v>3420</v>
      </c>
      <c s="35" t="s">
        <v>3200</v>
      </c>
      <c s="34" t="s">
        <v>2951</v>
      </c>
      <c s="34" t="s">
        <v>21</v>
      </c>
      <c s="34" t="s">
        <v>22</v>
      </c>
      <c s="32" t="s">
        <v>3166</v>
      </c>
      <c s="32" t="s">
        <v>3167</v>
      </c>
      <c s="32" t="s">
        <v>3168</v>
      </c>
      <c s="32" t="s">
        <v>3169</v>
      </c>
      <c s="32" t="s">
        <v>3170</v>
      </c>
      <c s="32" t="s">
        <v>3171</v>
      </c>
      <c s="32" t="s">
        <v>3172</v>
      </c>
      <c s="32" t="s">
        <v>3173</v>
      </c>
      <c s="32" t="s">
        <v>3174</v>
      </c>
      <c s="32" t="s">
        <v>3175</v>
      </c>
      <c s="32" t="s">
        <v>3176</v>
      </c>
      <c s="32" t="s">
        <v>3177</v>
      </c>
      <c s="32" t="s">
        <v>3178</v>
      </c>
      <c s="36" t="s">
        <v>3179</v>
      </c>
      <c s="36" t="s">
        <v>3180</v>
      </c>
      <c s="37" t="s">
        <v>3181</v>
      </c>
    </row>
    <row r="2" spans="1:52" ht="15">
      <c r="A2" s="169">
        <v>28093000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28</v>
      </c>
      <c s="169" t="s">
        <v>29</v>
      </c>
      <c s="169" t="s">
        <v>30</v>
      </c>
      <c s="169" t="s">
        <v>1322</v>
      </c>
      <c s="169" t="s">
        <v>31</v>
      </c>
      <c s="169" t="s">
        <v>31</v>
      </c>
      <c s="169" t="s">
        <v>28</v>
      </c>
      <c s="170">
        <v>28642565.309999675</v>
      </c>
      <c s="170">
        <v>0</v>
      </c>
      <c s="170">
        <v>0</v>
      </c>
      <c s="170">
        <v>0</v>
      </c>
      <c s="170">
        <v>0</v>
      </c>
      <c s="170">
        <v>-1.4901161193847656E-08</v>
      </c>
      <c s="170">
        <v>0</v>
      </c>
      <c s="170">
        <v>28642565.30999966</v>
      </c>
      <c s="172">
        <v>42094</v>
      </c>
      <c s="172">
        <v>46842</v>
      </c>
      <c s="171">
        <v>85710077.900000006</v>
      </c>
      <c s="171">
        <v>85710077.900000006</v>
      </c>
      <c s="171">
        <v>3.3315068493150686</v>
      </c>
      <c s="171">
        <v>13.008219178082191</v>
      </c>
      <c s="173">
        <v>0.091533900000000001</v>
      </c>
      <c s="174" t="s">
        <v>2799</v>
      </c>
      <c s="174">
        <v>0.035000000000000003</v>
      </c>
      <c s="169" t="s">
        <v>33</v>
      </c>
      <c s="169" t="s">
        <v>28</v>
      </c>
      <c s="175">
        <v>0</v>
      </c>
      <c s="175">
        <v>0</v>
      </c>
      <c s="175">
        <v>0</v>
      </c>
      <c s="175">
        <v>4091795.0499999998</v>
      </c>
      <c s="175">
        <v>0</v>
      </c>
      <c s="175">
        <v>0</v>
      </c>
      <c s="175">
        <v>0</v>
      </c>
      <c s="175">
        <v>0</v>
      </c>
      <c s="175">
        <v>0</v>
      </c>
      <c s="175">
        <v>4091795.0499999998</v>
      </c>
      <c s="175">
        <v>0</v>
      </c>
      <c s="175">
        <v>0</v>
      </c>
      <c s="175">
        <v>0</v>
      </c>
      <c s="15">
        <f t="shared" si="0" ref="AX2:AX65">SUM(AK2:AK2)</f>
        <v>0</v>
      </c>
      <c s="15">
        <f>SUM(AL2:AW2)</f>
        <v>8183590.0999999996</v>
      </c>
      <c s="15">
        <f>AX2+AY2</f>
        <v>8183590.0999999996</v>
      </c>
    </row>
    <row r="3" spans="1:52" ht="15">
      <c r="A3" s="169">
        <v>28082000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28</v>
      </c>
      <c s="169" t="s">
        <v>29</v>
      </c>
      <c s="169" t="s">
        <v>30</v>
      </c>
      <c s="169" t="s">
        <v>1322</v>
      </c>
      <c s="169" t="s">
        <v>34</v>
      </c>
      <c s="169" t="s">
        <v>34</v>
      </c>
      <c s="169" t="s">
        <v>28</v>
      </c>
      <c s="170">
        <v>89664177.530000031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89664177.530000031</v>
      </c>
      <c s="172">
        <v>41486</v>
      </c>
      <c s="172">
        <v>46599</v>
      </c>
      <c s="171">
        <v>298880591.93000001</v>
      </c>
      <c s="171">
        <v>298880591.93000001</v>
      </c>
      <c s="171">
        <v>2.6657534246575341</v>
      </c>
      <c s="171">
        <v>14.008219178082191</v>
      </c>
      <c s="174">
        <v>0.090856599999999996</v>
      </c>
      <c s="174" t="s">
        <v>2799</v>
      </c>
      <c s="174">
        <v>0.035000000000000003</v>
      </c>
      <c s="169" t="s">
        <v>33</v>
      </c>
      <c s="169" t="s">
        <v>28</v>
      </c>
      <c s="175">
        <v>0</v>
      </c>
      <c s="175">
        <v>14944029.6</v>
      </c>
      <c s="175">
        <v>0</v>
      </c>
      <c s="175">
        <v>0</v>
      </c>
      <c s="175">
        <v>0</v>
      </c>
      <c s="175">
        <v>0</v>
      </c>
      <c s="175">
        <v>0</v>
      </c>
      <c s="175">
        <v>14944029.6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0"/>
        <v>0</v>
      </c>
      <c s="15">
        <f t="shared" si="1" ref="AY3:AY66">SUM(AL3:AW3)</f>
        <v>29888059.199999999</v>
      </c>
      <c s="15">
        <f t="shared" si="2" ref="AZ3:AZ66">AX3+AY3</f>
        <v>29888059.199999999</v>
      </c>
    </row>
    <row r="4" spans="1:52" ht="15">
      <c r="A4" s="169">
        <v>28089000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28</v>
      </c>
      <c s="169" t="s">
        <v>29</v>
      </c>
      <c s="169" t="s">
        <v>30</v>
      </c>
      <c s="169" t="s">
        <v>1322</v>
      </c>
      <c s="169" t="s">
        <v>35</v>
      </c>
      <c s="169" t="s">
        <v>35</v>
      </c>
      <c s="169" t="s">
        <v>28</v>
      </c>
      <c s="170">
        <v>108974006.9800013</v>
      </c>
      <c s="170">
        <v>0</v>
      </c>
      <c s="170">
        <v>15567715.27</v>
      </c>
      <c s="170">
        <v>5125173.1399999997</v>
      </c>
      <c s="170" t="s">
        <v>2855</v>
      </c>
      <c s="170">
        <v>5.9604644775390625E-08</v>
      </c>
      <c s="170">
        <v>0</v>
      </c>
      <c s="170">
        <v>93406291.710001364</v>
      </c>
      <c s="172">
        <v>41967</v>
      </c>
      <c s="172">
        <v>46718</v>
      </c>
      <c s="171">
        <v>311964433.63</v>
      </c>
      <c s="171">
        <v>311964433.63</v>
      </c>
      <c s="171">
        <v>2.9917808219178084</v>
      </c>
      <c s="171">
        <v>13.016438356164384</v>
      </c>
      <c s="173">
        <v>0.0925203</v>
      </c>
      <c s="174" t="s">
        <v>2799</v>
      </c>
      <c s="174">
        <v>0.035000000000000003</v>
      </c>
      <c s="169" t="s">
        <v>33</v>
      </c>
      <c s="169" t="s">
        <v>28</v>
      </c>
      <c s="175">
        <v>0</v>
      </c>
      <c s="175">
        <v>0</v>
      </c>
      <c s="175">
        <v>0</v>
      </c>
      <c s="175">
        <v>0</v>
      </c>
      <c s="175">
        <v>0</v>
      </c>
      <c s="175">
        <v>15567715.27</v>
      </c>
      <c s="175">
        <v>0</v>
      </c>
      <c s="175">
        <v>0</v>
      </c>
      <c s="175">
        <v>0</v>
      </c>
      <c s="175">
        <v>0</v>
      </c>
      <c s="175">
        <v>0</v>
      </c>
      <c s="175">
        <v>15567715.27</v>
      </c>
      <c s="175">
        <v>0</v>
      </c>
      <c s="15">
        <f t="shared" si="0"/>
        <v>0</v>
      </c>
      <c s="15">
        <f t="shared" si="1"/>
        <v>31135430.539999999</v>
      </c>
      <c s="15">
        <f t="shared" si="2"/>
        <v>31135430.539999999</v>
      </c>
    </row>
    <row r="5" spans="1:52" ht="15">
      <c r="A5" s="169">
        <v>28095000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36</v>
      </c>
      <c s="169" t="s">
        <v>36</v>
      </c>
      <c s="169" t="s">
        <v>36</v>
      </c>
      <c s="169" t="s">
        <v>27</v>
      </c>
      <c s="169" t="s">
        <v>37</v>
      </c>
      <c s="169" t="s">
        <v>38</v>
      </c>
      <c s="169" t="s">
        <v>30</v>
      </c>
      <c s="169" t="s">
        <v>1323</v>
      </c>
      <c s="169" t="s">
        <v>37</v>
      </c>
      <c s="169" t="s">
        <v>37</v>
      </c>
      <c s="169" t="s">
        <v>37</v>
      </c>
      <c s="170">
        <v>80997942.220000014</v>
      </c>
      <c s="170">
        <v>0</v>
      </c>
      <c s="170">
        <v>2524842.4100000001</v>
      </c>
      <c s="170">
        <v>587181.87</v>
      </c>
      <c s="170">
        <v>16041.67</v>
      </c>
      <c s="170">
        <v>0</v>
      </c>
      <c s="170">
        <v>0</v>
      </c>
      <c s="170">
        <v>78473099.810000017</v>
      </c>
      <c s="172">
        <v>42214</v>
      </c>
      <c s="172">
        <v>50151</v>
      </c>
      <c s="171">
        <v>102500000</v>
      </c>
      <c s="171">
        <v>102500000</v>
      </c>
      <c s="171">
        <v>12.397260273972602</v>
      </c>
      <c s="171">
        <v>21.745205479452054</v>
      </c>
      <c s="176">
        <v>0.030030000000000001</v>
      </c>
      <c s="174" t="s">
        <v>39</v>
      </c>
      <c s="174"/>
      <c s="169" t="s">
        <v>33</v>
      </c>
      <c s="169" t="s">
        <v>37</v>
      </c>
      <c s="175">
        <v>0</v>
      </c>
      <c s="175">
        <v>0</v>
      </c>
      <c s="175">
        <v>450000</v>
      </c>
      <c s="175">
        <v>0</v>
      </c>
      <c s="175">
        <v>333333.33000000002</v>
      </c>
      <c s="175">
        <v>2524842.4100000001</v>
      </c>
      <c s="175">
        <v>0</v>
      </c>
      <c s="175">
        <v>0</v>
      </c>
      <c s="175">
        <v>450000</v>
      </c>
      <c s="175">
        <v>0</v>
      </c>
      <c s="175">
        <v>333333.33000000002</v>
      </c>
      <c s="175">
        <v>2524842.4100000001</v>
      </c>
      <c s="175">
        <v>0</v>
      </c>
      <c s="15">
        <f t="shared" si="0"/>
        <v>0</v>
      </c>
      <c s="15">
        <f t="shared" si="1"/>
        <v>6616351.4800000004</v>
      </c>
      <c s="15">
        <f t="shared" si="2"/>
        <v>6616351.4800000004</v>
      </c>
    </row>
    <row r="6" spans="1:52" ht="15">
      <c r="A6" s="169">
        <v>28091000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37</v>
      </c>
      <c s="169" t="s">
        <v>29</v>
      </c>
      <c s="169" t="s">
        <v>30</v>
      </c>
      <c s="169" t="s">
        <v>1323</v>
      </c>
      <c s="169" t="s">
        <v>37</v>
      </c>
      <c s="169" t="s">
        <v>37</v>
      </c>
      <c s="169" t="s">
        <v>37</v>
      </c>
      <c s="170">
        <v>27819524.205999997</v>
      </c>
      <c s="170">
        <v>0</v>
      </c>
      <c s="170">
        <v>709980.97999999998</v>
      </c>
      <c s="170">
        <v>581737.94999999995</v>
      </c>
      <c s="170" t="s">
        <v>2855</v>
      </c>
      <c s="170">
        <v>0</v>
      </c>
      <c s="170">
        <v>0</v>
      </c>
      <c s="170">
        <v>27109543.225999996</v>
      </c>
      <c s="172">
        <v>41974</v>
      </c>
      <c s="172">
        <v>49646</v>
      </c>
      <c s="171">
        <v>124800000</v>
      </c>
      <c s="171">
        <v>34434211.609999999</v>
      </c>
      <c s="171">
        <v>11.013698630136986</v>
      </c>
      <c s="171">
        <v>21.019178082191782</v>
      </c>
      <c s="173">
        <v>0.064549099999999998</v>
      </c>
      <c s="174" t="s">
        <v>2799</v>
      </c>
      <c s="173">
        <v>0.0112926</v>
      </c>
      <c s="169" t="s">
        <v>33</v>
      </c>
      <c s="169" t="s">
        <v>37</v>
      </c>
      <c s="175">
        <v>437826.07199999999</v>
      </c>
      <c s="175">
        <v>0</v>
      </c>
      <c s="175">
        <v>0</v>
      </c>
      <c s="175">
        <v>0</v>
      </c>
      <c s="175">
        <v>0</v>
      </c>
      <c s="175">
        <v>709980.97999999998</v>
      </c>
      <c s="175">
        <v>437826.07199999999</v>
      </c>
      <c s="175">
        <v>0</v>
      </c>
      <c s="175">
        <v>0</v>
      </c>
      <c s="175">
        <v>0</v>
      </c>
      <c s="175">
        <v>0</v>
      </c>
      <c s="175">
        <v>709980.97999999998</v>
      </c>
      <c s="175">
        <v>437826.07199999999</v>
      </c>
      <c s="15">
        <f t="shared" si="0"/>
        <v>437826.07199999999</v>
      </c>
      <c s="15">
        <f t="shared" si="1"/>
        <v>2295614.1039999998</v>
      </c>
      <c s="15">
        <f t="shared" si="2"/>
        <v>2733440.176</v>
      </c>
    </row>
    <row r="7" spans="1:52" ht="15">
      <c r="A7" s="169">
        <v>28080001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37</v>
      </c>
      <c s="169" t="s">
        <v>29</v>
      </c>
      <c s="169" t="s">
        <v>30</v>
      </c>
      <c s="169" t="s">
        <v>1323</v>
      </c>
      <c s="169" t="s">
        <v>40</v>
      </c>
      <c s="169" t="s">
        <v>40</v>
      </c>
      <c s="169" t="s">
        <v>37</v>
      </c>
      <c s="170">
        <v>41208533.334000006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41208533.334000006</v>
      </c>
      <c s="172">
        <v>41241</v>
      </c>
      <c s="172">
        <v>50582</v>
      </c>
      <c s="171">
        <v>44152000</v>
      </c>
      <c s="171">
        <v>44152000</v>
      </c>
      <c s="171">
        <v>13.578082191780823</v>
      </c>
      <c s="171">
        <v>25.591780821917808</v>
      </c>
      <c s="174">
        <v>0.034299999999999997</v>
      </c>
      <c s="174" t="s">
        <v>39</v>
      </c>
      <c s="174"/>
      <c s="169" t="s">
        <v>33</v>
      </c>
      <c s="169" t="s">
        <v>37</v>
      </c>
      <c s="175">
        <v>1471733.3330000001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1471733.3330000001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1471733.3330000001</v>
      </c>
      <c s="15">
        <f t="shared" si="0"/>
        <v>1471733.3330000001</v>
      </c>
      <c s="15">
        <f t="shared" si="1"/>
        <v>2943466.6660000002</v>
      </c>
      <c s="15">
        <f t="shared" si="2"/>
        <v>4415199.9989999998</v>
      </c>
    </row>
    <row r="8" spans="1:52" ht="15">
      <c r="A8" s="169">
        <v>28101000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37</v>
      </c>
      <c s="169" t="s">
        <v>29</v>
      </c>
      <c s="169" t="s">
        <v>30</v>
      </c>
      <c s="169" t="s">
        <v>1323</v>
      </c>
      <c s="169" t="s">
        <v>41</v>
      </c>
      <c s="169" t="s">
        <v>41</v>
      </c>
      <c s="169" t="s">
        <v>37</v>
      </c>
      <c s="170">
        <v>10421000</v>
      </c>
      <c s="170">
        <v>0</v>
      </c>
      <c s="170">
        <v>0</v>
      </c>
      <c s="170">
        <v>115673.11</v>
      </c>
      <c s="170">
        <v>0</v>
      </c>
      <c s="170">
        <v>0</v>
      </c>
      <c s="170">
        <v>0</v>
      </c>
      <c s="170">
        <v>10421000</v>
      </c>
      <c s="172">
        <v>42732</v>
      </c>
      <c s="172">
        <v>51103</v>
      </c>
      <c s="171">
        <v>72947000</v>
      </c>
      <c s="171">
        <v>72947000</v>
      </c>
      <c s="171">
        <v>15.005479452054795</v>
      </c>
      <c s="171">
        <v>22.934246575342467</v>
      </c>
      <c s="174">
        <v>0.022200000000000001</v>
      </c>
      <c s="174" t="s">
        <v>39</v>
      </c>
      <c s="174"/>
      <c s="169" t="s">
        <v>33</v>
      </c>
      <c s="169" t="s">
        <v>37</v>
      </c>
      <c s="175">
        <v>0</v>
      </c>
      <c s="175">
        <v>0</v>
      </c>
      <c s="175">
        <v>0</v>
      </c>
      <c s="175">
        <v>0</v>
      </c>
      <c s="175">
        <v>0</v>
      </c>
      <c s="175">
        <v>347366.66999999998</v>
      </c>
      <c s="175">
        <v>0</v>
      </c>
      <c s="175">
        <v>0</v>
      </c>
      <c s="175">
        <v>0</v>
      </c>
      <c s="175">
        <v>0</v>
      </c>
      <c s="175">
        <v>0</v>
      </c>
      <c s="175">
        <v>347366.66999999998</v>
      </c>
      <c s="175">
        <v>0</v>
      </c>
      <c s="15">
        <f t="shared" si="0"/>
        <v>0</v>
      </c>
      <c s="15">
        <f t="shared" si="1"/>
        <v>694733.33999999997</v>
      </c>
      <c s="15">
        <f t="shared" si="2"/>
        <v>694733.33999999997</v>
      </c>
    </row>
    <row r="9" spans="1:52" ht="15">
      <c r="A9" s="169">
        <v>28099000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37</v>
      </c>
      <c s="169" t="s">
        <v>29</v>
      </c>
      <c s="169" t="s">
        <v>30</v>
      </c>
      <c s="169" t="s">
        <v>1323</v>
      </c>
      <c s="169" t="s">
        <v>42</v>
      </c>
      <c s="169" t="s">
        <v>42</v>
      </c>
      <c s="169" t="s">
        <v>37</v>
      </c>
      <c s="170">
        <v>149218750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149218750</v>
      </c>
      <c s="172">
        <v>42688</v>
      </c>
      <c s="172">
        <v>51977</v>
      </c>
      <c s="171">
        <v>175000000</v>
      </c>
      <c s="171">
        <v>152500000</v>
      </c>
      <c s="171">
        <v>17.399999999999999</v>
      </c>
      <c s="171">
        <v>25.449315068493149</v>
      </c>
      <c s="176">
        <v>0.04598</v>
      </c>
      <c s="174" t="s">
        <v>39</v>
      </c>
      <c s="174"/>
      <c s="169" t="s">
        <v>33</v>
      </c>
      <c s="169" t="s">
        <v>37</v>
      </c>
      <c s="175">
        <v>0</v>
      </c>
      <c s="175">
        <v>0</v>
      </c>
      <c s="175">
        <v>0</v>
      </c>
      <c s="175">
        <v>0</v>
      </c>
      <c s="175">
        <v>656250</v>
      </c>
      <c s="175">
        <v>0</v>
      </c>
      <c s="175">
        <v>0</v>
      </c>
      <c s="175">
        <v>0</v>
      </c>
      <c s="175">
        <v>0</v>
      </c>
      <c s="175">
        <v>0</v>
      </c>
      <c s="175">
        <v>656250</v>
      </c>
      <c s="175">
        <v>0</v>
      </c>
      <c s="175">
        <v>0</v>
      </c>
      <c s="15">
        <f t="shared" si="0"/>
        <v>0</v>
      </c>
      <c s="15">
        <f t="shared" si="1"/>
        <v>1312500</v>
      </c>
      <c s="15">
        <f t="shared" si="2"/>
        <v>1312500</v>
      </c>
    </row>
    <row r="10" spans="1:52" ht="15">
      <c r="A10" s="169">
        <v>28080000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37</v>
      </c>
      <c s="169" t="s">
        <v>29</v>
      </c>
      <c s="169" t="s">
        <v>30</v>
      </c>
      <c s="169" t="s">
        <v>1323</v>
      </c>
      <c s="169" t="s">
        <v>43</v>
      </c>
      <c s="169" t="s">
        <v>43</v>
      </c>
      <c s="169" t="s">
        <v>37</v>
      </c>
      <c s="170">
        <v>213760534.7000019</v>
      </c>
      <c s="170">
        <v>0</v>
      </c>
      <c s="170">
        <v>0</v>
      </c>
      <c s="170">
        <v>0</v>
      </c>
      <c s="170">
        <v>0</v>
      </c>
      <c s="170">
        <v>8.9406967163085938E-08</v>
      </c>
      <c s="170">
        <v>0</v>
      </c>
      <c s="170">
        <v>213760534.70000198</v>
      </c>
      <c s="172">
        <v>41241</v>
      </c>
      <c s="172">
        <v>50449</v>
      </c>
      <c s="171">
        <v>259280000</v>
      </c>
      <c s="171">
        <v>259280000</v>
      </c>
      <c s="171">
        <v>13.213698630136987</v>
      </c>
      <c s="171">
        <v>25.227397260273971</v>
      </c>
      <c s="176">
        <v>0.03304</v>
      </c>
      <c s="174" t="s">
        <v>39</v>
      </c>
      <c s="174"/>
      <c s="169" t="s">
        <v>33</v>
      </c>
      <c s="169" t="s">
        <v>37</v>
      </c>
      <c s="175">
        <v>4897866.3300000001</v>
      </c>
      <c s="175">
        <v>0</v>
      </c>
      <c s="175">
        <v>3744800.3300000001</v>
      </c>
      <c s="175">
        <v>0</v>
      </c>
      <c s="175">
        <v>0</v>
      </c>
      <c s="175">
        <v>0</v>
      </c>
      <c s="175">
        <v>4897866.3300000001</v>
      </c>
      <c s="175">
        <v>0</v>
      </c>
      <c s="175">
        <v>3744800.3300000001</v>
      </c>
      <c s="175">
        <v>0</v>
      </c>
      <c s="175">
        <v>0</v>
      </c>
      <c s="175">
        <v>0</v>
      </c>
      <c s="175">
        <v>4897866.3300000001</v>
      </c>
      <c s="15">
        <f t="shared" si="0"/>
        <v>4897866.3300000001</v>
      </c>
      <c s="15">
        <f t="shared" si="1"/>
        <v>17285333.32</v>
      </c>
      <c s="15">
        <f t="shared" si="2"/>
        <v>22183199.649999999</v>
      </c>
    </row>
    <row r="11" spans="1:52" ht="15">
      <c r="A11" s="169">
        <v>28110000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37</v>
      </c>
      <c s="169" t="s">
        <v>46</v>
      </c>
      <c s="169" t="s">
        <v>30</v>
      </c>
      <c s="169" t="s">
        <v>1323</v>
      </c>
      <c s="169" t="s">
        <v>47</v>
      </c>
      <c s="169" t="s">
        <v>47</v>
      </c>
      <c s="169" t="s">
        <v>37</v>
      </c>
      <c s="170">
        <v>0</v>
      </c>
      <c s="170">
        <v>0</v>
      </c>
      <c s="170">
        <v>0</v>
      </c>
      <c s="170">
        <v>0</v>
      </c>
      <c s="170">
        <v>30500.560000000001</v>
      </c>
      <c s="170">
        <v>0</v>
      </c>
      <c s="170">
        <v>0</v>
      </c>
      <c s="170">
        <v>0</v>
      </c>
      <c s="172">
        <v>43854</v>
      </c>
      <c s="172">
        <v>51523</v>
      </c>
      <c s="171">
        <v>34100000</v>
      </c>
      <c s="171">
        <v>34100000</v>
      </c>
      <c s="171">
        <v>16.156164383561645</v>
      </c>
      <c s="171">
        <v>21.010958904109589</v>
      </c>
      <c s="174">
        <v>0.027220000000000001</v>
      </c>
      <c s="174" t="s">
        <v>39</v>
      </c>
      <c s="174"/>
      <c s="169" t="s">
        <v>33</v>
      </c>
      <c s="169" t="s">
        <v>37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0</v>
      </c>
      <c s="15">
        <f t="shared" si="2"/>
        <v>0</v>
      </c>
    </row>
    <row r="12" spans="1:52" ht="15">
      <c r="A12" s="169">
        <v>28111000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37</v>
      </c>
      <c s="169" t="s">
        <v>48</v>
      </c>
      <c s="169" t="s">
        <v>30</v>
      </c>
      <c s="169" t="s">
        <v>1323</v>
      </c>
      <c s="169" t="s">
        <v>2922</v>
      </c>
      <c s="169" t="s">
        <v>2922</v>
      </c>
      <c s="169" t="s">
        <v>37</v>
      </c>
      <c s="170">
        <v>12701305.35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12701305.35</v>
      </c>
      <c s="172">
        <v>44165</v>
      </c>
      <c s="172">
        <v>51429</v>
      </c>
      <c s="171">
        <v>59885000</v>
      </c>
      <c s="171">
        <v>59885000</v>
      </c>
      <c s="171">
        <v>15.898630136986302</v>
      </c>
      <c s="171">
        <v>19.901369863013699</v>
      </c>
      <c s="174">
        <v>0.048090000000000001</v>
      </c>
      <c s="174" t="s">
        <v>39</v>
      </c>
      <c s="176"/>
      <c s="169" t="s">
        <v>33</v>
      </c>
      <c s="169" t="s">
        <v>37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0</v>
      </c>
      <c s="15">
        <f t="shared" si="2"/>
        <v>0</v>
      </c>
    </row>
    <row r="13" spans="1:52" ht="15">
      <c r="A13" s="169">
        <v>28105000</v>
      </c>
      <c s="169">
        <v>1</v>
      </c>
      <c s="169">
        <v>1</v>
      </c>
      <c s="169">
        <v>1</v>
      </c>
      <c s="169" t="s">
        <v>50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49</v>
      </c>
      <c s="169" t="s">
        <v>29</v>
      </c>
      <c s="169" t="s">
        <v>30</v>
      </c>
      <c s="169" t="s">
        <v>1323</v>
      </c>
      <c s="169" t="s">
        <v>51</v>
      </c>
      <c s="169" t="s">
        <v>51</v>
      </c>
      <c s="169" t="s">
        <v>49</v>
      </c>
      <c s="170">
        <v>28920122.5</v>
      </c>
      <c s="170">
        <v>0</v>
      </c>
      <c s="170">
        <v>0</v>
      </c>
      <c s="170">
        <v>0</v>
      </c>
      <c s="170">
        <v>0</v>
      </c>
      <c s="170">
        <v>-541667.5</v>
      </c>
      <c s="170">
        <v>0</v>
      </c>
      <c s="170">
        <v>28378455</v>
      </c>
      <c s="172">
        <v>43369</v>
      </c>
      <c s="172">
        <v>45927</v>
      </c>
      <c s="171">
        <v>110345000</v>
      </c>
      <c s="171">
        <v>110345000</v>
      </c>
      <c s="171">
        <v>0.8246575342465754</v>
      </c>
      <c s="171">
        <v>7.0082191780821921</v>
      </c>
      <c s="176">
        <v>0.10976</v>
      </c>
      <c s="174" t="s">
        <v>3326</v>
      </c>
      <c s="176">
        <v>0.053749999999999999</v>
      </c>
      <c s="169" t="s">
        <v>33</v>
      </c>
      <c s="169" t="s">
        <v>49</v>
      </c>
      <c s="175">
        <v>5675691</v>
      </c>
      <c s="175">
        <v>0</v>
      </c>
      <c s="175">
        <v>0</v>
      </c>
      <c s="175">
        <v>5675691</v>
      </c>
      <c s="175">
        <v>0</v>
      </c>
      <c s="175">
        <v>0</v>
      </c>
      <c s="175">
        <v>8513536.5</v>
      </c>
      <c s="175">
        <v>0</v>
      </c>
      <c s="175">
        <v>0</v>
      </c>
      <c s="175">
        <v>8513536.5</v>
      </c>
      <c s="175">
        <v>0</v>
      </c>
      <c s="175">
        <v>0</v>
      </c>
      <c s="175">
        <v>0</v>
      </c>
      <c s="15">
        <f t="shared" si="0"/>
        <v>5675691</v>
      </c>
      <c s="15">
        <f t="shared" si="1"/>
        <v>22702764</v>
      </c>
      <c s="15">
        <f t="shared" si="2"/>
        <v>28378455</v>
      </c>
    </row>
    <row r="14" spans="1:52" ht="15">
      <c r="A14" s="169">
        <v>28092000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52</v>
      </c>
      <c s="169" t="s">
        <v>29</v>
      </c>
      <c s="169" t="s">
        <v>30</v>
      </c>
      <c s="169" t="s">
        <v>1323</v>
      </c>
      <c s="169" t="s">
        <v>53</v>
      </c>
      <c s="169" t="s">
        <v>53</v>
      </c>
      <c s="169" t="s">
        <v>52</v>
      </c>
      <c s="170">
        <v>21417172.430000331</v>
      </c>
      <c s="170">
        <v>0</v>
      </c>
      <c s="170">
        <v>0</v>
      </c>
      <c s="170">
        <v>0</v>
      </c>
      <c s="170">
        <v>0</v>
      </c>
      <c s="170">
        <v>1.4901161193847656E-08</v>
      </c>
      <c s="170">
        <v>0</v>
      </c>
      <c s="170">
        <v>21417172.430000346</v>
      </c>
      <c s="172">
        <v>42061</v>
      </c>
      <c s="172">
        <v>46111</v>
      </c>
      <c s="171">
        <v>88000000</v>
      </c>
      <c s="171">
        <v>88000000</v>
      </c>
      <c s="171">
        <v>1.3287671232876712</v>
      </c>
      <c s="171">
        <v>11.095890410958905</v>
      </c>
      <c s="173">
        <v>0.083921700000000002</v>
      </c>
      <c s="174" t="s">
        <v>2799</v>
      </c>
      <c s="174">
        <v>0.0275</v>
      </c>
      <c s="169" t="s">
        <v>33</v>
      </c>
      <c s="169" t="s">
        <v>52</v>
      </c>
      <c s="175">
        <v>0</v>
      </c>
      <c s="175">
        <v>0</v>
      </c>
      <c s="175">
        <v>0</v>
      </c>
      <c s="175">
        <v>7139057.4800000004</v>
      </c>
      <c s="175">
        <v>0</v>
      </c>
      <c s="175">
        <v>0</v>
      </c>
      <c s="175">
        <v>0</v>
      </c>
      <c s="175">
        <v>0</v>
      </c>
      <c s="175">
        <v>0</v>
      </c>
      <c s="175">
        <v>7139057.4800000004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14278114.960000001</v>
      </c>
      <c s="15">
        <f t="shared" si="2"/>
        <v>14278114.960000001</v>
      </c>
    </row>
    <row r="15" spans="1:52" ht="15">
      <c r="A15" s="169">
        <v>28098000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54</v>
      </c>
      <c s="169" t="s">
        <v>55</v>
      </c>
      <c s="169" t="s">
        <v>27</v>
      </c>
      <c s="169" t="s">
        <v>52</v>
      </c>
      <c s="169" t="s">
        <v>55</v>
      </c>
      <c s="169" t="s">
        <v>30</v>
      </c>
      <c s="169" t="s">
        <v>1323</v>
      </c>
      <c s="169" t="s">
        <v>56</v>
      </c>
      <c s="169" t="s">
        <v>1358</v>
      </c>
      <c s="169" t="s">
        <v>52</v>
      </c>
      <c s="170">
        <v>1.1641532182693481E-10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1.1641532182693481E-10</v>
      </c>
      <c s="172">
        <v>42579</v>
      </c>
      <c s="172">
        <v>45329</v>
      </c>
      <c s="171">
        <v>13306664.939999999</v>
      </c>
      <c s="171">
        <v>13306664.939999999</v>
      </c>
      <c s="171">
        <v>0</v>
      </c>
      <c s="171">
        <v>0</v>
      </c>
      <c s="174">
        <v>0</v>
      </c>
      <c s="174" t="s">
        <v>2799</v>
      </c>
      <c s="174">
        <v>0.0275</v>
      </c>
      <c s="169" t="s">
        <v>33</v>
      </c>
      <c s="169" t="s">
        <v>52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0</v>
      </c>
      <c s="15">
        <f t="shared" si="2"/>
        <v>0</v>
      </c>
    </row>
    <row r="16" spans="1:52" ht="15">
      <c r="A16" s="169">
        <v>28097000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54</v>
      </c>
      <c s="169" t="s">
        <v>55</v>
      </c>
      <c s="169" t="s">
        <v>27</v>
      </c>
      <c s="169" t="s">
        <v>52</v>
      </c>
      <c s="169" t="s">
        <v>55</v>
      </c>
      <c s="169" t="s">
        <v>30</v>
      </c>
      <c s="169" t="s">
        <v>1323</v>
      </c>
      <c s="169" t="s">
        <v>57</v>
      </c>
      <c s="169" t="s">
        <v>1359</v>
      </c>
      <c s="169" t="s">
        <v>52</v>
      </c>
      <c s="170">
        <v>8.1025063991546631E-08</v>
      </c>
      <c s="170">
        <v>0</v>
      </c>
      <c s="170">
        <v>0</v>
      </c>
      <c s="170">
        <v>0</v>
      </c>
      <c s="170">
        <v>0</v>
      </c>
      <c s="170">
        <v>3.7252902984619141E-09</v>
      </c>
      <c s="170">
        <v>0</v>
      </c>
      <c s="170">
        <v>8.4750354290008545E-08</v>
      </c>
      <c s="172">
        <v>42579</v>
      </c>
      <c s="172">
        <v>45379</v>
      </c>
      <c s="171">
        <v>64992443.649999999</v>
      </c>
      <c s="171">
        <v>64992443.649999999</v>
      </c>
      <c s="171">
        <v>0</v>
      </c>
      <c s="171">
        <v>0</v>
      </c>
      <c s="174">
        <v>0</v>
      </c>
      <c s="174" t="s">
        <v>2799</v>
      </c>
      <c s="174">
        <v>0.0275</v>
      </c>
      <c s="169" t="s">
        <v>33</v>
      </c>
      <c s="169" t="s">
        <v>52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0</v>
      </c>
      <c s="15">
        <f t="shared" si="2"/>
        <v>0</v>
      </c>
    </row>
    <row r="17" spans="1:52" ht="15">
      <c r="A17" s="169">
        <v>28102000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54</v>
      </c>
      <c s="169" t="s">
        <v>55</v>
      </c>
      <c s="169" t="s">
        <v>27</v>
      </c>
      <c s="169" t="s">
        <v>52</v>
      </c>
      <c s="169" t="s">
        <v>55</v>
      </c>
      <c s="169" t="s">
        <v>30</v>
      </c>
      <c s="169" t="s">
        <v>1323</v>
      </c>
      <c s="169" t="s">
        <v>58</v>
      </c>
      <c s="169" t="s">
        <v>58</v>
      </c>
      <c s="169" t="s">
        <v>52</v>
      </c>
      <c s="170">
        <v>-3.9115548133850098E-08</v>
      </c>
      <c s="170">
        <v>0</v>
      </c>
      <c s="170">
        <v>0</v>
      </c>
      <c s="170">
        <v>0</v>
      </c>
      <c s="170">
        <v>0</v>
      </c>
      <c s="170">
        <v>-1.862645149230957E-09</v>
      </c>
      <c s="170">
        <v>0</v>
      </c>
      <c s="170">
        <v>-4.0978193283081055E-08</v>
      </c>
      <c s="172">
        <v>42877</v>
      </c>
      <c s="172">
        <v>45578</v>
      </c>
      <c s="171">
        <v>47000000</v>
      </c>
      <c s="171">
        <v>47000000</v>
      </c>
      <c s="171">
        <v>0</v>
      </c>
      <c s="171">
        <v>0</v>
      </c>
      <c s="174">
        <v>0</v>
      </c>
      <c s="174" t="s">
        <v>2799</v>
      </c>
      <c s="174">
        <v>0.0275</v>
      </c>
      <c s="169" t="s">
        <v>33</v>
      </c>
      <c s="169" t="s">
        <v>52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0</v>
      </c>
      <c s="15">
        <f t="shared" si="2"/>
        <v>0</v>
      </c>
    </row>
    <row r="18" spans="1:52" ht="15">
      <c r="A18" s="169">
        <v>28090000</v>
      </c>
      <c s="169">
        <v>1</v>
      </c>
      <c s="169">
        <v>1</v>
      </c>
      <c s="169">
        <v>1</v>
      </c>
      <c s="169" t="s">
        <v>59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60</v>
      </c>
      <c s="169" t="s">
        <v>29</v>
      </c>
      <c s="169" t="s">
        <v>30</v>
      </c>
      <c s="169" t="s">
        <v>1323</v>
      </c>
      <c s="169" t="s">
        <v>61</v>
      </c>
      <c s="169" t="s">
        <v>61</v>
      </c>
      <c s="169" t="s">
        <v>60</v>
      </c>
      <c s="170">
        <v>4117831.6069999998</v>
      </c>
      <c s="170">
        <v>0</v>
      </c>
      <c s="170">
        <v>0</v>
      </c>
      <c s="170">
        <v>0</v>
      </c>
      <c s="170">
        <v>0</v>
      </c>
      <c s="170">
        <v>-111410.52699999977</v>
      </c>
      <c s="170">
        <v>0</v>
      </c>
      <c s="170">
        <v>4006421.0800000001</v>
      </c>
      <c s="172">
        <v>41955</v>
      </c>
      <c s="172">
        <v>47714</v>
      </c>
      <c s="171">
        <v>6610200</v>
      </c>
      <c s="171">
        <v>6610200</v>
      </c>
      <c s="171">
        <v>5.720547945205479</v>
      </c>
      <c s="171">
        <v>15.778082191780822</v>
      </c>
      <c s="174">
        <v>0</v>
      </c>
      <c s="174" t="s">
        <v>62</v>
      </c>
      <c s="174"/>
      <c s="169" t="s">
        <v>33</v>
      </c>
      <c s="169" t="s">
        <v>60</v>
      </c>
      <c s="175">
        <v>0</v>
      </c>
      <c s="175">
        <v>0</v>
      </c>
      <c s="175">
        <v>333868.41700000002</v>
      </c>
      <c s="175">
        <v>0</v>
      </c>
      <c s="175">
        <v>0</v>
      </c>
      <c s="175">
        <v>0</v>
      </c>
      <c s="175">
        <v>0</v>
      </c>
      <c s="175">
        <v>0</v>
      </c>
      <c s="175">
        <v>333868.41700000002</v>
      </c>
      <c s="175">
        <v>0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667736.83400000003</v>
      </c>
      <c s="15">
        <f t="shared" si="2"/>
        <v>667736.83400000003</v>
      </c>
    </row>
    <row r="19" spans="1:52" ht="15">
      <c r="A19" s="169">
        <v>28087000</v>
      </c>
      <c s="169">
        <v>1</v>
      </c>
      <c s="169">
        <v>1</v>
      </c>
      <c s="169">
        <v>1</v>
      </c>
      <c s="169" t="s">
        <v>59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60</v>
      </c>
      <c s="169" t="s">
        <v>29</v>
      </c>
      <c s="169" t="s">
        <v>30</v>
      </c>
      <c s="169" t="s">
        <v>1323</v>
      </c>
      <c s="169" t="s">
        <v>63</v>
      </c>
      <c s="169" t="s">
        <v>63</v>
      </c>
      <c s="169" t="s">
        <v>60</v>
      </c>
      <c s="170">
        <v>8914502.4940000009</v>
      </c>
      <c s="170">
        <v>0</v>
      </c>
      <c s="170">
        <v>0</v>
      </c>
      <c s="170">
        <v>0</v>
      </c>
      <c s="170">
        <v>0</v>
      </c>
      <c s="170">
        <v>-241187.47900000028</v>
      </c>
      <c s="170">
        <v>0</v>
      </c>
      <c s="170">
        <v>8673315.0150000006</v>
      </c>
      <c s="172">
        <v>41907</v>
      </c>
      <c s="172">
        <v>47756</v>
      </c>
      <c s="171">
        <v>15401850.842</v>
      </c>
      <c s="171">
        <v>15401850.842</v>
      </c>
      <c s="171">
        <v>5.8356164383561646</v>
      </c>
      <c s="171">
        <v>16.024657534246575</v>
      </c>
      <c s="174">
        <v>0</v>
      </c>
      <c s="174" t="s">
        <v>62</v>
      </c>
      <c s="174"/>
      <c s="169" t="s">
        <v>33</v>
      </c>
      <c s="169" t="s">
        <v>60</v>
      </c>
      <c s="175">
        <v>0</v>
      </c>
      <c s="175">
        <v>0</v>
      </c>
      <c s="175">
        <v>0</v>
      </c>
      <c s="175">
        <v>722776.24399999995</v>
      </c>
      <c s="175">
        <v>0</v>
      </c>
      <c s="175">
        <v>0</v>
      </c>
      <c s="175">
        <v>0</v>
      </c>
      <c s="175">
        <v>0</v>
      </c>
      <c s="175">
        <v>0</v>
      </c>
      <c s="175">
        <v>722776.24399999995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1445552.4879999999</v>
      </c>
      <c s="15">
        <f t="shared" si="2"/>
        <v>1445552.4879999999</v>
      </c>
    </row>
    <row r="20" spans="1:52" ht="15">
      <c r="A20" s="169">
        <v>23191000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36</v>
      </c>
      <c s="169" t="s">
        <v>36</v>
      </c>
      <c s="169" t="s">
        <v>36</v>
      </c>
      <c s="169" t="s">
        <v>27</v>
      </c>
      <c s="169" t="s">
        <v>71</v>
      </c>
      <c s="169" t="s">
        <v>72</v>
      </c>
      <c s="169" t="s">
        <v>65</v>
      </c>
      <c s="169" t="s">
        <v>1324</v>
      </c>
      <c s="169" t="s">
        <v>73</v>
      </c>
      <c s="169" t="s">
        <v>73</v>
      </c>
      <c s="169" t="s">
        <v>71</v>
      </c>
      <c s="170">
        <v>46666636.700000003</v>
      </c>
      <c s="170">
        <v>0</v>
      </c>
      <c s="170">
        <v>2333333.3300000001</v>
      </c>
      <c s="170">
        <v>1787059.4199999999</v>
      </c>
      <c s="170" t="s">
        <v>2855</v>
      </c>
      <c s="170">
        <v>0</v>
      </c>
      <c s="170">
        <v>0</v>
      </c>
      <c s="170">
        <v>44333303.370000005</v>
      </c>
      <c s="172">
        <v>42908</v>
      </c>
      <c s="172">
        <v>50010</v>
      </c>
      <c s="171">
        <v>70000000</v>
      </c>
      <c s="171">
        <v>70000000</v>
      </c>
      <c s="171">
        <v>12.010958904109589</v>
      </c>
      <c s="171">
        <v>19.457534246575342</v>
      </c>
      <c s="174">
        <v>0.073499999999999996</v>
      </c>
      <c s="174" t="s">
        <v>39</v>
      </c>
      <c s="174"/>
      <c s="169" t="s">
        <v>74</v>
      </c>
      <c s="169" t="s">
        <v>71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2333333.3300000001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2333303.4300000002</v>
      </c>
      <c s="15">
        <f t="shared" si="0"/>
        <v>0</v>
      </c>
      <c s="15">
        <f t="shared" si="1"/>
        <v>4666636.7599999998</v>
      </c>
      <c s="15">
        <f t="shared" si="2"/>
        <v>4666636.7599999998</v>
      </c>
    </row>
    <row r="21" spans="1:52" ht="15">
      <c r="A21" s="169">
        <v>23198000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36</v>
      </c>
      <c s="169" t="s">
        <v>36</v>
      </c>
      <c s="169" t="s">
        <v>36</v>
      </c>
      <c s="169" t="s">
        <v>27</v>
      </c>
      <c s="169" t="s">
        <v>71</v>
      </c>
      <c s="169" t="s">
        <v>38</v>
      </c>
      <c s="169" t="s">
        <v>65</v>
      </c>
      <c s="169" t="s">
        <v>1324</v>
      </c>
      <c s="169" t="s">
        <v>75</v>
      </c>
      <c s="169" t="s">
        <v>75</v>
      </c>
      <c s="169" t="s">
        <v>71</v>
      </c>
      <c s="170">
        <v>60316374.75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60316374.75</v>
      </c>
      <c s="172">
        <v>43705</v>
      </c>
      <c s="172">
        <v>50801</v>
      </c>
      <c s="171">
        <v>84000000</v>
      </c>
      <c s="171">
        <v>84000000</v>
      </c>
      <c s="171">
        <v>14.178082191780822</v>
      </c>
      <c s="171">
        <v>19.44109589041096</v>
      </c>
      <c s="174">
        <v>0.026699999999999998</v>
      </c>
      <c s="174" t="s">
        <v>39</v>
      </c>
      <c s="174"/>
      <c s="169" t="s">
        <v>74</v>
      </c>
      <c s="169" t="s">
        <v>71</v>
      </c>
      <c s="175">
        <v>0</v>
      </c>
      <c s="175">
        <v>2010545.8200000001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2010545.8200000001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4021091.6400000001</v>
      </c>
      <c s="15">
        <f t="shared" si="2"/>
        <v>4021091.6400000001</v>
      </c>
    </row>
    <row r="22" spans="1:52" ht="15">
      <c r="A22" s="169">
        <v>23179000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71</v>
      </c>
      <c s="169" t="s">
        <v>29</v>
      </c>
      <c s="169" t="s">
        <v>65</v>
      </c>
      <c s="169" t="s">
        <v>1324</v>
      </c>
      <c s="169" t="s">
        <v>76</v>
      </c>
      <c s="169" t="s">
        <v>76</v>
      </c>
      <c s="169" t="s">
        <v>71</v>
      </c>
      <c s="170">
        <v>73333333.340999991</v>
      </c>
      <c s="170">
        <v>0</v>
      </c>
      <c s="170">
        <v>3333333.3330000001</v>
      </c>
      <c s="170">
        <v>1607731.9099999999</v>
      </c>
      <c s="170" t="s">
        <v>2855</v>
      </c>
      <c s="170">
        <v>0</v>
      </c>
      <c s="170">
        <v>0</v>
      </c>
      <c s="170">
        <v>70000000.007999986</v>
      </c>
      <c s="172">
        <v>42215</v>
      </c>
      <c s="172">
        <v>49460</v>
      </c>
      <c s="171">
        <v>100000000</v>
      </c>
      <c s="171">
        <v>100000000</v>
      </c>
      <c s="171">
        <v>10.504109589041096</v>
      </c>
      <c s="171">
        <v>19.849315068493151</v>
      </c>
      <c s="174">
        <v>0.042200000000000001</v>
      </c>
      <c s="174" t="s">
        <v>2769</v>
      </c>
      <c s="174">
        <v>0.017600000000000001</v>
      </c>
      <c s="169" t="s">
        <v>74</v>
      </c>
      <c s="169" t="s">
        <v>71</v>
      </c>
      <c s="175">
        <v>0</v>
      </c>
      <c s="175">
        <v>0</v>
      </c>
      <c s="175">
        <v>0</v>
      </c>
      <c s="175">
        <v>0</v>
      </c>
      <c s="175">
        <v>0</v>
      </c>
      <c s="175">
        <v>3333333.3330000001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3333333.3330000001</v>
      </c>
      <c s="175">
        <v>0</v>
      </c>
      <c s="15">
        <f t="shared" si="0"/>
        <v>0</v>
      </c>
      <c s="15">
        <f t="shared" si="1"/>
        <v>6666666.6660000002</v>
      </c>
      <c s="15">
        <f t="shared" si="2"/>
        <v>6666666.6660000002</v>
      </c>
    </row>
    <row r="23" spans="1:52" ht="15">
      <c r="A23" s="169">
        <v>23180000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71</v>
      </c>
      <c s="169" t="s">
        <v>29</v>
      </c>
      <c s="169" t="s">
        <v>65</v>
      </c>
      <c s="169" t="s">
        <v>1324</v>
      </c>
      <c s="169" t="s">
        <v>77</v>
      </c>
      <c s="169" t="s">
        <v>77</v>
      </c>
      <c s="169" t="s">
        <v>71</v>
      </c>
      <c s="170">
        <v>79426666.749999359</v>
      </c>
      <c s="170">
        <v>0</v>
      </c>
      <c s="170">
        <v>3453333.3300000001</v>
      </c>
      <c s="170">
        <v>1907191.4399999999</v>
      </c>
      <c s="170" t="s">
        <v>2855</v>
      </c>
      <c s="170">
        <v>-2.9802322387695313E-08</v>
      </c>
      <c s="170">
        <v>0</v>
      </c>
      <c s="170">
        <v>75973333.419999331</v>
      </c>
      <c s="172">
        <v>42342</v>
      </c>
      <c s="172">
        <v>49644</v>
      </c>
      <c s="171">
        <v>100000000</v>
      </c>
      <c s="171">
        <v>100000000</v>
      </c>
      <c s="171">
        <v>11.008219178082191</v>
      </c>
      <c s="171">
        <v>20.005479452054793</v>
      </c>
      <c s="174">
        <v>0.068199999999999997</v>
      </c>
      <c s="174" t="s">
        <v>3133</v>
      </c>
      <c s="174">
        <v>0.018700000000000001</v>
      </c>
      <c s="169" t="s">
        <v>74</v>
      </c>
      <c s="169" t="s">
        <v>71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3453333.3199999998</v>
      </c>
      <c s="175">
        <v>0</v>
      </c>
      <c s="175">
        <v>0</v>
      </c>
      <c s="175">
        <v>0</v>
      </c>
      <c s="175">
        <v>0</v>
      </c>
      <c s="175">
        <v>0</v>
      </c>
      <c s="175">
        <v>3453333.3199999998</v>
      </c>
      <c s="15">
        <f t="shared" si="0"/>
        <v>0</v>
      </c>
      <c s="15">
        <f t="shared" si="1"/>
        <v>6906666.6399999997</v>
      </c>
      <c s="15">
        <f t="shared" si="2"/>
        <v>6906666.6399999997</v>
      </c>
    </row>
    <row r="24" spans="1:52" ht="15">
      <c r="A24" s="169">
        <v>23190000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71</v>
      </c>
      <c s="169" t="s">
        <v>29</v>
      </c>
      <c s="169" t="s">
        <v>65</v>
      </c>
      <c s="169" t="s">
        <v>1324</v>
      </c>
      <c s="169" t="s">
        <v>78</v>
      </c>
      <c s="169" t="s">
        <v>78</v>
      </c>
      <c s="169" t="s">
        <v>71</v>
      </c>
      <c s="170">
        <v>2532513.0899999999</v>
      </c>
      <c s="170">
        <v>0</v>
      </c>
      <c s="170">
        <v>101300.52</v>
      </c>
      <c s="170">
        <v>59991.009999999995</v>
      </c>
      <c s="170" t="s">
        <v>2855</v>
      </c>
      <c s="170">
        <v>0</v>
      </c>
      <c s="170">
        <v>0</v>
      </c>
      <c s="170">
        <v>2431212.5699999998</v>
      </c>
      <c s="172">
        <v>42826</v>
      </c>
      <c s="172">
        <v>50039</v>
      </c>
      <c s="171">
        <v>75000000</v>
      </c>
      <c s="171">
        <v>3104381.8399999999</v>
      </c>
      <c s="171">
        <v>12.09041095890411</v>
      </c>
      <c s="171">
        <v>19.761643835616439</v>
      </c>
      <c s="174">
        <v>0.046600000000000003</v>
      </c>
      <c s="174" t="s">
        <v>2769</v>
      </c>
      <c s="174">
        <v>0.019800000000000002</v>
      </c>
      <c s="169" t="s">
        <v>74</v>
      </c>
      <c s="169" t="s">
        <v>71</v>
      </c>
      <c s="175">
        <v>0</v>
      </c>
      <c s="175">
        <v>0</v>
      </c>
      <c s="175">
        <v>0</v>
      </c>
      <c s="175">
        <v>0</v>
      </c>
      <c s="175">
        <v>0</v>
      </c>
      <c s="175">
        <v>101300.52</v>
      </c>
      <c s="175">
        <v>0</v>
      </c>
      <c s="175">
        <v>0</v>
      </c>
      <c s="175">
        <v>0</v>
      </c>
      <c s="175">
        <v>0</v>
      </c>
      <c s="175">
        <v>0</v>
      </c>
      <c s="175">
        <v>101300.52</v>
      </c>
      <c s="175">
        <v>0</v>
      </c>
      <c s="15">
        <f t="shared" si="0"/>
        <v>0</v>
      </c>
      <c s="15">
        <f t="shared" si="1"/>
        <v>202601.04000000001</v>
      </c>
      <c s="15">
        <f t="shared" si="2"/>
        <v>202601.04000000001</v>
      </c>
    </row>
    <row r="25" spans="1:52" ht="15">
      <c r="A25" s="169">
        <v>23193000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71</v>
      </c>
      <c s="169" t="s">
        <v>29</v>
      </c>
      <c s="169" t="s">
        <v>65</v>
      </c>
      <c s="169" t="s">
        <v>1324</v>
      </c>
      <c s="169" t="s">
        <v>79</v>
      </c>
      <c s="169" t="s">
        <v>79</v>
      </c>
      <c s="169" t="s">
        <v>71</v>
      </c>
      <c s="170">
        <v>43812499.942999981</v>
      </c>
      <c s="170">
        <v>0</v>
      </c>
      <c s="170">
        <v>1752499.993</v>
      </c>
      <c s="170">
        <v>944798.46999999997</v>
      </c>
      <c s="170" t="s">
        <v>2855</v>
      </c>
      <c s="170">
        <v>-0.0040000006556510925</v>
      </c>
      <c s="170">
        <v>0</v>
      </c>
      <c s="170">
        <v>42059999.94599998</v>
      </c>
      <c s="172">
        <v>42958</v>
      </c>
      <c s="172">
        <v>50010</v>
      </c>
      <c s="171">
        <v>65000000</v>
      </c>
      <c s="171">
        <v>65000000</v>
      </c>
      <c s="171">
        <v>12.010958904109589</v>
      </c>
      <c s="171">
        <v>19.32054794520548</v>
      </c>
      <c s="174">
        <v>0.026499999999999999</v>
      </c>
      <c s="174" t="s">
        <v>3104</v>
      </c>
      <c s="174"/>
      <c s="169" t="s">
        <v>74</v>
      </c>
      <c s="169" t="s">
        <v>71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1752499.993</v>
      </c>
      <c s="175">
        <v>0</v>
      </c>
      <c s="175">
        <v>0</v>
      </c>
      <c s="175">
        <v>0</v>
      </c>
      <c s="175">
        <v>0</v>
      </c>
      <c s="175">
        <v>0</v>
      </c>
      <c s="175">
        <v>1752499.993</v>
      </c>
      <c s="15">
        <f t="shared" si="0"/>
        <v>0</v>
      </c>
      <c s="15">
        <f t="shared" si="1"/>
        <v>3504999.986</v>
      </c>
      <c s="15">
        <f t="shared" si="2"/>
        <v>3504999.986</v>
      </c>
    </row>
    <row r="26" spans="1:52" ht="15">
      <c r="A26" s="169">
        <v>23195000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71</v>
      </c>
      <c s="169" t="s">
        <v>29</v>
      </c>
      <c s="169" t="s">
        <v>65</v>
      </c>
      <c s="169" t="s">
        <v>1324</v>
      </c>
      <c s="169" t="s">
        <v>80</v>
      </c>
      <c s="169" t="s">
        <v>80</v>
      </c>
      <c s="169" t="s">
        <v>71</v>
      </c>
      <c s="170">
        <v>26086666.680000007</v>
      </c>
      <c s="170">
        <v>0</v>
      </c>
      <c s="170">
        <v>1003333.33</v>
      </c>
      <c s="170">
        <v>526005.70999999996</v>
      </c>
      <c s="170" t="s">
        <v>2855</v>
      </c>
      <c s="170">
        <v>0</v>
      </c>
      <c s="170">
        <v>0</v>
      </c>
      <c s="170">
        <v>25083333.350000009</v>
      </c>
      <c s="172">
        <v>43089</v>
      </c>
      <c s="172">
        <v>50192</v>
      </c>
      <c s="171">
        <v>35000000</v>
      </c>
      <c s="171">
        <v>30100000</v>
      </c>
      <c s="171">
        <v>12.509589041095891</v>
      </c>
      <c s="171">
        <v>19.460273972602739</v>
      </c>
      <c s="174">
        <v>0.039</v>
      </c>
      <c s="174" t="s">
        <v>3104</v>
      </c>
      <c s="174"/>
      <c s="169" t="s">
        <v>74</v>
      </c>
      <c s="169" t="s">
        <v>71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1003333.33</v>
      </c>
      <c s="175">
        <v>0</v>
      </c>
      <c s="175">
        <v>0</v>
      </c>
      <c s="175">
        <v>0</v>
      </c>
      <c s="175">
        <v>0</v>
      </c>
      <c s="175">
        <v>0</v>
      </c>
      <c s="175">
        <v>1003333.33</v>
      </c>
      <c s="15">
        <f t="shared" si="0"/>
        <v>0</v>
      </c>
      <c s="15">
        <f t="shared" si="1"/>
        <v>2006666.6599999999</v>
      </c>
      <c s="15">
        <f t="shared" si="2"/>
        <v>2006666.6599999999</v>
      </c>
    </row>
    <row r="27" spans="1:52" ht="15">
      <c r="A27" s="169">
        <v>23199000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71</v>
      </c>
      <c s="169" t="s">
        <v>29</v>
      </c>
      <c s="169" t="s">
        <v>65</v>
      </c>
      <c s="169" t="s">
        <v>1324</v>
      </c>
      <c s="169" t="s">
        <v>81</v>
      </c>
      <c s="169" t="s">
        <v>81</v>
      </c>
      <c s="169" t="s">
        <v>71</v>
      </c>
      <c s="170">
        <v>80000000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80000000</v>
      </c>
      <c s="172">
        <v>43791</v>
      </c>
      <c s="172">
        <v>50982</v>
      </c>
      <c s="171">
        <v>80000000</v>
      </c>
      <c s="171">
        <v>80000000</v>
      </c>
      <c s="171">
        <v>14.673972602739726</v>
      </c>
      <c s="171">
        <v>19.701369863013699</v>
      </c>
      <c s="174">
        <v>0.035099999999999999</v>
      </c>
      <c s="174" t="s">
        <v>39</v>
      </c>
      <c s="174"/>
      <c s="169" t="s">
        <v>74</v>
      </c>
      <c s="169" t="s">
        <v>71</v>
      </c>
      <c s="175">
        <v>0</v>
      </c>
      <c s="175">
        <v>2666666.6699999999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2666666.6699999999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5333333.3399999999</v>
      </c>
      <c s="15">
        <f t="shared" si="2"/>
        <v>5333333.3399999999</v>
      </c>
    </row>
    <row r="28" spans="1:52" ht="15">
      <c r="A28" s="169">
        <v>23202000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71</v>
      </c>
      <c s="169" t="s">
        <v>29</v>
      </c>
      <c s="169" t="s">
        <v>65</v>
      </c>
      <c s="169" t="s">
        <v>1324</v>
      </c>
      <c s="169" t="s">
        <v>82</v>
      </c>
      <c s="169" t="s">
        <v>82</v>
      </c>
      <c s="169" t="s">
        <v>71</v>
      </c>
      <c s="170">
        <v>150000000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150000000</v>
      </c>
      <c s="172">
        <v>43809</v>
      </c>
      <c s="172">
        <v>51166</v>
      </c>
      <c s="171">
        <v>150000000</v>
      </c>
      <c s="171">
        <v>150000000</v>
      </c>
      <c s="171">
        <v>15.178082191780822</v>
      </c>
      <c s="171">
        <v>20.156164383561645</v>
      </c>
      <c s="174">
        <v>0.0276</v>
      </c>
      <c s="174" t="s">
        <v>3104</v>
      </c>
      <c s="174"/>
      <c s="169" t="s">
        <v>74</v>
      </c>
      <c s="169" t="s">
        <v>71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5000000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5000000</v>
      </c>
      <c s="15">
        <f t="shared" si="2"/>
        <v>5000000</v>
      </c>
    </row>
    <row r="29" spans="1:52" ht="15">
      <c r="A29" s="169">
        <v>23192000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71</v>
      </c>
      <c s="169" t="s">
        <v>83</v>
      </c>
      <c s="169" t="s">
        <v>65</v>
      </c>
      <c s="169" t="s">
        <v>1324</v>
      </c>
      <c s="169" t="s">
        <v>84</v>
      </c>
      <c s="169" t="s">
        <v>84</v>
      </c>
      <c s="169" t="s">
        <v>71</v>
      </c>
      <c s="170">
        <v>99087164.61999999</v>
      </c>
      <c s="170">
        <v>0</v>
      </c>
      <c s="170">
        <v>3811044.79</v>
      </c>
      <c s="170">
        <v>5089269.6200000001</v>
      </c>
      <c s="170" t="s">
        <v>2855</v>
      </c>
      <c s="170">
        <v>0</v>
      </c>
      <c s="170">
        <v>0</v>
      </c>
      <c s="170">
        <v>95276119.829999983</v>
      </c>
      <c s="172">
        <v>42951</v>
      </c>
      <c s="172">
        <v>50191</v>
      </c>
      <c s="171">
        <v>114331343.78</v>
      </c>
      <c s="171">
        <v>114331343.78</v>
      </c>
      <c s="171">
        <v>12.506849315068493</v>
      </c>
      <c s="171">
        <v>19.835616438356166</v>
      </c>
      <c s="174">
        <v>0.066400000000000001</v>
      </c>
      <c s="174" t="s">
        <v>39</v>
      </c>
      <c s="174"/>
      <c s="169" t="s">
        <v>74</v>
      </c>
      <c s="169" t="s">
        <v>71</v>
      </c>
      <c s="175">
        <v>0</v>
      </c>
      <c s="175">
        <v>0</v>
      </c>
      <c s="175">
        <v>0</v>
      </c>
      <c s="175">
        <v>0</v>
      </c>
      <c s="175">
        <v>0</v>
      </c>
      <c s="175">
        <v>3811044.79</v>
      </c>
      <c s="175">
        <v>0</v>
      </c>
      <c s="175">
        <v>0</v>
      </c>
      <c s="175">
        <v>0</v>
      </c>
      <c s="175">
        <v>0</v>
      </c>
      <c s="175">
        <v>0</v>
      </c>
      <c s="175">
        <v>3811044.79</v>
      </c>
      <c s="175">
        <v>0</v>
      </c>
      <c s="15">
        <f t="shared" si="0"/>
        <v>0</v>
      </c>
      <c s="15">
        <f t="shared" si="1"/>
        <v>7622089.5800000001</v>
      </c>
      <c s="15">
        <f t="shared" si="2"/>
        <v>7622089.5800000001</v>
      </c>
    </row>
    <row r="30" spans="1:52" ht="15">
      <c r="A30" s="169">
        <v>23194000</v>
      </c>
      <c s="169">
        <v>1</v>
      </c>
      <c s="169">
        <v>0</v>
      </c>
      <c s="169">
        <v>0</v>
      </c>
      <c s="169" t="s">
        <v>23</v>
      </c>
      <c s="169" t="s">
        <v>68</v>
      </c>
      <c s="169" t="s">
        <v>68</v>
      </c>
      <c s="169" t="s">
        <v>68</v>
      </c>
      <c s="169" t="s">
        <v>85</v>
      </c>
      <c s="169" t="s">
        <v>27</v>
      </c>
      <c s="169" t="s">
        <v>86</v>
      </c>
      <c s="169" t="s">
        <v>87</v>
      </c>
      <c s="169" t="s">
        <v>65</v>
      </c>
      <c s="169" t="s">
        <v>1322</v>
      </c>
      <c s="169" t="s">
        <v>88</v>
      </c>
      <c s="169" t="s">
        <v>88</v>
      </c>
      <c s="169" t="s">
        <v>86</v>
      </c>
      <c s="170">
        <v>35669877.49000068</v>
      </c>
      <c s="170">
        <v>0</v>
      </c>
      <c s="170">
        <v>0</v>
      </c>
      <c s="170">
        <v>0</v>
      </c>
      <c s="170">
        <v>0</v>
      </c>
      <c s="170">
        <v>2.9802322387695313E-08</v>
      </c>
      <c s="170">
        <v>0</v>
      </c>
      <c s="170">
        <v>35669877.49000071</v>
      </c>
      <c s="172">
        <v>43028</v>
      </c>
      <c s="172">
        <v>46132</v>
      </c>
      <c s="171">
        <v>200000000</v>
      </c>
      <c s="171">
        <v>198269387.41</v>
      </c>
      <c s="171">
        <v>1.3863013698630138</v>
      </c>
      <c s="171">
        <v>8.5041095890410965</v>
      </c>
      <c s="174">
        <v>0.065000000000000002</v>
      </c>
      <c s="174" t="s">
        <v>39</v>
      </c>
      <c s="174"/>
      <c s="169" t="s">
        <v>74</v>
      </c>
      <c s="169" t="s">
        <v>86</v>
      </c>
      <c s="175">
        <v>0</v>
      </c>
      <c s="175">
        <v>0</v>
      </c>
      <c s="175">
        <v>0</v>
      </c>
      <c s="175">
        <v>0</v>
      </c>
      <c s="175">
        <v>17834938.739999998</v>
      </c>
      <c s="175">
        <v>0</v>
      </c>
      <c s="175">
        <v>0</v>
      </c>
      <c s="175">
        <v>0</v>
      </c>
      <c s="175">
        <v>0</v>
      </c>
      <c s="175">
        <v>0</v>
      </c>
      <c s="175">
        <v>17834938.739999998</v>
      </c>
      <c s="175">
        <v>0</v>
      </c>
      <c s="175">
        <v>0</v>
      </c>
      <c s="15">
        <f t="shared" si="0"/>
        <v>0</v>
      </c>
      <c s="15">
        <f t="shared" si="1"/>
        <v>35669877.479999997</v>
      </c>
      <c s="15">
        <f t="shared" si="2"/>
        <v>35669877.479999997</v>
      </c>
    </row>
    <row r="31" spans="1:52" ht="15">
      <c r="A31" s="169">
        <v>23197000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86</v>
      </c>
      <c s="169" t="s">
        <v>29</v>
      </c>
      <c s="169" t="s">
        <v>65</v>
      </c>
      <c s="169" t="s">
        <v>1322</v>
      </c>
      <c s="169" t="s">
        <v>89</v>
      </c>
      <c s="169" t="s">
        <v>89</v>
      </c>
      <c s="169" t="s">
        <v>86</v>
      </c>
      <c s="170">
        <v>249255000</v>
      </c>
      <c s="170">
        <v>0</v>
      </c>
      <c s="170">
        <v>19180000</v>
      </c>
      <c s="170">
        <v>3969385.8799999999</v>
      </c>
      <c s="170" t="s">
        <v>2855</v>
      </c>
      <c s="170">
        <v>0</v>
      </c>
      <c s="170">
        <v>0</v>
      </c>
      <c s="170">
        <v>230075000</v>
      </c>
      <c s="172">
        <v>43454</v>
      </c>
      <c s="172">
        <v>46733</v>
      </c>
      <c s="171">
        <v>675000000</v>
      </c>
      <c s="171">
        <v>675000000</v>
      </c>
      <c s="171">
        <v>3.032876712328767</v>
      </c>
      <c s="171">
        <v>8.9835616438356158</v>
      </c>
      <c s="174">
        <v>0.063</v>
      </c>
      <c s="174" t="s">
        <v>39</v>
      </c>
      <c s="174"/>
      <c s="169" t="s">
        <v>74</v>
      </c>
      <c s="169" t="s">
        <v>86</v>
      </c>
      <c s="175">
        <v>0</v>
      </c>
      <c s="175">
        <v>0</v>
      </c>
      <c s="175">
        <v>0</v>
      </c>
      <c s="175">
        <v>19180000</v>
      </c>
      <c s="175">
        <v>0</v>
      </c>
      <c s="175">
        <v>0</v>
      </c>
      <c s="175">
        <v>19180000</v>
      </c>
      <c s="175">
        <v>0</v>
      </c>
      <c s="175">
        <v>0</v>
      </c>
      <c s="175">
        <v>19180000</v>
      </c>
      <c s="175">
        <v>0</v>
      </c>
      <c s="175">
        <v>0</v>
      </c>
      <c s="175">
        <v>19180000</v>
      </c>
      <c s="15">
        <f t="shared" si="0"/>
        <v>0</v>
      </c>
      <c s="15">
        <f t="shared" si="1"/>
        <v>76720000</v>
      </c>
      <c s="15">
        <f t="shared" si="2"/>
        <v>76720000</v>
      </c>
    </row>
    <row r="32" spans="1:52" ht="15">
      <c r="A32" s="169">
        <v>23183000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86</v>
      </c>
      <c s="169" t="s">
        <v>29</v>
      </c>
      <c s="169" t="s">
        <v>65</v>
      </c>
      <c s="169" t="s">
        <v>1322</v>
      </c>
      <c s="169" t="s">
        <v>90</v>
      </c>
      <c s="169" t="s">
        <v>90</v>
      </c>
      <c s="169" t="s">
        <v>86</v>
      </c>
      <c s="170">
        <v>335490000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335490000</v>
      </c>
      <c s="172">
        <v>42489</v>
      </c>
      <c s="172">
        <v>46506</v>
      </c>
      <c s="171">
        <v>1500000000</v>
      </c>
      <c s="171">
        <v>1500000000</v>
      </c>
      <c s="171">
        <v>2.4109589041095889</v>
      </c>
      <c s="171">
        <v>11.005479452054795</v>
      </c>
      <c s="174">
        <v>0.063</v>
      </c>
      <c s="174" t="s">
        <v>39</v>
      </c>
      <c s="174"/>
      <c s="169" t="s">
        <v>74</v>
      </c>
      <c s="169" t="s">
        <v>86</v>
      </c>
      <c s="175">
        <v>0</v>
      </c>
      <c s="175">
        <v>33550000</v>
      </c>
      <c s="175">
        <v>0</v>
      </c>
      <c s="175">
        <v>0</v>
      </c>
      <c s="175">
        <v>33550000</v>
      </c>
      <c s="175">
        <v>0</v>
      </c>
      <c s="175">
        <v>0</v>
      </c>
      <c s="175">
        <v>33550000</v>
      </c>
      <c s="175">
        <v>0</v>
      </c>
      <c s="175">
        <v>0</v>
      </c>
      <c s="175">
        <v>33550000</v>
      </c>
      <c s="175">
        <v>0</v>
      </c>
      <c s="175">
        <v>0</v>
      </c>
      <c s="15">
        <f t="shared" si="0"/>
        <v>0</v>
      </c>
      <c s="15">
        <f t="shared" si="1"/>
        <v>134200000</v>
      </c>
      <c s="15">
        <f t="shared" si="2"/>
        <v>134200000</v>
      </c>
    </row>
    <row r="33" spans="1:52" ht="15">
      <c r="A33" s="169">
        <v>23184000</v>
      </c>
      <c s="169">
        <v>1</v>
      </c>
      <c s="169">
        <v>1</v>
      </c>
      <c s="169">
        <v>1</v>
      </c>
      <c s="169" t="s">
        <v>91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86</v>
      </c>
      <c s="169" t="s">
        <v>29</v>
      </c>
      <c s="169" t="s">
        <v>65</v>
      </c>
      <c s="169" t="s">
        <v>1322</v>
      </c>
      <c s="169" t="s">
        <v>92</v>
      </c>
      <c s="169" t="s">
        <v>92</v>
      </c>
      <c s="169" t="s">
        <v>86</v>
      </c>
      <c s="170">
        <v>102277886.045</v>
      </c>
      <c s="170">
        <v>0</v>
      </c>
      <c s="170">
        <v>0</v>
      </c>
      <c s="170">
        <v>0</v>
      </c>
      <c s="170">
        <v>0</v>
      </c>
      <c s="170">
        <v>-1818578.9720000029</v>
      </c>
      <c s="170">
        <v>0</v>
      </c>
      <c s="170">
        <v>100459307.073</v>
      </c>
      <c s="172">
        <v>42489</v>
      </c>
      <c s="172">
        <v>46506</v>
      </c>
      <c s="171">
        <v>503743800</v>
      </c>
      <c s="171">
        <v>503743800</v>
      </c>
      <c s="171">
        <v>2.4109589041095889</v>
      </c>
      <c s="171">
        <v>11.005479452054795</v>
      </c>
      <c s="174">
        <v>0.058999999999999997</v>
      </c>
      <c s="174" t="s">
        <v>39</v>
      </c>
      <c s="174"/>
      <c s="169" t="s">
        <v>74</v>
      </c>
      <c s="169" t="s">
        <v>86</v>
      </c>
      <c s="175">
        <v>0</v>
      </c>
      <c s="175">
        <v>10046013.502</v>
      </c>
      <c s="175">
        <v>0</v>
      </c>
      <c s="175">
        <v>0</v>
      </c>
      <c s="175">
        <v>10046013.502</v>
      </c>
      <c s="175">
        <v>0</v>
      </c>
      <c s="175">
        <v>0</v>
      </c>
      <c s="175">
        <v>10046013.502</v>
      </c>
      <c s="175">
        <v>0</v>
      </c>
      <c s="175">
        <v>0</v>
      </c>
      <c s="175">
        <v>10046013.502</v>
      </c>
      <c s="175">
        <v>0</v>
      </c>
      <c s="175">
        <v>0</v>
      </c>
      <c s="15">
        <f t="shared" si="0"/>
        <v>0</v>
      </c>
      <c s="15">
        <f t="shared" si="1"/>
        <v>40184054.008000001</v>
      </c>
      <c s="15">
        <f t="shared" si="2"/>
        <v>40184054.008000001</v>
      </c>
    </row>
    <row r="34" spans="1:52" ht="15">
      <c r="A34" s="169">
        <v>23197001</v>
      </c>
      <c s="169">
        <v>1</v>
      </c>
      <c s="169">
        <v>1</v>
      </c>
      <c s="169">
        <v>1</v>
      </c>
      <c s="169" t="s">
        <v>91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86</v>
      </c>
      <c s="169" t="s">
        <v>29</v>
      </c>
      <c s="169" t="s">
        <v>65</v>
      </c>
      <c s="169" t="s">
        <v>1322</v>
      </c>
      <c s="169" t="s">
        <v>93</v>
      </c>
      <c s="169" t="s">
        <v>93</v>
      </c>
      <c s="169" t="s">
        <v>86</v>
      </c>
      <c s="170">
        <v>79391682.278999999</v>
      </c>
      <c s="170">
        <v>0</v>
      </c>
      <c s="170">
        <v>5998162.3219999997</v>
      </c>
      <c s="170">
        <v>1163194.6340000001</v>
      </c>
      <c s="170" t="s">
        <v>2855</v>
      </c>
      <c s="170">
        <v>-1410566.9720000029</v>
      </c>
      <c s="170">
        <v>0</v>
      </c>
      <c s="170">
        <v>71982952.984999999</v>
      </c>
      <c s="172">
        <v>43454</v>
      </c>
      <c s="172">
        <v>46733</v>
      </c>
      <c s="171">
        <v>236782800</v>
      </c>
      <c s="171">
        <v>236782800</v>
      </c>
      <c s="171">
        <v>3.032876712328767</v>
      </c>
      <c s="171">
        <v>8.9835616438356158</v>
      </c>
      <c s="174">
        <v>0.058999999999999997</v>
      </c>
      <c s="174" t="s">
        <v>39</v>
      </c>
      <c s="174"/>
      <c s="169" t="s">
        <v>74</v>
      </c>
      <c s="169" t="s">
        <v>86</v>
      </c>
      <c s="175">
        <v>0</v>
      </c>
      <c s="175">
        <v>0</v>
      </c>
      <c s="175">
        <v>0</v>
      </c>
      <c s="175">
        <v>5997084.5140000004</v>
      </c>
      <c s="175">
        <v>0</v>
      </c>
      <c s="175">
        <v>0</v>
      </c>
      <c s="175">
        <v>5997084.5140000004</v>
      </c>
      <c s="175">
        <v>0</v>
      </c>
      <c s="175">
        <v>0</v>
      </c>
      <c s="175">
        <v>5997084.5140000004</v>
      </c>
      <c s="175">
        <v>0</v>
      </c>
      <c s="175">
        <v>0</v>
      </c>
      <c s="175">
        <v>5997084.5140000004</v>
      </c>
      <c s="15">
        <f t="shared" si="0"/>
        <v>0</v>
      </c>
      <c s="15">
        <f t="shared" si="1"/>
        <v>23988338.056000002</v>
      </c>
      <c s="15">
        <f t="shared" si="2"/>
        <v>23988338.056000002</v>
      </c>
    </row>
    <row r="35" spans="1:52" ht="15">
      <c r="A35" s="169">
        <v>23148000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64</v>
      </c>
      <c s="169" t="s">
        <v>29</v>
      </c>
      <c s="169" t="s">
        <v>65</v>
      </c>
      <c s="169" t="s">
        <v>1324</v>
      </c>
      <c s="169" t="s">
        <v>96</v>
      </c>
      <c s="169" t="s">
        <v>96</v>
      </c>
      <c s="169" t="s">
        <v>64</v>
      </c>
      <c s="170">
        <v>1529224.0999999947</v>
      </c>
      <c s="170">
        <v>0</v>
      </c>
      <c s="170">
        <v>0</v>
      </c>
      <c s="170">
        <v>0</v>
      </c>
      <c s="170">
        <v>0</v>
      </c>
      <c s="170">
        <v>-2.3283064365386963E-10</v>
      </c>
      <c s="170">
        <v>0</v>
      </c>
      <c s="170">
        <v>1529224.0999999945</v>
      </c>
      <c s="172">
        <v>37425</v>
      </c>
      <c s="172">
        <v>48516</v>
      </c>
      <c s="171">
        <v>4969978.46</v>
      </c>
      <c s="171">
        <v>4969978.46</v>
      </c>
      <c s="171">
        <v>7.9178082191780819</v>
      </c>
      <c s="171">
        <v>30.386301369863013</v>
      </c>
      <c s="174">
        <v>0.01</v>
      </c>
      <c s="174" t="s">
        <v>39</v>
      </c>
      <c s="174"/>
      <c s="169" t="s">
        <v>74</v>
      </c>
      <c s="169" t="s">
        <v>64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191153.01999999999</v>
      </c>
      <c s="175">
        <v>0</v>
      </c>
      <c s="175">
        <v>0</v>
      </c>
      <c s="15">
        <f t="shared" si="0"/>
        <v>0</v>
      </c>
      <c s="15">
        <f t="shared" si="1"/>
        <v>191153.01999999999</v>
      </c>
      <c s="15">
        <f t="shared" si="2"/>
        <v>191153.01999999999</v>
      </c>
    </row>
    <row r="36" spans="1:52" ht="15">
      <c r="A36" s="169">
        <v>23124000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64</v>
      </c>
      <c s="169" t="s">
        <v>29</v>
      </c>
      <c s="169" t="s">
        <v>65</v>
      </c>
      <c s="169" t="s">
        <v>1324</v>
      </c>
      <c s="169" t="s">
        <v>97</v>
      </c>
      <c s="169" t="s">
        <v>97</v>
      </c>
      <c s="169" t="s">
        <v>64</v>
      </c>
      <c s="170">
        <v>1153839.1499999999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1153839.1499999999</v>
      </c>
      <c s="172">
        <v>36374</v>
      </c>
      <c s="172">
        <v>47496</v>
      </c>
      <c s="171">
        <v>5000000</v>
      </c>
      <c s="171">
        <v>4999970.1500000004</v>
      </c>
      <c s="171">
        <v>5.1232876712328768</v>
      </c>
      <c s="171">
        <v>30.471232876712328</v>
      </c>
      <c s="174">
        <v>0.025000000000000001</v>
      </c>
      <c s="174" t="s">
        <v>39</v>
      </c>
      <c s="174"/>
      <c s="169" t="s">
        <v>74</v>
      </c>
      <c s="169" t="s">
        <v>64</v>
      </c>
      <c s="175">
        <v>75224.979999999996</v>
      </c>
      <c s="175">
        <v>117081.57000000001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75224.979999999996</v>
      </c>
      <c s="15">
        <f t="shared" si="0"/>
        <v>75224.979999999996</v>
      </c>
      <c s="15">
        <f t="shared" si="1"/>
        <v>192306.54999999999</v>
      </c>
      <c s="15">
        <f t="shared" si="2"/>
        <v>267531.52999999997</v>
      </c>
    </row>
    <row r="37" spans="1:52" ht="15">
      <c r="A37" s="169">
        <v>23086100</v>
      </c>
      <c s="169">
        <v>1</v>
      </c>
      <c s="169">
        <v>1</v>
      </c>
      <c s="169">
        <v>1</v>
      </c>
      <c s="169" t="s">
        <v>59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98</v>
      </c>
      <c s="169" t="s">
        <v>99</v>
      </c>
      <c s="169" t="s">
        <v>65</v>
      </c>
      <c s="169" t="s">
        <v>1324</v>
      </c>
      <c s="169" t="s">
        <v>100</v>
      </c>
      <c s="169" t="s">
        <v>100</v>
      </c>
      <c s="169" t="s">
        <v>98</v>
      </c>
      <c s="170">
        <v>975568.13899999997</v>
      </c>
      <c s="170">
        <v>0</v>
      </c>
      <c s="170">
        <v>0</v>
      </c>
      <c s="170">
        <v>0</v>
      </c>
      <c s="170">
        <v>0</v>
      </c>
      <c s="170">
        <v>-26394.609999999986</v>
      </c>
      <c s="170">
        <v>0</v>
      </c>
      <c s="170">
        <v>949173.52899999998</v>
      </c>
      <c s="172">
        <v>32748</v>
      </c>
      <c s="172">
        <v>45473</v>
      </c>
      <c s="171">
        <v>11012961.728</v>
      </c>
      <c s="171">
        <v>11012961.728</v>
      </c>
      <c s="171">
        <v>0</v>
      </c>
      <c s="171">
        <v>0</v>
      </c>
      <c s="174">
        <v>0.035000000000000003</v>
      </c>
      <c s="174" t="s">
        <v>39</v>
      </c>
      <c s="174"/>
      <c s="169" t="s">
        <v>74</v>
      </c>
      <c s="169" t="s">
        <v>98</v>
      </c>
      <c s="175">
        <v>0</v>
      </c>
      <c s="175">
        <v>0</v>
      </c>
      <c s="175">
        <v>0</v>
      </c>
      <c s="175">
        <v>949173.52499999991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949173.52499999991</v>
      </c>
      <c s="15">
        <f t="shared" si="2"/>
        <v>949173.52499999991</v>
      </c>
    </row>
    <row r="38" spans="1:52" ht="15">
      <c r="A38" s="169">
        <v>23171000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101</v>
      </c>
      <c s="169" t="s">
        <v>29</v>
      </c>
      <c s="169" t="s">
        <v>65</v>
      </c>
      <c s="169" t="s">
        <v>1322</v>
      </c>
      <c s="169" t="s">
        <v>102</v>
      </c>
      <c s="169" t="s">
        <v>102</v>
      </c>
      <c s="169" t="s">
        <v>101</v>
      </c>
      <c s="170">
        <v>176459840.13599986</v>
      </c>
      <c s="170">
        <v>0</v>
      </c>
      <c s="170">
        <v>0</v>
      </c>
      <c s="170">
        <v>0</v>
      </c>
      <c s="170">
        <v>0</v>
      </c>
      <c s="170">
        <v>-0.0020000040531158447</v>
      </c>
      <c s="170">
        <v>0</v>
      </c>
      <c s="170">
        <v>176459840.13399985</v>
      </c>
      <c s="172">
        <v>41374</v>
      </c>
      <c s="172">
        <v>47928</v>
      </c>
      <c s="171">
        <v>312480966.99000001</v>
      </c>
      <c s="171">
        <v>312480966.99000001</v>
      </c>
      <c s="171">
        <v>6.3068493150684928</v>
      </c>
      <c s="171">
        <v>17.956164383561642</v>
      </c>
      <c s="174">
        <v>0.097078300000000006</v>
      </c>
      <c s="174" t="s">
        <v>2799</v>
      </c>
      <c s="174">
        <v>0.040000000000000001</v>
      </c>
      <c s="169" t="s">
        <v>74</v>
      </c>
      <c s="169" t="s">
        <v>101</v>
      </c>
      <c s="175">
        <v>0</v>
      </c>
      <c s="175">
        <v>0</v>
      </c>
      <c s="175">
        <v>0</v>
      </c>
      <c s="175">
        <v>13573833.859999999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13573833.859999999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27147667.719999999</v>
      </c>
      <c s="15">
        <f t="shared" si="2"/>
        <v>27147667.719999999</v>
      </c>
    </row>
    <row r="39" spans="1:52" ht="15">
      <c r="A39" s="169">
        <v>23200000</v>
      </c>
      <c s="169">
        <v>1</v>
      </c>
      <c s="169">
        <v>1</v>
      </c>
      <c s="169">
        <v>1</v>
      </c>
      <c s="169" t="s">
        <v>91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101</v>
      </c>
      <c s="169" t="s">
        <v>29</v>
      </c>
      <c s="169" t="s">
        <v>65</v>
      </c>
      <c s="169" t="s">
        <v>1322</v>
      </c>
      <c s="169" t="s">
        <v>103</v>
      </c>
      <c s="169" t="s">
        <v>103</v>
      </c>
      <c s="169" t="s">
        <v>101</v>
      </c>
      <c s="170">
        <v>38201022.950000003</v>
      </c>
      <c s="170">
        <v>0</v>
      </c>
      <c s="170">
        <v>0</v>
      </c>
      <c s="170">
        <v>0</v>
      </c>
      <c s="170">
        <v>0</v>
      </c>
      <c s="170">
        <v>-679243.38100000471</v>
      </c>
      <c s="170">
        <v>0</v>
      </c>
      <c s="170">
        <v>37521779.568999998</v>
      </c>
      <c s="172">
        <v>43773</v>
      </c>
      <c s="172">
        <v>51034</v>
      </c>
      <c s="171">
        <v>113542860.57799999</v>
      </c>
      <c s="171">
        <v>113542860.57799999</v>
      </c>
      <c s="171">
        <v>14.816438356164383</v>
      </c>
      <c s="171">
        <v>19.893150684931506</v>
      </c>
      <c s="174">
        <v>0.02</v>
      </c>
      <c s="174" t="s">
        <v>39</v>
      </c>
      <c s="174"/>
      <c s="169" t="s">
        <v>74</v>
      </c>
      <c s="169" t="s">
        <v>101</v>
      </c>
      <c s="175">
        <v>0</v>
      </c>
      <c s="175">
        <v>0</v>
      </c>
      <c s="175">
        <v>0</v>
      </c>
      <c s="175">
        <v>1250725.986</v>
      </c>
      <c s="175">
        <v>0</v>
      </c>
      <c s="175">
        <v>0</v>
      </c>
      <c s="175">
        <v>0</v>
      </c>
      <c s="175">
        <v>0</v>
      </c>
      <c s="175">
        <v>0</v>
      </c>
      <c s="175">
        <v>1250725.986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2501451.9720000001</v>
      </c>
      <c s="15">
        <f t="shared" si="2"/>
        <v>2501451.9720000001</v>
      </c>
    </row>
    <row r="40" spans="1:52" ht="15">
      <c r="A40" s="169">
        <v>23187000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101</v>
      </c>
      <c s="169" t="s">
        <v>29</v>
      </c>
      <c s="169" t="s">
        <v>65</v>
      </c>
      <c s="169" t="s">
        <v>1322</v>
      </c>
      <c s="169" t="s">
        <v>104</v>
      </c>
      <c s="169" t="s">
        <v>104</v>
      </c>
      <c s="169" t="s">
        <v>101</v>
      </c>
      <c s="170">
        <v>85472655.73999998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85472655.73999998</v>
      </c>
      <c s="172">
        <v>42691</v>
      </c>
      <c s="172">
        <v>50061</v>
      </c>
      <c s="171">
        <v>102567186.91</v>
      </c>
      <c s="171">
        <v>102567186.91</v>
      </c>
      <c s="171">
        <v>12.150684931506849</v>
      </c>
      <c s="171">
        <v>20.19178082191781</v>
      </c>
      <c s="174">
        <v>0.029999999999999999</v>
      </c>
      <c s="174" t="s">
        <v>39</v>
      </c>
      <c s="174"/>
      <c s="169" t="s">
        <v>74</v>
      </c>
      <c s="169" t="s">
        <v>101</v>
      </c>
      <c s="175">
        <v>0</v>
      </c>
      <c s="175">
        <v>3308618.9300000002</v>
      </c>
      <c s="175">
        <v>0</v>
      </c>
      <c s="175">
        <v>0</v>
      </c>
      <c s="175">
        <v>0</v>
      </c>
      <c s="175">
        <v>0</v>
      </c>
      <c s="175">
        <v>0</v>
      </c>
      <c s="175">
        <v>3308618.9300000002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6617237.8600000003</v>
      </c>
      <c s="15">
        <f t="shared" si="2"/>
        <v>6617237.8600000003</v>
      </c>
    </row>
    <row r="41" spans="1:52" ht="15">
      <c r="A41" s="169">
        <v>23182000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101</v>
      </c>
      <c s="169" t="s">
        <v>29</v>
      </c>
      <c s="169" t="s">
        <v>65</v>
      </c>
      <c s="169" t="s">
        <v>1322</v>
      </c>
      <c s="169" t="s">
        <v>105</v>
      </c>
      <c s="169" t="s">
        <v>105</v>
      </c>
      <c s="169" t="s">
        <v>101</v>
      </c>
      <c s="170">
        <v>96320857.299999982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96320857.299999982</v>
      </c>
      <c s="172">
        <v>42425</v>
      </c>
      <c s="172">
        <v>49856</v>
      </c>
      <c s="171">
        <v>198244300</v>
      </c>
      <c s="171">
        <v>198244300</v>
      </c>
      <c s="171">
        <v>11.58904109589041</v>
      </c>
      <c s="171">
        <v>20.358904109589041</v>
      </c>
      <c s="174">
        <v>0.029999999999999999</v>
      </c>
      <c s="174" t="s">
        <v>39</v>
      </c>
      <c s="174"/>
      <c s="169" t="s">
        <v>74</v>
      </c>
      <c s="169" t="s">
        <v>101</v>
      </c>
      <c s="175">
        <v>0</v>
      </c>
      <c s="175">
        <v>4187863.3399999999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4187863.3399999999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8375726.6799999997</v>
      </c>
      <c s="15">
        <f t="shared" si="2"/>
        <v>8375726.6799999997</v>
      </c>
    </row>
    <row r="42" spans="1:52" ht="15">
      <c r="A42" s="169">
        <v>23165000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101</v>
      </c>
      <c s="169" t="s">
        <v>29</v>
      </c>
      <c s="169" t="s">
        <v>65</v>
      </c>
      <c s="169" t="s">
        <v>1322</v>
      </c>
      <c s="169" t="s">
        <v>106</v>
      </c>
      <c s="169" t="s">
        <v>106</v>
      </c>
      <c s="169" t="s">
        <v>101</v>
      </c>
      <c s="170">
        <v>231597973.90000004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231597973.90000004</v>
      </c>
      <c s="172">
        <v>40834</v>
      </c>
      <c s="172">
        <v>47382</v>
      </c>
      <c s="171">
        <v>554251553.96000004</v>
      </c>
      <c s="171">
        <v>554251553.96000004</v>
      </c>
      <c s="171">
        <v>4.8109589041095893</v>
      </c>
      <c s="171">
        <v>17.93972602739726</v>
      </c>
      <c s="174">
        <v>0.063500000000000001</v>
      </c>
      <c s="174" t="s">
        <v>39</v>
      </c>
      <c s="174"/>
      <c s="169" t="s">
        <v>74</v>
      </c>
      <c s="169" t="s">
        <v>101</v>
      </c>
      <c s="175">
        <v>0</v>
      </c>
      <c s="175">
        <v>0</v>
      </c>
      <c s="175">
        <v>0</v>
      </c>
      <c s="175">
        <v>23159797.390000001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23159797.390000001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46319594.780000001</v>
      </c>
      <c s="15">
        <f t="shared" si="2"/>
        <v>46319594.780000001</v>
      </c>
    </row>
    <row r="43" spans="1:52" ht="15">
      <c r="A43" s="169">
        <v>23170000</v>
      </c>
      <c s="169">
        <v>1</v>
      </c>
      <c s="169">
        <v>1</v>
      </c>
      <c s="169">
        <v>1</v>
      </c>
      <c s="169" t="s">
        <v>91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101</v>
      </c>
      <c s="169" t="s">
        <v>29</v>
      </c>
      <c s="169" t="s">
        <v>65</v>
      </c>
      <c s="169" t="s">
        <v>1322</v>
      </c>
      <c s="169" t="s">
        <v>107</v>
      </c>
      <c s="169" t="s">
        <v>107</v>
      </c>
      <c s="169" t="s">
        <v>101</v>
      </c>
      <c s="170">
        <v>37378501.144000001</v>
      </c>
      <c s="170">
        <v>0</v>
      </c>
      <c s="170">
        <v>0</v>
      </c>
      <c s="170">
        <v>0</v>
      </c>
      <c s="170">
        <v>0</v>
      </c>
      <c s="170">
        <v>-664618.31400000304</v>
      </c>
      <c s="170">
        <v>0</v>
      </c>
      <c s="170">
        <v>36713882.829999998</v>
      </c>
      <c s="172">
        <v>41327</v>
      </c>
      <c s="172">
        <v>48636</v>
      </c>
      <c s="171">
        <v>77380000</v>
      </c>
      <c s="171">
        <v>75084685.136999995</v>
      </c>
      <c s="171">
        <v>8.2465753424657535</v>
      </c>
      <c s="171">
        <v>20.024657534246575</v>
      </c>
      <c s="174">
        <v>0.02</v>
      </c>
      <c s="174" t="s">
        <v>39</v>
      </c>
      <c s="174"/>
      <c s="169" t="s">
        <v>74</v>
      </c>
      <c s="169" t="s">
        <v>101</v>
      </c>
      <c s="175">
        <v>0</v>
      </c>
      <c s="175">
        <v>0</v>
      </c>
      <c s="175">
        <v>0</v>
      </c>
      <c s="175">
        <v>2159640.1669999999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2159640.1669999999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4319280.3339999998</v>
      </c>
      <c s="15">
        <f t="shared" si="2"/>
        <v>4319280.3339999998</v>
      </c>
    </row>
    <row r="44" spans="1:52" ht="15">
      <c r="A44" s="169">
        <v>23178000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101</v>
      </c>
      <c s="169" t="s">
        <v>29</v>
      </c>
      <c s="169" t="s">
        <v>65</v>
      </c>
      <c s="169" t="s">
        <v>1322</v>
      </c>
      <c s="169" t="s">
        <v>108</v>
      </c>
      <c s="169" t="s">
        <v>108</v>
      </c>
      <c s="169" t="s">
        <v>101</v>
      </c>
      <c s="170">
        <v>301435837.92399955</v>
      </c>
      <c s="170">
        <v>0</v>
      </c>
      <c s="170">
        <v>0</v>
      </c>
      <c s="170">
        <v>0</v>
      </c>
      <c s="170">
        <v>0</v>
      </c>
      <c s="170">
        <v>-0.0030000209808349609</v>
      </c>
      <c s="170">
        <v>0</v>
      </c>
      <c s="170">
        <v>301435837.92099953</v>
      </c>
      <c s="172">
        <v>41941</v>
      </c>
      <c s="172">
        <v>48478</v>
      </c>
      <c s="171">
        <v>509232882.64999998</v>
      </c>
      <c s="171">
        <v>484668867.74000001</v>
      </c>
      <c s="171">
        <v>7.8136986301369866</v>
      </c>
      <c s="171">
        <v>17.909589041095892</v>
      </c>
      <c s="174">
        <v>0.097078300000000006</v>
      </c>
      <c s="174" t="s">
        <v>2799</v>
      </c>
      <c s="174">
        <v>0.040000000000000001</v>
      </c>
      <c s="169" t="s">
        <v>74</v>
      </c>
      <c s="169" t="s">
        <v>101</v>
      </c>
      <c s="175">
        <v>0</v>
      </c>
      <c s="175">
        <v>0</v>
      </c>
      <c s="175">
        <v>0</v>
      </c>
      <c s="175">
        <v>18839740</v>
      </c>
      <c s="175">
        <v>0</v>
      </c>
      <c s="175">
        <v>0</v>
      </c>
      <c s="175">
        <v>0</v>
      </c>
      <c s="175">
        <v>0</v>
      </c>
      <c s="175">
        <v>0</v>
      </c>
      <c s="175">
        <v>18839737.920000002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37679477.920000002</v>
      </c>
      <c s="15">
        <f t="shared" si="2"/>
        <v>37679477.920000002</v>
      </c>
    </row>
    <row r="45" spans="1:52" ht="15">
      <c r="A45" s="169">
        <v>23201000</v>
      </c>
      <c s="169">
        <v>1</v>
      </c>
      <c s="169">
        <v>1</v>
      </c>
      <c s="169">
        <v>1</v>
      </c>
      <c s="169" t="s">
        <v>91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101</v>
      </c>
      <c s="169" t="s">
        <v>29</v>
      </c>
      <c s="169" t="s">
        <v>65</v>
      </c>
      <c s="169" t="s">
        <v>1322</v>
      </c>
      <c s="169" t="s">
        <v>109</v>
      </c>
      <c s="169" t="s">
        <v>109</v>
      </c>
      <c s="169" t="s">
        <v>101</v>
      </c>
      <c s="170">
        <v>45117752.813000001</v>
      </c>
      <c s="170">
        <v>0</v>
      </c>
      <c s="170">
        <v>0</v>
      </c>
      <c s="170">
        <v>0</v>
      </c>
      <c s="170">
        <v>0</v>
      </c>
      <c s="170">
        <v>-802228.1230000034</v>
      </c>
      <c s="170">
        <v>0</v>
      </c>
      <c s="170">
        <v>44315524.689999998</v>
      </c>
      <c s="172">
        <v>43773</v>
      </c>
      <c s="172">
        <v>51034</v>
      </c>
      <c s="171">
        <v>60384134.346000001</v>
      </c>
      <c s="171">
        <v>60384134.346000001</v>
      </c>
      <c s="171">
        <v>14.816438356164383</v>
      </c>
      <c s="171">
        <v>19.893150684931506</v>
      </c>
      <c s="174">
        <v>0.02</v>
      </c>
      <c s="174" t="s">
        <v>39</v>
      </c>
      <c s="174"/>
      <c s="169" t="s">
        <v>74</v>
      </c>
      <c s="169" t="s">
        <v>101</v>
      </c>
      <c s="175">
        <v>0</v>
      </c>
      <c s="175">
        <v>0</v>
      </c>
      <c s="175">
        <v>0</v>
      </c>
      <c s="175">
        <v>1477184.156</v>
      </c>
      <c s="175">
        <v>0</v>
      </c>
      <c s="175">
        <v>0</v>
      </c>
      <c s="175">
        <v>0</v>
      </c>
      <c s="175">
        <v>0</v>
      </c>
      <c s="175">
        <v>0</v>
      </c>
      <c s="175">
        <v>1477184.156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2954368.3119999999</v>
      </c>
      <c s="15">
        <f t="shared" si="2"/>
        <v>2954368.3119999999</v>
      </c>
    </row>
    <row r="46" spans="1:52" ht="15">
      <c r="A46" s="169">
        <v>23196000</v>
      </c>
      <c s="169">
        <v>1</v>
      </c>
      <c s="169">
        <v>1</v>
      </c>
      <c s="169">
        <v>1</v>
      </c>
      <c s="169" t="s">
        <v>91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101</v>
      </c>
      <c s="169" t="s">
        <v>29</v>
      </c>
      <c s="169" t="s">
        <v>65</v>
      </c>
      <c s="169" t="s">
        <v>1322</v>
      </c>
      <c s="169" t="s">
        <v>110</v>
      </c>
      <c s="169" t="s">
        <v>110</v>
      </c>
      <c s="169" t="s">
        <v>101</v>
      </c>
      <c s="170">
        <v>61337763.520999998</v>
      </c>
      <c s="170">
        <v>0</v>
      </c>
      <c s="170">
        <v>0</v>
      </c>
      <c s="170">
        <v>0</v>
      </c>
      <c s="170">
        <v>0</v>
      </c>
      <c s="170">
        <v>-1090632.3079999983</v>
      </c>
      <c s="170">
        <v>0</v>
      </c>
      <c s="170">
        <v>60247131.213</v>
      </c>
      <c s="172">
        <v>43446</v>
      </c>
      <c s="172">
        <v>50485</v>
      </c>
      <c s="171">
        <v>75163134.240999997</v>
      </c>
      <c s="171">
        <v>75163134.240999997</v>
      </c>
      <c s="171">
        <v>13.312328767123288</v>
      </c>
      <c s="171">
        <v>19.284931506849315</v>
      </c>
      <c s="174">
        <v>0.02</v>
      </c>
      <c s="174" t="s">
        <v>39</v>
      </c>
      <c s="174"/>
      <c s="169" t="s">
        <v>74</v>
      </c>
      <c s="169" t="s">
        <v>101</v>
      </c>
      <c s="175">
        <v>0</v>
      </c>
      <c s="175">
        <v>0</v>
      </c>
      <c s="175">
        <v>0</v>
      </c>
      <c s="175">
        <v>2151683.2570000002</v>
      </c>
      <c s="175">
        <v>0</v>
      </c>
      <c s="175">
        <v>0</v>
      </c>
      <c s="175">
        <v>0</v>
      </c>
      <c s="175">
        <v>0</v>
      </c>
      <c s="175">
        <v>0</v>
      </c>
      <c s="175">
        <v>2151683.2570000002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4303366.5140000004</v>
      </c>
      <c s="15">
        <f t="shared" si="2"/>
        <v>4303366.5140000004</v>
      </c>
    </row>
    <row r="47" spans="1:52" ht="15">
      <c r="A47" s="169">
        <v>23158000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101</v>
      </c>
      <c s="169" t="s">
        <v>29</v>
      </c>
      <c s="169" t="s">
        <v>65</v>
      </c>
      <c s="169" t="s">
        <v>1322</v>
      </c>
      <c s="169" t="s">
        <v>111</v>
      </c>
      <c s="169" t="s">
        <v>111</v>
      </c>
      <c s="169" t="s">
        <v>101</v>
      </c>
      <c s="170">
        <v>599867430.64599538</v>
      </c>
      <c s="170">
        <v>0</v>
      </c>
      <c s="170">
        <v>0</v>
      </c>
      <c s="170">
        <v>0</v>
      </c>
      <c s="170">
        <v>0</v>
      </c>
      <c s="170">
        <v>0.0029997825622558594</v>
      </c>
      <c s="170">
        <v>0</v>
      </c>
      <c s="170">
        <v>599867430.64899516</v>
      </c>
      <c s="172">
        <v>40332</v>
      </c>
      <c s="172">
        <v>47017</v>
      </c>
      <c s="171">
        <v>1682745000</v>
      </c>
      <c s="171">
        <v>1682745000</v>
      </c>
      <c s="171">
        <v>3.8109589041095893</v>
      </c>
      <c s="171">
        <v>18.315068493150687</v>
      </c>
      <c s="174">
        <v>0.063500000000000001</v>
      </c>
      <c s="174" t="s">
        <v>39</v>
      </c>
      <c s="174"/>
      <c s="169" t="s">
        <v>74</v>
      </c>
      <c s="169" t="s">
        <v>101</v>
      </c>
      <c s="175">
        <v>0</v>
      </c>
      <c s="175">
        <v>0</v>
      </c>
      <c s="175">
        <v>0</v>
      </c>
      <c s="175">
        <v>74983428.819999993</v>
      </c>
      <c s="175">
        <v>0</v>
      </c>
      <c s="175">
        <v>0</v>
      </c>
      <c s="175">
        <v>0</v>
      </c>
      <c s="175">
        <v>0</v>
      </c>
      <c s="175">
        <v>0</v>
      </c>
      <c s="175">
        <v>74983428.819999993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149966857.63999999</v>
      </c>
      <c s="15">
        <f t="shared" si="2"/>
        <v>149966857.63999999</v>
      </c>
    </row>
    <row r="48" spans="1:52" ht="15">
      <c r="A48" s="169">
        <v>23175000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36</v>
      </c>
      <c s="169" t="s">
        <v>36</v>
      </c>
      <c s="169" t="s">
        <v>36</v>
      </c>
      <c s="169" t="s">
        <v>27</v>
      </c>
      <c s="169" t="s">
        <v>112</v>
      </c>
      <c s="169" t="s">
        <v>113</v>
      </c>
      <c s="169" t="s">
        <v>65</v>
      </c>
      <c s="169" t="s">
        <v>1324</v>
      </c>
      <c s="169" t="s">
        <v>114</v>
      </c>
      <c s="169" t="s">
        <v>114</v>
      </c>
      <c s="169" t="s">
        <v>112</v>
      </c>
      <c s="170">
        <v>73084423.739999995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73084423.739999995</v>
      </c>
      <c s="172">
        <v>41576</v>
      </c>
      <c s="172">
        <v>47112</v>
      </c>
      <c s="171">
        <v>195239817.55000001</v>
      </c>
      <c s="171">
        <v>195239817.55000001</v>
      </c>
      <c s="171">
        <v>4.0712328767123287</v>
      </c>
      <c s="171">
        <v>15.167123287671233</v>
      </c>
      <c s="174">
        <v>0.074499999999999997</v>
      </c>
      <c s="174" t="s">
        <v>39</v>
      </c>
      <c s="174"/>
      <c s="169" t="s">
        <v>74</v>
      </c>
      <c s="169" t="s">
        <v>112</v>
      </c>
      <c s="175">
        <v>31321895.82</v>
      </c>
      <c s="175">
        <v>0</v>
      </c>
      <c s="175">
        <v>0</v>
      </c>
      <c s="175">
        <v>0</v>
      </c>
      <c s="175">
        <v>0</v>
      </c>
      <c s="175">
        <v>0</v>
      </c>
      <c s="175">
        <v>5220315.9699999997</v>
      </c>
      <c s="175">
        <v>0</v>
      </c>
      <c s="175">
        <v>0</v>
      </c>
      <c s="175">
        <v>0</v>
      </c>
      <c s="175">
        <v>0</v>
      </c>
      <c s="175">
        <v>0</v>
      </c>
      <c s="175">
        <v>5220315.9699999997</v>
      </c>
      <c s="15">
        <f t="shared" si="0"/>
        <v>31321895.82</v>
      </c>
      <c s="15">
        <f t="shared" si="1"/>
        <v>10440631.939999999</v>
      </c>
      <c s="15">
        <f t="shared" si="2"/>
        <v>41762527.759999998</v>
      </c>
    </row>
    <row r="49" spans="1:52" ht="15">
      <c r="A49" s="169">
        <v>23162000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36</v>
      </c>
      <c s="169" t="s">
        <v>36</v>
      </c>
      <c s="169" t="s">
        <v>36</v>
      </c>
      <c s="169" t="s">
        <v>27</v>
      </c>
      <c s="169" t="s">
        <v>112</v>
      </c>
      <c s="169" t="s">
        <v>115</v>
      </c>
      <c s="169" t="s">
        <v>65</v>
      </c>
      <c s="169" t="s">
        <v>1324</v>
      </c>
      <c s="169" t="s">
        <v>116</v>
      </c>
      <c s="169" t="s">
        <v>116</v>
      </c>
      <c s="169" t="s">
        <v>112</v>
      </c>
      <c s="170">
        <v>7006343.5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7006343.5</v>
      </c>
      <c s="172">
        <v>40645</v>
      </c>
      <c s="172">
        <v>44640</v>
      </c>
      <c s="171">
        <v>52547575.950000003</v>
      </c>
      <c s="171">
        <v>52547575.950000003</v>
      </c>
      <c s="171">
        <v>0</v>
      </c>
      <c s="171">
        <v>0</v>
      </c>
      <c s="174">
        <v>0.079000000000000001</v>
      </c>
      <c s="174" t="s">
        <v>39</v>
      </c>
      <c s="174"/>
      <c s="169" t="s">
        <v>74</v>
      </c>
      <c s="169" t="s">
        <v>112</v>
      </c>
      <c s="175">
        <v>7006343.46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0"/>
        <v>7006343.46</v>
      </c>
      <c s="15">
        <f t="shared" si="1"/>
        <v>0</v>
      </c>
      <c s="15">
        <f t="shared" si="2"/>
        <v>7006343.46</v>
      </c>
    </row>
    <row r="50" spans="1:52" ht="15">
      <c r="A50" s="169">
        <v>23174000</v>
      </c>
      <c s="169">
        <v>1</v>
      </c>
      <c s="169">
        <v>1</v>
      </c>
      <c s="169">
        <v>0</v>
      </c>
      <c s="169" t="s">
        <v>117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118</v>
      </c>
      <c s="169" t="s">
        <v>119</v>
      </c>
      <c s="169" t="s">
        <v>65</v>
      </c>
      <c s="169" t="s">
        <v>1324</v>
      </c>
      <c s="169" t="s">
        <v>120</v>
      </c>
      <c s="169" t="s">
        <v>120</v>
      </c>
      <c s="169" t="s">
        <v>118</v>
      </c>
      <c s="170">
        <v>46842222.939000003</v>
      </c>
      <c s="170">
        <v>0</v>
      </c>
      <c s="170">
        <v>0</v>
      </c>
      <c s="170">
        <v>0</v>
      </c>
      <c s="170">
        <v>0</v>
      </c>
      <c s="170">
        <v>-677376.86400000006</v>
      </c>
      <c s="170">
        <v>0</v>
      </c>
      <c s="170">
        <v>46164846.075000003</v>
      </c>
      <c s="172">
        <v>41520</v>
      </c>
      <c s="172">
        <v>56147</v>
      </c>
      <c s="171">
        <v>64989000</v>
      </c>
      <c s="171">
        <v>64989000</v>
      </c>
      <c s="171">
        <v>28.824657534246576</v>
      </c>
      <c s="171">
        <v>40.073972602739723</v>
      </c>
      <c s="174">
        <v>0.002</v>
      </c>
      <c s="174" t="s">
        <v>39</v>
      </c>
      <c s="174"/>
      <c s="169" t="s">
        <v>74</v>
      </c>
      <c s="169" t="s">
        <v>118</v>
      </c>
      <c s="175">
        <v>0</v>
      </c>
      <c s="175">
        <v>0</v>
      </c>
      <c s="175">
        <v>0</v>
      </c>
      <c s="175">
        <v>783507.71400000004</v>
      </c>
      <c s="175">
        <v>0</v>
      </c>
      <c s="175">
        <v>0</v>
      </c>
      <c s="175">
        <v>0</v>
      </c>
      <c s="175">
        <v>0</v>
      </c>
      <c s="175">
        <v>0</v>
      </c>
      <c s="175">
        <v>783507.71400000004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1567015.4280000001</v>
      </c>
      <c s="15">
        <f t="shared" si="2"/>
        <v>1567015.4280000001</v>
      </c>
    </row>
    <row r="51" spans="1:52" ht="15">
      <c r="A51" s="169">
        <v>23161000</v>
      </c>
      <c s="169">
        <v>1</v>
      </c>
      <c s="169">
        <v>1</v>
      </c>
      <c s="169">
        <v>0</v>
      </c>
      <c s="169" t="s">
        <v>117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118</v>
      </c>
      <c s="169" t="s">
        <v>119</v>
      </c>
      <c s="169" t="s">
        <v>65</v>
      </c>
      <c s="169" t="s">
        <v>1324</v>
      </c>
      <c s="169" t="s">
        <v>118</v>
      </c>
      <c s="169" t="s">
        <v>118</v>
      </c>
      <c s="169" t="s">
        <v>118</v>
      </c>
      <c s="170">
        <v>23890246.758000001</v>
      </c>
      <c s="170">
        <v>0</v>
      </c>
      <c s="170">
        <v>0</v>
      </c>
      <c s="170">
        <v>0</v>
      </c>
      <c s="170">
        <v>0</v>
      </c>
      <c s="170">
        <v>-345472.51200000197</v>
      </c>
      <c s="170">
        <v>0</v>
      </c>
      <c s="170">
        <v>23544774.245999999</v>
      </c>
      <c s="172">
        <v>40534</v>
      </c>
      <c s="172">
        <v>49663</v>
      </c>
      <c s="171">
        <v>44804146.468999997</v>
      </c>
      <c s="171">
        <v>44804146.468999997</v>
      </c>
      <c s="171">
        <v>11.06027397260274</v>
      </c>
      <c s="171">
        <v>25.010958904109589</v>
      </c>
      <c s="174">
        <v>0.02</v>
      </c>
      <c s="174" t="s">
        <v>39</v>
      </c>
      <c s="174"/>
      <c s="169" t="s">
        <v>74</v>
      </c>
      <c s="169" t="s">
        <v>118</v>
      </c>
      <c s="175">
        <v>1023685.8370000001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1023685.8370000001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1023685.8370000001</v>
      </c>
      <c s="15">
        <f t="shared" si="0"/>
        <v>1023685.8370000001</v>
      </c>
      <c s="15">
        <f t="shared" si="1"/>
        <v>2047371.6740000001</v>
      </c>
      <c s="15">
        <f t="shared" si="2"/>
        <v>3071057.5109999999</v>
      </c>
    </row>
    <row r="52" spans="1:52" ht="15">
      <c r="A52" s="169">
        <v>23156000</v>
      </c>
      <c s="169">
        <v>1</v>
      </c>
      <c s="169">
        <v>1</v>
      </c>
      <c s="169">
        <v>1</v>
      </c>
      <c s="169" t="s">
        <v>59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121</v>
      </c>
      <c s="169" t="s">
        <v>122</v>
      </c>
      <c s="169" t="s">
        <v>65</v>
      </c>
      <c s="169" t="s">
        <v>1324</v>
      </c>
      <c s="169" t="s">
        <v>123</v>
      </c>
      <c s="169" t="s">
        <v>123</v>
      </c>
      <c s="169" t="s">
        <v>121</v>
      </c>
      <c s="170">
        <v>906902.27899999998</v>
      </c>
      <c s="170">
        <v>0</v>
      </c>
      <c s="170">
        <v>0</v>
      </c>
      <c s="170">
        <v>0</v>
      </c>
      <c s="170">
        <v>0</v>
      </c>
      <c s="170">
        <v>-24536.812000000034</v>
      </c>
      <c s="170">
        <v>0</v>
      </c>
      <c s="170">
        <v>882365.46699999995</v>
      </c>
      <c s="172">
        <v>40165</v>
      </c>
      <c s="172">
        <v>51135</v>
      </c>
      <c s="171">
        <v>1164287.925</v>
      </c>
      <c s="171">
        <v>1164287.925</v>
      </c>
      <c s="171">
        <v>15.093150684931507</v>
      </c>
      <c s="171">
        <v>30.054794520547944</v>
      </c>
      <c s="174">
        <v>0</v>
      </c>
      <c s="174" t="s">
        <v>39</v>
      </c>
      <c s="174"/>
      <c s="169" t="s">
        <v>74</v>
      </c>
      <c s="169" t="s">
        <v>121</v>
      </c>
      <c s="175">
        <v>51905.688999999998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51874.438999999998</v>
      </c>
      <c s="15">
        <f t="shared" si="0"/>
        <v>51905.688999999998</v>
      </c>
      <c s="15">
        <f t="shared" si="1"/>
        <v>51874.438999999998</v>
      </c>
      <c s="15">
        <f t="shared" si="2"/>
        <v>103780.128</v>
      </c>
    </row>
    <row r="53" spans="1:52" ht="15">
      <c r="A53" s="169">
        <v>23151000</v>
      </c>
      <c s="169">
        <v>1</v>
      </c>
      <c s="169">
        <v>1</v>
      </c>
      <c s="169">
        <v>1</v>
      </c>
      <c s="169" t="s">
        <v>59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121</v>
      </c>
      <c s="169" t="s">
        <v>122</v>
      </c>
      <c s="169" t="s">
        <v>65</v>
      </c>
      <c s="169" t="s">
        <v>1324</v>
      </c>
      <c s="169" t="s">
        <v>124</v>
      </c>
      <c s="169" t="s">
        <v>124</v>
      </c>
      <c s="169" t="s">
        <v>121</v>
      </c>
      <c s="170">
        <v>501080.07900000003</v>
      </c>
      <c s="170">
        <v>0</v>
      </c>
      <c s="170">
        <v>0</v>
      </c>
      <c s="170">
        <v>0</v>
      </c>
      <c s="170">
        <v>0</v>
      </c>
      <c s="170">
        <v>-13557.037000000011</v>
      </c>
      <c s="170">
        <v>0</v>
      </c>
      <c s="170">
        <v>487523.04200000002</v>
      </c>
      <c s="172">
        <v>37630</v>
      </c>
      <c s="172">
        <v>49309</v>
      </c>
      <c s="171">
        <v>1115872.567</v>
      </c>
      <c s="171">
        <v>1115872.567</v>
      </c>
      <c s="171">
        <v>10.09041095890411</v>
      </c>
      <c s="171">
        <v>31.997260273972604</v>
      </c>
      <c s="174">
        <v>0</v>
      </c>
      <c s="174" t="s">
        <v>39</v>
      </c>
      <c s="174"/>
      <c s="169" t="s">
        <v>74</v>
      </c>
      <c s="169" t="s">
        <v>121</v>
      </c>
      <c s="175">
        <v>49747.271000000001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49747.271000000001</v>
      </c>
      <c s="15">
        <f t="shared" si="0"/>
        <v>49747.271000000001</v>
      </c>
      <c s="15">
        <f t="shared" si="1"/>
        <v>49747.271000000001</v>
      </c>
      <c s="15">
        <f t="shared" si="2"/>
        <v>99494.542000000001</v>
      </c>
    </row>
    <row r="54" spans="1:52" ht="15">
      <c r="A54" s="169">
        <v>21016100</v>
      </c>
      <c s="169">
        <v>1</v>
      </c>
      <c s="169">
        <v>1</v>
      </c>
      <c s="169">
        <v>1</v>
      </c>
      <c s="169" t="s">
        <v>59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121</v>
      </c>
      <c s="169" t="s">
        <v>29</v>
      </c>
      <c s="169" t="s">
        <v>65</v>
      </c>
      <c s="169" t="s">
        <v>1324</v>
      </c>
      <c s="169" t="s">
        <v>125</v>
      </c>
      <c s="169" t="s">
        <v>125</v>
      </c>
      <c s="169" t="s">
        <v>121</v>
      </c>
      <c s="170">
        <v>146822.454</v>
      </c>
      <c s="170">
        <v>0</v>
      </c>
      <c s="170">
        <v>0</v>
      </c>
      <c s="170">
        <v>0</v>
      </c>
      <c s="170">
        <v>0</v>
      </c>
      <c s="170">
        <v>-3972.3740000000107</v>
      </c>
      <c s="170">
        <v>0</v>
      </c>
      <c s="170">
        <v>142850.07999999999</v>
      </c>
      <c s="172">
        <v>35012</v>
      </c>
      <c s="172">
        <v>46022</v>
      </c>
      <c s="171">
        <v>1601971.621</v>
      </c>
      <c s="171">
        <v>1601971.621</v>
      </c>
      <c s="171">
        <v>1.0849315068493151</v>
      </c>
      <c s="171">
        <v>30.164383561643834</v>
      </c>
      <c s="174">
        <v>0</v>
      </c>
      <c s="174" t="s">
        <v>39</v>
      </c>
      <c s="174"/>
      <c s="169" t="s">
        <v>74</v>
      </c>
      <c s="169" t="s">
        <v>121</v>
      </c>
      <c s="175">
        <v>71418.284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71431.792000000001</v>
      </c>
      <c s="15">
        <f t="shared" si="0"/>
        <v>71418.284</v>
      </c>
      <c s="15">
        <f t="shared" si="1"/>
        <v>71431.792000000001</v>
      </c>
      <c s="15">
        <f t="shared" si="2"/>
        <v>142850.076</v>
      </c>
    </row>
    <row r="55" spans="1:52" ht="15">
      <c r="A55" s="169">
        <v>21019100</v>
      </c>
      <c s="169">
        <v>1</v>
      </c>
      <c s="169">
        <v>1</v>
      </c>
      <c s="169">
        <v>1</v>
      </c>
      <c s="169" t="s">
        <v>59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121</v>
      </c>
      <c s="169" t="s">
        <v>29</v>
      </c>
      <c s="169" t="s">
        <v>65</v>
      </c>
      <c s="169" t="s">
        <v>1324</v>
      </c>
      <c s="169" t="s">
        <v>126</v>
      </c>
      <c s="169" t="s">
        <v>126</v>
      </c>
      <c s="169" t="s">
        <v>121</v>
      </c>
      <c s="170">
        <v>263191.95500000002</v>
      </c>
      <c s="170">
        <v>0</v>
      </c>
      <c s="170">
        <v>0</v>
      </c>
      <c s="170">
        <v>0</v>
      </c>
      <c s="170">
        <v>0</v>
      </c>
      <c s="170">
        <v>-7120.8240000000224</v>
      </c>
      <c s="170">
        <v>0</v>
      </c>
      <c s="170">
        <v>256071.13099999999</v>
      </c>
      <c s="172">
        <v>36068</v>
      </c>
      <c s="172">
        <v>46752</v>
      </c>
      <c s="171">
        <v>1435895.666</v>
      </c>
      <c s="171">
        <v>1435895.666</v>
      </c>
      <c s="171">
        <v>3.0849315068493151</v>
      </c>
      <c s="171">
        <v>29.271232876712329</v>
      </c>
      <c s="174">
        <v>0</v>
      </c>
      <c s="174" t="s">
        <v>39</v>
      </c>
      <c s="174"/>
      <c s="169" t="s">
        <v>74</v>
      </c>
      <c s="169" t="s">
        <v>121</v>
      </c>
      <c s="175">
        <v>64014.362000000001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64021.682000000001</v>
      </c>
      <c s="15">
        <f t="shared" si="0"/>
        <v>64014.362000000001</v>
      </c>
      <c s="15">
        <f t="shared" si="1"/>
        <v>64021.682000000001</v>
      </c>
      <c s="15">
        <f t="shared" si="2"/>
        <v>128036.04399999999</v>
      </c>
    </row>
    <row r="56" spans="1:52" ht="15">
      <c r="A56" s="169">
        <v>21015100</v>
      </c>
      <c s="169">
        <v>1</v>
      </c>
      <c s="169">
        <v>1</v>
      </c>
      <c s="169">
        <v>1</v>
      </c>
      <c s="169" t="s">
        <v>59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121</v>
      </c>
      <c s="169" t="s">
        <v>29</v>
      </c>
      <c s="169" t="s">
        <v>65</v>
      </c>
      <c s="169" t="s">
        <v>1324</v>
      </c>
      <c s="169" t="s">
        <v>127</v>
      </c>
      <c s="169" t="s">
        <v>127</v>
      </c>
      <c s="169" t="s">
        <v>121</v>
      </c>
      <c s="170">
        <v>7.2164496600635175E-16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7.2164496600635175E-16</v>
      </c>
      <c s="172">
        <v>34632</v>
      </c>
      <c s="172">
        <v>45657</v>
      </c>
      <c s="171">
        <v>2939397.4730000002</v>
      </c>
      <c s="171">
        <v>2939397.4730000002</v>
      </c>
      <c s="171">
        <v>0.084931506849315067</v>
      </c>
      <c s="171">
        <v>30.205479452054796</v>
      </c>
      <c s="174">
        <v>0</v>
      </c>
      <c s="174" t="s">
        <v>39</v>
      </c>
      <c s="174"/>
      <c s="169" t="s">
        <v>74</v>
      </c>
      <c s="169" t="s">
        <v>121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0</v>
      </c>
      <c s="15">
        <f t="shared" si="2"/>
        <v>0</v>
      </c>
    </row>
    <row r="57" spans="1:52" ht="15">
      <c r="A57" s="169">
        <v>21014100</v>
      </c>
      <c s="169">
        <v>1</v>
      </c>
      <c s="169">
        <v>1</v>
      </c>
      <c s="169">
        <v>1</v>
      </c>
      <c s="169" t="s">
        <v>59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121</v>
      </c>
      <c s="169" t="s">
        <v>29</v>
      </c>
      <c s="169" t="s">
        <v>65</v>
      </c>
      <c s="169" t="s">
        <v>1324</v>
      </c>
      <c s="169" t="s">
        <v>128</v>
      </c>
      <c s="169" t="s">
        <v>128</v>
      </c>
      <c s="169" t="s">
        <v>121</v>
      </c>
      <c s="170">
        <v>7.2164496600635175E-16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7.2164496600635175E-16</v>
      </c>
      <c s="172">
        <v>34515</v>
      </c>
      <c s="172">
        <v>45647</v>
      </c>
      <c s="171">
        <v>2939397.4730000002</v>
      </c>
      <c s="171">
        <v>2939397.4730000002</v>
      </c>
      <c s="171">
        <v>0.057534246575342465</v>
      </c>
      <c s="171">
        <v>30.4986301369863</v>
      </c>
      <c s="174">
        <v>0</v>
      </c>
      <c s="174" t="s">
        <v>39</v>
      </c>
      <c s="174"/>
      <c s="169" t="s">
        <v>74</v>
      </c>
      <c s="169" t="s">
        <v>121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0</v>
      </c>
      <c s="15">
        <f t="shared" si="2"/>
        <v>0</v>
      </c>
    </row>
    <row r="58" spans="1:52" ht="15">
      <c r="A58" s="169">
        <v>21018100</v>
      </c>
      <c s="169">
        <v>1</v>
      </c>
      <c s="169">
        <v>1</v>
      </c>
      <c s="169">
        <v>1</v>
      </c>
      <c s="169" t="s">
        <v>59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121</v>
      </c>
      <c s="169" t="s">
        <v>29</v>
      </c>
      <c s="169" t="s">
        <v>65</v>
      </c>
      <c s="169" t="s">
        <v>1324</v>
      </c>
      <c s="169" t="s">
        <v>129</v>
      </c>
      <c s="169" t="s">
        <v>129</v>
      </c>
      <c s="169" t="s">
        <v>121</v>
      </c>
      <c s="170">
        <v>167696.80499999999</v>
      </c>
      <c s="170">
        <v>0</v>
      </c>
      <c s="170">
        <v>0</v>
      </c>
      <c s="170">
        <v>0</v>
      </c>
      <c s="170">
        <v>0</v>
      </c>
      <c s="170">
        <v>-4537.1429999999818</v>
      </c>
      <c s="170">
        <v>0</v>
      </c>
      <c s="170">
        <v>163159.66200000001</v>
      </c>
      <c s="172">
        <v>35457</v>
      </c>
      <c s="172">
        <v>46387</v>
      </c>
      <c s="171">
        <v>1219849.953</v>
      </c>
      <c s="171">
        <v>1219849.953</v>
      </c>
      <c s="171">
        <v>2.0849315068493151</v>
      </c>
      <c s="171">
        <v>29.945205479452056</v>
      </c>
      <c s="174">
        <v>0</v>
      </c>
      <c s="174" t="s">
        <v>39</v>
      </c>
      <c s="174"/>
      <c s="169" t="s">
        <v>74</v>
      </c>
      <c s="169" t="s">
        <v>121</v>
      </c>
      <c s="175">
        <v>54382.730000000003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54388.830000000002</v>
      </c>
      <c s="15">
        <f t="shared" si="0"/>
        <v>54382.730000000003</v>
      </c>
      <c s="15">
        <f t="shared" si="1"/>
        <v>54388.830000000002</v>
      </c>
      <c s="15">
        <f t="shared" si="2"/>
        <v>108771.56</v>
      </c>
    </row>
    <row r="59" spans="1:52" ht="15">
      <c r="A59" s="169">
        <v>23181000</v>
      </c>
      <c s="169">
        <v>1</v>
      </c>
      <c s="169">
        <v>1</v>
      </c>
      <c s="169">
        <v>1</v>
      </c>
      <c s="169" t="s">
        <v>59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130</v>
      </c>
      <c s="169" t="s">
        <v>29</v>
      </c>
      <c s="169" t="s">
        <v>65</v>
      </c>
      <c s="169" t="s">
        <v>1324</v>
      </c>
      <c s="169" t="s">
        <v>130</v>
      </c>
      <c s="169" t="s">
        <v>130</v>
      </c>
      <c s="169" t="s">
        <v>130</v>
      </c>
      <c s="170">
        <v>6519900</v>
      </c>
      <c s="170">
        <v>0</v>
      </c>
      <c s="170">
        <v>0</v>
      </c>
      <c s="170">
        <v>0</v>
      </c>
      <c s="170">
        <v>0</v>
      </c>
      <c s="170">
        <v>-176400</v>
      </c>
      <c s="170">
        <v>0</v>
      </c>
      <c s="170">
        <v>6343500</v>
      </c>
      <c s="172">
        <v>42283</v>
      </c>
      <c s="172">
        <v>55095</v>
      </c>
      <c s="171">
        <v>14229000</v>
      </c>
      <c s="171">
        <v>14229000</v>
      </c>
      <c s="171">
        <v>25.942465753424656</v>
      </c>
      <c s="171">
        <v>35.101369863013701</v>
      </c>
      <c s="174">
        <v>0</v>
      </c>
      <c s="174" t="s">
        <v>39</v>
      </c>
      <c s="174"/>
      <c s="169" t="s">
        <v>74</v>
      </c>
      <c s="169" t="s">
        <v>130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0</v>
      </c>
      <c s="15">
        <f t="shared" si="2"/>
        <v>0</v>
      </c>
    </row>
    <row r="60" spans="1:52" ht="15">
      <c r="A60" s="169">
        <v>23188000</v>
      </c>
      <c s="169">
        <v>1</v>
      </c>
      <c s="169">
        <v>1</v>
      </c>
      <c s="169">
        <v>1</v>
      </c>
      <c s="169" t="s">
        <v>59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130</v>
      </c>
      <c s="169" t="s">
        <v>29</v>
      </c>
      <c s="169" t="s">
        <v>65</v>
      </c>
      <c s="169" t="s">
        <v>1324</v>
      </c>
      <c s="169" t="s">
        <v>130</v>
      </c>
      <c s="169" t="s">
        <v>130</v>
      </c>
      <c s="169" t="s">
        <v>130</v>
      </c>
      <c s="170">
        <v>2176559.9500000002</v>
      </c>
      <c s="170">
        <v>0</v>
      </c>
      <c s="170">
        <v>0</v>
      </c>
      <c s="170">
        <v>0</v>
      </c>
      <c s="170">
        <v>0</v>
      </c>
      <c s="170">
        <v>-58888.200000000186</v>
      </c>
      <c s="170">
        <v>0</v>
      </c>
      <c s="170">
        <v>2117671.75</v>
      </c>
      <c s="172">
        <v>42650</v>
      </c>
      <c s="172">
        <v>54175</v>
      </c>
      <c s="171">
        <v>3557250</v>
      </c>
      <c s="171">
        <v>3557250</v>
      </c>
      <c s="171">
        <v>23.421917808219177</v>
      </c>
      <c s="171">
        <v>31.575342465753426</v>
      </c>
      <c s="174">
        <v>0</v>
      </c>
      <c s="174" t="s">
        <v>39</v>
      </c>
      <c s="174"/>
      <c s="169" t="s">
        <v>74</v>
      </c>
      <c s="169" t="s">
        <v>130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0</v>
      </c>
      <c s="15">
        <f t="shared" si="2"/>
        <v>0</v>
      </c>
    </row>
    <row r="61" spans="1:52" ht="15">
      <c r="A61" s="169">
        <v>23097000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131</v>
      </c>
      <c s="169" t="s">
        <v>99</v>
      </c>
      <c s="169" t="s">
        <v>65</v>
      </c>
      <c s="169" t="s">
        <v>1324</v>
      </c>
      <c s="169" t="s">
        <v>132</v>
      </c>
      <c s="169" t="s">
        <v>132</v>
      </c>
      <c s="169" t="s">
        <v>131</v>
      </c>
      <c s="170">
        <v>858681.88000000012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858681.88000000012</v>
      </c>
      <c s="172">
        <v>35083</v>
      </c>
      <c s="172">
        <v>46066</v>
      </c>
      <c s="171">
        <v>11735317</v>
      </c>
      <c s="171">
        <v>11735317</v>
      </c>
      <c s="171">
        <v>1.2054794520547945</v>
      </c>
      <c s="171">
        <v>30.090410958904108</v>
      </c>
      <c s="174">
        <v>0.014999999999999999</v>
      </c>
      <c s="174" t="s">
        <v>39</v>
      </c>
      <c s="174"/>
      <c s="169" t="s">
        <v>74</v>
      </c>
      <c s="169" t="s">
        <v>131</v>
      </c>
      <c s="175">
        <v>0</v>
      </c>
      <c s="175">
        <v>0</v>
      </c>
      <c s="175">
        <v>286227.23999999999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286227.23999999999</v>
      </c>
      <c s="175">
        <v>0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572454.47999999998</v>
      </c>
      <c s="15">
        <f t="shared" si="2"/>
        <v>572454.47999999998</v>
      </c>
    </row>
    <row r="62" spans="1:52" ht="15">
      <c r="A62" s="169">
        <v>23118000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131</v>
      </c>
      <c s="169" t="s">
        <v>29</v>
      </c>
      <c s="169" t="s">
        <v>65</v>
      </c>
      <c s="169" t="s">
        <v>1324</v>
      </c>
      <c s="169">
        <v>1030027</v>
      </c>
      <c s="169">
        <v>1030027</v>
      </c>
      <c s="169" t="s">
        <v>131</v>
      </c>
      <c s="170">
        <v>5616721.2699999176</v>
      </c>
      <c s="170">
        <v>0</v>
      </c>
      <c s="170">
        <v>0</v>
      </c>
      <c s="170">
        <v>0</v>
      </c>
      <c s="170">
        <v>0</v>
      </c>
      <c s="170">
        <v>-3.7252902984619141E-09</v>
      </c>
      <c s="170">
        <v>0</v>
      </c>
      <c s="170">
        <v>5616721.2699999139</v>
      </c>
      <c s="172">
        <v>35879</v>
      </c>
      <c s="172">
        <v>46914</v>
      </c>
      <c s="171">
        <v>28785695.23</v>
      </c>
      <c s="171">
        <v>28785695.23</v>
      </c>
      <c s="171">
        <v>3.5287671232876714</v>
      </c>
      <c s="171">
        <v>30.232876712328768</v>
      </c>
      <c s="174">
        <v>0.01</v>
      </c>
      <c s="174" t="s">
        <v>39</v>
      </c>
      <c s="174"/>
      <c s="169" t="s">
        <v>74</v>
      </c>
      <c s="169" t="s">
        <v>131</v>
      </c>
      <c s="175">
        <v>702090.12</v>
      </c>
      <c s="175">
        <v>0</v>
      </c>
      <c s="175">
        <v>0</v>
      </c>
      <c s="175">
        <v>0</v>
      </c>
      <c s="175">
        <v>0</v>
      </c>
      <c s="175">
        <v>0</v>
      </c>
      <c s="175">
        <v>702090.12</v>
      </c>
      <c s="175">
        <v>0</v>
      </c>
      <c s="175">
        <v>0</v>
      </c>
      <c s="175">
        <v>0</v>
      </c>
      <c s="175">
        <v>0</v>
      </c>
      <c s="175">
        <v>0</v>
      </c>
      <c s="175">
        <v>702090.12</v>
      </c>
      <c s="15">
        <f t="shared" si="0"/>
        <v>702090.12</v>
      </c>
      <c s="15">
        <f t="shared" si="1"/>
        <v>1404180.24</v>
      </c>
      <c s="15">
        <f t="shared" si="2"/>
        <v>2106270.3599999999</v>
      </c>
    </row>
    <row r="63" spans="1:52" ht="15">
      <c r="A63" s="169">
        <v>23147000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131</v>
      </c>
      <c s="169" t="s">
        <v>29</v>
      </c>
      <c s="169" t="s">
        <v>65</v>
      </c>
      <c s="169" t="s">
        <v>1324</v>
      </c>
      <c s="169">
        <v>1030029</v>
      </c>
      <c s="169">
        <v>1030029</v>
      </c>
      <c s="169" t="s">
        <v>131</v>
      </c>
      <c s="170">
        <v>5613006.250000041</v>
      </c>
      <c s="170">
        <v>0</v>
      </c>
      <c s="170">
        <v>0</v>
      </c>
      <c s="170">
        <v>0</v>
      </c>
      <c s="170">
        <v>0</v>
      </c>
      <c s="170">
        <v>1.862645149230957E-09</v>
      </c>
      <c s="170">
        <v>0</v>
      </c>
      <c s="170">
        <v>5613006.2500000428</v>
      </c>
      <c s="172">
        <v>37418</v>
      </c>
      <c s="172">
        <v>48477</v>
      </c>
      <c s="171">
        <v>14383328</v>
      </c>
      <c s="171">
        <v>14383328</v>
      </c>
      <c s="171">
        <v>7.8109589041095893</v>
      </c>
      <c s="171">
        <v>30.298630136986301</v>
      </c>
      <c s="174">
        <v>0.01</v>
      </c>
      <c s="174" t="s">
        <v>39</v>
      </c>
      <c s="174"/>
      <c s="169" t="s">
        <v>74</v>
      </c>
      <c s="169" t="s">
        <v>131</v>
      </c>
      <c s="175">
        <v>0</v>
      </c>
      <c s="175">
        <v>0</v>
      </c>
      <c s="175">
        <v>0</v>
      </c>
      <c s="175">
        <v>350812.87</v>
      </c>
      <c s="175">
        <v>0</v>
      </c>
      <c s="175">
        <v>0</v>
      </c>
      <c s="175">
        <v>0</v>
      </c>
      <c s="175">
        <v>0</v>
      </c>
      <c s="175">
        <v>0</v>
      </c>
      <c s="175">
        <v>350812.87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701625.73999999999</v>
      </c>
      <c s="15">
        <f t="shared" si="2"/>
        <v>701625.73999999999</v>
      </c>
    </row>
    <row r="64" spans="1:52" ht="15">
      <c r="A64" s="169">
        <v>23154000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131</v>
      </c>
      <c s="169" t="s">
        <v>29</v>
      </c>
      <c s="169" t="s">
        <v>65</v>
      </c>
      <c s="169" t="s">
        <v>1324</v>
      </c>
      <c s="169">
        <v>1030030</v>
      </c>
      <c s="169">
        <v>1030030</v>
      </c>
      <c s="169" t="s">
        <v>131</v>
      </c>
      <c s="170">
        <v>7574053.8700000811</v>
      </c>
      <c s="170">
        <v>0</v>
      </c>
      <c s="170">
        <v>0</v>
      </c>
      <c s="170">
        <v>0</v>
      </c>
      <c s="170">
        <v>0</v>
      </c>
      <c s="170">
        <v>3.7252902984619141E-09</v>
      </c>
      <c s="170">
        <v>0</v>
      </c>
      <c s="170">
        <v>7574053.8700000849</v>
      </c>
      <c s="172">
        <v>38735</v>
      </c>
      <c s="172">
        <v>49897</v>
      </c>
      <c s="171">
        <v>12623423</v>
      </c>
      <c s="171">
        <v>12623422.99</v>
      </c>
      <c s="171">
        <v>11.701369863013699</v>
      </c>
      <c s="171">
        <v>30.580821917808219</v>
      </c>
      <c s="174">
        <v>0.0069999999999999993</v>
      </c>
      <c s="174" t="s">
        <v>39</v>
      </c>
      <c s="174"/>
      <c s="169" t="s">
        <v>74</v>
      </c>
      <c s="169" t="s">
        <v>131</v>
      </c>
      <c s="175">
        <v>0</v>
      </c>
      <c s="175">
        <v>0</v>
      </c>
      <c s="175">
        <v>315585.57000000001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315585.57000000001</v>
      </c>
      <c s="175">
        <v>0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631171.14000000001</v>
      </c>
      <c s="15">
        <f t="shared" si="2"/>
        <v>631171.14000000001</v>
      </c>
    </row>
    <row r="65" spans="1:52" ht="15">
      <c r="A65" s="169">
        <v>23155000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131</v>
      </c>
      <c s="169" t="s">
        <v>29</v>
      </c>
      <c s="169" t="s">
        <v>65</v>
      </c>
      <c s="169" t="s">
        <v>1324</v>
      </c>
      <c s="169">
        <v>1030031</v>
      </c>
      <c s="169">
        <v>1030031</v>
      </c>
      <c s="169" t="s">
        <v>131</v>
      </c>
      <c s="170">
        <v>1425946.27999999</v>
      </c>
      <c s="170">
        <v>0</v>
      </c>
      <c s="170">
        <v>0</v>
      </c>
      <c s="170">
        <v>0</v>
      </c>
      <c s="170">
        <v>0</v>
      </c>
      <c s="170">
        <v>-4.6566128730773926E-10</v>
      </c>
      <c s="170">
        <v>0</v>
      </c>
      <c s="170">
        <v>1425946.2799999896</v>
      </c>
      <c s="172">
        <v>38735</v>
      </c>
      <c s="172">
        <v>49897</v>
      </c>
      <c s="171">
        <v>2376577</v>
      </c>
      <c s="171">
        <v>2376577</v>
      </c>
      <c s="171">
        <v>11.701369863013699</v>
      </c>
      <c s="171">
        <v>30.580821917808219</v>
      </c>
      <c s="174">
        <v>0.0070000000000000001</v>
      </c>
      <c s="174" t="s">
        <v>39</v>
      </c>
      <c s="174"/>
      <c s="169" t="s">
        <v>74</v>
      </c>
      <c s="169" t="s">
        <v>131</v>
      </c>
      <c s="175">
        <v>0</v>
      </c>
      <c s="175">
        <v>0</v>
      </c>
      <c s="175">
        <v>59414.419999999998</v>
      </c>
      <c s="175">
        <v>0</v>
      </c>
      <c s="175">
        <v>0</v>
      </c>
      <c s="175">
        <v>0</v>
      </c>
      <c s="175">
        <v>0</v>
      </c>
      <c s="175">
        <v>0</v>
      </c>
      <c s="175">
        <v>59414.419999999998</v>
      </c>
      <c s="175">
        <v>0</v>
      </c>
      <c s="175">
        <v>0</v>
      </c>
      <c s="175">
        <v>0</v>
      </c>
      <c s="175">
        <v>0</v>
      </c>
      <c s="15">
        <f t="shared" si="0"/>
        <v>0</v>
      </c>
      <c s="15">
        <f t="shared" si="1"/>
        <v>118828.84</v>
      </c>
      <c s="15">
        <f t="shared" si="2"/>
        <v>118828.84</v>
      </c>
    </row>
    <row r="66" spans="1:52" ht="15">
      <c r="A66" s="169">
        <v>23055100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131</v>
      </c>
      <c s="169" t="s">
        <v>29</v>
      </c>
      <c s="169" t="s">
        <v>65</v>
      </c>
      <c s="169" t="s">
        <v>1324</v>
      </c>
      <c s="169" t="s">
        <v>133</v>
      </c>
      <c s="169" t="s">
        <v>133</v>
      </c>
      <c s="169" t="s">
        <v>131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2">
        <v>34471</v>
      </c>
      <c s="172">
        <v>45486</v>
      </c>
      <c s="171">
        <v>59733607.420000002</v>
      </c>
      <c s="171">
        <v>59733607.420000002</v>
      </c>
      <c s="171">
        <v>0</v>
      </c>
      <c s="171">
        <v>0</v>
      </c>
      <c s="174">
        <v>0</v>
      </c>
      <c s="174" t="s">
        <v>39</v>
      </c>
      <c s="174"/>
      <c s="169" t="s">
        <v>74</v>
      </c>
      <c s="169" t="s">
        <v>131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" ref="AX66:AX129">SUM(AK66:AK66)</f>
        <v>0</v>
      </c>
      <c s="15">
        <f t="shared" si="1"/>
        <v>0</v>
      </c>
      <c s="15">
        <f t="shared" si="2"/>
        <v>0</v>
      </c>
    </row>
    <row r="67" spans="1:52" ht="15">
      <c r="A67" s="169">
        <v>23056000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131</v>
      </c>
      <c s="169" t="s">
        <v>29</v>
      </c>
      <c s="169" t="s">
        <v>65</v>
      </c>
      <c s="169" t="s">
        <v>1324</v>
      </c>
      <c s="169" t="s">
        <v>134</v>
      </c>
      <c s="169" t="s">
        <v>134</v>
      </c>
      <c s="169" t="s">
        <v>131</v>
      </c>
      <c s="170">
        <v>617168.43999997946</v>
      </c>
      <c s="170">
        <v>0</v>
      </c>
      <c s="170">
        <v>0</v>
      </c>
      <c s="170">
        <v>0</v>
      </c>
      <c s="170">
        <v>0</v>
      </c>
      <c s="170">
        <v>-9.3132257461547852E-10</v>
      </c>
      <c s="170">
        <v>0</v>
      </c>
      <c s="170">
        <v>617168.43999997852</v>
      </c>
      <c s="172">
        <v>34680</v>
      </c>
      <c s="172">
        <v>45698</v>
      </c>
      <c s="171">
        <v>25479655.309999999</v>
      </c>
      <c s="171">
        <v>25303900.84</v>
      </c>
      <c s="171">
        <v>0.19726027397260273</v>
      </c>
      <c s="171">
        <v>30.186301369863013</v>
      </c>
      <c s="174">
        <v>0.0030000000000000001</v>
      </c>
      <c s="174" t="s">
        <v>39</v>
      </c>
      <c s="174"/>
      <c s="169" t="s">
        <v>74</v>
      </c>
      <c s="169" t="s">
        <v>131</v>
      </c>
      <c s="175">
        <v>0</v>
      </c>
      <c s="175">
        <v>0</v>
      </c>
      <c s="175">
        <v>617168.43999999994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 ref="AY67:AY130">SUM(AL67:AW67)</f>
        <v>617168.43999999994</v>
      </c>
      <c s="15">
        <f t="shared" si="5" ref="AZ67:AZ130">AX67+AY67</f>
        <v>617168.43999999994</v>
      </c>
    </row>
    <row r="68" spans="1:52" ht="15">
      <c r="A68" s="169">
        <v>23096000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131</v>
      </c>
      <c s="169" t="s">
        <v>29</v>
      </c>
      <c s="169" t="s">
        <v>65</v>
      </c>
      <c s="169" t="s">
        <v>1324</v>
      </c>
      <c s="169" t="s">
        <v>135</v>
      </c>
      <c s="169" t="s">
        <v>135</v>
      </c>
      <c s="169" t="s">
        <v>131</v>
      </c>
      <c s="170">
        <v>133510.09999999998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133510.09999999998</v>
      </c>
      <c s="172">
        <v>35199</v>
      </c>
      <c s="172">
        <v>46211</v>
      </c>
      <c s="171">
        <v>1368475.3799999999</v>
      </c>
      <c s="171">
        <v>1368475.3799999999</v>
      </c>
      <c s="171">
        <v>1.6027397260273972</v>
      </c>
      <c s="171">
        <v>30.169863013698631</v>
      </c>
      <c s="174">
        <v>0.014999999999999999</v>
      </c>
      <c s="174" t="s">
        <v>39</v>
      </c>
      <c s="174"/>
      <c s="169" t="s">
        <v>74</v>
      </c>
      <c s="169" t="s">
        <v>131</v>
      </c>
      <c s="175">
        <v>0</v>
      </c>
      <c s="175">
        <v>33377.440000000002</v>
      </c>
      <c s="175">
        <v>0</v>
      </c>
      <c s="175">
        <v>0</v>
      </c>
      <c s="175">
        <v>0</v>
      </c>
      <c s="175">
        <v>0</v>
      </c>
      <c s="175">
        <v>0</v>
      </c>
      <c s="175">
        <v>33377.440000000002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66754.880000000005</v>
      </c>
      <c s="15">
        <f t="shared" si="5"/>
        <v>66754.880000000005</v>
      </c>
    </row>
    <row r="69" spans="1:52" ht="15">
      <c r="A69" s="169">
        <v>23176000</v>
      </c>
      <c s="169">
        <v>1</v>
      </c>
      <c s="169">
        <v>1</v>
      </c>
      <c s="169">
        <v>1</v>
      </c>
      <c s="169" t="s">
        <v>59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131</v>
      </c>
      <c s="169" t="s">
        <v>29</v>
      </c>
      <c s="169" t="s">
        <v>65</v>
      </c>
      <c s="169" t="s">
        <v>1324</v>
      </c>
      <c s="169" t="s">
        <v>136</v>
      </c>
      <c s="169" t="s">
        <v>136</v>
      </c>
      <c s="169" t="s">
        <v>131</v>
      </c>
      <c s="170">
        <v>18322089.170000002</v>
      </c>
      <c s="170">
        <v>0</v>
      </c>
      <c s="170">
        <v>0</v>
      </c>
      <c s="170">
        <v>0</v>
      </c>
      <c s="170">
        <v>0</v>
      </c>
      <c s="170">
        <v>-495715.66000000015</v>
      </c>
      <c s="170">
        <v>0</v>
      </c>
      <c s="170">
        <v>17826373.510000002</v>
      </c>
      <c s="172">
        <v>41683</v>
      </c>
      <c s="172">
        <v>49780</v>
      </c>
      <c s="171">
        <v>27816377.927999999</v>
      </c>
      <c s="171">
        <v>27816377.927999999</v>
      </c>
      <c s="171">
        <v>11.38082191780822</v>
      </c>
      <c s="171">
        <v>22.183561643835617</v>
      </c>
      <c s="174">
        <v>0.01</v>
      </c>
      <c s="174" t="s">
        <v>39</v>
      </c>
      <c s="174"/>
      <c s="169" t="s">
        <v>74</v>
      </c>
      <c s="169" t="s">
        <v>131</v>
      </c>
      <c s="175">
        <v>0</v>
      </c>
      <c s="175">
        <v>0</v>
      </c>
      <c s="175">
        <v>0</v>
      </c>
      <c s="175">
        <v>0</v>
      </c>
      <c s="175">
        <v>775059.70900000003</v>
      </c>
      <c s="175">
        <v>0</v>
      </c>
      <c s="175">
        <v>0</v>
      </c>
      <c s="175">
        <v>0</v>
      </c>
      <c s="175">
        <v>0</v>
      </c>
      <c s="175">
        <v>0</v>
      </c>
      <c s="175">
        <v>775059.70900000003</v>
      </c>
      <c s="175">
        <v>0</v>
      </c>
      <c s="175">
        <v>0</v>
      </c>
      <c s="15">
        <f t="shared" si="3"/>
        <v>0</v>
      </c>
      <c s="15">
        <f t="shared" si="4"/>
        <v>1550119.4180000001</v>
      </c>
      <c s="15">
        <f t="shared" si="5"/>
        <v>1550119.4180000001</v>
      </c>
    </row>
    <row r="70" spans="1:52" ht="15">
      <c r="A70" s="169">
        <v>23186000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131</v>
      </c>
      <c s="169" t="s">
        <v>29</v>
      </c>
      <c s="169" t="s">
        <v>65</v>
      </c>
      <c s="169" t="s">
        <v>1324</v>
      </c>
      <c s="169" t="s">
        <v>137</v>
      </c>
      <c s="169" t="s">
        <v>137</v>
      </c>
      <c s="169" t="s">
        <v>131</v>
      </c>
      <c s="170">
        <v>169399080.78</v>
      </c>
      <c s="170">
        <v>0</v>
      </c>
      <c s="170">
        <v>4578353.5300000003</v>
      </c>
      <c s="170">
        <v>649363.14000000001</v>
      </c>
      <c s="170" t="s">
        <v>2855</v>
      </c>
      <c s="170">
        <v>0</v>
      </c>
      <c s="170">
        <v>0</v>
      </c>
      <c s="170">
        <v>164820727.25</v>
      </c>
      <c s="172">
        <v>42566</v>
      </c>
      <c s="172">
        <v>52013</v>
      </c>
      <c s="171">
        <v>183592999</v>
      </c>
      <c s="171">
        <v>183592999</v>
      </c>
      <c s="171">
        <v>17.4986301369863</v>
      </c>
      <c s="171">
        <v>25.882191780821916</v>
      </c>
      <c s="174">
        <v>0.0074999999999999997</v>
      </c>
      <c s="174" t="s">
        <v>39</v>
      </c>
      <c s="174"/>
      <c s="169" t="s">
        <v>74</v>
      </c>
      <c s="169" t="s">
        <v>131</v>
      </c>
      <c s="175">
        <v>0</v>
      </c>
      <c s="175">
        <v>0</v>
      </c>
      <c s="175">
        <v>0</v>
      </c>
      <c s="175">
        <v>0</v>
      </c>
      <c s="175">
        <v>0</v>
      </c>
      <c s="175">
        <v>4579542.5300000003</v>
      </c>
      <c s="175">
        <v>0</v>
      </c>
      <c s="175">
        <v>0</v>
      </c>
      <c s="175">
        <v>0</v>
      </c>
      <c s="175">
        <v>0</v>
      </c>
      <c s="175">
        <v>0</v>
      </c>
      <c s="175">
        <v>4579542.5300000003</v>
      </c>
      <c s="175">
        <v>0</v>
      </c>
      <c s="15">
        <f t="shared" si="3"/>
        <v>0</v>
      </c>
      <c s="15">
        <f t="shared" si="4"/>
        <v>9159085.0600000005</v>
      </c>
      <c s="15">
        <f t="shared" si="5"/>
        <v>9159085.0600000005</v>
      </c>
    </row>
    <row r="71" spans="1:52" ht="15">
      <c r="A71" s="169">
        <v>23185000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131</v>
      </c>
      <c s="169" t="s">
        <v>29</v>
      </c>
      <c s="169" t="s">
        <v>65</v>
      </c>
      <c s="169" t="s">
        <v>1324</v>
      </c>
      <c s="169" t="s">
        <v>138</v>
      </c>
      <c s="169" t="s">
        <v>138</v>
      </c>
      <c s="169" t="s">
        <v>131</v>
      </c>
      <c s="170">
        <v>8324813.6400000015</v>
      </c>
      <c s="170">
        <v>0</v>
      </c>
      <c s="170">
        <v>231244.89000000001</v>
      </c>
      <c s="170">
        <v>103394.21000000001</v>
      </c>
      <c s="170" t="s">
        <v>2855</v>
      </c>
      <c s="170">
        <v>0</v>
      </c>
      <c s="170">
        <v>0</v>
      </c>
      <c s="170">
        <v>8093568.7500000019</v>
      </c>
      <c s="172">
        <v>42521</v>
      </c>
      <c s="172">
        <v>52009</v>
      </c>
      <c s="171">
        <v>20000000</v>
      </c>
      <c s="171">
        <v>20000000</v>
      </c>
      <c s="171">
        <v>17.487671232876714</v>
      </c>
      <c s="171">
        <v>25.994520547945207</v>
      </c>
      <c s="174">
        <v>0.024299999999999999</v>
      </c>
      <c s="174" t="s">
        <v>39</v>
      </c>
      <c s="174"/>
      <c s="169" t="s">
        <v>74</v>
      </c>
      <c s="169" t="s">
        <v>131</v>
      </c>
      <c s="175">
        <v>0</v>
      </c>
      <c s="175">
        <v>0</v>
      </c>
      <c s="175">
        <v>0</v>
      </c>
      <c s="175">
        <v>0</v>
      </c>
      <c s="175">
        <v>0</v>
      </c>
      <c s="175">
        <v>231244.89000000001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231242.49000000002</v>
      </c>
      <c s="175">
        <v>0</v>
      </c>
      <c s="15">
        <f t="shared" si="3"/>
        <v>0</v>
      </c>
      <c s="15">
        <f t="shared" si="4"/>
        <v>462487.38</v>
      </c>
      <c s="15">
        <f t="shared" si="5"/>
        <v>462487.38</v>
      </c>
    </row>
    <row r="72" spans="1:52" ht="15">
      <c r="A72" s="169">
        <v>23098100</v>
      </c>
      <c s="169">
        <v>1</v>
      </c>
      <c s="169">
        <v>1</v>
      </c>
      <c s="169">
        <v>1</v>
      </c>
      <c s="169" t="s">
        <v>59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139</v>
      </c>
      <c s="169" t="s">
        <v>29</v>
      </c>
      <c s="169" t="s">
        <v>65</v>
      </c>
      <c s="169" t="s">
        <v>1324</v>
      </c>
      <c s="169" t="s">
        <v>139</v>
      </c>
      <c s="169" t="s">
        <v>139</v>
      </c>
      <c s="169" t="s">
        <v>139</v>
      </c>
      <c s="170">
        <v>3825863.6499999999</v>
      </c>
      <c s="170">
        <v>0</v>
      </c>
      <c s="170">
        <v>901112.90000000002</v>
      </c>
      <c s="170" t="s">
        <v>2855</v>
      </c>
      <c s="170" t="s">
        <v>2855</v>
      </c>
      <c s="170">
        <v>-103894.85699999984</v>
      </c>
      <c s="170">
        <v>0</v>
      </c>
      <c s="170">
        <v>2820855.8930000002</v>
      </c>
      <c s="172">
        <v>35025</v>
      </c>
      <c s="172">
        <v>45992</v>
      </c>
      <c s="171">
        <v>56946730.68</v>
      </c>
      <c s="171">
        <v>56946730.68</v>
      </c>
      <c s="171">
        <v>1.0027397260273974</v>
      </c>
      <c s="171">
        <v>30.046575342465754</v>
      </c>
      <c s="174">
        <v>0.01</v>
      </c>
      <c s="174" t="s">
        <v>39</v>
      </c>
      <c s="174"/>
      <c s="169" t="s">
        <v>74</v>
      </c>
      <c s="169" t="s">
        <v>139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1410427.777</v>
      </c>
      <c s="175">
        <v>0</v>
      </c>
      <c s="175">
        <v>0</v>
      </c>
      <c s="175">
        <v>0</v>
      </c>
      <c s="175">
        <v>0</v>
      </c>
      <c s="175">
        <v>0</v>
      </c>
      <c s="175">
        <v>1410427.7139999999</v>
      </c>
      <c s="15">
        <f t="shared" si="3"/>
        <v>0</v>
      </c>
      <c s="15">
        <f t="shared" si="4"/>
        <v>2820855.4909999999</v>
      </c>
      <c s="15">
        <f t="shared" si="5"/>
        <v>2820855.4909999999</v>
      </c>
    </row>
    <row r="73" spans="1:52" ht="15">
      <c r="A73" s="169">
        <v>23177000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140</v>
      </c>
      <c s="169" t="s">
        <v>29</v>
      </c>
      <c s="169" t="s">
        <v>65</v>
      </c>
      <c s="169" t="s">
        <v>1324</v>
      </c>
      <c s="169" t="s">
        <v>141</v>
      </c>
      <c s="169" t="s">
        <v>141</v>
      </c>
      <c s="169" t="s">
        <v>140</v>
      </c>
      <c s="170">
        <v>5600000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5600000</v>
      </c>
      <c s="172">
        <v>41722</v>
      </c>
      <c s="172">
        <v>46798</v>
      </c>
      <c s="171">
        <v>9600000</v>
      </c>
      <c s="171">
        <v>9600000</v>
      </c>
      <c s="171">
        <v>3.2109589041095892</v>
      </c>
      <c s="171">
        <v>13.906849315068493</v>
      </c>
      <c s="174">
        <v>0.059999999999999998</v>
      </c>
      <c s="174" t="s">
        <v>39</v>
      </c>
      <c s="174"/>
      <c s="169" t="s">
        <v>74</v>
      </c>
      <c s="169" t="s">
        <v>140</v>
      </c>
      <c s="175">
        <v>0</v>
      </c>
      <c s="175">
        <v>0</v>
      </c>
      <c s="175">
        <v>800000</v>
      </c>
      <c s="175">
        <v>0</v>
      </c>
      <c s="175">
        <v>0</v>
      </c>
      <c s="175">
        <v>0</v>
      </c>
      <c s="175">
        <v>0</v>
      </c>
      <c s="175">
        <v>0</v>
      </c>
      <c s="175">
        <v>800000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1600000</v>
      </c>
      <c s="15">
        <f t="shared" si="5"/>
        <v>1600000</v>
      </c>
    </row>
    <row r="74" spans="1:52" ht="15">
      <c r="A74" s="169">
        <v>23189000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140</v>
      </c>
      <c s="169" t="s">
        <v>29</v>
      </c>
      <c s="169" t="s">
        <v>65</v>
      </c>
      <c s="169" t="s">
        <v>1324</v>
      </c>
      <c s="169" t="s">
        <v>142</v>
      </c>
      <c s="169" t="s">
        <v>142</v>
      </c>
      <c s="169" t="s">
        <v>140</v>
      </c>
      <c s="170">
        <v>23529407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23529407</v>
      </c>
      <c s="172">
        <v>42787</v>
      </c>
      <c s="172">
        <v>47058</v>
      </c>
      <c s="171">
        <v>50000000</v>
      </c>
      <c s="171">
        <v>50000000</v>
      </c>
      <c s="171">
        <v>3.9232876712328766</v>
      </c>
      <c s="171">
        <v>11.701369863013699</v>
      </c>
      <c s="174">
        <v>0.0953735</v>
      </c>
      <c s="174" t="s">
        <v>2799</v>
      </c>
      <c s="174">
        <v>0.037999999999999999</v>
      </c>
      <c s="169" t="s">
        <v>74</v>
      </c>
      <c s="169" t="s">
        <v>140</v>
      </c>
      <c s="175">
        <v>0</v>
      </c>
      <c s="175">
        <v>0</v>
      </c>
      <c s="175">
        <v>0</v>
      </c>
      <c s="175">
        <v>0</v>
      </c>
      <c s="175">
        <v>0</v>
      </c>
      <c s="175">
        <v>2941177</v>
      </c>
      <c s="175">
        <v>0</v>
      </c>
      <c s="175">
        <v>0</v>
      </c>
      <c s="175">
        <v>0</v>
      </c>
      <c s="175">
        <v>0</v>
      </c>
      <c s="175">
        <v>0</v>
      </c>
      <c s="175">
        <v>2941177</v>
      </c>
      <c s="175">
        <v>0</v>
      </c>
      <c s="15">
        <f t="shared" si="3"/>
        <v>0</v>
      </c>
      <c s="15">
        <f t="shared" si="4"/>
        <v>5882354</v>
      </c>
      <c s="15">
        <f t="shared" si="5"/>
        <v>5882354</v>
      </c>
    </row>
    <row r="75" spans="1:52" ht="15">
      <c r="A75" s="169">
        <v>23172000</v>
      </c>
      <c s="169">
        <v>1</v>
      </c>
      <c s="169">
        <v>0</v>
      </c>
      <c s="169">
        <v>0</v>
      </c>
      <c s="169" t="s">
        <v>59</v>
      </c>
      <c s="169" t="s">
        <v>68</v>
      </c>
      <c s="169" t="s">
        <v>68</v>
      </c>
      <c s="169" t="s">
        <v>68</v>
      </c>
      <c s="169" t="s">
        <v>85</v>
      </c>
      <c s="169" t="s">
        <v>27</v>
      </c>
      <c s="169" t="s">
        <v>143</v>
      </c>
      <c s="169" t="s">
        <v>87</v>
      </c>
      <c s="169" t="s">
        <v>65</v>
      </c>
      <c s="169" t="s">
        <v>1324</v>
      </c>
      <c s="169" t="s">
        <v>144</v>
      </c>
      <c s="169" t="s">
        <v>144</v>
      </c>
      <c s="169" t="s">
        <v>143</v>
      </c>
      <c s="170">
        <v>10049434.021</v>
      </c>
      <c s="170">
        <v>0</v>
      </c>
      <c s="170">
        <v>0</v>
      </c>
      <c s="170">
        <v>0</v>
      </c>
      <c s="170">
        <v>0</v>
      </c>
      <c s="170">
        <v>-271893.7650000006</v>
      </c>
      <c s="170">
        <v>0</v>
      </c>
      <c s="170">
        <v>9777540.2559999991</v>
      </c>
      <c s="172">
        <v>41439</v>
      </c>
      <c s="172">
        <v>52412</v>
      </c>
      <c s="171">
        <v>11857500</v>
      </c>
      <c s="171">
        <v>11855050.549000001</v>
      </c>
      <c s="171">
        <v>18.591780821917808</v>
      </c>
      <c s="171">
        <v>30.063013698630137</v>
      </c>
      <c s="174">
        <v>0.02</v>
      </c>
      <c s="174" t="s">
        <v>39</v>
      </c>
      <c s="174"/>
      <c s="169" t="s">
        <v>74</v>
      </c>
      <c s="169" t="s">
        <v>143</v>
      </c>
      <c s="175">
        <v>264258.58000000002</v>
      </c>
      <c s="175">
        <v>0</v>
      </c>
      <c s="175">
        <v>0</v>
      </c>
      <c s="175">
        <v>0</v>
      </c>
      <c s="175">
        <v>0</v>
      </c>
      <c s="175">
        <v>0</v>
      </c>
      <c s="175">
        <v>264258.58000000002</v>
      </c>
      <c s="175">
        <v>0</v>
      </c>
      <c s="175">
        <v>0</v>
      </c>
      <c s="175">
        <v>0</v>
      </c>
      <c s="175">
        <v>0</v>
      </c>
      <c s="175">
        <v>0</v>
      </c>
      <c s="175">
        <v>264258.58000000002</v>
      </c>
      <c s="15">
        <f t="shared" si="3"/>
        <v>264258.58000000002</v>
      </c>
      <c s="15">
        <f t="shared" si="4"/>
        <v>528517.16000000003</v>
      </c>
      <c s="15">
        <f t="shared" si="5"/>
        <v>792775.73999999999</v>
      </c>
    </row>
    <row r="76" spans="1:52" ht="15">
      <c r="A76" s="169">
        <v>23152000</v>
      </c>
      <c s="169">
        <v>1</v>
      </c>
      <c s="169">
        <v>0</v>
      </c>
      <c s="169">
        <v>0</v>
      </c>
      <c s="169" t="s">
        <v>59</v>
      </c>
      <c s="169" t="s">
        <v>68</v>
      </c>
      <c s="169" t="s">
        <v>68</v>
      </c>
      <c s="169" t="s">
        <v>68</v>
      </c>
      <c s="169" t="s">
        <v>85</v>
      </c>
      <c s="169" t="s">
        <v>27</v>
      </c>
      <c s="169" t="s">
        <v>143</v>
      </c>
      <c s="169" t="s">
        <v>87</v>
      </c>
      <c s="169" t="s">
        <v>65</v>
      </c>
      <c s="169" t="s">
        <v>1324</v>
      </c>
      <c s="169" t="s">
        <v>145</v>
      </c>
      <c s="169" t="s">
        <v>145</v>
      </c>
      <c s="169" t="s">
        <v>143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2">
        <v>38071</v>
      </c>
      <c s="172">
        <v>45473</v>
      </c>
      <c s="171">
        <v>15460162.352</v>
      </c>
      <c s="171">
        <v>15356580.579</v>
      </c>
      <c s="171">
        <v>0</v>
      </c>
      <c s="171">
        <v>0</v>
      </c>
      <c s="174">
        <v>0</v>
      </c>
      <c s="174" t="s">
        <v>39</v>
      </c>
      <c s="174"/>
      <c s="169" t="s">
        <v>74</v>
      </c>
      <c s="169" t="s">
        <v>143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0</v>
      </c>
      <c s="15">
        <f t="shared" si="5"/>
        <v>0</v>
      </c>
    </row>
    <row r="77" spans="1:52" ht="15">
      <c r="A77" s="169">
        <v>23157001</v>
      </c>
      <c s="169">
        <v>1</v>
      </c>
      <c s="169">
        <v>1</v>
      </c>
      <c s="169">
        <v>0</v>
      </c>
      <c s="169" t="s">
        <v>59</v>
      </c>
      <c s="169" t="s">
        <v>24</v>
      </c>
      <c s="169" t="s">
        <v>25</v>
      </c>
      <c s="169" t="s">
        <v>44</v>
      </c>
      <c s="169" t="s">
        <v>94</v>
      </c>
      <c s="169" t="s">
        <v>27</v>
      </c>
      <c s="169" t="s">
        <v>143</v>
      </c>
      <c s="169" t="s">
        <v>146</v>
      </c>
      <c s="169" t="s">
        <v>65</v>
      </c>
      <c s="169" t="s">
        <v>1324</v>
      </c>
      <c s="169" t="s">
        <v>147</v>
      </c>
      <c s="169" t="s">
        <v>147</v>
      </c>
      <c s="169" t="s">
        <v>143</v>
      </c>
      <c s="170">
        <v>1939670.25</v>
      </c>
      <c s="170">
        <v>0</v>
      </c>
      <c s="170">
        <v>0</v>
      </c>
      <c s="170">
        <v>0</v>
      </c>
      <c s="170">
        <v>0</v>
      </c>
      <c s="170">
        <v>-52479</v>
      </c>
      <c s="170">
        <v>0</v>
      </c>
      <c s="170">
        <v>1887191.25</v>
      </c>
      <c s="172">
        <v>40092</v>
      </c>
      <c s="172">
        <v>54787</v>
      </c>
      <c s="171">
        <v>2490075</v>
      </c>
      <c s="171">
        <v>2490075</v>
      </c>
      <c s="171">
        <v>25.098630136986301</v>
      </c>
      <c s="171">
        <v>40.260273972602739</v>
      </c>
      <c s="174">
        <v>0.0074999999999999997</v>
      </c>
      <c s="174" t="s">
        <v>39</v>
      </c>
      <c s="174"/>
      <c s="169" t="s">
        <v>74</v>
      </c>
      <c s="169" t="s">
        <v>143</v>
      </c>
      <c s="175">
        <v>37003.75</v>
      </c>
      <c s="175">
        <v>0</v>
      </c>
      <c s="175">
        <v>0</v>
      </c>
      <c s="175">
        <v>0</v>
      </c>
      <c s="175">
        <v>0</v>
      </c>
      <c s="175">
        <v>0</v>
      </c>
      <c s="175">
        <v>37003.75</v>
      </c>
      <c s="175">
        <v>0</v>
      </c>
      <c s="175">
        <v>0</v>
      </c>
      <c s="175">
        <v>0</v>
      </c>
      <c s="175">
        <v>0</v>
      </c>
      <c s="175">
        <v>0</v>
      </c>
      <c s="175">
        <v>37003.75</v>
      </c>
      <c s="15">
        <f t="shared" si="3"/>
        <v>37003.75</v>
      </c>
      <c s="15">
        <f t="shared" si="4"/>
        <v>74007.5</v>
      </c>
      <c s="15">
        <f t="shared" si="5"/>
        <v>111011.25</v>
      </c>
    </row>
    <row r="78" spans="1:52" ht="15">
      <c r="A78" s="169">
        <v>23076100</v>
      </c>
      <c s="169">
        <v>1</v>
      </c>
      <c s="169">
        <v>1</v>
      </c>
      <c s="169">
        <v>1</v>
      </c>
      <c s="169" t="s">
        <v>59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143</v>
      </c>
      <c s="169" t="s">
        <v>29</v>
      </c>
      <c s="169" t="s">
        <v>65</v>
      </c>
      <c s="169" t="s">
        <v>1324</v>
      </c>
      <c s="169">
        <v>8766461</v>
      </c>
      <c s="169">
        <v>8766461</v>
      </c>
      <c s="169" t="s">
        <v>143</v>
      </c>
      <c s="170">
        <v>388916.913</v>
      </c>
      <c s="170">
        <v>0</v>
      </c>
      <c s="170">
        <v>0</v>
      </c>
      <c s="170">
        <v>0</v>
      </c>
      <c s="170">
        <v>0</v>
      </c>
      <c s="170">
        <v>-10522.391000000003</v>
      </c>
      <c s="170">
        <v>0</v>
      </c>
      <c s="170">
        <v>378394.522</v>
      </c>
      <c s="172">
        <v>32826</v>
      </c>
      <c s="172">
        <v>46752</v>
      </c>
      <c s="171">
        <v>16735927.33</v>
      </c>
      <c s="171">
        <v>16735927.33</v>
      </c>
      <c s="171">
        <v>3.0849315068493151</v>
      </c>
      <c s="171">
        <v>38.153424657534245</v>
      </c>
      <c s="174">
        <v>0.044999999999999998</v>
      </c>
      <c s="174" t="s">
        <v>39</v>
      </c>
      <c s="174"/>
      <c s="169" t="s">
        <v>74</v>
      </c>
      <c s="169" t="s">
        <v>143</v>
      </c>
      <c s="175">
        <v>54056.336000000003</v>
      </c>
      <c s="175">
        <v>0</v>
      </c>
      <c s="175">
        <v>0</v>
      </c>
      <c s="175">
        <v>0</v>
      </c>
      <c s="175">
        <v>0</v>
      </c>
      <c s="175">
        <v>0</v>
      </c>
      <c s="175">
        <v>54056.336000000003</v>
      </c>
      <c s="175">
        <v>0</v>
      </c>
      <c s="175">
        <v>0</v>
      </c>
      <c s="175">
        <v>0</v>
      </c>
      <c s="175">
        <v>0</v>
      </c>
      <c s="175">
        <v>0</v>
      </c>
      <c s="175">
        <v>54056.336000000003</v>
      </c>
      <c s="15">
        <f t="shared" si="3"/>
        <v>54056.336000000003</v>
      </c>
      <c s="15">
        <f t="shared" si="4"/>
        <v>108112.67200000001</v>
      </c>
      <c s="15">
        <f t="shared" si="5"/>
        <v>162169.008</v>
      </c>
    </row>
    <row r="79" spans="1:52" ht="15">
      <c r="A79" s="169">
        <v>23104100</v>
      </c>
      <c s="169">
        <v>1</v>
      </c>
      <c s="169">
        <v>1</v>
      </c>
      <c s="169">
        <v>1</v>
      </c>
      <c s="169" t="s">
        <v>59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143</v>
      </c>
      <c s="169" t="s">
        <v>29</v>
      </c>
      <c s="169" t="s">
        <v>65</v>
      </c>
      <c s="169" t="s">
        <v>1324</v>
      </c>
      <c s="169" t="s">
        <v>148</v>
      </c>
      <c s="169" t="s">
        <v>148</v>
      </c>
      <c s="169" t="s">
        <v>143</v>
      </c>
      <c s="170">
        <v>416696.57799999998</v>
      </c>
      <c s="170">
        <v>0</v>
      </c>
      <c s="170">
        <v>0</v>
      </c>
      <c s="170">
        <v>0</v>
      </c>
      <c s="170">
        <v>0</v>
      </c>
      <c s="170">
        <v>-11273.987999999954</v>
      </c>
      <c s="170">
        <v>0</v>
      </c>
      <c s="170">
        <v>405422.59000000003</v>
      </c>
      <c s="172">
        <v>35381</v>
      </c>
      <c s="172">
        <v>46386</v>
      </c>
      <c s="171">
        <v>3637586.0920000002</v>
      </c>
      <c s="171">
        <v>3637586.0920000002</v>
      </c>
      <c s="171">
        <v>2.0821917808219177</v>
      </c>
      <c s="171">
        <v>30.150684931506849</v>
      </c>
      <c s="174">
        <v>0.02</v>
      </c>
      <c s="174" t="s">
        <v>39</v>
      </c>
      <c s="174"/>
      <c s="169" t="s">
        <v>74</v>
      </c>
      <c s="169" t="s">
        <v>143</v>
      </c>
      <c s="175">
        <v>81084.498999999996</v>
      </c>
      <c s="175">
        <v>0</v>
      </c>
      <c s="175">
        <v>0</v>
      </c>
      <c s="175">
        <v>0</v>
      </c>
      <c s="175">
        <v>0</v>
      </c>
      <c s="175">
        <v>0</v>
      </c>
      <c s="175">
        <v>81084.498999999996</v>
      </c>
      <c s="175">
        <v>0</v>
      </c>
      <c s="175">
        <v>0</v>
      </c>
      <c s="175">
        <v>0</v>
      </c>
      <c s="175">
        <v>0</v>
      </c>
      <c s="175">
        <v>0</v>
      </c>
      <c s="175">
        <v>81084.498999999996</v>
      </c>
      <c s="15">
        <f t="shared" si="3"/>
        <v>81084.498999999996</v>
      </c>
      <c s="15">
        <f t="shared" si="4"/>
        <v>162168.99799999999</v>
      </c>
      <c s="15">
        <f t="shared" si="5"/>
        <v>243253.49699999997</v>
      </c>
    </row>
    <row r="80" spans="1:52" ht="15">
      <c r="A80" s="169">
        <v>23153000</v>
      </c>
      <c s="169">
        <v>1</v>
      </c>
      <c s="169">
        <v>1</v>
      </c>
      <c s="169">
        <v>0</v>
      </c>
      <c s="169" t="s">
        <v>59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143</v>
      </c>
      <c s="169" t="s">
        <v>149</v>
      </c>
      <c s="169" t="s">
        <v>65</v>
      </c>
      <c s="169" t="s">
        <v>1324</v>
      </c>
      <c s="169" t="s">
        <v>150</v>
      </c>
      <c s="169" t="s">
        <v>150</v>
      </c>
      <c s="169" t="s">
        <v>143</v>
      </c>
      <c s="170">
        <v>89418.929000000004</v>
      </c>
      <c s="170">
        <v>0</v>
      </c>
      <c s="170">
        <v>0</v>
      </c>
      <c s="170">
        <v>0</v>
      </c>
      <c s="170">
        <v>0</v>
      </c>
      <c s="170">
        <v>-2419.2860000000073</v>
      </c>
      <c s="170">
        <v>0</v>
      </c>
      <c s="170">
        <v>86999.642999999996</v>
      </c>
      <c s="172">
        <v>38399</v>
      </c>
      <c s="172">
        <v>45838</v>
      </c>
      <c s="171">
        <v>2000070.5360000001</v>
      </c>
      <c s="171">
        <v>1499130.2309999999</v>
      </c>
      <c s="171">
        <v>0.58082191780821912</v>
      </c>
      <c s="171">
        <v>20.38082191780822</v>
      </c>
      <c s="174">
        <v>0.044999999999999998</v>
      </c>
      <c s="174" t="s">
        <v>39</v>
      </c>
      <c s="174"/>
      <c s="169" t="s">
        <v>74</v>
      </c>
      <c s="169" t="s">
        <v>143</v>
      </c>
      <c s="175">
        <v>43347.25</v>
      </c>
      <c s="175">
        <v>0</v>
      </c>
      <c s="175">
        <v>0</v>
      </c>
      <c s="175">
        <v>0</v>
      </c>
      <c s="175">
        <v>0</v>
      </c>
      <c s="175">
        <v>0</v>
      </c>
      <c s="175">
        <v>43652.392999999996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"/>
        <v>43347.25</v>
      </c>
      <c s="15">
        <f t="shared" si="4"/>
        <v>43652.392999999996</v>
      </c>
      <c s="15">
        <f t="shared" si="5"/>
        <v>86999.642999999996</v>
      </c>
    </row>
    <row r="81" spans="1:52" ht="15">
      <c r="A81" s="169">
        <v>23169000</v>
      </c>
      <c s="169">
        <v>1</v>
      </c>
      <c s="169">
        <v>1</v>
      </c>
      <c s="169">
        <v>1</v>
      </c>
      <c s="169" t="s">
        <v>59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151</v>
      </c>
      <c s="169" t="s">
        <v>29</v>
      </c>
      <c s="169" t="s">
        <v>65</v>
      </c>
      <c s="169" t="s">
        <v>1324</v>
      </c>
      <c s="169" t="s">
        <v>152</v>
      </c>
      <c s="169" t="s">
        <v>152</v>
      </c>
      <c s="169" t="s">
        <v>151</v>
      </c>
      <c s="170">
        <v>6059175.4939999999</v>
      </c>
      <c s="170">
        <v>0</v>
      </c>
      <c s="170">
        <v>0</v>
      </c>
      <c s="170">
        <v>0</v>
      </c>
      <c s="170">
        <v>0</v>
      </c>
      <c s="170">
        <v>-163934.80900000036</v>
      </c>
      <c s="170">
        <v>0</v>
      </c>
      <c s="170">
        <v>5895240.6849999996</v>
      </c>
      <c s="172">
        <v>41304</v>
      </c>
      <c s="172">
        <v>47208</v>
      </c>
      <c s="171">
        <v>7707375</v>
      </c>
      <c s="171">
        <v>7503428.5729999999</v>
      </c>
      <c s="171">
        <v>4.3342465753424655</v>
      </c>
      <c s="171">
        <v>16.175342465753424</v>
      </c>
      <c s="174">
        <v>0</v>
      </c>
      <c s="174" t="s">
        <v>39</v>
      </c>
      <c s="174"/>
      <c s="169" t="s">
        <v>74</v>
      </c>
      <c s="169" t="s">
        <v>151</v>
      </c>
      <c s="175">
        <v>0</v>
      </c>
      <c s="175">
        <v>0</v>
      </c>
      <c s="175">
        <v>0</v>
      </c>
      <c s="175">
        <v>655026.74399999995</v>
      </c>
      <c s="175">
        <v>0</v>
      </c>
      <c s="175">
        <v>0</v>
      </c>
      <c s="175">
        <v>0</v>
      </c>
      <c s="175">
        <v>0</v>
      </c>
      <c s="175">
        <v>0</v>
      </c>
      <c s="175">
        <v>655026.74399999995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1310053.4879999999</v>
      </c>
      <c s="15">
        <f t="shared" si="5"/>
        <v>1310053.4879999999</v>
      </c>
    </row>
    <row r="82" spans="1:52" ht="15">
      <c r="A82" s="169">
        <v>23168000</v>
      </c>
      <c s="169">
        <v>1</v>
      </c>
      <c s="169">
        <v>1</v>
      </c>
      <c s="169">
        <v>1</v>
      </c>
      <c s="169" t="s">
        <v>59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151</v>
      </c>
      <c s="169" t="s">
        <v>29</v>
      </c>
      <c s="169" t="s">
        <v>65</v>
      </c>
      <c s="169" t="s">
        <v>1324</v>
      </c>
      <c s="169" t="s">
        <v>153</v>
      </c>
      <c s="169" t="s">
        <v>153</v>
      </c>
      <c s="169" t="s">
        <v>151</v>
      </c>
      <c s="170">
        <v>46254237.233999997</v>
      </c>
      <c s="170">
        <v>0</v>
      </c>
      <c s="170">
        <v>0</v>
      </c>
      <c s="170">
        <v>0</v>
      </c>
      <c s="170">
        <v>0</v>
      </c>
      <c s="170">
        <v>-1251437.5139999986</v>
      </c>
      <c s="170">
        <v>0</v>
      </c>
      <c s="170">
        <v>45002799.719999999</v>
      </c>
      <c s="172">
        <v>41302</v>
      </c>
      <c s="172">
        <v>47118</v>
      </c>
      <c s="171">
        <v>106717500</v>
      </c>
      <c s="171">
        <v>106717500</v>
      </c>
      <c s="171">
        <v>4.087671232876712</v>
      </c>
      <c s="171">
        <v>15.934246575342465</v>
      </c>
      <c s="174">
        <v>0</v>
      </c>
      <c s="174" t="s">
        <v>39</v>
      </c>
      <c s="174"/>
      <c s="169" t="s">
        <v>74</v>
      </c>
      <c s="169" t="s">
        <v>151</v>
      </c>
      <c s="175">
        <v>5000295.2960000001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5000295.2960000001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5000476.9860000005</v>
      </c>
      <c s="15">
        <f t="shared" si="3"/>
        <v>5000295.2960000001</v>
      </c>
      <c s="15">
        <f t="shared" si="4"/>
        <v>10000772.282000002</v>
      </c>
      <c s="15">
        <f t="shared" si="5"/>
        <v>15001067.578000002</v>
      </c>
    </row>
    <row r="83" spans="1:52" ht="15">
      <c r="A83" s="169">
        <v>23099100</v>
      </c>
      <c s="169">
        <v>1</v>
      </c>
      <c s="169">
        <v>1</v>
      </c>
      <c s="169">
        <v>1</v>
      </c>
      <c s="169" t="s">
        <v>66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67</v>
      </c>
      <c s="169" t="s">
        <v>29</v>
      </c>
      <c s="169" t="s">
        <v>65</v>
      </c>
      <c s="169" t="s">
        <v>1324</v>
      </c>
      <c s="169" t="s">
        <v>154</v>
      </c>
      <c s="169" t="s">
        <v>154</v>
      </c>
      <c s="169" t="s">
        <v>67</v>
      </c>
      <c s="170">
        <v>5337685.6320000002</v>
      </c>
      <c s="170">
        <v>0</v>
      </c>
      <c s="170">
        <v>0</v>
      </c>
      <c s="170">
        <v>0</v>
      </c>
      <c s="170">
        <v>0</v>
      </c>
      <c s="170">
        <v>86298.592000000179</v>
      </c>
      <c s="170">
        <v>0</v>
      </c>
      <c s="170">
        <v>5423984.2240000004</v>
      </c>
      <c s="172">
        <v>35264</v>
      </c>
      <c s="172">
        <v>46223</v>
      </c>
      <c s="171">
        <v>75807864.275999993</v>
      </c>
      <c s="171">
        <v>75807864.275999993</v>
      </c>
      <c s="171">
        <v>1.6356164383561644</v>
      </c>
      <c s="171">
        <v>30.024657534246575</v>
      </c>
      <c s="174">
        <v>0.029999999999999999</v>
      </c>
      <c s="174" t="s">
        <v>39</v>
      </c>
      <c s="174"/>
      <c s="169" t="s">
        <v>74</v>
      </c>
      <c s="169" t="s">
        <v>67</v>
      </c>
      <c s="175">
        <v>0</v>
      </c>
      <c s="175">
        <v>1355996.0560000001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1355996.0560000001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2711992.1120000002</v>
      </c>
      <c s="15">
        <f t="shared" si="5"/>
        <v>2711992.1120000002</v>
      </c>
    </row>
    <row r="84" spans="1:52" ht="15">
      <c r="A84" s="169">
        <v>23005100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69</v>
      </c>
      <c s="169" t="s">
        <v>29</v>
      </c>
      <c s="169" t="s">
        <v>65</v>
      </c>
      <c s="169" t="s">
        <v>1324</v>
      </c>
      <c s="169" t="s">
        <v>155</v>
      </c>
      <c s="169" t="s">
        <v>155</v>
      </c>
      <c s="169" t="s">
        <v>69</v>
      </c>
      <c s="170">
        <v>340085.16000000003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340085.16000000003</v>
      </c>
      <c s="172">
        <v>31655</v>
      </c>
      <c s="172">
        <v>46589</v>
      </c>
      <c s="171">
        <v>1850144.51</v>
      </c>
      <c s="171">
        <v>1850144.51</v>
      </c>
      <c s="171">
        <v>2.6383561643835618</v>
      </c>
      <c s="171">
        <v>40.915068493150685</v>
      </c>
      <c s="174">
        <v>0.029999999999999999</v>
      </c>
      <c s="174" t="s">
        <v>39</v>
      </c>
      <c s="174"/>
      <c s="169" t="s">
        <v>74</v>
      </c>
      <c s="169" t="s">
        <v>69</v>
      </c>
      <c s="175">
        <v>0</v>
      </c>
      <c s="175">
        <v>54592.260000000002</v>
      </c>
      <c s="175">
        <v>0</v>
      </c>
      <c s="175">
        <v>0</v>
      </c>
      <c s="175">
        <v>0</v>
      </c>
      <c s="175">
        <v>0</v>
      </c>
      <c s="175">
        <v>0</v>
      </c>
      <c s="175">
        <v>55411.150000000001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110003.41</v>
      </c>
      <c s="15">
        <f t="shared" si="5"/>
        <v>110003.41</v>
      </c>
    </row>
    <row r="85" spans="1:52" ht="15">
      <c r="A85" s="169">
        <v>23010100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69</v>
      </c>
      <c s="169" t="s">
        <v>29</v>
      </c>
      <c s="169" t="s">
        <v>65</v>
      </c>
      <c s="169" t="s">
        <v>1324</v>
      </c>
      <c s="169" t="s">
        <v>156</v>
      </c>
      <c s="169" t="s">
        <v>156</v>
      </c>
      <c s="169" t="s">
        <v>69</v>
      </c>
      <c s="170">
        <v>53057.510000000002</v>
      </c>
      <c s="170">
        <v>0</v>
      </c>
      <c s="170">
        <v>4068.4400000000001</v>
      </c>
      <c s="170">
        <v>795.86000000000001</v>
      </c>
      <c s="170" t="s">
        <v>2855</v>
      </c>
      <c s="170">
        <v>0</v>
      </c>
      <c s="170">
        <v>0</v>
      </c>
      <c s="170">
        <v>48989.07</v>
      </c>
      <c s="172">
        <v>31981</v>
      </c>
      <c s="172">
        <v>47635</v>
      </c>
      <c s="171">
        <v>165593.25</v>
      </c>
      <c s="171">
        <v>165593.25</v>
      </c>
      <c s="171">
        <v>5.5041095890410956</v>
      </c>
      <c s="171">
        <v>42.887671232876713</v>
      </c>
      <c s="174">
        <v>0.029999999999999999</v>
      </c>
      <c s="174" t="s">
        <v>39</v>
      </c>
      <c s="174"/>
      <c s="169" t="s">
        <v>74</v>
      </c>
      <c s="169" t="s">
        <v>69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4129.46</v>
      </c>
      <c s="175">
        <v>0</v>
      </c>
      <c s="175">
        <v>0</v>
      </c>
      <c s="175">
        <v>0</v>
      </c>
      <c s="175">
        <v>0</v>
      </c>
      <c s="175">
        <v>0</v>
      </c>
      <c s="175">
        <v>4191.4099999999999</v>
      </c>
      <c s="15">
        <f t="shared" si="3"/>
        <v>0</v>
      </c>
      <c s="15">
        <f t="shared" si="4"/>
        <v>8320.869999999999</v>
      </c>
      <c s="15">
        <f t="shared" si="5"/>
        <v>8320.869999999999</v>
      </c>
    </row>
    <row r="86" spans="1:52" ht="15">
      <c r="A86" s="169">
        <v>23014100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69</v>
      </c>
      <c s="169" t="s">
        <v>29</v>
      </c>
      <c s="169" t="s">
        <v>65</v>
      </c>
      <c s="169" t="s">
        <v>1324</v>
      </c>
      <c s="169" t="s">
        <v>157</v>
      </c>
      <c s="169" t="s">
        <v>157</v>
      </c>
      <c s="169" t="s">
        <v>69</v>
      </c>
      <c s="170">
        <v>248531.35000000251</v>
      </c>
      <c s="170">
        <v>0</v>
      </c>
      <c s="170">
        <v>19057.369999999999</v>
      </c>
      <c s="170">
        <v>3727.9699999999998</v>
      </c>
      <c s="170" t="s">
        <v>2855</v>
      </c>
      <c s="170">
        <v>1.1641532182693481E-10</v>
      </c>
      <c s="170">
        <v>0</v>
      </c>
      <c s="170">
        <v>229473.98000000263</v>
      </c>
      <c s="172">
        <v>31979</v>
      </c>
      <c s="172">
        <v>47635</v>
      </c>
      <c s="171">
        <v>775671.25</v>
      </c>
      <c s="171">
        <v>775671.25</v>
      </c>
      <c s="171">
        <v>5.5041095890410956</v>
      </c>
      <c s="171">
        <v>42.893150684931506</v>
      </c>
      <c s="174">
        <v>0.029999999999999999</v>
      </c>
      <c s="174" t="s">
        <v>39</v>
      </c>
      <c s="174"/>
      <c s="169" t="s">
        <v>74</v>
      </c>
      <c s="169" t="s">
        <v>69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19343.23</v>
      </c>
      <c s="175">
        <v>0</v>
      </c>
      <c s="175">
        <v>0</v>
      </c>
      <c s="175">
        <v>0</v>
      </c>
      <c s="175">
        <v>0</v>
      </c>
      <c s="175">
        <v>0</v>
      </c>
      <c s="175">
        <v>19633.380000000001</v>
      </c>
      <c s="15">
        <f t="shared" si="3"/>
        <v>0</v>
      </c>
      <c s="15">
        <f t="shared" si="4"/>
        <v>38976.610000000001</v>
      </c>
      <c s="15">
        <f t="shared" si="5"/>
        <v>38976.610000000001</v>
      </c>
    </row>
    <row r="87" spans="1:52" ht="15">
      <c r="A87" s="169">
        <v>23007000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69</v>
      </c>
      <c s="169" t="s">
        <v>29</v>
      </c>
      <c s="169" t="s">
        <v>65</v>
      </c>
      <c s="169" t="s">
        <v>1324</v>
      </c>
      <c s="169" t="s">
        <v>158</v>
      </c>
      <c s="169" t="s">
        <v>158</v>
      </c>
      <c s="169" t="s">
        <v>69</v>
      </c>
      <c s="170">
        <v>0.079999999998108251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0.079999999998108251</v>
      </c>
      <c s="172">
        <v>31586</v>
      </c>
      <c s="172">
        <v>45562</v>
      </c>
      <c s="171">
        <v>1912000</v>
      </c>
      <c s="171">
        <v>1064134.9099999999</v>
      </c>
      <c s="171">
        <v>0</v>
      </c>
      <c s="171">
        <v>0</v>
      </c>
      <c s="174">
        <v>0</v>
      </c>
      <c s="174" t="s">
        <v>39</v>
      </c>
      <c s="174"/>
      <c s="169" t="s">
        <v>74</v>
      </c>
      <c s="169" t="s">
        <v>69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0</v>
      </c>
      <c s="15">
        <f t="shared" si="5"/>
        <v>0</v>
      </c>
    </row>
    <row r="88" spans="1:52" ht="15">
      <c r="A88" s="169">
        <v>20053000</v>
      </c>
      <c s="169">
        <v>1</v>
      </c>
      <c s="169">
        <v>0</v>
      </c>
      <c s="169">
        <v>0</v>
      </c>
      <c s="169" t="s">
        <v>23</v>
      </c>
      <c s="169" t="s">
        <v>68</v>
      </c>
      <c s="169" t="s">
        <v>68</v>
      </c>
      <c s="169" t="s">
        <v>68</v>
      </c>
      <c s="169" t="s">
        <v>85</v>
      </c>
      <c s="169" t="s">
        <v>27</v>
      </c>
      <c s="169" t="s">
        <v>160</v>
      </c>
      <c s="169" t="s">
        <v>87</v>
      </c>
      <c s="169" t="s">
        <v>159</v>
      </c>
      <c s="169" t="s">
        <v>1325</v>
      </c>
      <c s="169" t="s">
        <v>161</v>
      </c>
      <c s="169" t="s">
        <v>161</v>
      </c>
      <c s="169" t="s">
        <v>160</v>
      </c>
      <c s="170">
        <v>5737.6399999999212</v>
      </c>
      <c s="170">
        <v>0</v>
      </c>
      <c s="170">
        <v>0</v>
      </c>
      <c s="170">
        <v>0</v>
      </c>
      <c s="170">
        <v>0</v>
      </c>
      <c s="170">
        <v>-3.637978807091713E-12</v>
      </c>
      <c s="170">
        <v>0</v>
      </c>
      <c s="170">
        <v>5737.6399999999176</v>
      </c>
      <c s="172">
        <v>31426</v>
      </c>
      <c s="172">
        <v>46036</v>
      </c>
      <c s="171">
        <v>14400000</v>
      </c>
      <c s="171">
        <v>3943388.48</v>
      </c>
      <c s="171">
        <v>1.1232876712328768</v>
      </c>
      <c s="171">
        <v>40.027397260273972</v>
      </c>
      <c s="174">
        <v>0.02</v>
      </c>
      <c s="174" t="s">
        <v>39</v>
      </c>
      <c s="174"/>
      <c s="169" t="s">
        <v>160</v>
      </c>
      <c s="169" t="s">
        <v>160</v>
      </c>
      <c s="175">
        <v>0</v>
      </c>
      <c s="175">
        <v>1912.3099999999999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1912.3099999999999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3824.6199999999999</v>
      </c>
      <c s="15">
        <f t="shared" si="5"/>
        <v>3824.6199999999999</v>
      </c>
    </row>
    <row r="89" spans="1:52" ht="15">
      <c r="A89" s="169">
        <v>30060100</v>
      </c>
      <c s="169">
        <v>1</v>
      </c>
      <c s="169">
        <v>0</v>
      </c>
      <c s="169">
        <v>0</v>
      </c>
      <c s="169" t="s">
        <v>23</v>
      </c>
      <c s="169" t="s">
        <v>68</v>
      </c>
      <c s="169" t="s">
        <v>68</v>
      </c>
      <c s="169" t="s">
        <v>68</v>
      </c>
      <c s="169" t="s">
        <v>85</v>
      </c>
      <c s="169" t="s">
        <v>27</v>
      </c>
      <c s="169" t="s">
        <v>160</v>
      </c>
      <c s="169" t="s">
        <v>87</v>
      </c>
      <c s="169" t="s">
        <v>159</v>
      </c>
      <c s="169" t="s">
        <v>1325</v>
      </c>
      <c s="169" t="s">
        <v>162</v>
      </c>
      <c s="169" t="s">
        <v>162</v>
      </c>
      <c s="169" t="s">
        <v>160</v>
      </c>
      <c s="170">
        <v>762712.07999999472</v>
      </c>
      <c s="170">
        <v>0</v>
      </c>
      <c s="170">
        <v>0</v>
      </c>
      <c s="170">
        <v>0</v>
      </c>
      <c s="170">
        <v>0</v>
      </c>
      <c s="170">
        <v>-2.3283064365386963E-10</v>
      </c>
      <c s="170">
        <v>0</v>
      </c>
      <c s="170">
        <v>762712.07999999449</v>
      </c>
      <c s="172">
        <v>33284</v>
      </c>
      <c s="172">
        <v>47894</v>
      </c>
      <c s="171">
        <v>1584094.3899999999</v>
      </c>
      <c s="171">
        <v>1584094.3899999999</v>
      </c>
      <c s="171">
        <v>6.2136986301369861</v>
      </c>
      <c s="171">
        <v>40.027397260273972</v>
      </c>
      <c s="174">
        <v>0.02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58670.160000000003</v>
      </c>
      <c s="175">
        <v>0</v>
      </c>
      <c s="175">
        <v>0</v>
      </c>
      <c s="175">
        <v>0</v>
      </c>
      <c s="175">
        <v>0</v>
      </c>
      <c s="175">
        <v>0</v>
      </c>
      <c s="175">
        <v>58670.160000000003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117340.32000000001</v>
      </c>
      <c s="15">
        <f t="shared" si="5"/>
        <v>117340.32000000001</v>
      </c>
    </row>
    <row r="90" spans="1:52" ht="15">
      <c r="A90" s="169">
        <v>20062000</v>
      </c>
      <c s="169">
        <v>1</v>
      </c>
      <c s="169">
        <v>0</v>
      </c>
      <c s="169">
        <v>0</v>
      </c>
      <c s="169" t="s">
        <v>23</v>
      </c>
      <c s="169" t="s">
        <v>68</v>
      </c>
      <c s="169" t="s">
        <v>68</v>
      </c>
      <c s="169" t="s">
        <v>68</v>
      </c>
      <c s="169" t="s">
        <v>68</v>
      </c>
      <c s="169" t="s">
        <v>27</v>
      </c>
      <c s="169" t="s">
        <v>160</v>
      </c>
      <c s="169" t="s">
        <v>70</v>
      </c>
      <c s="169" t="s">
        <v>159</v>
      </c>
      <c s="169" t="s">
        <v>1325</v>
      </c>
      <c s="169" t="s">
        <v>163</v>
      </c>
      <c s="169" t="s">
        <v>163</v>
      </c>
      <c s="169" t="s">
        <v>160</v>
      </c>
      <c s="170">
        <v>567184.63600000006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567184.63600000006</v>
      </c>
      <c s="172">
        <v>33699</v>
      </c>
      <c s="172">
        <v>48310</v>
      </c>
      <c s="171">
        <v>2270200</v>
      </c>
      <c s="171">
        <v>2268767.8599999999</v>
      </c>
      <c s="171">
        <v>7.353424657534247</v>
      </c>
      <c s="171">
        <v>40.030136986301372</v>
      </c>
      <c s="174">
        <v>0.02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37812.964</v>
      </c>
      <c s="175">
        <v>0</v>
      </c>
      <c s="175">
        <v>0</v>
      </c>
      <c s="175">
        <v>0</v>
      </c>
      <c s="175">
        <v>0</v>
      </c>
      <c s="175">
        <v>0</v>
      </c>
      <c s="175">
        <v>37812.964</v>
      </c>
      <c s="175">
        <v>0</v>
      </c>
      <c s="175">
        <v>0</v>
      </c>
      <c s="15">
        <f t="shared" si="3"/>
        <v>0</v>
      </c>
      <c s="15">
        <f t="shared" si="4"/>
        <v>75625.928</v>
      </c>
      <c s="15">
        <f t="shared" si="5"/>
        <v>75625.928</v>
      </c>
    </row>
    <row r="91" spans="1:52" ht="15">
      <c r="A91" s="169">
        <v>20301000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94</v>
      </c>
      <c s="169" t="s">
        <v>27</v>
      </c>
      <c s="169" t="s">
        <v>160</v>
      </c>
      <c s="169" t="s">
        <v>164</v>
      </c>
      <c s="169" t="s">
        <v>159</v>
      </c>
      <c s="169" t="s">
        <v>1325</v>
      </c>
      <c s="169" t="s">
        <v>165</v>
      </c>
      <c s="169" t="s">
        <v>165</v>
      </c>
      <c s="169" t="s">
        <v>160</v>
      </c>
      <c s="170">
        <v>9000000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9000000</v>
      </c>
      <c s="172">
        <v>41540</v>
      </c>
      <c s="172">
        <v>48837</v>
      </c>
      <c s="171">
        <v>15000000</v>
      </c>
      <c s="171">
        <v>15000000</v>
      </c>
      <c s="171">
        <v>8.7972602739726025</v>
      </c>
      <c s="171">
        <v>19.991780821917807</v>
      </c>
      <c s="174">
        <v>0.066030199999999997</v>
      </c>
      <c s="174" t="s">
        <v>2797</v>
      </c>
      <c s="174">
        <v>0.012</v>
      </c>
      <c s="169" t="s">
        <v>160</v>
      </c>
      <c s="169" t="s">
        <v>160</v>
      </c>
      <c s="175">
        <v>0</v>
      </c>
      <c s="175">
        <v>0</v>
      </c>
      <c s="175">
        <v>0</v>
      </c>
      <c s="175">
        <v>500000</v>
      </c>
      <c s="175">
        <v>0</v>
      </c>
      <c s="175">
        <v>0</v>
      </c>
      <c s="175">
        <v>0</v>
      </c>
      <c s="175">
        <v>0</v>
      </c>
      <c s="175">
        <v>0</v>
      </c>
      <c s="175">
        <v>500000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1000000</v>
      </c>
      <c s="15">
        <f t="shared" si="5"/>
        <v>1000000</v>
      </c>
    </row>
    <row r="92" spans="1:52" ht="15">
      <c r="A92" s="169">
        <v>20345000</v>
      </c>
      <c s="169">
        <v>1</v>
      </c>
      <c s="169">
        <v>0</v>
      </c>
      <c s="169">
        <v>0</v>
      </c>
      <c s="169" t="s">
        <v>23</v>
      </c>
      <c s="169" t="s">
        <v>68</v>
      </c>
      <c s="169" t="s">
        <v>68</v>
      </c>
      <c s="169" t="s">
        <v>68</v>
      </c>
      <c s="169" t="s">
        <v>68</v>
      </c>
      <c s="169" t="s">
        <v>27</v>
      </c>
      <c s="169" t="s">
        <v>160</v>
      </c>
      <c s="169" t="s">
        <v>166</v>
      </c>
      <c s="169" t="s">
        <v>159</v>
      </c>
      <c s="169" t="s">
        <v>1325</v>
      </c>
      <c s="169" t="s">
        <v>167</v>
      </c>
      <c s="169" t="s">
        <v>167</v>
      </c>
      <c s="169" t="s">
        <v>160</v>
      </c>
      <c s="170">
        <v>93800000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93800000</v>
      </c>
      <c s="172">
        <v>44028</v>
      </c>
      <c s="172">
        <v>53158</v>
      </c>
      <c s="171">
        <v>93800000</v>
      </c>
      <c s="171">
        <v>93800000</v>
      </c>
      <c s="171">
        <v>20.635616438356163</v>
      </c>
      <c s="171">
        <v>25.013698630136986</v>
      </c>
      <c s="174">
        <v>0.0658889</v>
      </c>
      <c s="174" t="s">
        <v>2797</v>
      </c>
      <c s="174">
        <v>0.012</v>
      </c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0</v>
      </c>
      <c s="15">
        <f t="shared" si="5"/>
        <v>0</v>
      </c>
    </row>
    <row r="93" spans="1:52" ht="15">
      <c r="A93" s="169">
        <v>20265000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160</v>
      </c>
      <c s="169" t="s">
        <v>168</v>
      </c>
      <c s="169" t="s">
        <v>159</v>
      </c>
      <c s="169" t="s">
        <v>1325</v>
      </c>
      <c s="169" t="s">
        <v>169</v>
      </c>
      <c s="169" t="s">
        <v>169</v>
      </c>
      <c s="169" t="s">
        <v>160</v>
      </c>
      <c s="170">
        <v>661393.1100000001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661393.1100000001</v>
      </c>
      <c s="172">
        <v>38715</v>
      </c>
      <c s="172">
        <v>46006</v>
      </c>
      <c s="171">
        <v>8000000</v>
      </c>
      <c s="171">
        <v>7029193.7000000002</v>
      </c>
      <c s="171">
        <v>1.0410958904109588</v>
      </c>
      <c s="171">
        <v>19.975342465753425</v>
      </c>
      <c s="174">
        <v>0.066000500000000004</v>
      </c>
      <c s="174" t="s">
        <v>2797</v>
      </c>
      <c s="174">
        <v>0.012</v>
      </c>
      <c s="169" t="s">
        <v>160</v>
      </c>
      <c s="169" t="s">
        <v>160</v>
      </c>
      <c s="175">
        <v>220464.38</v>
      </c>
      <c s="175">
        <v>0</v>
      </c>
      <c s="175">
        <v>0</v>
      </c>
      <c s="175">
        <v>0</v>
      </c>
      <c s="175">
        <v>0</v>
      </c>
      <c s="175">
        <v>0</v>
      </c>
      <c s="175">
        <v>220464.38</v>
      </c>
      <c s="175">
        <v>0</v>
      </c>
      <c s="175">
        <v>0</v>
      </c>
      <c s="175">
        <v>0</v>
      </c>
      <c s="175">
        <v>0</v>
      </c>
      <c s="175">
        <v>0</v>
      </c>
      <c s="175">
        <v>220464.38</v>
      </c>
      <c s="15">
        <f t="shared" si="3"/>
        <v>220464.38</v>
      </c>
      <c s="15">
        <f t="shared" si="4"/>
        <v>440928.76000000001</v>
      </c>
      <c s="15">
        <f t="shared" si="5"/>
        <v>661393.14000000001</v>
      </c>
    </row>
    <row r="94" spans="1:52" ht="15">
      <c r="A94" s="169">
        <v>20269000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160</v>
      </c>
      <c s="169" t="s">
        <v>168</v>
      </c>
      <c s="169" t="s">
        <v>159</v>
      </c>
      <c s="169" t="s">
        <v>1325</v>
      </c>
      <c s="169" t="s">
        <v>170</v>
      </c>
      <c s="169" t="s">
        <v>170</v>
      </c>
      <c s="169" t="s">
        <v>160</v>
      </c>
      <c s="170">
        <v>5958370.660000083</v>
      </c>
      <c s="170">
        <v>0</v>
      </c>
      <c s="170">
        <v>0</v>
      </c>
      <c s="170">
        <v>0</v>
      </c>
      <c s="170">
        <v>0</v>
      </c>
      <c s="170">
        <v>3.7252902984619141E-09</v>
      </c>
      <c s="170">
        <v>0</v>
      </c>
      <c s="170">
        <v>5958370.6600000868</v>
      </c>
      <c s="172">
        <v>39146</v>
      </c>
      <c s="172">
        <v>46451</v>
      </c>
      <c s="171">
        <v>37100000</v>
      </c>
      <c s="171">
        <v>35314037.869999997</v>
      </c>
      <c s="171">
        <v>2.2602739726027399</v>
      </c>
      <c s="171">
        <v>20.013698630136986</v>
      </c>
      <c s="174">
        <v>0.053900000000000003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1191674.1399999999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1191674.1399999999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2383348.2799999998</v>
      </c>
      <c s="15">
        <f t="shared" si="5"/>
        <v>2383348.2799999998</v>
      </c>
    </row>
    <row r="95" spans="1:52" ht="15">
      <c r="A95" s="169">
        <v>20258000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36</v>
      </c>
      <c s="169" t="s">
        <v>36</v>
      </c>
      <c s="169" t="s">
        <v>36</v>
      </c>
      <c s="169" t="s">
        <v>27</v>
      </c>
      <c s="169" t="s">
        <v>160</v>
      </c>
      <c s="169" t="s">
        <v>171</v>
      </c>
      <c s="169" t="s">
        <v>159</v>
      </c>
      <c s="169" t="s">
        <v>1325</v>
      </c>
      <c s="169" t="s">
        <v>172</v>
      </c>
      <c s="169" t="s">
        <v>172</v>
      </c>
      <c s="169" t="s">
        <v>160</v>
      </c>
      <c s="170">
        <v>-0.088000014424324036</v>
      </c>
      <c s="170">
        <v>0</v>
      </c>
      <c s="170">
        <v>0</v>
      </c>
      <c s="170">
        <v>0</v>
      </c>
      <c s="170">
        <v>0</v>
      </c>
      <c s="170">
        <v>-0.0040000006556510925</v>
      </c>
      <c s="170">
        <v>0</v>
      </c>
      <c s="170">
        <v>-0.092000015079975128</v>
      </c>
      <c s="172">
        <v>37608</v>
      </c>
      <c s="172">
        <v>44910</v>
      </c>
      <c s="171">
        <v>40000000</v>
      </c>
      <c s="171">
        <v>40000000</v>
      </c>
      <c s="171">
        <v>0</v>
      </c>
      <c s="171">
        <v>0</v>
      </c>
      <c s="174">
        <v>0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0</v>
      </c>
      <c s="15">
        <f t="shared" si="5"/>
        <v>0</v>
      </c>
    </row>
    <row r="96" spans="1:52" ht="15">
      <c r="A96" s="169">
        <v>20274000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36</v>
      </c>
      <c s="169" t="s">
        <v>36</v>
      </c>
      <c s="169" t="s">
        <v>36</v>
      </c>
      <c s="169" t="s">
        <v>27</v>
      </c>
      <c s="169" t="s">
        <v>160</v>
      </c>
      <c s="169" t="s">
        <v>171</v>
      </c>
      <c s="169" t="s">
        <v>159</v>
      </c>
      <c s="169" t="s">
        <v>1325</v>
      </c>
      <c s="169" t="s">
        <v>173</v>
      </c>
      <c s="169" t="s">
        <v>173</v>
      </c>
      <c s="169" t="s">
        <v>160</v>
      </c>
      <c s="170">
        <v>30070183.57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30070183.57</v>
      </c>
      <c s="172">
        <v>39428</v>
      </c>
      <c s="172">
        <v>48560</v>
      </c>
      <c s="171">
        <v>67100000</v>
      </c>
      <c s="171">
        <v>67100000</v>
      </c>
      <c s="171">
        <v>8.0383561643835613</v>
      </c>
      <c s="171">
        <v>25.019178082191782</v>
      </c>
      <c s="174">
        <v>0.075028999999999998</v>
      </c>
      <c s="174" t="s">
        <v>2952</v>
      </c>
      <c s="174">
        <v>0.012</v>
      </c>
      <c s="169" t="s">
        <v>160</v>
      </c>
      <c s="169" t="s">
        <v>160</v>
      </c>
      <c s="175">
        <v>1768834.3200000001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1768834.3200000001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1768834.3200000001</v>
      </c>
      <c s="15">
        <f t="shared" si="3"/>
        <v>1768834.3200000001</v>
      </c>
      <c s="15">
        <f t="shared" si="4"/>
        <v>3537668.6400000001</v>
      </c>
      <c s="15">
        <f t="shared" si="5"/>
        <v>5306502.96</v>
      </c>
    </row>
    <row r="97" spans="1:52" ht="15">
      <c r="A97" s="169">
        <v>20050000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36</v>
      </c>
      <c s="169" t="s">
        <v>36</v>
      </c>
      <c s="169" t="s">
        <v>36</v>
      </c>
      <c s="169" t="s">
        <v>27</v>
      </c>
      <c s="169" t="s">
        <v>160</v>
      </c>
      <c s="169" t="s">
        <v>171</v>
      </c>
      <c s="169" t="s">
        <v>159</v>
      </c>
      <c s="169" t="s">
        <v>1325</v>
      </c>
      <c s="169" t="s">
        <v>174</v>
      </c>
      <c s="169" t="s">
        <v>174</v>
      </c>
      <c s="169" t="s">
        <v>160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2">
        <v>30768</v>
      </c>
      <c s="172">
        <v>45375</v>
      </c>
      <c s="171">
        <v>28000000</v>
      </c>
      <c s="171">
        <v>25971601.43</v>
      </c>
      <c s="171">
        <v>0</v>
      </c>
      <c s="171">
        <v>0</v>
      </c>
      <c s="174">
        <v>0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0</v>
      </c>
      <c s="15">
        <f t="shared" si="5"/>
        <v>0</v>
      </c>
    </row>
    <row r="98" spans="1:52" ht="15">
      <c r="A98" s="169">
        <v>20267000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36</v>
      </c>
      <c s="169" t="s">
        <v>36</v>
      </c>
      <c s="169" t="s">
        <v>36</v>
      </c>
      <c s="169" t="s">
        <v>27</v>
      </c>
      <c s="169" t="s">
        <v>160</v>
      </c>
      <c s="169" t="s">
        <v>176</v>
      </c>
      <c s="169" t="s">
        <v>159</v>
      </c>
      <c s="169" t="s">
        <v>1325</v>
      </c>
      <c s="169" t="s">
        <v>177</v>
      </c>
      <c s="169" t="s">
        <v>177</v>
      </c>
      <c s="169" t="s">
        <v>160</v>
      </c>
      <c s="170">
        <v>24491903.389999919</v>
      </c>
      <c s="170">
        <v>0</v>
      </c>
      <c s="170">
        <v>0</v>
      </c>
      <c s="170">
        <v>0</v>
      </c>
      <c s="170">
        <v>0</v>
      </c>
      <c s="170">
        <v>-3.7252902984619141E-09</v>
      </c>
      <c s="170">
        <v>0</v>
      </c>
      <c s="170">
        <v>24491903.389999915</v>
      </c>
      <c s="172">
        <v>39058</v>
      </c>
      <c s="172">
        <v>48189</v>
      </c>
      <c s="171">
        <v>61250000</v>
      </c>
      <c s="171">
        <v>61250000</v>
      </c>
      <c s="171">
        <v>7.021917808219178</v>
      </c>
      <c s="171">
        <v>25.016438356164382</v>
      </c>
      <c s="174">
        <v>0.075045500000000001</v>
      </c>
      <c s="174" t="s">
        <v>2952</v>
      </c>
      <c s="174">
        <v>0.012</v>
      </c>
      <c s="169" t="s">
        <v>160</v>
      </c>
      <c s="169" t="s">
        <v>160</v>
      </c>
      <c s="175">
        <v>1632793.5700000001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1632793.5700000001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1632793.5700000001</v>
      </c>
      <c s="15">
        <f t="shared" si="3"/>
        <v>1632793.5700000001</v>
      </c>
      <c s="15">
        <f t="shared" si="4"/>
        <v>3265587.1400000001</v>
      </c>
      <c s="15">
        <f t="shared" si="5"/>
        <v>4898380.71</v>
      </c>
    </row>
    <row r="99" spans="1:52" ht="15">
      <c r="A99" s="169">
        <v>30059100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36</v>
      </c>
      <c s="169" t="s">
        <v>36</v>
      </c>
      <c s="169" t="s">
        <v>36</v>
      </c>
      <c s="169" t="s">
        <v>27</v>
      </c>
      <c s="169" t="s">
        <v>160</v>
      </c>
      <c s="169" t="s">
        <v>176</v>
      </c>
      <c s="169" t="s">
        <v>159</v>
      </c>
      <c s="169" t="s">
        <v>1325</v>
      </c>
      <c s="169" t="s">
        <v>178</v>
      </c>
      <c s="169" t="s">
        <v>178</v>
      </c>
      <c s="169" t="s">
        <v>160</v>
      </c>
      <c s="170">
        <v>669329.64000000013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669329.64000000013</v>
      </c>
      <c s="172">
        <v>33176</v>
      </c>
      <c s="172">
        <v>47780</v>
      </c>
      <c s="171">
        <v>1506134.3400000001</v>
      </c>
      <c s="171">
        <v>1506134.3400000001</v>
      </c>
      <c s="171">
        <v>5.9013698630136986</v>
      </c>
      <c s="171">
        <v>40.010958904109586</v>
      </c>
      <c s="174">
        <v>0.02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55786.980000000003</v>
      </c>
      <c s="175">
        <v>0</v>
      </c>
      <c s="175">
        <v>0</v>
      </c>
      <c s="175">
        <v>0</v>
      </c>
      <c s="175">
        <v>0</v>
      </c>
      <c s="175">
        <v>0</v>
      </c>
      <c s="175">
        <v>55786.980000000003</v>
      </c>
      <c s="175">
        <v>0</v>
      </c>
      <c s="175">
        <v>0</v>
      </c>
      <c s="15">
        <f t="shared" si="3"/>
        <v>0</v>
      </c>
      <c s="15">
        <f t="shared" si="4"/>
        <v>111573.96000000001</v>
      </c>
      <c s="15">
        <f t="shared" si="5"/>
        <v>111573.96000000001</v>
      </c>
    </row>
    <row r="100" spans="1:52" ht="15">
      <c r="A100" s="169">
        <v>20070000</v>
      </c>
      <c s="169">
        <v>1</v>
      </c>
      <c s="169">
        <v>1</v>
      </c>
      <c s="169">
        <v>1</v>
      </c>
      <c s="169" t="s">
        <v>179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180</v>
      </c>
      <c s="169" t="s">
        <v>180</v>
      </c>
      <c s="169" t="s">
        <v>160</v>
      </c>
      <c s="170">
        <v>13499544.341999998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13499544.341999998</v>
      </c>
      <c s="172">
        <v>35868</v>
      </c>
      <c s="172">
        <v>50478</v>
      </c>
      <c s="171">
        <v>30000000</v>
      </c>
      <c s="171">
        <v>29998987.620000001</v>
      </c>
      <c s="171">
        <v>13.293150684931506</v>
      </c>
      <c s="171">
        <v>40.027397260273972</v>
      </c>
      <c s="174">
        <v>0.02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499983.12699999998</v>
      </c>
      <c s="175">
        <v>0</v>
      </c>
      <c s="175">
        <v>0</v>
      </c>
      <c s="175">
        <v>0</v>
      </c>
      <c s="175">
        <v>0</v>
      </c>
      <c s="175">
        <v>0</v>
      </c>
      <c s="175">
        <v>499983.12699999998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999966.25399999996</v>
      </c>
      <c s="15">
        <f t="shared" si="5"/>
        <v>999966.25399999996</v>
      </c>
    </row>
    <row r="101" spans="1:52" ht="15">
      <c r="A101" s="169">
        <v>20249000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181</v>
      </c>
      <c s="169" t="s">
        <v>181</v>
      </c>
      <c s="169" t="s">
        <v>160</v>
      </c>
      <c s="170">
        <v>1.0011717677116394E-08</v>
      </c>
      <c s="170">
        <v>0</v>
      </c>
      <c s="170">
        <v>0</v>
      </c>
      <c s="170">
        <v>0</v>
      </c>
      <c s="170">
        <v>0</v>
      </c>
      <c s="170">
        <v>4.6566128730773926E-10</v>
      </c>
      <c s="170">
        <v>0</v>
      </c>
      <c s="170">
        <v>1.0477378964424133E-08</v>
      </c>
      <c s="172">
        <v>36187</v>
      </c>
      <c s="172">
        <v>45318</v>
      </c>
      <c s="171">
        <v>48000000</v>
      </c>
      <c s="171">
        <v>44941768.420000002</v>
      </c>
      <c s="171">
        <v>0</v>
      </c>
      <c s="171">
        <v>0</v>
      </c>
      <c s="174">
        <v>0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0</v>
      </c>
      <c s="15">
        <f t="shared" si="5"/>
        <v>0</v>
      </c>
    </row>
    <row r="102" spans="1:52" ht="15">
      <c r="A102" s="169">
        <v>20252000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182</v>
      </c>
      <c s="169" t="s">
        <v>182</v>
      </c>
      <c s="169" t="s">
        <v>160</v>
      </c>
      <c s="170">
        <v>369940.61999999743</v>
      </c>
      <c s="170">
        <v>0</v>
      </c>
      <c s="170">
        <v>0</v>
      </c>
      <c s="170">
        <v>0</v>
      </c>
      <c s="170">
        <v>0</v>
      </c>
      <c s="170">
        <v>-1.1641532182693481E-10</v>
      </c>
      <c s="170">
        <v>0</v>
      </c>
      <c s="170">
        <v>369940.61999999732</v>
      </c>
      <c s="172">
        <v>36970</v>
      </c>
      <c s="172">
        <v>46101</v>
      </c>
      <c s="171">
        <v>4500000</v>
      </c>
      <c s="171">
        <v>4161833.75</v>
      </c>
      <c s="171">
        <v>1.3013698630136987</v>
      </c>
      <c s="171">
        <v>25.016438356164382</v>
      </c>
      <c s="174">
        <v>0.053900000000000003</v>
      </c>
      <c s="174" t="s">
        <v>39</v>
      </c>
      <c s="174"/>
      <c s="169" t="s">
        <v>160</v>
      </c>
      <c s="169" t="s">
        <v>160</v>
      </c>
      <c s="175">
        <v>92485.199999999997</v>
      </c>
      <c s="175">
        <v>0</v>
      </c>
      <c s="175">
        <v>0</v>
      </c>
      <c s="175">
        <v>0</v>
      </c>
      <c s="175">
        <v>0</v>
      </c>
      <c s="175">
        <v>0</v>
      </c>
      <c s="175">
        <v>92485.199999999997</v>
      </c>
      <c s="175">
        <v>0</v>
      </c>
      <c s="175">
        <v>0</v>
      </c>
      <c s="175">
        <v>0</v>
      </c>
      <c s="175">
        <v>0</v>
      </c>
      <c s="175">
        <v>0</v>
      </c>
      <c s="175">
        <v>92485.199999999997</v>
      </c>
      <c s="15">
        <f t="shared" si="3"/>
        <v>92485.199999999997</v>
      </c>
      <c s="15">
        <f t="shared" si="4"/>
        <v>184970.39999999999</v>
      </c>
      <c s="15">
        <f t="shared" si="5"/>
        <v>277455.59999999998</v>
      </c>
    </row>
    <row r="103" spans="1:52" ht="15">
      <c r="A103" s="169">
        <v>20254000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183</v>
      </c>
      <c s="169" t="s">
        <v>183</v>
      </c>
      <c s="169" t="s">
        <v>160</v>
      </c>
      <c s="170">
        <v>980386.53999999503</v>
      </c>
      <c s="170">
        <v>0</v>
      </c>
      <c s="170">
        <v>0</v>
      </c>
      <c s="170">
        <v>0</v>
      </c>
      <c s="170">
        <v>0</v>
      </c>
      <c s="170">
        <v>-2.3283064365386963E-10</v>
      </c>
      <c s="170">
        <v>0</v>
      </c>
      <c s="170">
        <v>980386.5399999948</v>
      </c>
      <c s="172">
        <v>37011</v>
      </c>
      <c s="172">
        <v>46142</v>
      </c>
      <c s="171">
        <v>10400000</v>
      </c>
      <c s="171">
        <v>10263952.710000001</v>
      </c>
      <c s="171">
        <v>1.4136986301369863</v>
      </c>
      <c s="171">
        <v>25.016438356164382</v>
      </c>
      <c s="174">
        <v>0.053900000000000003</v>
      </c>
      <c s="174" t="s">
        <v>39</v>
      </c>
      <c s="174"/>
      <c s="169" t="s">
        <v>160</v>
      </c>
      <c s="169" t="s">
        <v>160</v>
      </c>
      <c s="175">
        <v>245096.63</v>
      </c>
      <c s="175">
        <v>0</v>
      </c>
      <c s="175">
        <v>0</v>
      </c>
      <c s="175">
        <v>0</v>
      </c>
      <c s="175">
        <v>0</v>
      </c>
      <c s="175">
        <v>0</v>
      </c>
      <c s="175">
        <v>245096.63</v>
      </c>
      <c s="175">
        <v>0</v>
      </c>
      <c s="175">
        <v>0</v>
      </c>
      <c s="175">
        <v>0</v>
      </c>
      <c s="175">
        <v>0</v>
      </c>
      <c s="175">
        <v>0</v>
      </c>
      <c s="175">
        <v>245096.63</v>
      </c>
      <c s="15">
        <f t="shared" si="3"/>
        <v>245096.63</v>
      </c>
      <c s="15">
        <f t="shared" si="4"/>
        <v>490193.26000000001</v>
      </c>
      <c s="15">
        <f t="shared" si="5"/>
        <v>735289.89000000001</v>
      </c>
    </row>
    <row r="104" spans="1:52" ht="15">
      <c r="A104" s="169">
        <v>20255000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184</v>
      </c>
      <c s="169" t="s">
        <v>184</v>
      </c>
      <c s="169" t="s">
        <v>160</v>
      </c>
      <c s="170">
        <v>985573.14000001003</v>
      </c>
      <c s="170">
        <v>0</v>
      </c>
      <c s="170">
        <v>0</v>
      </c>
      <c s="170">
        <v>0</v>
      </c>
      <c s="170">
        <v>0</v>
      </c>
      <c s="170">
        <v>4.6566128730773926E-10</v>
      </c>
      <c s="170">
        <v>0</v>
      </c>
      <c s="170">
        <v>985573.14000001049</v>
      </c>
      <c s="172">
        <v>37099</v>
      </c>
      <c s="172">
        <v>46230</v>
      </c>
      <c s="171">
        <v>9000000</v>
      </c>
      <c s="171">
        <v>8859976.0999999996</v>
      </c>
      <c s="171">
        <v>1.6547945205479453</v>
      </c>
      <c s="171">
        <v>25.016438356164382</v>
      </c>
      <c s="174">
        <v>0.053900000000000003</v>
      </c>
      <c s="174" t="s">
        <v>39</v>
      </c>
      <c s="174"/>
      <c s="169" t="s">
        <v>160</v>
      </c>
      <c s="169" t="s">
        <v>160</v>
      </c>
      <c s="175">
        <v>197114.64000000001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197114.64000000001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197114.64000000001</v>
      </c>
      <c s="15">
        <f t="shared" si="3"/>
        <v>197114.64000000001</v>
      </c>
      <c s="15">
        <f t="shared" si="4"/>
        <v>394229.28000000003</v>
      </c>
      <c s="15">
        <f t="shared" si="5"/>
        <v>591343.92000000004</v>
      </c>
    </row>
    <row r="105" spans="1:52" ht="15">
      <c r="A105" s="169">
        <v>20261000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185</v>
      </c>
      <c s="169" t="s">
        <v>185</v>
      </c>
      <c s="169" t="s">
        <v>160</v>
      </c>
      <c s="170">
        <v>659139.73399999959</v>
      </c>
      <c s="170">
        <v>0</v>
      </c>
      <c s="170">
        <v>0</v>
      </c>
      <c s="170">
        <v>0</v>
      </c>
      <c s="170">
        <v>0</v>
      </c>
      <c s="170">
        <v>0.0019999999785795808</v>
      </c>
      <c s="170">
        <v>0</v>
      </c>
      <c s="170">
        <v>659139.73599999957</v>
      </c>
      <c s="172">
        <v>37832</v>
      </c>
      <c s="172">
        <v>46964</v>
      </c>
      <c s="171">
        <v>4800000</v>
      </c>
      <c s="171">
        <v>3460484</v>
      </c>
      <c s="171">
        <v>3.6657534246575341</v>
      </c>
      <c s="171">
        <v>25.019178082191782</v>
      </c>
      <c s="174">
        <v>0.053900000000000003</v>
      </c>
      <c s="174" t="s">
        <v>39</v>
      </c>
      <c s="174"/>
      <c s="169" t="s">
        <v>160</v>
      </c>
      <c s="169" t="s">
        <v>160</v>
      </c>
      <c s="175">
        <v>0</v>
      </c>
      <c s="175">
        <v>82392.475999999995</v>
      </c>
      <c s="175">
        <v>0</v>
      </c>
      <c s="175">
        <v>0</v>
      </c>
      <c s="175">
        <v>0</v>
      </c>
      <c s="175">
        <v>0</v>
      </c>
      <c s="175">
        <v>0</v>
      </c>
      <c s="175">
        <v>82392.475999999995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164784.95199999999</v>
      </c>
      <c s="15">
        <f t="shared" si="5"/>
        <v>164784.95199999999</v>
      </c>
    </row>
    <row r="106" spans="1:52" ht="15">
      <c r="A106" s="169">
        <v>20257000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186</v>
      </c>
      <c s="169" t="s">
        <v>186</v>
      </c>
      <c s="169" t="s">
        <v>160</v>
      </c>
      <c s="170">
        <v>5123704.3799999179</v>
      </c>
      <c s="170">
        <v>0</v>
      </c>
      <c s="170">
        <v>853950.69999999995</v>
      </c>
      <c s="170">
        <v>138712.64000000001</v>
      </c>
      <c s="170" t="s">
        <v>2855</v>
      </c>
      <c s="170">
        <v>-3.7252902984619141E-09</v>
      </c>
      <c s="170">
        <v>0</v>
      </c>
      <c s="170">
        <v>4269753.679999914</v>
      </c>
      <c s="172">
        <v>37398</v>
      </c>
      <c s="172">
        <v>46529</v>
      </c>
      <c s="171">
        <v>40000000</v>
      </c>
      <c s="171">
        <v>35187390.920000002</v>
      </c>
      <c s="171">
        <v>2.473972602739726</v>
      </c>
      <c s="171">
        <v>25.016438356164382</v>
      </c>
      <c s="174">
        <v>0.053900000000000003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853950.69999999995</v>
      </c>
      <c s="175">
        <v>0</v>
      </c>
      <c s="175">
        <v>0</v>
      </c>
      <c s="175">
        <v>0</v>
      </c>
      <c s="175">
        <v>0</v>
      </c>
      <c s="175">
        <v>0</v>
      </c>
      <c s="175">
        <v>853950.69999999995</v>
      </c>
      <c s="175">
        <v>0</v>
      </c>
      <c s="15">
        <f t="shared" si="3"/>
        <v>0</v>
      </c>
      <c s="15">
        <f t="shared" si="4"/>
        <v>1707901.3999999999</v>
      </c>
      <c s="15">
        <f t="shared" si="5"/>
        <v>1707901.3999999999</v>
      </c>
    </row>
    <row r="107" spans="1:52" ht="15">
      <c r="A107" s="169">
        <v>20256000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187</v>
      </c>
      <c s="169" t="s">
        <v>187</v>
      </c>
      <c s="169" t="s">
        <v>160</v>
      </c>
      <c s="170">
        <v>2252124.9900000002</v>
      </c>
      <c s="170">
        <v>0</v>
      </c>
      <c s="170">
        <v>375354.19</v>
      </c>
      <c s="170">
        <v>60971.169999999998</v>
      </c>
      <c s="170" t="s">
        <v>2855</v>
      </c>
      <c s="170">
        <v>0</v>
      </c>
      <c s="170">
        <v>0</v>
      </c>
      <c s="170">
        <v>1876770.8000000003</v>
      </c>
      <c s="172">
        <v>37398</v>
      </c>
      <c s="172">
        <v>46529</v>
      </c>
      <c s="171">
        <v>15200000</v>
      </c>
      <c s="171">
        <v>15080000</v>
      </c>
      <c s="171">
        <v>2.473972602739726</v>
      </c>
      <c s="171">
        <v>25.016438356164382</v>
      </c>
      <c s="174">
        <v>0.053900000000000003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375354.19</v>
      </c>
      <c s="175">
        <v>0</v>
      </c>
      <c s="175">
        <v>0</v>
      </c>
      <c s="175">
        <v>0</v>
      </c>
      <c s="175">
        <v>0</v>
      </c>
      <c s="175">
        <v>0</v>
      </c>
      <c s="175">
        <v>375354.19</v>
      </c>
      <c s="175">
        <v>0</v>
      </c>
      <c s="15">
        <f t="shared" si="3"/>
        <v>0</v>
      </c>
      <c s="15">
        <f t="shared" si="4"/>
        <v>750708.38</v>
      </c>
      <c s="15">
        <f t="shared" si="5"/>
        <v>750708.38</v>
      </c>
    </row>
    <row r="108" spans="1:52" ht="15">
      <c r="A108" s="169">
        <v>20259000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188</v>
      </c>
      <c s="169" t="s">
        <v>188</v>
      </c>
      <c s="169" t="s">
        <v>160</v>
      </c>
      <c s="170">
        <v>4001091.9200000009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4001091.9200000009</v>
      </c>
      <c s="172">
        <v>37606</v>
      </c>
      <c s="172">
        <v>46737</v>
      </c>
      <c s="171">
        <v>25000000</v>
      </c>
      <c s="171">
        <v>24515611.170000002</v>
      </c>
      <c s="171">
        <v>3.043835616438356</v>
      </c>
      <c s="171">
        <v>25.016438356164382</v>
      </c>
      <c s="174">
        <v>0.054579999999999997</v>
      </c>
      <c s="174" t="s">
        <v>39</v>
      </c>
      <c s="174"/>
      <c s="169" t="s">
        <v>160</v>
      </c>
      <c s="169" t="s">
        <v>160</v>
      </c>
      <c s="175">
        <v>571583.30000000005</v>
      </c>
      <c s="175">
        <v>0</v>
      </c>
      <c s="175">
        <v>0</v>
      </c>
      <c s="175">
        <v>0</v>
      </c>
      <c s="175">
        <v>0</v>
      </c>
      <c s="175">
        <v>0</v>
      </c>
      <c s="175">
        <v>571583.30000000005</v>
      </c>
      <c s="175">
        <v>0</v>
      </c>
      <c s="175">
        <v>0</v>
      </c>
      <c s="175">
        <v>0</v>
      </c>
      <c s="175">
        <v>0</v>
      </c>
      <c s="175">
        <v>0</v>
      </c>
      <c s="175">
        <v>571592.18000000005</v>
      </c>
      <c s="15">
        <f t="shared" si="3"/>
        <v>571583.30000000005</v>
      </c>
      <c s="15">
        <f t="shared" si="4"/>
        <v>1143175.48</v>
      </c>
      <c s="15">
        <f t="shared" si="5"/>
        <v>1714758.78</v>
      </c>
    </row>
    <row r="109" spans="1:52" ht="15">
      <c r="A109" s="169">
        <v>20260000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189</v>
      </c>
      <c s="169" t="s">
        <v>189</v>
      </c>
      <c s="169" t="s">
        <v>160</v>
      </c>
      <c s="170">
        <v>1481100.7899999996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1481100.7899999996</v>
      </c>
      <c s="172">
        <v>37664</v>
      </c>
      <c s="172">
        <v>46795</v>
      </c>
      <c s="171">
        <v>10000000</v>
      </c>
      <c s="171">
        <v>8666462.0299999993</v>
      </c>
      <c s="171">
        <v>3.2027397260273971</v>
      </c>
      <c s="171">
        <v>25.016438356164382</v>
      </c>
      <c s="174">
        <v>0.054719999999999998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211585.84</v>
      </c>
      <c s="175">
        <v>0</v>
      </c>
      <c s="175">
        <v>0</v>
      </c>
      <c s="175">
        <v>0</v>
      </c>
      <c s="175">
        <v>0</v>
      </c>
      <c s="175">
        <v>0</v>
      </c>
      <c s="175">
        <v>211585.84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423171.67999999999</v>
      </c>
      <c s="15">
        <f t="shared" si="5"/>
        <v>423171.67999999999</v>
      </c>
    </row>
    <row r="110" spans="1:52" ht="15">
      <c r="A110" s="169">
        <v>20262000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190</v>
      </c>
      <c s="169" t="s">
        <v>190</v>
      </c>
      <c s="169" t="s">
        <v>160</v>
      </c>
      <c s="170">
        <v>39600000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39600000</v>
      </c>
      <c s="172">
        <v>37860</v>
      </c>
      <c s="172">
        <v>46992</v>
      </c>
      <c s="171">
        <v>200000000</v>
      </c>
      <c s="171">
        <v>198000000</v>
      </c>
      <c s="171">
        <v>3.7424657534246575</v>
      </c>
      <c s="171">
        <v>25.019178082191782</v>
      </c>
      <c s="176">
        <v>0.054719999999999998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4950000</v>
      </c>
      <c s="175">
        <v>0</v>
      </c>
      <c s="175">
        <v>0</v>
      </c>
      <c s="175">
        <v>0</v>
      </c>
      <c s="175">
        <v>0</v>
      </c>
      <c s="175">
        <v>0</v>
      </c>
      <c s="175">
        <v>4950000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9900000</v>
      </c>
      <c s="15">
        <f t="shared" si="5"/>
        <v>9900000</v>
      </c>
    </row>
    <row r="111" spans="1:52" ht="15">
      <c r="A111" s="169">
        <v>20263000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191</v>
      </c>
      <c s="169" t="s">
        <v>191</v>
      </c>
      <c s="169" t="s">
        <v>160</v>
      </c>
      <c s="170">
        <v>6.5483618527650833E-10</v>
      </c>
      <c s="170">
        <v>0</v>
      </c>
      <c s="170">
        <v>0</v>
      </c>
      <c s="170">
        <v>0</v>
      </c>
      <c s="170">
        <v>0</v>
      </c>
      <c s="170">
        <v>2.9103830456733704E-11</v>
      </c>
      <c s="170">
        <v>0</v>
      </c>
      <c s="170">
        <v>6.8394001573324203E-10</v>
      </c>
      <c s="172">
        <v>38237</v>
      </c>
      <c s="172">
        <v>45542</v>
      </c>
      <c s="171">
        <v>2900000</v>
      </c>
      <c s="171">
        <v>761541.09999999998</v>
      </c>
      <c s="171">
        <v>0</v>
      </c>
      <c s="171">
        <v>0</v>
      </c>
      <c s="174">
        <v>0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0</v>
      </c>
      <c s="15">
        <f t="shared" si="5"/>
        <v>0</v>
      </c>
    </row>
    <row r="112" spans="1:52" ht="15">
      <c r="A112" s="169">
        <v>20264000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192</v>
      </c>
      <c s="169" t="s">
        <v>192</v>
      </c>
      <c s="169" t="s">
        <v>160</v>
      </c>
      <c s="170">
        <v>3039909.7599999998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3039909.7599999998</v>
      </c>
      <c s="172">
        <v>38286</v>
      </c>
      <c s="172">
        <v>47417</v>
      </c>
      <c s="171">
        <v>12400000</v>
      </c>
      <c s="171">
        <v>11944835.029999999</v>
      </c>
      <c s="171">
        <v>4.9068493150684933</v>
      </c>
      <c s="171">
        <v>25.016438356164382</v>
      </c>
      <c s="174">
        <v>0.055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303990.97999999998</v>
      </c>
      <c s="175">
        <v>0</v>
      </c>
      <c s="175">
        <v>0</v>
      </c>
      <c s="175">
        <v>0</v>
      </c>
      <c s="175">
        <v>0</v>
      </c>
      <c s="175">
        <v>0</v>
      </c>
      <c s="175">
        <v>303990.97999999998</v>
      </c>
      <c s="175">
        <v>0</v>
      </c>
      <c s="175">
        <v>0</v>
      </c>
      <c s="15">
        <f t="shared" si="3"/>
        <v>0</v>
      </c>
      <c s="15">
        <f t="shared" si="4"/>
        <v>607981.95999999996</v>
      </c>
      <c s="15">
        <f t="shared" si="5"/>
        <v>607981.95999999996</v>
      </c>
    </row>
    <row r="113" spans="1:52" ht="15">
      <c r="A113" s="169">
        <v>20266000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193</v>
      </c>
      <c s="169" t="s">
        <v>193</v>
      </c>
      <c s="169" t="s">
        <v>160</v>
      </c>
      <c s="170">
        <v>528256.26000001002</v>
      </c>
      <c s="170">
        <v>0</v>
      </c>
      <c s="170">
        <v>132064.06</v>
      </c>
      <c s="170">
        <v>11477.91</v>
      </c>
      <c s="170" t="s">
        <v>2855</v>
      </c>
      <c s="170">
        <v>4.6566128730773926E-10</v>
      </c>
      <c s="170">
        <v>0</v>
      </c>
      <c s="170">
        <v>396192.20000001049</v>
      </c>
      <c s="172">
        <v>38862</v>
      </c>
      <c s="172">
        <v>46167</v>
      </c>
      <c s="171">
        <v>5000000</v>
      </c>
      <c s="171">
        <v>4343173.0700000003</v>
      </c>
      <c s="171">
        <v>1.4821917808219178</v>
      </c>
      <c s="171">
        <v>20.013698630136986</v>
      </c>
      <c s="174">
        <v>0.042626999999999998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132064.07000000001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132064.07000000001</v>
      </c>
      <c s="175">
        <v>0</v>
      </c>
      <c s="15">
        <f t="shared" si="3"/>
        <v>0</v>
      </c>
      <c s="15">
        <f t="shared" si="4"/>
        <v>264128.14000000001</v>
      </c>
      <c s="15">
        <f t="shared" si="5"/>
        <v>264128.14000000001</v>
      </c>
    </row>
    <row r="114" spans="1:52" ht="15">
      <c r="A114" s="169">
        <v>20272000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194</v>
      </c>
      <c s="169" t="s">
        <v>194</v>
      </c>
      <c s="169" t="s">
        <v>160</v>
      </c>
      <c s="170">
        <v>36428571.495999977</v>
      </c>
      <c s="170">
        <v>0</v>
      </c>
      <c s="170">
        <v>0</v>
      </c>
      <c s="170">
        <v>0</v>
      </c>
      <c s="170">
        <v>0</v>
      </c>
      <c s="170">
        <v>0.0029999986290931702</v>
      </c>
      <c s="170">
        <v>0</v>
      </c>
      <c s="170">
        <v>36428571.498999976</v>
      </c>
      <c s="172">
        <v>39428</v>
      </c>
      <c s="172">
        <v>48560</v>
      </c>
      <c s="171">
        <v>90000000</v>
      </c>
      <c s="171">
        <v>90000000</v>
      </c>
      <c s="171">
        <v>8.0383561643835613</v>
      </c>
      <c s="171">
        <v>25.019178082191782</v>
      </c>
      <c s="174">
        <v>0.053900000000000003</v>
      </c>
      <c s="174" t="s">
        <v>39</v>
      </c>
      <c s="174"/>
      <c s="169" t="s">
        <v>160</v>
      </c>
      <c s="169" t="s">
        <v>160</v>
      </c>
      <c s="175">
        <v>2142857.1430000002</v>
      </c>
      <c s="175">
        <v>0</v>
      </c>
      <c s="175">
        <v>0</v>
      </c>
      <c s="175">
        <v>0</v>
      </c>
      <c s="175">
        <v>0</v>
      </c>
      <c s="175">
        <v>0</v>
      </c>
      <c s="175">
        <v>2142857.1430000002</v>
      </c>
      <c s="175">
        <v>0</v>
      </c>
      <c s="175">
        <v>0</v>
      </c>
      <c s="175">
        <v>0</v>
      </c>
      <c s="175">
        <v>0</v>
      </c>
      <c s="175">
        <v>0</v>
      </c>
      <c s="175">
        <v>2142857.1430000002</v>
      </c>
      <c s="15">
        <f t="shared" si="3"/>
        <v>2142857.1430000002</v>
      </c>
      <c s="15">
        <f t="shared" si="4"/>
        <v>4285714.2860000003</v>
      </c>
      <c s="15">
        <f t="shared" si="5"/>
        <v>6428571.4290000005</v>
      </c>
    </row>
    <row r="115" spans="1:52" ht="15">
      <c r="A115" s="169">
        <v>20270000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195</v>
      </c>
      <c s="169" t="s">
        <v>195</v>
      </c>
      <c s="169" t="s">
        <v>160</v>
      </c>
      <c s="170">
        <v>8620689.6799999196</v>
      </c>
      <c s="170">
        <v>0</v>
      </c>
      <c s="170">
        <v>0</v>
      </c>
      <c s="170">
        <v>0</v>
      </c>
      <c s="170">
        <v>0</v>
      </c>
      <c s="170">
        <v>-3.7252902984619141E-09</v>
      </c>
      <c s="170">
        <v>0</v>
      </c>
      <c s="170">
        <v>8620689.6799999159</v>
      </c>
      <c s="172">
        <v>39262</v>
      </c>
      <c s="172">
        <v>46371</v>
      </c>
      <c s="171">
        <v>50000000</v>
      </c>
      <c s="171">
        <v>50000000</v>
      </c>
      <c s="171">
        <v>2.0410958904109591</v>
      </c>
      <c s="171">
        <v>19.476712328767125</v>
      </c>
      <c s="174">
        <v>0.053900000000000003</v>
      </c>
      <c s="174" t="s">
        <v>39</v>
      </c>
      <c s="174"/>
      <c s="169" t="s">
        <v>160</v>
      </c>
      <c s="169" t="s">
        <v>160</v>
      </c>
      <c s="175">
        <v>1724137.9299999999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1724137.9299999999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1724137.9299999999</v>
      </c>
      <c s="15">
        <f t="shared" si="3"/>
        <v>1724137.9299999999</v>
      </c>
      <c s="15">
        <f t="shared" si="4"/>
        <v>3448275.8599999999</v>
      </c>
      <c s="15">
        <f t="shared" si="5"/>
        <v>5172413.79</v>
      </c>
    </row>
    <row r="116" spans="1:52" ht="15">
      <c r="A116" s="169">
        <v>20273000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196</v>
      </c>
      <c s="169" t="s">
        <v>196</v>
      </c>
      <c s="169" t="s">
        <v>160</v>
      </c>
      <c s="170">
        <v>20993877.560000002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20993877.560000002</v>
      </c>
      <c s="172">
        <v>39428</v>
      </c>
      <c s="172">
        <v>50386</v>
      </c>
      <c s="171">
        <v>38100000</v>
      </c>
      <c s="171">
        <v>38100000</v>
      </c>
      <c s="171">
        <v>13.04109589041096</v>
      </c>
      <c s="171">
        <v>30.021917808219179</v>
      </c>
      <c s="174">
        <v>0.053900000000000003</v>
      </c>
      <c s="174" t="s">
        <v>39</v>
      </c>
      <c s="174"/>
      <c s="169" t="s">
        <v>160</v>
      </c>
      <c s="169" t="s">
        <v>160</v>
      </c>
      <c s="175">
        <v>777551.02000000002</v>
      </c>
      <c s="175">
        <v>0</v>
      </c>
      <c s="175">
        <v>0</v>
      </c>
      <c s="175">
        <v>0</v>
      </c>
      <c s="175">
        <v>0</v>
      </c>
      <c s="175">
        <v>0</v>
      </c>
      <c s="175">
        <v>777551.02000000002</v>
      </c>
      <c s="175">
        <v>0</v>
      </c>
      <c s="175">
        <v>0</v>
      </c>
      <c s="175">
        <v>0</v>
      </c>
      <c s="175">
        <v>0</v>
      </c>
      <c s="175">
        <v>0</v>
      </c>
      <c s="175">
        <v>777551.02000000002</v>
      </c>
      <c s="15">
        <f t="shared" si="3"/>
        <v>777551.02000000002</v>
      </c>
      <c s="15">
        <f t="shared" si="4"/>
        <v>1555102.04</v>
      </c>
      <c s="15">
        <f t="shared" si="5"/>
        <v>2332653.0600000001</v>
      </c>
    </row>
    <row r="117" spans="1:52" ht="15">
      <c r="A117" s="169">
        <v>20275000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197</v>
      </c>
      <c s="169" t="s">
        <v>197</v>
      </c>
      <c s="169" t="s">
        <v>160</v>
      </c>
      <c s="170">
        <v>9500000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9500000</v>
      </c>
      <c s="172">
        <v>39428</v>
      </c>
      <c s="172">
        <v>54038</v>
      </c>
      <c s="171">
        <v>9500000</v>
      </c>
      <c s="171">
        <v>9500000</v>
      </c>
      <c s="171">
        <v>23.046575342465754</v>
      </c>
      <c s="171">
        <v>40.027397260273972</v>
      </c>
      <c s="174">
        <v>0.0025000000000000001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0</v>
      </c>
      <c s="15">
        <f t="shared" si="5"/>
        <v>0</v>
      </c>
    </row>
    <row r="118" spans="1:52" ht="15">
      <c r="A118" s="169">
        <v>20276000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198</v>
      </c>
      <c s="169" t="s">
        <v>198</v>
      </c>
      <c s="169" t="s">
        <v>160</v>
      </c>
      <c s="170">
        <v>97528851.997999966</v>
      </c>
      <c s="170">
        <v>0</v>
      </c>
      <c s="170">
        <v>0</v>
      </c>
      <c s="170">
        <v>0</v>
      </c>
      <c s="170">
        <v>0</v>
      </c>
      <c s="170">
        <v>-0.0010000020265579224</v>
      </c>
      <c s="170">
        <v>0</v>
      </c>
      <c s="170">
        <v>97528851.996999964</v>
      </c>
      <c s="172">
        <v>39428</v>
      </c>
      <c s="172">
        <v>48560</v>
      </c>
      <c s="171">
        <v>246400000</v>
      </c>
      <c s="171">
        <v>246400000</v>
      </c>
      <c s="171">
        <v>8.0383561643835613</v>
      </c>
      <c s="171">
        <v>25.019178082191782</v>
      </c>
      <c s="174">
        <v>0.053900000000000003</v>
      </c>
      <c s="174" t="s">
        <v>39</v>
      </c>
      <c s="174"/>
      <c s="169" t="s">
        <v>160</v>
      </c>
      <c s="169" t="s">
        <v>160</v>
      </c>
      <c s="175">
        <v>5736991.307</v>
      </c>
      <c s="175">
        <v>0</v>
      </c>
      <c s="175">
        <v>0</v>
      </c>
      <c s="175">
        <v>0</v>
      </c>
      <c s="175">
        <v>0</v>
      </c>
      <c s="175">
        <v>0</v>
      </c>
      <c s="175">
        <v>5736991.307</v>
      </c>
      <c s="175">
        <v>0</v>
      </c>
      <c s="175">
        <v>0</v>
      </c>
      <c s="175">
        <v>0</v>
      </c>
      <c s="175">
        <v>0</v>
      </c>
      <c s="175">
        <v>0</v>
      </c>
      <c s="175">
        <v>5736991.307</v>
      </c>
      <c s="15">
        <f t="shared" si="3"/>
        <v>5736991.307</v>
      </c>
      <c s="15">
        <f t="shared" si="4"/>
        <v>11473982.614</v>
      </c>
      <c s="15">
        <f t="shared" si="5"/>
        <v>17210973.921</v>
      </c>
    </row>
    <row r="119" spans="1:52" ht="15">
      <c r="A119" s="169">
        <v>20278000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199</v>
      </c>
      <c s="169" t="s">
        <v>199</v>
      </c>
      <c s="169" t="s">
        <v>160</v>
      </c>
      <c s="170">
        <v>675000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675000</v>
      </c>
      <c s="172">
        <v>39903</v>
      </c>
      <c s="172">
        <v>47208</v>
      </c>
      <c s="171">
        <v>2400000</v>
      </c>
      <c s="171">
        <v>2400000</v>
      </c>
      <c s="171">
        <v>4.3342465753424655</v>
      </c>
      <c s="171">
        <v>20.013698630136986</v>
      </c>
      <c s="174">
        <v>0.016079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75000</v>
      </c>
      <c s="175">
        <v>0</v>
      </c>
      <c s="175">
        <v>0</v>
      </c>
      <c s="175">
        <v>0</v>
      </c>
      <c s="175">
        <v>0</v>
      </c>
      <c s="175">
        <v>0</v>
      </c>
      <c s="175">
        <v>75000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150000</v>
      </c>
      <c s="15">
        <f t="shared" si="5"/>
        <v>150000</v>
      </c>
    </row>
    <row r="120" spans="1:52" ht="15">
      <c r="A120" s="169">
        <v>20277000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200</v>
      </c>
      <c s="169" t="s">
        <v>200</v>
      </c>
      <c s="169" t="s">
        <v>160</v>
      </c>
      <c s="170">
        <v>4792863.5699999994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4792863.5699999994</v>
      </c>
      <c s="172">
        <v>39903</v>
      </c>
      <c s="172">
        <v>50860</v>
      </c>
      <c s="171">
        <v>38080000</v>
      </c>
      <c s="171">
        <v>8098286.7699999996</v>
      </c>
      <c s="171">
        <v>14.33972602739726</v>
      </c>
      <c s="171">
        <v>30.019178082191782</v>
      </c>
      <c s="174">
        <v>0.036799999999999999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165271.15900000001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165271.15900000001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330542.31800000003</v>
      </c>
      <c s="15">
        <f t="shared" si="5"/>
        <v>330542.31800000003</v>
      </c>
    </row>
    <row r="121" spans="1:52" ht="15">
      <c r="A121" s="169">
        <v>20279000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201</v>
      </c>
      <c s="169" t="s">
        <v>201</v>
      </c>
      <c s="169" t="s">
        <v>160</v>
      </c>
      <c s="170">
        <v>2024571.6899999999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2024571.6899999999</v>
      </c>
      <c s="172">
        <v>39903</v>
      </c>
      <c s="172">
        <v>54513</v>
      </c>
      <c s="171">
        <v>9520000</v>
      </c>
      <c s="171">
        <v>2024571.6899999999</v>
      </c>
      <c s="171">
        <v>24.347945205479451</v>
      </c>
      <c s="171">
        <v>40.027397260273972</v>
      </c>
      <c s="174">
        <v>0.0025000000000000001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0</v>
      </c>
      <c s="15">
        <f t="shared" si="5"/>
        <v>0</v>
      </c>
    </row>
    <row r="122" spans="1:52" ht="15">
      <c r="A122" s="169">
        <v>20280000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202</v>
      </c>
      <c s="169" t="s">
        <v>202</v>
      </c>
      <c s="169" t="s">
        <v>160</v>
      </c>
      <c s="170">
        <v>186451376.6140011</v>
      </c>
      <c s="170">
        <v>0</v>
      </c>
      <c s="170">
        <v>0</v>
      </c>
      <c s="170">
        <v>0</v>
      </c>
      <c s="170">
        <v>0</v>
      </c>
      <c s="170">
        <v>-0.0039999485015869141</v>
      </c>
      <c s="170">
        <v>0</v>
      </c>
      <c s="170">
        <v>186451376.61000115</v>
      </c>
      <c s="172">
        <v>40228</v>
      </c>
      <c s="172">
        <v>49359</v>
      </c>
      <c s="171">
        <v>350000000</v>
      </c>
      <c s="171">
        <v>336662873.99000001</v>
      </c>
      <c s="171">
        <v>10.227397260273973</v>
      </c>
      <c s="171">
        <v>25.016438356164382</v>
      </c>
      <c s="174">
        <v>0.018360000000000001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8878636.9879999999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8878636.9879999999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17757273.976</v>
      </c>
      <c s="15">
        <f t="shared" si="5"/>
        <v>17757273.976</v>
      </c>
    </row>
    <row r="123" spans="1:52" ht="15">
      <c r="A123" s="169">
        <v>20281000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203</v>
      </c>
      <c s="169" t="s">
        <v>203</v>
      </c>
      <c s="169" t="s">
        <v>160</v>
      </c>
      <c s="170">
        <v>49940059.927000031</v>
      </c>
      <c s="170">
        <v>0</v>
      </c>
      <c s="170">
        <v>0</v>
      </c>
      <c s="170">
        <v>0</v>
      </c>
      <c s="170">
        <v>0</v>
      </c>
      <c s="170">
        <v>-0.0029999986290931702</v>
      </c>
      <c s="170">
        <v>0</v>
      </c>
      <c s="170">
        <v>49940059.924000032</v>
      </c>
      <c s="172">
        <v>40259</v>
      </c>
      <c s="172">
        <v>49390</v>
      </c>
      <c s="171">
        <v>100000000</v>
      </c>
      <c s="171">
        <v>99880120</v>
      </c>
      <c s="171">
        <v>10.312328767123288</v>
      </c>
      <c s="171">
        <v>25.016438356164382</v>
      </c>
      <c s="174">
        <v>0.018329999999999999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2378098.0970000001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2378098.0970000001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4756196.1940000001</v>
      </c>
      <c s="15">
        <f t="shared" si="5"/>
        <v>4756196.1940000001</v>
      </c>
    </row>
    <row r="124" spans="1:52" ht="15">
      <c r="A124" s="169">
        <v>20282000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204</v>
      </c>
      <c s="169" t="s">
        <v>204</v>
      </c>
      <c s="169" t="s">
        <v>160</v>
      </c>
      <c s="170">
        <v>41528651.150000326</v>
      </c>
      <c s="170">
        <v>0</v>
      </c>
      <c s="170">
        <v>0</v>
      </c>
      <c s="170">
        <v>0</v>
      </c>
      <c s="170">
        <v>0</v>
      </c>
      <c s="170">
        <v>1.4901161193847656E-08</v>
      </c>
      <c s="170">
        <v>0</v>
      </c>
      <c s="170">
        <v>41528651.150000341</v>
      </c>
      <c s="172">
        <v>40525</v>
      </c>
      <c s="172">
        <v>49656</v>
      </c>
      <c s="171">
        <v>75000000</v>
      </c>
      <c s="171">
        <v>75000000</v>
      </c>
      <c s="171">
        <v>11.04109589041096</v>
      </c>
      <c s="171">
        <v>25.016438356164382</v>
      </c>
      <c s="174">
        <v>0.017909999999999999</v>
      </c>
      <c s="174" t="s">
        <v>39</v>
      </c>
      <c s="174"/>
      <c s="169" t="s">
        <v>160</v>
      </c>
      <c s="169" t="s">
        <v>160</v>
      </c>
      <c s="175">
        <v>1805593.53</v>
      </c>
      <c s="175">
        <v>0</v>
      </c>
      <c s="175">
        <v>0</v>
      </c>
      <c s="175">
        <v>0</v>
      </c>
      <c s="175">
        <v>0</v>
      </c>
      <c s="175">
        <v>0</v>
      </c>
      <c s="175">
        <v>1805593.53</v>
      </c>
      <c s="175">
        <v>0</v>
      </c>
      <c s="175">
        <v>0</v>
      </c>
      <c s="175">
        <v>0</v>
      </c>
      <c s="175">
        <v>0</v>
      </c>
      <c s="175">
        <v>0</v>
      </c>
      <c s="175">
        <v>1805593.53</v>
      </c>
      <c s="15">
        <f t="shared" si="3"/>
        <v>1805593.53</v>
      </c>
      <c s="15">
        <f t="shared" si="4"/>
        <v>3611187.0600000001</v>
      </c>
      <c s="15">
        <f t="shared" si="5"/>
        <v>5416780.5899999999</v>
      </c>
    </row>
    <row r="125" spans="1:52" ht="15">
      <c r="A125" s="169">
        <v>20283000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205</v>
      </c>
      <c s="169" t="s">
        <v>205</v>
      </c>
      <c s="169" t="s">
        <v>160</v>
      </c>
      <c s="170">
        <v>15602330.649999838</v>
      </c>
      <c s="170">
        <v>0</v>
      </c>
      <c s="170">
        <v>0</v>
      </c>
      <c s="170">
        <v>0</v>
      </c>
      <c s="170">
        <v>0</v>
      </c>
      <c s="170">
        <v>-7.4505805969238281E-09</v>
      </c>
      <c s="170">
        <v>0</v>
      </c>
      <c s="170">
        <v>15602330.649999831</v>
      </c>
      <c s="172">
        <v>40553</v>
      </c>
      <c s="172">
        <v>49684</v>
      </c>
      <c s="171">
        <v>30000000</v>
      </c>
      <c s="171">
        <v>27053570.93</v>
      </c>
      <c s="171">
        <v>11.117808219178082</v>
      </c>
      <c s="171">
        <v>25.016438356164382</v>
      </c>
      <c s="174">
        <v>0.017781000000000002</v>
      </c>
      <c s="174" t="s">
        <v>39</v>
      </c>
      <c s="174"/>
      <c s="169" t="s">
        <v>160</v>
      </c>
      <c s="169" t="s">
        <v>160</v>
      </c>
      <c s="175">
        <v>0</v>
      </c>
      <c s="175">
        <v>678362.19999999995</v>
      </c>
      <c s="175">
        <v>0</v>
      </c>
      <c s="175">
        <v>0</v>
      </c>
      <c s="175">
        <v>0</v>
      </c>
      <c s="175">
        <v>0</v>
      </c>
      <c s="175">
        <v>0</v>
      </c>
      <c s="175">
        <v>678362.19999999995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1356724.3999999999</v>
      </c>
      <c s="15">
        <f t="shared" si="5"/>
        <v>1356724.3999999999</v>
      </c>
    </row>
    <row r="126" spans="1:52" ht="15">
      <c r="A126" s="169">
        <v>20288000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206</v>
      </c>
      <c s="169" t="s">
        <v>206</v>
      </c>
      <c s="169" t="s">
        <v>160</v>
      </c>
      <c s="170">
        <v>42169844.649999999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42169844.649999999</v>
      </c>
      <c s="172">
        <v>40629</v>
      </c>
      <c s="172">
        <v>49761</v>
      </c>
      <c s="171">
        <v>100000000</v>
      </c>
      <c s="171">
        <v>75711466.640000001</v>
      </c>
      <c s="171">
        <v>11.328767123287671</v>
      </c>
      <c s="171">
        <v>25.019178082191782</v>
      </c>
      <c s="174">
        <v>0.018020000000000001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1833471.5</v>
      </c>
      <c s="175">
        <v>0</v>
      </c>
      <c s="175">
        <v>0</v>
      </c>
      <c s="175">
        <v>0</v>
      </c>
      <c s="175">
        <v>0</v>
      </c>
      <c s="175">
        <v>0</v>
      </c>
      <c s="175">
        <v>1833471.5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3666943</v>
      </c>
      <c s="15">
        <f t="shared" si="5"/>
        <v>3666943</v>
      </c>
    </row>
    <row r="127" spans="1:52" ht="15">
      <c r="A127" s="169">
        <v>20284000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207</v>
      </c>
      <c s="169" t="s">
        <v>207</v>
      </c>
      <c s="169" t="s">
        <v>160</v>
      </c>
      <c s="170">
        <v>35430952.38999968</v>
      </c>
      <c s="170">
        <v>0</v>
      </c>
      <c s="170">
        <v>0</v>
      </c>
      <c s="170">
        <v>0</v>
      </c>
      <c s="170">
        <v>0</v>
      </c>
      <c s="170">
        <v>-1.4901161193847656E-08</v>
      </c>
      <c s="170">
        <v>0</v>
      </c>
      <c s="170">
        <v>35430952.389999665</v>
      </c>
      <c s="172">
        <v>40575</v>
      </c>
      <c s="172">
        <v>49706</v>
      </c>
      <c s="171">
        <v>64700000</v>
      </c>
      <c s="171">
        <v>64700000</v>
      </c>
      <c s="171">
        <v>11.178082191780822</v>
      </c>
      <c s="171">
        <v>25.016438356164382</v>
      </c>
      <c s="174">
        <v>0.017995000000000001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1540476.1899999999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1540476.1899999999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3080952.3799999999</v>
      </c>
      <c s="15">
        <f t="shared" si="5"/>
        <v>3080952.3799999999</v>
      </c>
    </row>
    <row r="128" spans="1:52" ht="15">
      <c r="A128" s="169">
        <v>20285000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208</v>
      </c>
      <c s="169" t="s">
        <v>208</v>
      </c>
      <c s="169" t="s">
        <v>160</v>
      </c>
      <c s="170">
        <v>49239722.11000032</v>
      </c>
      <c s="170">
        <v>0</v>
      </c>
      <c s="170">
        <v>0</v>
      </c>
      <c s="170">
        <v>0</v>
      </c>
      <c s="170">
        <v>0</v>
      </c>
      <c s="170">
        <v>1.4901161193847656E-08</v>
      </c>
      <c s="170">
        <v>0</v>
      </c>
      <c s="170">
        <v>49239722.110000335</v>
      </c>
      <c s="172">
        <v>40575</v>
      </c>
      <c s="172">
        <v>49706</v>
      </c>
      <c s="171">
        <v>90000000</v>
      </c>
      <c s="171">
        <v>89391856.319999993</v>
      </c>
      <c s="171">
        <v>11.178082191780822</v>
      </c>
      <c s="171">
        <v>25.016438356164382</v>
      </c>
      <c s="174">
        <v>0.017995000000000001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2140857.48</v>
      </c>
      <c s="175">
        <v>0</v>
      </c>
      <c s="175">
        <v>0</v>
      </c>
      <c s="175">
        <v>0</v>
      </c>
      <c s="175">
        <v>0</v>
      </c>
      <c s="175">
        <v>0</v>
      </c>
      <c s="175">
        <v>2140857.48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4281714.96</v>
      </c>
      <c s="15">
        <f t="shared" si="5"/>
        <v>4281714.96</v>
      </c>
    </row>
    <row r="129" spans="1:52" ht="15">
      <c r="A129" s="169">
        <v>20286000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209</v>
      </c>
      <c s="169" t="s">
        <v>209</v>
      </c>
      <c s="169" t="s">
        <v>160</v>
      </c>
      <c s="170">
        <v>27941814.960000165</v>
      </c>
      <c s="170">
        <v>0</v>
      </c>
      <c s="170">
        <v>0</v>
      </c>
      <c s="170">
        <v>0</v>
      </c>
      <c s="170">
        <v>0</v>
      </c>
      <c s="170">
        <v>7.4505805969238281E-09</v>
      </c>
      <c s="170">
        <v>0</v>
      </c>
      <c s="170">
        <v>27941814.960000172</v>
      </c>
      <c s="172">
        <v>40575</v>
      </c>
      <c s="172">
        <v>49888</v>
      </c>
      <c s="171">
        <v>58000000</v>
      </c>
      <c s="171">
        <v>53844460.799999997</v>
      </c>
      <c s="171">
        <v>11.676712328767124</v>
      </c>
      <c s="171">
        <v>25.515068493150686</v>
      </c>
      <c s="174">
        <v>0.017995000000000001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1214861.52</v>
      </c>
      <c s="175">
        <v>0</v>
      </c>
      <c s="175">
        <v>0</v>
      </c>
      <c s="175">
        <v>0</v>
      </c>
      <c s="175">
        <v>0</v>
      </c>
      <c s="175">
        <v>0</v>
      </c>
      <c s="175">
        <v>1214861.52</v>
      </c>
      <c s="175">
        <v>0</v>
      </c>
      <c s="175">
        <v>0</v>
      </c>
      <c s="175">
        <v>0</v>
      </c>
      <c s="175">
        <v>0</v>
      </c>
      <c s="15">
        <f t="shared" si="3"/>
        <v>0</v>
      </c>
      <c s="15">
        <f t="shared" si="4"/>
        <v>2429723.04</v>
      </c>
      <c s="15">
        <f t="shared" si="5"/>
        <v>2429723.04</v>
      </c>
    </row>
    <row r="130" spans="1:52" ht="15">
      <c r="A130" s="169">
        <v>20287000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210</v>
      </c>
      <c s="169" t="s">
        <v>210</v>
      </c>
      <c s="169" t="s">
        <v>160</v>
      </c>
      <c s="170">
        <v>38723979.400000326</v>
      </c>
      <c s="170">
        <v>0</v>
      </c>
      <c s="170">
        <v>0</v>
      </c>
      <c s="170">
        <v>0</v>
      </c>
      <c s="170">
        <v>0</v>
      </c>
      <c s="170">
        <v>1.4901161193847656E-08</v>
      </c>
      <c s="170">
        <v>0</v>
      </c>
      <c s="170">
        <v>38723979.400000341</v>
      </c>
      <c s="172">
        <v>40605</v>
      </c>
      <c s="172">
        <v>49737</v>
      </c>
      <c s="171">
        <v>78000000</v>
      </c>
      <c s="171">
        <v>73816306.129999995</v>
      </c>
      <c s="171">
        <v>11.263013698630138</v>
      </c>
      <c s="171">
        <v>25.019178082191782</v>
      </c>
      <c s="174">
        <v>0.01805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1683651.25</v>
      </c>
      <c s="175">
        <v>0</v>
      </c>
      <c s="175">
        <v>0</v>
      </c>
      <c s="175">
        <v>0</v>
      </c>
      <c s="175">
        <v>0</v>
      </c>
      <c s="175">
        <v>0</v>
      </c>
      <c s="175">
        <v>1683651.25</v>
      </c>
      <c s="175">
        <v>0</v>
      </c>
      <c s="175">
        <v>0</v>
      </c>
      <c s="175">
        <v>0</v>
      </c>
      <c s="15">
        <f t="shared" si="6" ref="AX130:AX193">SUM(AK130:AK130)</f>
        <v>0</v>
      </c>
      <c s="15">
        <f t="shared" si="4"/>
        <v>3367302.5</v>
      </c>
      <c s="15">
        <f t="shared" si="5"/>
        <v>3367302.5</v>
      </c>
    </row>
    <row r="131" spans="1:52" ht="15">
      <c r="A131" s="169">
        <v>20292000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211</v>
      </c>
      <c s="169" t="s">
        <v>211</v>
      </c>
      <c s="169" t="s">
        <v>160</v>
      </c>
      <c s="170">
        <v>1262427.2700000098</v>
      </c>
      <c s="170">
        <v>0</v>
      </c>
      <c s="170">
        <v>0</v>
      </c>
      <c s="170">
        <v>0</v>
      </c>
      <c s="170">
        <v>0</v>
      </c>
      <c s="170">
        <v>4.6566128730773926E-10</v>
      </c>
      <c s="170">
        <v>0</v>
      </c>
      <c s="170">
        <v>1262427.2700000103</v>
      </c>
      <c s="172">
        <v>41031</v>
      </c>
      <c s="172">
        <v>50162</v>
      </c>
      <c s="171">
        <v>2270161.4900000002</v>
      </c>
      <c s="171">
        <v>2270161.79</v>
      </c>
      <c s="171">
        <v>12.427397260273972</v>
      </c>
      <c s="171">
        <v>25.016438356164382</v>
      </c>
      <c s="174">
        <v>0.018159999999999999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50497.089999999997</v>
      </c>
      <c s="175">
        <v>0</v>
      </c>
      <c s="175">
        <v>0</v>
      </c>
      <c s="175">
        <v>0</v>
      </c>
      <c s="175">
        <v>0</v>
      </c>
      <c s="175">
        <v>0</v>
      </c>
      <c s="175">
        <v>50497.089999999997</v>
      </c>
      <c s="175">
        <v>0</v>
      </c>
      <c s="15">
        <f t="shared" si="6"/>
        <v>0</v>
      </c>
      <c s="15">
        <f t="shared" si="7" ref="AY131:AY194">SUM(AL131:AW131)</f>
        <v>100994.17999999999</v>
      </c>
      <c s="15">
        <f t="shared" si="8" ref="AZ131:AZ194">AX131+AY131</f>
        <v>100994.17999999999</v>
      </c>
    </row>
    <row r="132" spans="1:52" ht="15">
      <c r="A132" s="169">
        <v>20289000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212</v>
      </c>
      <c s="169" t="s">
        <v>212</v>
      </c>
      <c s="169" t="s">
        <v>160</v>
      </c>
      <c s="170">
        <v>21338621.76000008</v>
      </c>
      <c s="170">
        <v>0</v>
      </c>
      <c s="170">
        <v>853544.87</v>
      </c>
      <c s="170">
        <v>193936.59</v>
      </c>
      <c s="170" t="s">
        <v>2855</v>
      </c>
      <c s="170">
        <v>3.7252902984619141E-09</v>
      </c>
      <c s="170">
        <v>0</v>
      </c>
      <c s="170">
        <v>20485076.890000083</v>
      </c>
      <c s="172">
        <v>40879</v>
      </c>
      <c s="172">
        <v>50011</v>
      </c>
      <c s="171">
        <v>40000000</v>
      </c>
      <c s="171">
        <v>34159388.969999999</v>
      </c>
      <c s="171">
        <v>12.013698630136986</v>
      </c>
      <c s="171">
        <v>25.019178082191782</v>
      </c>
      <c s="174">
        <v>0.018185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853544.87</v>
      </c>
      <c s="175">
        <v>0</v>
      </c>
      <c s="175">
        <v>0</v>
      </c>
      <c s="175">
        <v>0</v>
      </c>
      <c s="175">
        <v>0</v>
      </c>
      <c s="175">
        <v>0</v>
      </c>
      <c s="175">
        <v>853544.87</v>
      </c>
      <c s="15">
        <f t="shared" si="6"/>
        <v>0</v>
      </c>
      <c s="15">
        <f t="shared" si="7"/>
        <v>1707089.74</v>
      </c>
      <c s="15">
        <f t="shared" si="8"/>
        <v>1707089.74</v>
      </c>
    </row>
    <row r="133" spans="1:52" ht="15">
      <c r="A133" s="169">
        <v>20291000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213</v>
      </c>
      <c s="169" t="s">
        <v>213</v>
      </c>
      <c s="169" t="s">
        <v>160</v>
      </c>
      <c s="170">
        <v>21739130.470999856</v>
      </c>
      <c s="170">
        <v>0</v>
      </c>
      <c s="170">
        <v>0</v>
      </c>
      <c s="170">
        <v>0</v>
      </c>
      <c s="170">
        <v>0</v>
      </c>
      <c s="170">
        <v>0.0039999932050704956</v>
      </c>
      <c s="170">
        <v>0</v>
      </c>
      <c s="170">
        <v>21739130.474999849</v>
      </c>
      <c s="172">
        <v>41031</v>
      </c>
      <c s="172">
        <v>50162</v>
      </c>
      <c s="171">
        <v>40000000</v>
      </c>
      <c s="171">
        <v>40000000</v>
      </c>
      <c s="171">
        <v>12.427397260273972</v>
      </c>
      <c s="171">
        <v>25.016438356164382</v>
      </c>
      <c s="174">
        <v>0.018159999999999999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869565.21699999995</v>
      </c>
      <c s="175">
        <v>0</v>
      </c>
      <c s="175">
        <v>0</v>
      </c>
      <c s="175">
        <v>0</v>
      </c>
      <c s="175">
        <v>0</v>
      </c>
      <c s="175">
        <v>0</v>
      </c>
      <c s="175">
        <v>869565.21699999995</v>
      </c>
      <c s="175">
        <v>0</v>
      </c>
      <c s="15">
        <f t="shared" si="6"/>
        <v>0</v>
      </c>
      <c s="15">
        <f t="shared" si="7"/>
        <v>1739130.4339999999</v>
      </c>
      <c s="15">
        <f t="shared" si="8"/>
        <v>1739130.4339999999</v>
      </c>
    </row>
    <row r="134" spans="1:52" ht="15">
      <c r="A134" s="169">
        <v>20297000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214</v>
      </c>
      <c s="169" t="s">
        <v>214</v>
      </c>
      <c s="169" t="s">
        <v>160</v>
      </c>
      <c s="170">
        <v>32142857.149999671</v>
      </c>
      <c s="170">
        <v>0</v>
      </c>
      <c s="170">
        <v>1190476.1899999999</v>
      </c>
      <c s="170">
        <v>296834.14000000001</v>
      </c>
      <c s="170" t="s">
        <v>2855</v>
      </c>
      <c s="170">
        <v>-1.4901161193847656E-08</v>
      </c>
      <c s="170">
        <v>0</v>
      </c>
      <c s="170">
        <v>30952380.959999654</v>
      </c>
      <c s="172">
        <v>41243</v>
      </c>
      <c s="172">
        <v>50374</v>
      </c>
      <c s="171">
        <v>50000000</v>
      </c>
      <c s="171">
        <v>50000000</v>
      </c>
      <c s="171">
        <v>13.008219178082191</v>
      </c>
      <c s="171">
        <v>25.016438356164382</v>
      </c>
      <c s="174">
        <v>0.018373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1190476.1899999999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1190476.1899999999</v>
      </c>
      <c s="175">
        <v>0</v>
      </c>
      <c s="15">
        <f t="shared" si="6"/>
        <v>0</v>
      </c>
      <c s="15">
        <f t="shared" si="7"/>
        <v>2380952.3799999999</v>
      </c>
      <c s="15">
        <f t="shared" si="8"/>
        <v>2380952.3799999999</v>
      </c>
    </row>
    <row r="135" spans="1:52" ht="15">
      <c r="A135" s="169">
        <v>20290000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215</v>
      </c>
      <c s="169" t="s">
        <v>215</v>
      </c>
      <c s="169" t="s">
        <v>160</v>
      </c>
      <c s="170">
        <v>155579224.55600119</v>
      </c>
      <c s="170">
        <v>0</v>
      </c>
      <c s="170">
        <v>0</v>
      </c>
      <c s="170">
        <v>0</v>
      </c>
      <c s="170">
        <v>0</v>
      </c>
      <c s="170">
        <v>-0.0019999444484710693</v>
      </c>
      <c s="170">
        <v>0</v>
      </c>
      <c s="170">
        <v>155579224.55400124</v>
      </c>
      <c s="172">
        <v>40892</v>
      </c>
      <c s="172">
        <v>50024</v>
      </c>
      <c s="171">
        <v>250000000</v>
      </c>
      <c s="171">
        <v>248933378.06999999</v>
      </c>
      <c s="171">
        <v>12.049315068493151</v>
      </c>
      <c s="171">
        <v>25.019178082191782</v>
      </c>
      <c s="174">
        <v>0.018185</v>
      </c>
      <c s="174" t="s">
        <v>39</v>
      </c>
      <c s="174"/>
      <c s="169" t="s">
        <v>160</v>
      </c>
      <c s="169" t="s">
        <v>160</v>
      </c>
      <c s="175">
        <v>6223168.9879999999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6223168.9879999999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6223168.9879999999</v>
      </c>
      <c s="15">
        <f t="shared" si="6"/>
        <v>6223168.9879999999</v>
      </c>
      <c s="15">
        <f t="shared" si="7"/>
        <v>12446337.976</v>
      </c>
      <c s="15">
        <f t="shared" si="8"/>
        <v>18669506.964000002</v>
      </c>
    </row>
    <row r="136" spans="1:52" ht="15">
      <c r="A136" s="169">
        <v>20293000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216</v>
      </c>
      <c s="169" t="s">
        <v>216</v>
      </c>
      <c s="169" t="s">
        <v>160</v>
      </c>
      <c s="170">
        <v>8839952.5600000024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8839952.5600000024</v>
      </c>
      <c s="172">
        <v>40984</v>
      </c>
      <c s="172">
        <v>50115</v>
      </c>
      <c s="171">
        <v>14559417.130000001</v>
      </c>
      <c s="171">
        <v>14334092.779999999</v>
      </c>
      <c s="171">
        <v>12.298630136986301</v>
      </c>
      <c s="171">
        <v>25.016438356164382</v>
      </c>
      <c s="174">
        <v>0.018134000000000001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353598.09999999998</v>
      </c>
      <c s="175">
        <v>0</v>
      </c>
      <c s="175">
        <v>0</v>
      </c>
      <c s="175">
        <v>0</v>
      </c>
      <c s="175">
        <v>0</v>
      </c>
      <c s="175">
        <v>0</v>
      </c>
      <c s="175">
        <v>353598.09999999998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707196.19999999995</v>
      </c>
      <c s="15">
        <f t="shared" si="8"/>
        <v>707196.19999999995</v>
      </c>
    </row>
    <row r="137" spans="1:52" ht="15">
      <c r="A137" s="169">
        <v>20295000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217</v>
      </c>
      <c s="169" t="s">
        <v>217</v>
      </c>
      <c s="169" t="s">
        <v>160</v>
      </c>
      <c s="170">
        <v>2447205.3199999998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2447205.3199999998</v>
      </c>
      <c s="172">
        <v>41136</v>
      </c>
      <c s="172">
        <v>50267</v>
      </c>
      <c s="171">
        <v>10000000</v>
      </c>
      <c s="171">
        <v>2447205.3199999998</v>
      </c>
      <c s="171">
        <v>12.715068493150685</v>
      </c>
      <c s="171">
        <v>25.016438356164382</v>
      </c>
      <c s="174">
        <v>0.018214999999999999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94123.282000000007</v>
      </c>
      <c s="175">
        <v>0</v>
      </c>
      <c s="175">
        <v>0</v>
      </c>
      <c s="175">
        <v>0</v>
      </c>
      <c s="175">
        <v>0</v>
      </c>
      <c s="175">
        <v>0</v>
      </c>
      <c s="175">
        <v>94123.282000000007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188246.56400000001</v>
      </c>
      <c s="15">
        <f t="shared" si="8"/>
        <v>188246.56400000001</v>
      </c>
    </row>
    <row r="138" spans="1:52" ht="15">
      <c r="A138" s="169">
        <v>20299000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218</v>
      </c>
      <c s="169" t="s">
        <v>218</v>
      </c>
      <c s="169" t="s">
        <v>160</v>
      </c>
      <c s="170">
        <v>2139185.0099999998</v>
      </c>
      <c s="170">
        <v>0</v>
      </c>
      <c s="170">
        <v>0</v>
      </c>
      <c s="170">
        <v>19212.689999999999</v>
      </c>
      <c s="170">
        <v>0</v>
      </c>
      <c s="170">
        <v>0</v>
      </c>
      <c s="170">
        <v>0</v>
      </c>
      <c s="170">
        <v>2139185.0099999998</v>
      </c>
      <c s="172">
        <v>41348</v>
      </c>
      <c s="172">
        <v>50359</v>
      </c>
      <c s="171">
        <v>2168540.1800000002</v>
      </c>
      <c s="171">
        <v>2139185.0099999998</v>
      </c>
      <c s="171">
        <v>12.967123287671233</v>
      </c>
      <c s="171">
        <v>24.687671232876713</v>
      </c>
      <c s="174">
        <v>0.017864999999999999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304090.92499999999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261739.12599999999</v>
      </c>
      <c s="175">
        <v>0</v>
      </c>
      <c s="15">
        <f t="shared" si="6"/>
        <v>0</v>
      </c>
      <c s="15">
        <f t="shared" si="7"/>
        <v>565830.05099999998</v>
      </c>
      <c s="15">
        <f t="shared" si="8"/>
        <v>565830.05099999998</v>
      </c>
    </row>
    <row r="139" spans="1:52" ht="15">
      <c r="A139" s="169">
        <v>20298000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219</v>
      </c>
      <c s="169" t="s">
        <v>219</v>
      </c>
      <c s="169" t="s">
        <v>160</v>
      </c>
      <c s="170">
        <v>94990000</v>
      </c>
      <c s="170">
        <v>0</v>
      </c>
      <c s="170">
        <v>0</v>
      </c>
      <c s="170">
        <v>815886.23999999999</v>
      </c>
      <c s="170">
        <v>0</v>
      </c>
      <c s="170">
        <v>0</v>
      </c>
      <c s="170">
        <v>0</v>
      </c>
      <c s="170">
        <v>94990000</v>
      </c>
      <c s="172">
        <v>41348</v>
      </c>
      <c s="172">
        <v>50359</v>
      </c>
      <c s="171">
        <v>100000000</v>
      </c>
      <c s="171">
        <v>94990000</v>
      </c>
      <c s="171">
        <v>12.967123287671233</v>
      </c>
      <c s="171">
        <v>24.687671232876713</v>
      </c>
      <c s="174">
        <v>0.017084999999999999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40" spans="1:52" ht="15">
      <c r="A140" s="169">
        <v>20300000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220</v>
      </c>
      <c s="169" t="s">
        <v>220</v>
      </c>
      <c s="169" t="s">
        <v>160</v>
      </c>
      <c s="170">
        <v>94118010.799999997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94118010.799999997</v>
      </c>
      <c s="172">
        <v>41487</v>
      </c>
      <c s="172">
        <v>50389</v>
      </c>
      <c s="171">
        <v>100000000</v>
      </c>
      <c s="171">
        <v>94118010.799999997</v>
      </c>
      <c s="171">
        <v>13.049315068493151</v>
      </c>
      <c s="171">
        <v>24.389041095890413</v>
      </c>
      <c s="174">
        <v>0.017084999999999999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41" spans="1:52" ht="15">
      <c r="A141" s="169">
        <v>20315000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221</v>
      </c>
      <c s="169" t="s">
        <v>221</v>
      </c>
      <c s="169" t="s">
        <v>160</v>
      </c>
      <c s="170">
        <v>140000000</v>
      </c>
      <c s="170">
        <v>0</v>
      </c>
      <c s="170">
        <v>0</v>
      </c>
      <c s="170">
        <v>2176229.1600000001</v>
      </c>
      <c s="170" t="s">
        <v>2855</v>
      </c>
      <c s="170">
        <v>0</v>
      </c>
      <c s="170">
        <v>0</v>
      </c>
      <c s="170">
        <v>140000000</v>
      </c>
      <c s="172">
        <v>42171</v>
      </c>
      <c s="172">
        <v>51271</v>
      </c>
      <c s="171">
        <v>200000000</v>
      </c>
      <c s="171">
        <v>200000000</v>
      </c>
      <c s="171">
        <v>15.465753424657533</v>
      </c>
      <c s="171">
        <v>24.931506849315067</v>
      </c>
      <c s="174">
        <v>0.03109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5600000</v>
      </c>
      <c s="175">
        <v>0</v>
      </c>
      <c s="175">
        <v>0</v>
      </c>
      <c s="175">
        <v>0</v>
      </c>
      <c s="175">
        <v>0</v>
      </c>
      <c s="175">
        <v>0</v>
      </c>
      <c s="175">
        <v>5600000</v>
      </c>
      <c s="175">
        <v>0</v>
      </c>
      <c s="15">
        <f t="shared" si="6"/>
        <v>0</v>
      </c>
      <c s="15">
        <f t="shared" si="7"/>
        <v>11200000</v>
      </c>
      <c s="15">
        <f t="shared" si="8"/>
        <v>11200000</v>
      </c>
    </row>
    <row r="142" spans="1:52" ht="15">
      <c r="A142" s="169">
        <v>20327000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222</v>
      </c>
      <c s="169" t="s">
        <v>222</v>
      </c>
      <c s="169" t="s">
        <v>160</v>
      </c>
      <c s="170">
        <v>249800000</v>
      </c>
      <c s="170">
        <v>0</v>
      </c>
      <c s="170">
        <v>0</v>
      </c>
      <c s="170">
        <v>5802854</v>
      </c>
      <c s="170" t="s">
        <v>2855</v>
      </c>
      <c s="170">
        <v>0</v>
      </c>
      <c s="170">
        <v>0</v>
      </c>
      <c s="170">
        <v>249800000</v>
      </c>
      <c s="172">
        <v>43350</v>
      </c>
      <c s="172">
        <v>52366</v>
      </c>
      <c s="171">
        <v>250000000</v>
      </c>
      <c s="171">
        <v>249800000</v>
      </c>
      <c s="171">
        <v>18.465753424657535</v>
      </c>
      <c s="171">
        <v>24.701369863013699</v>
      </c>
      <c s="174">
        <v>0.045449999999999997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18735000</v>
      </c>
      <c s="175">
        <v>0</v>
      </c>
      <c s="175">
        <v>0</v>
      </c>
      <c s="175">
        <v>0</v>
      </c>
      <c s="175">
        <v>0</v>
      </c>
      <c s="175">
        <v>0</v>
      </c>
      <c s="175">
        <v>18735000</v>
      </c>
      <c s="175">
        <v>0</v>
      </c>
      <c s="15">
        <f t="shared" si="6"/>
        <v>0</v>
      </c>
      <c s="15">
        <f t="shared" si="7"/>
        <v>37470000</v>
      </c>
      <c s="15">
        <f t="shared" si="8"/>
        <v>37470000</v>
      </c>
    </row>
    <row r="143" spans="1:52" ht="15">
      <c r="A143" s="169">
        <v>20302000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223</v>
      </c>
      <c s="169" t="s">
        <v>223</v>
      </c>
      <c s="169" t="s">
        <v>160</v>
      </c>
      <c s="170">
        <v>267002186.13</v>
      </c>
      <c s="170">
        <v>0</v>
      </c>
      <c s="170">
        <v>0</v>
      </c>
      <c s="170">
        <v>3946489.9100000001</v>
      </c>
      <c s="170">
        <v>0</v>
      </c>
      <c s="170">
        <v>0</v>
      </c>
      <c s="170">
        <v>0</v>
      </c>
      <c s="170">
        <v>267002186.13</v>
      </c>
      <c s="172">
        <v>41611</v>
      </c>
      <c s="172">
        <v>50724</v>
      </c>
      <c s="171">
        <v>270000000</v>
      </c>
      <c s="171">
        <v>267002186.13</v>
      </c>
      <c s="171">
        <v>13.967123287671233</v>
      </c>
      <c s="171">
        <v>24.967123287671232</v>
      </c>
      <c s="174">
        <v>0.029499999999999998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44" spans="1:52" ht="15">
      <c r="A144" s="169">
        <v>20303000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224</v>
      </c>
      <c s="169" t="s">
        <v>224</v>
      </c>
      <c s="169" t="s">
        <v>160</v>
      </c>
      <c s="170">
        <v>29950000</v>
      </c>
      <c s="170">
        <v>0</v>
      </c>
      <c s="170">
        <v>6324861.9649999999</v>
      </c>
      <c s="170">
        <v>262545.96000000002</v>
      </c>
      <c s="170" t="s">
        <v>2855</v>
      </c>
      <c s="170">
        <v>0</v>
      </c>
      <c s="170">
        <v>0</v>
      </c>
      <c s="170">
        <v>23625138.035</v>
      </c>
      <c s="172">
        <v>41726</v>
      </c>
      <c s="172">
        <v>48898</v>
      </c>
      <c s="171">
        <v>30000000</v>
      </c>
      <c s="171">
        <v>29950000</v>
      </c>
      <c s="171">
        <v>8.9643835616438352</v>
      </c>
      <c s="171">
        <v>19.649315068493152</v>
      </c>
      <c s="174">
        <v>0.017437000000000001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5004809.7249999996</v>
      </c>
      <c s="175">
        <v>0</v>
      </c>
      <c s="175">
        <v>0</v>
      </c>
      <c s="175">
        <v>0</v>
      </c>
      <c s="175">
        <v>0</v>
      </c>
      <c s="175">
        <v>0</v>
      </c>
      <c s="175">
        <v>3960261.5449999999</v>
      </c>
      <c s="175">
        <v>0</v>
      </c>
      <c s="15">
        <f t="shared" si="6"/>
        <v>0</v>
      </c>
      <c s="15">
        <f t="shared" si="7"/>
        <v>8965071.2699999996</v>
      </c>
      <c s="15">
        <f t="shared" si="8"/>
        <v>8965071.2699999996</v>
      </c>
    </row>
    <row r="145" spans="1:52" ht="15">
      <c r="A145" s="169">
        <v>20305000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225</v>
      </c>
      <c s="169" t="s">
        <v>225</v>
      </c>
      <c s="169" t="s">
        <v>160</v>
      </c>
      <c s="170">
        <v>10329042.83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10329042.83</v>
      </c>
      <c s="172">
        <v>41753</v>
      </c>
      <c s="172">
        <v>50785</v>
      </c>
      <c s="171">
        <v>20000000</v>
      </c>
      <c s="171">
        <v>10329042.83</v>
      </c>
      <c s="171">
        <v>14.134246575342466</v>
      </c>
      <c s="171">
        <v>24.745205479452054</v>
      </c>
      <c s="174">
        <v>0.018440000000000002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46" spans="1:52" ht="15">
      <c r="A146" s="169">
        <v>20304000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226</v>
      </c>
      <c s="169" t="s">
        <v>226</v>
      </c>
      <c s="169" t="s">
        <v>160</v>
      </c>
      <c s="170">
        <v>59363606.200000003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59363606.200000003</v>
      </c>
      <c s="172">
        <v>41726</v>
      </c>
      <c s="172">
        <v>50785</v>
      </c>
      <c s="171">
        <v>60000000</v>
      </c>
      <c s="171">
        <v>59363606.200000003</v>
      </c>
      <c s="171">
        <v>14.134246575342466</v>
      </c>
      <c s="171">
        <v>24.81917808219178</v>
      </c>
      <c s="174">
        <v>0.043853000000000003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47" spans="1:52" ht="15">
      <c r="A147" s="169">
        <v>20308000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227</v>
      </c>
      <c s="169" t="s">
        <v>227</v>
      </c>
      <c s="169" t="s">
        <v>160</v>
      </c>
      <c s="170">
        <v>150000000</v>
      </c>
      <c s="170">
        <v>0</v>
      </c>
      <c s="170">
        <v>0</v>
      </c>
      <c s="170">
        <v>2320085.0499999998</v>
      </c>
      <c s="170" t="s">
        <v>2855</v>
      </c>
      <c s="170">
        <v>0</v>
      </c>
      <c s="170">
        <v>0</v>
      </c>
      <c s="170">
        <v>150000000</v>
      </c>
      <c s="172">
        <v>41813</v>
      </c>
      <c s="172">
        <v>50905</v>
      </c>
      <c s="171">
        <v>150000000</v>
      </c>
      <c s="171">
        <v>150000000</v>
      </c>
      <c s="171">
        <v>14.463013698630137</v>
      </c>
      <c s="171">
        <v>24.909589041095892</v>
      </c>
      <c s="174">
        <v>0.043860000000000003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48" spans="1:52" ht="15">
      <c r="A148" s="169">
        <v>20306000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228</v>
      </c>
      <c s="169" t="s">
        <v>228</v>
      </c>
      <c s="169" t="s">
        <v>160</v>
      </c>
      <c s="170">
        <v>170000000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170000000</v>
      </c>
      <c s="172">
        <v>41851</v>
      </c>
      <c s="172">
        <v>50936</v>
      </c>
      <c s="171">
        <v>170000000</v>
      </c>
      <c s="171">
        <v>170000000</v>
      </c>
      <c s="171">
        <v>14.547945205479452</v>
      </c>
      <c s="171">
        <v>24.890410958904109</v>
      </c>
      <c s="174">
        <v>0.029919999999999999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49" spans="1:52" ht="15">
      <c r="A149" s="169">
        <v>20307000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229</v>
      </c>
      <c s="169" t="s">
        <v>229</v>
      </c>
      <c s="169" t="s">
        <v>160</v>
      </c>
      <c s="170">
        <v>50000000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50000000</v>
      </c>
      <c s="172">
        <v>41851</v>
      </c>
      <c s="172">
        <v>50936</v>
      </c>
      <c s="171">
        <v>50000000</v>
      </c>
      <c s="171">
        <v>50000000</v>
      </c>
      <c s="171">
        <v>14.547945205479452</v>
      </c>
      <c s="171">
        <v>24.890410958904109</v>
      </c>
      <c s="174">
        <v>0.066000500000000004</v>
      </c>
      <c s="174" t="s">
        <v>2797</v>
      </c>
      <c s="174">
        <v>0.012</v>
      </c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50" spans="1:52" ht="15">
      <c r="A150" s="169">
        <v>20309000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230</v>
      </c>
      <c s="169" t="s">
        <v>230</v>
      </c>
      <c s="169" t="s">
        <v>160</v>
      </c>
      <c s="170">
        <v>116669044.58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116669044.58</v>
      </c>
      <c s="172">
        <v>41957</v>
      </c>
      <c s="172">
        <v>50997</v>
      </c>
      <c s="171">
        <v>120000000</v>
      </c>
      <c s="171">
        <v>118012000</v>
      </c>
      <c s="171">
        <v>14.715068493150685</v>
      </c>
      <c s="171">
        <v>24.767123287671232</v>
      </c>
      <c s="174">
        <v>0.029960000000000001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51" spans="1:52" ht="15">
      <c r="A151" s="169">
        <v>20310000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231</v>
      </c>
      <c s="169" t="s">
        <v>231</v>
      </c>
      <c s="169" t="s">
        <v>160</v>
      </c>
      <c s="170">
        <v>28257846.84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28257846.84</v>
      </c>
      <c s="172">
        <v>41957</v>
      </c>
      <c s="172">
        <v>50997</v>
      </c>
      <c s="171">
        <v>30000000</v>
      </c>
      <c s="171">
        <v>30000000</v>
      </c>
      <c s="171">
        <v>14.715068493150685</v>
      </c>
      <c s="171">
        <v>24.767123287671232</v>
      </c>
      <c s="176">
        <v>0.065910499999999997</v>
      </c>
      <c s="174" t="s">
        <v>2797</v>
      </c>
      <c s="174">
        <v>0.012</v>
      </c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52" spans="1:52" ht="15">
      <c r="A152" s="169">
        <v>20314000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232</v>
      </c>
      <c s="169" t="s">
        <v>232</v>
      </c>
      <c s="169" t="s">
        <v>160</v>
      </c>
      <c s="170">
        <v>14004240.310000001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14004240.310000001</v>
      </c>
      <c s="172">
        <v>42040</v>
      </c>
      <c s="172">
        <v>51119</v>
      </c>
      <c s="171">
        <v>30000000</v>
      </c>
      <c s="171">
        <v>14400000</v>
      </c>
      <c s="171">
        <v>15.049315068493151</v>
      </c>
      <c s="171">
        <v>24.873972602739727</v>
      </c>
      <c s="174">
        <v>0.018204999999999999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53" spans="1:52" ht="15">
      <c r="A153" s="169">
        <v>20313000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233</v>
      </c>
      <c s="169" t="s">
        <v>233</v>
      </c>
      <c s="169" t="s">
        <v>160</v>
      </c>
      <c s="170">
        <v>68695814.290000007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68695814.290000007</v>
      </c>
      <c s="172">
        <v>42040</v>
      </c>
      <c s="172">
        <v>51119</v>
      </c>
      <c s="171">
        <v>80000000</v>
      </c>
      <c s="171">
        <v>73162121.799999997</v>
      </c>
      <c s="171">
        <v>15.049315068493151</v>
      </c>
      <c s="171">
        <v>24.873972602739727</v>
      </c>
      <c s="174">
        <v>0.01831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54" spans="1:52" ht="15">
      <c r="A154" s="169">
        <v>20311000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234</v>
      </c>
      <c s="169" t="s">
        <v>234</v>
      </c>
      <c s="169" t="s">
        <v>160</v>
      </c>
      <c s="170">
        <v>500000000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500000000</v>
      </c>
      <c s="172">
        <v>42040</v>
      </c>
      <c s="172">
        <v>49324</v>
      </c>
      <c s="171">
        <v>500000000</v>
      </c>
      <c s="171">
        <v>500000000</v>
      </c>
      <c s="171">
        <v>10.131506849315068</v>
      </c>
      <c s="171">
        <v>19.956164383561642</v>
      </c>
      <c s="176">
        <v>0.02878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55" spans="1:52" ht="15">
      <c r="A155" s="169">
        <v>20318000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235</v>
      </c>
      <c s="169" t="s">
        <v>235</v>
      </c>
      <c s="169" t="s">
        <v>160</v>
      </c>
      <c s="170">
        <v>21000000</v>
      </c>
      <c s="170">
        <v>0</v>
      </c>
      <c s="170">
        <v>0</v>
      </c>
      <c s="170">
        <v>694950.42000000004</v>
      </c>
      <c s="170" t="s">
        <v>2855</v>
      </c>
      <c s="170">
        <v>0</v>
      </c>
      <c s="170">
        <v>0</v>
      </c>
      <c s="170">
        <v>21000000</v>
      </c>
      <c s="172">
        <v>42277</v>
      </c>
      <c s="172">
        <v>51271</v>
      </c>
      <c s="171">
        <v>30000000</v>
      </c>
      <c s="171">
        <v>30000000</v>
      </c>
      <c s="171">
        <v>15.465753424657533</v>
      </c>
      <c s="171">
        <v>24.641095890410959</v>
      </c>
      <c s="177">
        <v>0.064782699999999999</v>
      </c>
      <c s="174" t="s">
        <v>2797</v>
      </c>
      <c s="174">
        <v>0.012</v>
      </c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840000</v>
      </c>
      <c s="175">
        <v>0</v>
      </c>
      <c s="175">
        <v>0</v>
      </c>
      <c s="175">
        <v>0</v>
      </c>
      <c s="175">
        <v>0</v>
      </c>
      <c s="175">
        <v>0</v>
      </c>
      <c s="175">
        <v>840000</v>
      </c>
      <c s="175">
        <v>0</v>
      </c>
      <c s="15">
        <f t="shared" si="6"/>
        <v>0</v>
      </c>
      <c s="15">
        <f t="shared" si="7"/>
        <v>1680000</v>
      </c>
      <c s="15">
        <f t="shared" si="8"/>
        <v>1680000</v>
      </c>
    </row>
    <row r="156" spans="1:52" ht="15">
      <c r="A156" s="169">
        <v>20317000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236</v>
      </c>
      <c s="169" t="s">
        <v>236</v>
      </c>
      <c s="169" t="s">
        <v>160</v>
      </c>
      <c s="170">
        <v>34758060.700000003</v>
      </c>
      <c s="170">
        <v>0</v>
      </c>
      <c s="170">
        <v>0</v>
      </c>
      <c s="170">
        <v>409482.01000000001</v>
      </c>
      <c s="170" t="s">
        <v>2855</v>
      </c>
      <c s="170">
        <v>0</v>
      </c>
      <c s="170">
        <v>0</v>
      </c>
      <c s="170">
        <v>34758060.700000003</v>
      </c>
      <c s="172">
        <v>42277</v>
      </c>
      <c s="172">
        <v>51271</v>
      </c>
      <c s="171">
        <v>50000000</v>
      </c>
      <c s="171">
        <v>50000000</v>
      </c>
      <c s="171">
        <v>15.465753424657533</v>
      </c>
      <c s="171">
        <v>24.641095890410959</v>
      </c>
      <c s="174">
        <v>0.01831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1390322.4199999999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1390322.4199999999</v>
      </c>
      <c s="175">
        <v>0</v>
      </c>
      <c s="15">
        <f t="shared" si="6"/>
        <v>0</v>
      </c>
      <c s="15">
        <f t="shared" si="7"/>
        <v>2780644.8399999999</v>
      </c>
      <c s="15">
        <f t="shared" si="8"/>
        <v>2780644.8399999999</v>
      </c>
    </row>
    <row r="157" spans="1:52" ht="15">
      <c r="A157" s="169">
        <v>20316000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237</v>
      </c>
      <c s="169" t="s">
        <v>237</v>
      </c>
      <c s="169" t="s">
        <v>160</v>
      </c>
      <c s="170">
        <v>132000000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132000000</v>
      </c>
      <c s="172">
        <v>42171</v>
      </c>
      <c s="172">
        <v>51606</v>
      </c>
      <c s="171">
        <v>300000000</v>
      </c>
      <c s="171">
        <v>160000000</v>
      </c>
      <c s="171">
        <v>16.383561643835616</v>
      </c>
      <c s="171">
        <v>25.849315068493151</v>
      </c>
      <c s="174">
        <v>0.031460000000000002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4000000</v>
      </c>
      <c s="175">
        <v>0</v>
      </c>
      <c s="175">
        <v>0</v>
      </c>
      <c s="175">
        <v>0</v>
      </c>
      <c s="175">
        <v>0</v>
      </c>
      <c s="175">
        <v>0</v>
      </c>
      <c s="175">
        <v>4000000</v>
      </c>
      <c s="175">
        <v>0</v>
      </c>
      <c s="175">
        <v>0</v>
      </c>
      <c s="15">
        <f t="shared" si="6"/>
        <v>0</v>
      </c>
      <c s="15">
        <f t="shared" si="7"/>
        <v>8000000</v>
      </c>
      <c s="15">
        <f t="shared" si="8"/>
        <v>8000000</v>
      </c>
    </row>
    <row r="158" spans="1:52" ht="15">
      <c r="A158" s="169">
        <v>20320000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238</v>
      </c>
      <c s="169" t="s">
        <v>238</v>
      </c>
      <c s="169" t="s">
        <v>160</v>
      </c>
      <c s="170">
        <v>92427664.859999999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92427664.859999999</v>
      </c>
      <c s="172">
        <v>42674</v>
      </c>
      <c s="172">
        <v>51728</v>
      </c>
      <c s="171">
        <v>118000000</v>
      </c>
      <c s="171">
        <v>118000000</v>
      </c>
      <c s="171">
        <v>16.717808219178082</v>
      </c>
      <c s="171">
        <v>24.805479452054794</v>
      </c>
      <c s="174">
        <v>0.045100000000000001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3301039.3790000002</v>
      </c>
      <c s="175">
        <v>0</v>
      </c>
      <c s="175">
        <v>0</v>
      </c>
      <c s="175">
        <v>0</v>
      </c>
      <c s="175">
        <v>0</v>
      </c>
      <c s="175">
        <v>0</v>
      </c>
      <c s="175">
        <v>3301039.3790000002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6602078.7580000004</v>
      </c>
      <c s="15">
        <f t="shared" si="8"/>
        <v>6602078.7580000004</v>
      </c>
    </row>
    <row r="159" spans="1:52" ht="15">
      <c r="A159" s="169">
        <v>20321000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239</v>
      </c>
      <c s="169" t="s">
        <v>239</v>
      </c>
      <c s="169" t="s">
        <v>160</v>
      </c>
      <c s="170">
        <v>23116900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23116900</v>
      </c>
      <c s="172">
        <v>42674</v>
      </c>
      <c s="172">
        <v>51728</v>
      </c>
      <c s="171">
        <v>25000000</v>
      </c>
      <c s="171">
        <v>25000000</v>
      </c>
      <c s="171">
        <v>16.717808219178082</v>
      </c>
      <c s="171">
        <v>24.805479452054794</v>
      </c>
      <c s="174">
        <v>0.025000000000000001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1883100</v>
      </c>
      <c s="175">
        <v>0</v>
      </c>
      <c s="175">
        <v>0</v>
      </c>
      <c s="175">
        <v>0</v>
      </c>
      <c s="175">
        <v>0</v>
      </c>
      <c s="175">
        <v>0</v>
      </c>
      <c s="175">
        <v>1883100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3766200</v>
      </c>
      <c s="15">
        <f t="shared" si="8"/>
        <v>3766200</v>
      </c>
    </row>
    <row r="160" spans="1:52" ht="15">
      <c r="A160" s="169">
        <v>20322000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240</v>
      </c>
      <c s="169" t="s">
        <v>240</v>
      </c>
      <c s="169" t="s">
        <v>160</v>
      </c>
      <c s="170">
        <v>124956837.61000001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124956837.61000001</v>
      </c>
      <c s="172">
        <v>42674</v>
      </c>
      <c s="172">
        <v>51728</v>
      </c>
      <c s="171">
        <v>160000000</v>
      </c>
      <c s="171">
        <v>159513936.72</v>
      </c>
      <c s="171">
        <v>16.717808219178082</v>
      </c>
      <c s="171">
        <v>24.805479452054794</v>
      </c>
      <c s="174">
        <v>0.04514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4462721.4079999998</v>
      </c>
      <c s="175">
        <v>0</v>
      </c>
      <c s="175">
        <v>0</v>
      </c>
      <c s="175">
        <v>0</v>
      </c>
      <c s="175">
        <v>0</v>
      </c>
      <c s="175">
        <v>0</v>
      </c>
      <c s="175">
        <v>4462721.4079999998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8925442.8159999996</v>
      </c>
      <c s="15">
        <f t="shared" si="8"/>
        <v>8925442.8159999996</v>
      </c>
    </row>
    <row r="161" spans="1:52" ht="15">
      <c r="A161" s="169">
        <v>20323000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241</v>
      </c>
      <c s="169" t="s">
        <v>241</v>
      </c>
      <c s="169" t="s">
        <v>160</v>
      </c>
      <c s="170">
        <v>15708039.650000002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15708039.650000002</v>
      </c>
      <c s="172">
        <v>42703</v>
      </c>
      <c s="172">
        <v>51789</v>
      </c>
      <c s="171">
        <v>19720000</v>
      </c>
      <c s="171">
        <v>19019299.73</v>
      </c>
      <c s="171">
        <v>16.884931506849316</v>
      </c>
      <c s="171">
        <v>24.893150684931506</v>
      </c>
      <c s="174">
        <v>0.018394000000000001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827815.02099999995</v>
      </c>
      <c s="175">
        <v>0</v>
      </c>
      <c s="175">
        <v>0</v>
      </c>
      <c s="175">
        <v>0</v>
      </c>
      <c s="175">
        <v>0</v>
      </c>
      <c s="175">
        <v>0</v>
      </c>
      <c s="175">
        <v>827815.02099999995</v>
      </c>
      <c s="175">
        <v>0</v>
      </c>
      <c s="175">
        <v>0</v>
      </c>
      <c s="15">
        <f t="shared" si="6"/>
        <v>0</v>
      </c>
      <c s="15">
        <f t="shared" si="7"/>
        <v>1655630.0419999999</v>
      </c>
      <c s="15">
        <f t="shared" si="8"/>
        <v>1655630.0419999999</v>
      </c>
    </row>
    <row r="162" spans="1:52" ht="15">
      <c r="A162" s="169">
        <v>20324000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242</v>
      </c>
      <c s="169" t="s">
        <v>242</v>
      </c>
      <c s="169" t="s">
        <v>160</v>
      </c>
      <c s="170">
        <v>52975416.329999998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52975416.329999998</v>
      </c>
      <c s="172">
        <v>42843</v>
      </c>
      <c s="172">
        <v>51881</v>
      </c>
      <c s="171">
        <v>60000000</v>
      </c>
      <c s="171">
        <v>60000000</v>
      </c>
      <c s="171">
        <v>17.136986301369863</v>
      </c>
      <c s="171">
        <v>24.761643835616439</v>
      </c>
      <c s="174">
        <v>0.045100000000000001</v>
      </c>
      <c s="174" t="s">
        <v>39</v>
      </c>
      <c s="174"/>
      <c s="169" t="s">
        <v>160</v>
      </c>
      <c s="169" t="s">
        <v>160</v>
      </c>
      <c s="175">
        <v>0</v>
      </c>
      <c s="175">
        <v>3336502.148</v>
      </c>
      <c s="175">
        <v>0</v>
      </c>
      <c s="175">
        <v>0</v>
      </c>
      <c s="175">
        <v>0</v>
      </c>
      <c s="175">
        <v>0</v>
      </c>
      <c s="175">
        <v>0</v>
      </c>
      <c s="175">
        <v>3336502.148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6673004.2960000001</v>
      </c>
      <c s="15">
        <f t="shared" si="8"/>
        <v>6673004.2960000001</v>
      </c>
    </row>
    <row r="163" spans="1:52" ht="15">
      <c r="A163" s="169">
        <v>20325000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243</v>
      </c>
      <c s="169" t="s">
        <v>243</v>
      </c>
      <c s="169" t="s">
        <v>160</v>
      </c>
      <c s="170">
        <v>8940278.3399999999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8940278.3399999999</v>
      </c>
      <c s="172">
        <v>42881</v>
      </c>
      <c s="172">
        <v>51912</v>
      </c>
      <c s="171">
        <v>12447779</v>
      </c>
      <c s="171">
        <v>12447779</v>
      </c>
      <c s="171">
        <v>17.221917808219178</v>
      </c>
      <c s="171">
        <v>24.742465753424657</v>
      </c>
      <c s="174">
        <v>0.045100000000000001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563631.28000000003</v>
      </c>
      <c s="175">
        <v>0</v>
      </c>
      <c s="175">
        <v>0</v>
      </c>
      <c s="175">
        <v>0</v>
      </c>
      <c s="175">
        <v>0</v>
      </c>
      <c s="175">
        <v>0</v>
      </c>
      <c s="175">
        <v>563631.28000000003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1127262.5600000001</v>
      </c>
      <c s="15">
        <f t="shared" si="8"/>
        <v>1127262.5600000001</v>
      </c>
    </row>
    <row r="164" spans="1:52" ht="15">
      <c r="A164" s="169">
        <v>20333000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244</v>
      </c>
      <c s="169" t="s">
        <v>244</v>
      </c>
      <c s="169" t="s">
        <v>160</v>
      </c>
      <c s="170">
        <v>130812509.29000066</v>
      </c>
      <c s="170">
        <v>0</v>
      </c>
      <c s="170">
        <v>0</v>
      </c>
      <c s="170">
        <v>3603378.4100000001</v>
      </c>
      <c s="170">
        <v>48230.849999999999</v>
      </c>
      <c s="170">
        <v>2.9802322387695313E-08</v>
      </c>
      <c s="170">
        <v>0</v>
      </c>
      <c s="170">
        <v>130812509.29000069</v>
      </c>
      <c s="172">
        <v>43649</v>
      </c>
      <c s="172">
        <v>52185</v>
      </c>
      <c s="171">
        <v>150000000</v>
      </c>
      <c s="171">
        <v>150000000</v>
      </c>
      <c s="171">
        <v>17.969863013698632</v>
      </c>
      <c s="171">
        <v>23.386301369863013</v>
      </c>
      <c s="174">
        <v>0.045249999999999999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11119063.289999999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11119063.289999999</v>
      </c>
      <c s="175">
        <v>0</v>
      </c>
      <c s="15">
        <f t="shared" si="6"/>
        <v>0</v>
      </c>
      <c s="15">
        <f t="shared" si="7"/>
        <v>22238126.579999998</v>
      </c>
      <c s="15">
        <f t="shared" si="8"/>
        <v>22238126.579999998</v>
      </c>
    </row>
    <row r="165" spans="1:52" ht="15">
      <c r="A165" s="169">
        <v>20326000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245</v>
      </c>
      <c s="169" t="s">
        <v>245</v>
      </c>
      <c s="169" t="s">
        <v>160</v>
      </c>
      <c s="170">
        <v>226454067.62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226454067.62</v>
      </c>
      <c s="172">
        <v>43350</v>
      </c>
      <c s="172">
        <v>52215</v>
      </c>
      <c s="171">
        <v>237600000</v>
      </c>
      <c s="171">
        <v>237600000</v>
      </c>
      <c s="171">
        <v>18.052054794520547</v>
      </c>
      <c s="171">
        <v>24.287671232876711</v>
      </c>
      <c s="174">
        <v>0.045242999999999998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19248595.748</v>
      </c>
      <c s="175">
        <v>0</v>
      </c>
      <c s="175">
        <v>0</v>
      </c>
      <c s="175">
        <v>0</v>
      </c>
      <c s="175">
        <v>0</v>
      </c>
      <c s="175">
        <v>0</v>
      </c>
      <c s="175">
        <v>19248595.748</v>
      </c>
      <c s="15">
        <f t="shared" si="6"/>
        <v>0</v>
      </c>
      <c s="15">
        <f t="shared" si="7"/>
        <v>38497191.495999999</v>
      </c>
      <c s="15">
        <f t="shared" si="8"/>
        <v>38497191.495999999</v>
      </c>
    </row>
    <row r="166" spans="1:52" ht="15">
      <c r="A166" s="169">
        <v>20337000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246</v>
      </c>
      <c s="169" t="s">
        <v>246</v>
      </c>
      <c s="169" t="s">
        <v>160</v>
      </c>
      <c s="170">
        <v>88596870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88596870</v>
      </c>
      <c s="172">
        <v>43712</v>
      </c>
      <c s="172">
        <v>52519</v>
      </c>
      <c s="171">
        <v>100000000</v>
      </c>
      <c s="171">
        <v>100000000</v>
      </c>
      <c s="171">
        <v>18.884931506849316</v>
      </c>
      <c s="171">
        <v>24.12876712328767</v>
      </c>
      <c s="174">
        <v>0.045440000000000001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6644765.25</v>
      </c>
      <c s="175">
        <v>0</v>
      </c>
      <c s="175">
        <v>0</v>
      </c>
      <c s="175">
        <v>0</v>
      </c>
      <c s="175">
        <v>0</v>
      </c>
      <c s="175">
        <v>0</v>
      </c>
      <c s="175">
        <v>6644765.25</v>
      </c>
      <c s="175">
        <v>0</v>
      </c>
      <c s="175">
        <v>0</v>
      </c>
      <c s="15">
        <f t="shared" si="6"/>
        <v>0</v>
      </c>
      <c s="15">
        <f t="shared" si="7"/>
        <v>13289530.5</v>
      </c>
      <c s="15">
        <f t="shared" si="8"/>
        <v>13289530.5</v>
      </c>
    </row>
    <row r="167" spans="1:52" ht="15">
      <c r="A167" s="169">
        <v>20329000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247</v>
      </c>
      <c s="169" t="s">
        <v>247</v>
      </c>
      <c s="169" t="s">
        <v>160</v>
      </c>
      <c s="170">
        <v>12195590.02</v>
      </c>
      <c s="170">
        <v>0</v>
      </c>
      <c s="170">
        <v>0</v>
      </c>
      <c s="170">
        <v>316461.73999999999</v>
      </c>
      <c s="170">
        <v>67440.360000000001</v>
      </c>
      <c s="170">
        <v>0</v>
      </c>
      <c s="170">
        <v>0</v>
      </c>
      <c s="170">
        <v>12195590.02</v>
      </c>
      <c s="172">
        <v>43536</v>
      </c>
      <c s="172">
        <v>52550</v>
      </c>
      <c s="171">
        <v>50000000</v>
      </c>
      <c s="171">
        <v>41841940</v>
      </c>
      <c s="171">
        <v>18.969863013698632</v>
      </c>
      <c s="171">
        <v>24.695890410958903</v>
      </c>
      <c s="174">
        <v>0.045429999999999998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914669.25199999998</v>
      </c>
      <c s="175">
        <v>0</v>
      </c>
      <c s="175">
        <v>0</v>
      </c>
      <c s="175">
        <v>0</v>
      </c>
      <c s="175">
        <v>0</v>
      </c>
      <c s="175">
        <v>0</v>
      </c>
      <c s="175">
        <v>914669.25199999998</v>
      </c>
      <c s="175">
        <v>0</v>
      </c>
      <c s="15">
        <f t="shared" si="6"/>
        <v>0</v>
      </c>
      <c s="15">
        <f t="shared" si="7"/>
        <v>1829338.504</v>
      </c>
      <c s="15">
        <f t="shared" si="8"/>
        <v>1829338.504</v>
      </c>
    </row>
    <row r="168" spans="1:52" ht="15">
      <c r="A168" s="169">
        <v>20328000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248</v>
      </c>
      <c s="169" t="s">
        <v>248</v>
      </c>
      <c s="169" t="s">
        <v>160</v>
      </c>
      <c s="170">
        <v>100000000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100000000</v>
      </c>
      <c s="172">
        <v>43445</v>
      </c>
      <c s="172">
        <v>50693</v>
      </c>
      <c s="171">
        <v>100000000</v>
      </c>
      <c s="171">
        <v>100000000</v>
      </c>
      <c s="171">
        <v>13.882191780821918</v>
      </c>
      <c s="171">
        <v>19.857534246575341</v>
      </c>
      <c s="174">
        <v>0.0184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7500000</v>
      </c>
      <c s="175">
        <v>0</v>
      </c>
      <c s="175">
        <v>0</v>
      </c>
      <c s="175">
        <v>0</v>
      </c>
      <c s="175">
        <v>0</v>
      </c>
      <c s="175">
        <v>0</v>
      </c>
      <c s="175">
        <v>7500000</v>
      </c>
      <c s="175">
        <v>0</v>
      </c>
      <c s="175">
        <v>0</v>
      </c>
      <c s="15">
        <f t="shared" si="6"/>
        <v>0</v>
      </c>
      <c s="15">
        <f t="shared" si="7"/>
        <v>15000000</v>
      </c>
      <c s="15">
        <f t="shared" si="8"/>
        <v>15000000</v>
      </c>
    </row>
    <row r="169" spans="1:52" ht="15">
      <c r="A169" s="169">
        <v>20338000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249</v>
      </c>
      <c s="169" t="s">
        <v>249</v>
      </c>
      <c s="169" t="s">
        <v>160</v>
      </c>
      <c s="170">
        <v>5675058.6200000001</v>
      </c>
      <c s="170">
        <v>15000.280000000001</v>
      </c>
      <c s="170">
        <v>0</v>
      </c>
      <c s="170">
        <v>0</v>
      </c>
      <c s="170">
        <v>0</v>
      </c>
      <c s="170">
        <v>0</v>
      </c>
      <c s="170">
        <v>0</v>
      </c>
      <c s="170">
        <v>5690058.9000000004</v>
      </c>
      <c s="172">
        <v>43717</v>
      </c>
      <c s="172">
        <v>52580</v>
      </c>
      <c s="171">
        <v>40081242</v>
      </c>
      <c s="171">
        <v>40081242</v>
      </c>
      <c s="171">
        <v>19.052054794520547</v>
      </c>
      <c s="171">
        <v>24.282191780821918</v>
      </c>
      <c s="174">
        <v>0.065565100000000001</v>
      </c>
      <c s="174" t="s">
        <v>2797</v>
      </c>
      <c s="174">
        <v>0.012</v>
      </c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426754.41800000001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426754.41800000001</v>
      </c>
      <c s="15">
        <f t="shared" si="6"/>
        <v>0</v>
      </c>
      <c s="15">
        <f t="shared" si="7"/>
        <v>853508.83600000001</v>
      </c>
      <c s="15">
        <f t="shared" si="8"/>
        <v>853508.83600000001</v>
      </c>
    </row>
    <row r="170" spans="1:52" ht="15">
      <c r="A170" s="169">
        <v>20330000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250</v>
      </c>
      <c s="169" t="s">
        <v>250</v>
      </c>
      <c s="169" t="s">
        <v>160</v>
      </c>
      <c s="170">
        <v>4638410.1900000004</v>
      </c>
      <c s="170">
        <v>0</v>
      </c>
      <c s="170">
        <v>0</v>
      </c>
      <c s="170">
        <v>153498.34</v>
      </c>
      <c s="170">
        <v>98321.759999999995</v>
      </c>
      <c s="170">
        <v>0</v>
      </c>
      <c s="170">
        <v>0</v>
      </c>
      <c s="170">
        <v>4638410.1900000004</v>
      </c>
      <c s="172">
        <v>43565</v>
      </c>
      <c s="172">
        <v>52550</v>
      </c>
      <c s="171">
        <v>50000000</v>
      </c>
      <c s="171">
        <v>50000000</v>
      </c>
      <c s="171">
        <v>18.969863013698632</v>
      </c>
      <c s="171">
        <v>24.616438356164384</v>
      </c>
      <c s="174">
        <v>0.066070599999999993</v>
      </c>
      <c s="174" t="s">
        <v>2797</v>
      </c>
      <c s="174">
        <v>0.012</v>
      </c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324688.71299999999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324688.71299999999</v>
      </c>
      <c s="175">
        <v>0</v>
      </c>
      <c s="15">
        <f t="shared" si="6"/>
        <v>0</v>
      </c>
      <c s="15">
        <f t="shared" si="7"/>
        <v>649377.42599999998</v>
      </c>
      <c s="15">
        <f t="shared" si="8"/>
        <v>649377.42599999998</v>
      </c>
    </row>
    <row r="171" spans="1:52" ht="15">
      <c r="A171" s="169">
        <v>20336000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251</v>
      </c>
      <c s="169" t="s">
        <v>251</v>
      </c>
      <c s="169" t="s">
        <v>160</v>
      </c>
      <c s="170">
        <v>2695390.3999999999</v>
      </c>
      <c s="170">
        <v>0</v>
      </c>
      <c s="170">
        <v>0</v>
      </c>
      <c s="170">
        <v>90251.720000000001</v>
      </c>
      <c s="170">
        <v>23314.07</v>
      </c>
      <c s="170">
        <v>0</v>
      </c>
      <c s="170">
        <v>0</v>
      </c>
      <c s="170">
        <v>2695390.3999999999</v>
      </c>
      <c s="172">
        <v>43705</v>
      </c>
      <c s="172">
        <v>52732</v>
      </c>
      <c s="171">
        <v>12000000</v>
      </c>
      <c s="171">
        <v>12000000</v>
      </c>
      <c s="171">
        <v>19.468493150684932</v>
      </c>
      <c s="171">
        <v>24.731506849315068</v>
      </c>
      <c s="174">
        <v>0.066068799999999997</v>
      </c>
      <c s="174" t="s">
        <v>2797</v>
      </c>
      <c s="174">
        <v>0.012</v>
      </c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161723.424</v>
      </c>
      <c s="175">
        <v>0</v>
      </c>
      <c s="175">
        <v>0</v>
      </c>
      <c s="175">
        <v>0</v>
      </c>
      <c s="175">
        <v>0</v>
      </c>
      <c s="175">
        <v>0</v>
      </c>
      <c s="175">
        <v>161723.424</v>
      </c>
      <c s="175">
        <v>0</v>
      </c>
      <c s="15">
        <f t="shared" si="6"/>
        <v>0</v>
      </c>
      <c s="15">
        <f t="shared" si="7"/>
        <v>323446.848</v>
      </c>
      <c s="15">
        <f t="shared" si="8"/>
        <v>323446.848</v>
      </c>
    </row>
    <row r="172" spans="1:52" ht="15">
      <c r="A172" s="169">
        <v>20331000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252</v>
      </c>
      <c s="169" t="s">
        <v>252</v>
      </c>
      <c s="169" t="s">
        <v>160</v>
      </c>
      <c s="170">
        <v>166666666.63999999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166666666.63999999</v>
      </c>
      <c s="172">
        <v>43609</v>
      </c>
      <c s="172">
        <v>46157</v>
      </c>
      <c s="171">
        <v>500000000</v>
      </c>
      <c s="171">
        <v>500000000</v>
      </c>
      <c s="171">
        <v>1.4547945205479451</v>
      </c>
      <c s="171">
        <v>6.9808219178082194</v>
      </c>
      <c s="174">
        <v>0.038969999999999998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55555555.560000002</v>
      </c>
      <c s="175">
        <v>0</v>
      </c>
      <c s="175">
        <v>0</v>
      </c>
      <c s="175">
        <v>0</v>
      </c>
      <c s="175">
        <v>0</v>
      </c>
      <c s="175">
        <v>0</v>
      </c>
      <c s="175">
        <v>55555555.560000002</v>
      </c>
      <c s="175">
        <v>0</v>
      </c>
      <c s="175">
        <v>0</v>
      </c>
      <c s="15">
        <f t="shared" si="6"/>
        <v>0</v>
      </c>
      <c s="15">
        <f t="shared" si="7"/>
        <v>111111111.12</v>
      </c>
      <c s="15">
        <f t="shared" si="8"/>
        <v>111111111.12</v>
      </c>
    </row>
    <row r="173" spans="1:52" ht="15">
      <c r="A173" s="169">
        <v>20332000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253</v>
      </c>
      <c s="169" t="s">
        <v>253</v>
      </c>
      <c s="169" t="s">
        <v>160</v>
      </c>
      <c s="170">
        <v>77565029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77565029</v>
      </c>
      <c s="172">
        <v>43658</v>
      </c>
      <c s="172">
        <v>52763</v>
      </c>
      <c s="171">
        <v>93900000</v>
      </c>
      <c s="171">
        <v>93900000</v>
      </c>
      <c s="171">
        <v>19.553424657534247</v>
      </c>
      <c s="171">
        <v>24.945205479452056</v>
      </c>
      <c s="174">
        <v>0.045447000000000001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4653901.7400000002</v>
      </c>
      <c s="175">
        <v>0</v>
      </c>
      <c s="175">
        <v>0</v>
      </c>
      <c s="175">
        <v>0</v>
      </c>
      <c s="175">
        <v>0</v>
      </c>
      <c s="175">
        <v>0</v>
      </c>
      <c s="175">
        <v>4653901.7400000002</v>
      </c>
      <c s="15">
        <f t="shared" si="6"/>
        <v>0</v>
      </c>
      <c s="15">
        <f t="shared" si="7"/>
        <v>9307803.4800000004</v>
      </c>
      <c s="15">
        <f t="shared" si="8"/>
        <v>9307803.4800000004</v>
      </c>
    </row>
    <row r="174" spans="1:52" ht="15">
      <c r="A174" s="169">
        <v>20334000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36</v>
      </c>
      <c s="169" t="s">
        <v>36</v>
      </c>
      <c s="169" t="s">
        <v>36</v>
      </c>
      <c s="169" t="s">
        <v>27</v>
      </c>
      <c s="169" t="s">
        <v>160</v>
      </c>
      <c s="169" t="s">
        <v>171</v>
      </c>
      <c s="169" t="s">
        <v>159</v>
      </c>
      <c s="169" t="s">
        <v>1325</v>
      </c>
      <c s="169" t="s">
        <v>254</v>
      </c>
      <c s="169" t="s">
        <v>254</v>
      </c>
      <c s="169" t="s">
        <v>160</v>
      </c>
      <c s="170">
        <v>51953590.340000004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51953590.340000004</v>
      </c>
      <c s="172">
        <v>43669</v>
      </c>
      <c s="172">
        <v>52427</v>
      </c>
      <c s="171">
        <v>87100000</v>
      </c>
      <c s="171">
        <v>87100000</v>
      </c>
      <c s="171">
        <v>18.632876712328766</v>
      </c>
      <c s="171">
        <v>23.994520547945207</v>
      </c>
      <c s="174">
        <v>0.065799999999999997</v>
      </c>
      <c s="174" t="s">
        <v>2797</v>
      </c>
      <c s="174">
        <v>0.012</v>
      </c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75" spans="1:52" ht="15">
      <c r="A175" s="169">
        <v>20339000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255</v>
      </c>
      <c s="169" t="s">
        <v>255</v>
      </c>
      <c s="169" t="s">
        <v>160</v>
      </c>
      <c s="170">
        <v>13062479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13062479</v>
      </c>
      <c s="172">
        <v>43742</v>
      </c>
      <c s="172">
        <v>52793</v>
      </c>
      <c s="171">
        <v>43000000</v>
      </c>
      <c s="171">
        <v>43000000</v>
      </c>
      <c s="171">
        <v>19.635616438356163</v>
      </c>
      <c s="171">
        <v>24.797260273972604</v>
      </c>
      <c s="174">
        <v>0.045444999999999999</v>
      </c>
      <c s="174" t="s">
        <v>39</v>
      </c>
      <c s="174"/>
      <c s="169" t="s">
        <v>160</v>
      </c>
      <c s="169" t="s">
        <v>160</v>
      </c>
      <c s="175">
        <v>0</v>
      </c>
      <c s="175">
        <v>783748.73999999999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783748.73999999999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1567497.48</v>
      </c>
      <c s="15">
        <f t="shared" si="8"/>
        <v>1567497.48</v>
      </c>
    </row>
    <row r="176" spans="1:52" ht="15">
      <c r="A176" s="169">
        <v>20335000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256</v>
      </c>
      <c s="169" t="s">
        <v>256</v>
      </c>
      <c s="169" t="s">
        <v>160</v>
      </c>
      <c s="170">
        <v>300000000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300000000</v>
      </c>
      <c s="172">
        <v>43669</v>
      </c>
      <c s="172">
        <v>50875</v>
      </c>
      <c s="171">
        <v>300000000</v>
      </c>
      <c s="171">
        <v>300000000</v>
      </c>
      <c s="171">
        <v>14.38082191780822</v>
      </c>
      <c s="171">
        <v>19.742465753424657</v>
      </c>
      <c s="174">
        <v>0.044872000000000002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22500000</v>
      </c>
      <c s="175">
        <v>0</v>
      </c>
      <c s="175">
        <v>0</v>
      </c>
      <c s="175">
        <v>0</v>
      </c>
      <c s="175">
        <v>0</v>
      </c>
      <c s="175">
        <v>0</v>
      </c>
      <c s="175">
        <v>22500000</v>
      </c>
      <c s="175">
        <v>0</v>
      </c>
      <c s="175">
        <v>0</v>
      </c>
      <c s="15">
        <f t="shared" si="6"/>
        <v>0</v>
      </c>
      <c s="15">
        <f t="shared" si="7"/>
        <v>45000000</v>
      </c>
      <c s="15">
        <f t="shared" si="8"/>
        <v>45000000</v>
      </c>
    </row>
    <row r="177" spans="1:52" ht="15">
      <c r="A177" s="169">
        <v>20340000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257</v>
      </c>
      <c s="169" t="s">
        <v>257</v>
      </c>
      <c s="169" t="s">
        <v>160</v>
      </c>
      <c s="170">
        <v>5540126.1299999999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5540126.1299999999</v>
      </c>
      <c s="172">
        <v>43787</v>
      </c>
      <c s="172">
        <v>52855</v>
      </c>
      <c s="171">
        <v>75000000</v>
      </c>
      <c s="171">
        <v>75000000</v>
      </c>
      <c s="171">
        <v>19.805479452054794</v>
      </c>
      <c s="171">
        <v>24.843835616438355</v>
      </c>
      <c s="174">
        <v>0.066100599999999995</v>
      </c>
      <c s="174" t="s">
        <v>2797</v>
      </c>
      <c s="174">
        <v>0.012</v>
      </c>
      <c s="169" t="s">
        <v>160</v>
      </c>
      <c s="169" t="s">
        <v>160</v>
      </c>
      <c s="175">
        <v>0</v>
      </c>
      <c s="175">
        <v>0</v>
      </c>
      <c s="175">
        <v>0</v>
      </c>
      <c s="175">
        <v>332407.56800000003</v>
      </c>
      <c s="175">
        <v>0</v>
      </c>
      <c s="175">
        <v>0</v>
      </c>
      <c s="175">
        <v>0</v>
      </c>
      <c s="175">
        <v>0</v>
      </c>
      <c s="175">
        <v>0</v>
      </c>
      <c s="175">
        <v>332407.56800000003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664815.13600000006</v>
      </c>
      <c s="15">
        <f t="shared" si="8"/>
        <v>664815.13600000006</v>
      </c>
    </row>
    <row r="178" spans="1:52" ht="15">
      <c r="A178" s="169">
        <v>20343000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258</v>
      </c>
      <c s="169" t="s">
        <v>258</v>
      </c>
      <c s="169" t="s">
        <v>160</v>
      </c>
      <c s="170">
        <v>224140869.62999997</v>
      </c>
      <c s="170">
        <v>0</v>
      </c>
      <c s="170">
        <v>0</v>
      </c>
      <c s="170">
        <v>5343602.9000000004</v>
      </c>
      <c s="170" t="s">
        <v>2855</v>
      </c>
      <c s="170">
        <v>0</v>
      </c>
      <c s="170">
        <v>0</v>
      </c>
      <c s="170">
        <v>224140869.62999997</v>
      </c>
      <c s="172">
        <v>43987</v>
      </c>
      <c s="172">
        <v>53097</v>
      </c>
      <c s="171">
        <v>250000000</v>
      </c>
      <c s="171">
        <v>250000000</v>
      </c>
      <c s="171">
        <v>20.468493150684932</v>
      </c>
      <c s="171">
        <v>24.958904109589042</v>
      </c>
      <c s="174">
        <v>0.045516000000000001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79" spans="1:52" ht="15">
      <c r="A179" s="169">
        <v>20344000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259</v>
      </c>
      <c s="169" t="s">
        <v>259</v>
      </c>
      <c s="169" t="s">
        <v>160</v>
      </c>
      <c s="170">
        <v>280000000</v>
      </c>
      <c s="170">
        <v>0</v>
      </c>
      <c s="170">
        <v>0</v>
      </c>
      <c s="170">
        <v>6430840.8799999999</v>
      </c>
      <c s="170" t="s">
        <v>2855</v>
      </c>
      <c s="170">
        <v>0</v>
      </c>
      <c s="170">
        <v>0</v>
      </c>
      <c s="170">
        <v>280000000</v>
      </c>
      <c s="172">
        <v>43999</v>
      </c>
      <c s="172">
        <v>51271</v>
      </c>
      <c s="171">
        <v>280000000</v>
      </c>
      <c s="171">
        <v>280000000</v>
      </c>
      <c s="171">
        <v>15.465753424657533</v>
      </c>
      <c s="171">
        <v>19.923287671232877</v>
      </c>
      <c s="174">
        <v>0.044935999999999997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80" spans="1:52" ht="15">
      <c r="A180" s="169">
        <v>20342000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260</v>
      </c>
      <c s="169" t="s">
        <v>260</v>
      </c>
      <c s="169" t="s">
        <v>160</v>
      </c>
      <c s="170">
        <v>90000000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90000000</v>
      </c>
      <c s="172">
        <v>43924</v>
      </c>
      <c s="172">
        <v>53250</v>
      </c>
      <c s="171">
        <v>90000000</v>
      </c>
      <c s="171">
        <v>90000000</v>
      </c>
      <c s="171">
        <v>20.887671232876713</v>
      </c>
      <c s="171">
        <v>25.550684931506851</v>
      </c>
      <c s="174">
        <v>0.045516000000000001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81" spans="1:52" ht="15">
      <c r="A181" s="169">
        <v>20348000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261</v>
      </c>
      <c s="169" t="s">
        <v>261</v>
      </c>
      <c s="169" t="s">
        <v>160</v>
      </c>
      <c s="170">
        <v>200000000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200000000</v>
      </c>
      <c s="172">
        <v>44277</v>
      </c>
      <c s="172">
        <v>50844</v>
      </c>
      <c s="171">
        <v>200000000</v>
      </c>
      <c s="171">
        <v>200000000</v>
      </c>
      <c s="171">
        <v>14.295890410958904</v>
      </c>
      <c s="171">
        <v>17.991780821917807</v>
      </c>
      <c s="174">
        <v>0.044896999999999999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82" spans="1:52" ht="15">
      <c r="A182" s="169">
        <v>20047000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262</v>
      </c>
      <c s="169" t="s">
        <v>262</v>
      </c>
      <c s="169" t="s">
        <v>160</v>
      </c>
      <c s="170">
        <v>-1.2660166248679161E-09</v>
      </c>
      <c s="170">
        <v>0</v>
      </c>
      <c s="170">
        <v>0</v>
      </c>
      <c s="170">
        <v>0</v>
      </c>
      <c s="170">
        <v>0</v>
      </c>
      <c s="170">
        <v>-5.8207660913467407E-11</v>
      </c>
      <c s="170">
        <v>0</v>
      </c>
      <c s="170">
        <v>-1.3242242857813835E-09</v>
      </c>
      <c s="172">
        <v>30707</v>
      </c>
      <c s="172">
        <v>45315</v>
      </c>
      <c s="171">
        <v>3100000</v>
      </c>
      <c s="171">
        <v>2254501.2999999998</v>
      </c>
      <c s="171">
        <v>0</v>
      </c>
      <c s="171">
        <v>0</v>
      </c>
      <c s="174">
        <v>0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83" spans="1:52" ht="15">
      <c r="A183" s="169">
        <v>20048000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263</v>
      </c>
      <c s="169" t="s">
        <v>263</v>
      </c>
      <c s="169" t="s">
        <v>160</v>
      </c>
      <c s="170">
        <v>7.2759576141834259E-12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7.2759576141834259E-12</v>
      </c>
      <c s="172">
        <v>30743</v>
      </c>
      <c s="172">
        <v>45357</v>
      </c>
      <c s="171">
        <v>1800000</v>
      </c>
      <c s="171">
        <v>1290715.3500000001</v>
      </c>
      <c s="171">
        <v>0</v>
      </c>
      <c s="171">
        <v>0</v>
      </c>
      <c s="174">
        <v>0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84" spans="1:52" ht="15">
      <c r="A184" s="169">
        <v>20049000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264</v>
      </c>
      <c s="169" t="s">
        <v>264</v>
      </c>
      <c s="169" t="s">
        <v>160</v>
      </c>
      <c s="170">
        <v>-3.2741809263825417E-10</v>
      </c>
      <c s="170">
        <v>0</v>
      </c>
      <c s="170">
        <v>0</v>
      </c>
      <c s="170">
        <v>0</v>
      </c>
      <c s="170">
        <v>0</v>
      </c>
      <c s="170">
        <v>-1.4551915228366852E-11</v>
      </c>
      <c s="170">
        <v>0</v>
      </c>
      <c s="170">
        <v>-3.4197000786662102E-10</v>
      </c>
      <c s="172">
        <v>30993</v>
      </c>
      <c s="172">
        <v>45484</v>
      </c>
      <c s="171">
        <v>1000000</v>
      </c>
      <c s="171">
        <v>981007.14000000001</v>
      </c>
      <c s="171">
        <v>0</v>
      </c>
      <c s="171">
        <v>0</v>
      </c>
      <c s="174">
        <v>0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85" spans="1:52" ht="15">
      <c r="A185" s="169">
        <v>30051100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265</v>
      </c>
      <c s="169" t="s">
        <v>265</v>
      </c>
      <c s="169" t="s">
        <v>160</v>
      </c>
      <c s="170">
        <v>428093.06000000029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428093.06000000029</v>
      </c>
      <c s="172">
        <v>31034</v>
      </c>
      <c s="172">
        <v>45663</v>
      </c>
      <c s="171">
        <v>6421396.8799999999</v>
      </c>
      <c s="171">
        <v>6421396.8799999999</v>
      </c>
      <c s="171">
        <v>0.10136986301369863</v>
      </c>
      <c s="171">
        <v>40.079452054794523</v>
      </c>
      <c s="174">
        <v>0.02</v>
      </c>
      <c s="174" t="s">
        <v>39</v>
      </c>
      <c s="174"/>
      <c s="169" t="s">
        <v>160</v>
      </c>
      <c s="169" t="s">
        <v>160</v>
      </c>
      <c s="175">
        <v>0</v>
      </c>
      <c s="175">
        <v>428093.06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428093.06</v>
      </c>
      <c s="15">
        <f t="shared" si="8"/>
        <v>428093.06</v>
      </c>
    </row>
    <row r="186" spans="1:52" ht="15">
      <c r="A186" s="169">
        <v>20052001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266</v>
      </c>
      <c s="169" t="s">
        <v>266</v>
      </c>
      <c s="169" t="s">
        <v>160</v>
      </c>
      <c s="170">
        <v>545157.83999999985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545157.83999999985</v>
      </c>
      <c s="172">
        <v>31426</v>
      </c>
      <c s="172">
        <v>46036</v>
      </c>
      <c s="171">
        <v>13096844.33</v>
      </c>
      <c s="171">
        <v>10903155.66</v>
      </c>
      <c s="171">
        <v>1.1232876712328768</v>
      </c>
      <c s="171">
        <v>40.027397260273972</v>
      </c>
      <c s="174">
        <v>0.02</v>
      </c>
      <c s="174" t="s">
        <v>39</v>
      </c>
      <c s="174"/>
      <c s="169" t="s">
        <v>160</v>
      </c>
      <c s="169" t="s">
        <v>160</v>
      </c>
      <c s="175">
        <v>0</v>
      </c>
      <c s="175">
        <v>181719.26000000001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181719.26000000001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363438.52000000002</v>
      </c>
      <c s="15">
        <f t="shared" si="8"/>
        <v>363438.52000000002</v>
      </c>
    </row>
    <row r="187" spans="1:52" ht="15">
      <c r="A187" s="169">
        <v>20052100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267</v>
      </c>
      <c s="169" t="s">
        <v>267</v>
      </c>
      <c s="169" t="s">
        <v>160</v>
      </c>
      <c s="170">
        <v>545157.84999999986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545157.84999999986</v>
      </c>
      <c s="172">
        <v>31426</v>
      </c>
      <c s="172">
        <v>46036</v>
      </c>
      <c s="171">
        <v>8177366.7699999996</v>
      </c>
      <c s="171">
        <v>8177366.7699999996</v>
      </c>
      <c s="171">
        <v>1.1232876712328768</v>
      </c>
      <c s="171">
        <v>40.027397260273972</v>
      </c>
      <c s="174">
        <v>0.02</v>
      </c>
      <c s="174" t="s">
        <v>39</v>
      </c>
      <c s="174"/>
      <c s="169" t="s">
        <v>160</v>
      </c>
      <c s="169" t="s">
        <v>160</v>
      </c>
      <c s="175">
        <v>0</v>
      </c>
      <c s="175">
        <v>181719.26000000001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181719.26000000001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363438.52000000002</v>
      </c>
      <c s="15">
        <f t="shared" si="8"/>
        <v>363438.52000000002</v>
      </c>
    </row>
    <row r="188" spans="1:52" ht="15">
      <c r="A188" s="169">
        <v>20053001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268</v>
      </c>
      <c s="169" t="s">
        <v>268</v>
      </c>
      <c s="169" t="s">
        <v>160</v>
      </c>
      <c s="170">
        <v>191431.85999999996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191431.85999999996</v>
      </c>
      <c s="172">
        <v>31426</v>
      </c>
      <c s="172">
        <v>46036</v>
      </c>
      <c s="171">
        <v>2361000.79</v>
      </c>
      <c s="171">
        <v>2361000.79</v>
      </c>
      <c s="171">
        <v>1.1232876712328768</v>
      </c>
      <c s="171">
        <v>40.027397260273972</v>
      </c>
      <c s="174">
        <v>0.02</v>
      </c>
      <c s="174" t="s">
        <v>39</v>
      </c>
      <c s="174"/>
      <c s="169" t="s">
        <v>160</v>
      </c>
      <c s="169" t="s">
        <v>160</v>
      </c>
      <c s="175">
        <v>0</v>
      </c>
      <c s="175">
        <v>63810.830000000002</v>
      </c>
      <c s="175">
        <v>0</v>
      </c>
      <c s="175">
        <v>0</v>
      </c>
      <c s="175">
        <v>0</v>
      </c>
      <c s="175">
        <v>0</v>
      </c>
      <c s="175">
        <v>0</v>
      </c>
      <c s="175">
        <v>63810.830000000002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127621.66</v>
      </c>
      <c s="15">
        <f t="shared" si="8"/>
        <v>127621.66</v>
      </c>
    </row>
    <row r="189" spans="1:52" ht="15">
      <c r="A189" s="169">
        <v>30054000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269</v>
      </c>
      <c s="169" t="s">
        <v>269</v>
      </c>
      <c s="169" t="s">
        <v>160</v>
      </c>
      <c s="170">
        <v>3426011.8300000001</v>
      </c>
      <c s="170">
        <v>0</v>
      </c>
      <c s="170">
        <v>685202.34999999998</v>
      </c>
      <c s="170">
        <v>34222.050000000003</v>
      </c>
      <c s="170" t="s">
        <v>2855</v>
      </c>
      <c s="170">
        <v>0</v>
      </c>
      <c s="170">
        <v>0</v>
      </c>
      <c s="170">
        <v>2740809.48</v>
      </c>
      <c s="172">
        <v>31757</v>
      </c>
      <c s="172">
        <v>46350</v>
      </c>
      <c s="171">
        <v>13018844.73</v>
      </c>
      <c s="171">
        <v>13018844.73</v>
      </c>
      <c s="171">
        <v>1.9835616438356165</v>
      </c>
      <c s="171">
        <v>39.980821917808221</v>
      </c>
      <c s="174">
        <v>0.02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685202.34999999998</v>
      </c>
      <c s="175">
        <v>0</v>
      </c>
      <c s="175">
        <v>0</v>
      </c>
      <c s="175">
        <v>0</v>
      </c>
      <c s="175">
        <v>0</v>
      </c>
      <c s="175">
        <v>0</v>
      </c>
      <c s="175">
        <v>685202.34999999998</v>
      </c>
      <c s="175">
        <v>0</v>
      </c>
      <c s="15">
        <f t="shared" si="6"/>
        <v>0</v>
      </c>
      <c s="15">
        <f t="shared" si="7"/>
        <v>1370404.7</v>
      </c>
      <c s="15">
        <f t="shared" si="8"/>
        <v>1370404.7</v>
      </c>
    </row>
    <row r="190" spans="1:52" ht="15">
      <c r="A190" s="169">
        <v>30055101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270</v>
      </c>
      <c s="169" t="s">
        <v>270</v>
      </c>
      <c s="169" t="s">
        <v>160</v>
      </c>
      <c s="170">
        <v>2397610.8899999587</v>
      </c>
      <c s="170">
        <v>0</v>
      </c>
      <c s="170">
        <v>0</v>
      </c>
      <c s="170">
        <v>0</v>
      </c>
      <c s="170">
        <v>0</v>
      </c>
      <c s="170">
        <v>-1.862645149230957E-09</v>
      </c>
      <c s="170">
        <v>0</v>
      </c>
      <c s="170">
        <v>2397610.8899999568</v>
      </c>
      <c s="172">
        <v>31861</v>
      </c>
      <c s="172">
        <v>46470</v>
      </c>
      <c s="171">
        <v>9110915.9499999993</v>
      </c>
      <c s="171">
        <v>9110915.9499999993</v>
      </c>
      <c s="171">
        <v>2.3123287671232875</v>
      </c>
      <c s="171">
        <v>40.024657534246572</v>
      </c>
      <c s="174">
        <v>0.02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479521.89000000001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479517.69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959039.58000000007</v>
      </c>
      <c s="15">
        <f t="shared" si="8"/>
        <v>959039.58000000007</v>
      </c>
    </row>
    <row r="191" spans="1:52" ht="15">
      <c r="A191" s="169">
        <v>20056000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271</v>
      </c>
      <c s="169" t="s">
        <v>271</v>
      </c>
      <c s="169" t="s">
        <v>160</v>
      </c>
      <c s="170">
        <v>612464.64999999991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612464.64999999991</v>
      </c>
      <c s="172">
        <v>32497</v>
      </c>
      <c s="172">
        <v>47107</v>
      </c>
      <c s="171">
        <v>6300000</v>
      </c>
      <c s="171">
        <v>4083098.29</v>
      </c>
      <c s="171">
        <v>4.0575342465753428</v>
      </c>
      <c s="171">
        <v>40.027397260273972</v>
      </c>
      <c s="174">
        <v>0.02</v>
      </c>
      <c s="174" t="s">
        <v>39</v>
      </c>
      <c s="174"/>
      <c s="169" t="s">
        <v>160</v>
      </c>
      <c s="169" t="s">
        <v>160</v>
      </c>
      <c s="175">
        <v>68051.639999999999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68051.639999999999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68051.639999999999</v>
      </c>
      <c s="15">
        <f t="shared" si="6"/>
        <v>68051.639999999999</v>
      </c>
      <c s="15">
        <f t="shared" si="7"/>
        <v>136103.28</v>
      </c>
      <c s="15">
        <f t="shared" si="8"/>
        <v>204154.91999999998</v>
      </c>
    </row>
    <row r="192" spans="1:52" ht="15">
      <c r="A192" s="169">
        <v>30057100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272</v>
      </c>
      <c s="169" t="s">
        <v>272</v>
      </c>
      <c s="169" t="s">
        <v>160</v>
      </c>
      <c s="170">
        <v>1620719.5100000205</v>
      </c>
      <c s="170">
        <v>0</v>
      </c>
      <c s="170">
        <v>0</v>
      </c>
      <c s="170">
        <v>0</v>
      </c>
      <c s="170">
        <v>0</v>
      </c>
      <c s="170">
        <v>9.3132257461547852E-10</v>
      </c>
      <c s="170">
        <v>0</v>
      </c>
      <c s="170">
        <v>1620719.5100000214</v>
      </c>
      <c s="172">
        <v>32779</v>
      </c>
      <c s="172">
        <v>47385</v>
      </c>
      <c s="171">
        <v>3889726.8100000001</v>
      </c>
      <c s="171">
        <v>3889726.8100000001</v>
      </c>
      <c s="171">
        <v>4.8191780821917805</v>
      </c>
      <c s="171">
        <v>40.016438356164386</v>
      </c>
      <c s="174">
        <v>0.02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162071.95000000001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162071.95000000001</v>
      </c>
      <c s="175">
        <v>0</v>
      </c>
      <c s="175">
        <v>0</v>
      </c>
      <c s="175">
        <v>0</v>
      </c>
      <c s="15">
        <f t="shared" si="6"/>
        <v>0</v>
      </c>
      <c s="15">
        <f t="shared" si="7"/>
        <v>324143.90000000002</v>
      </c>
      <c s="15">
        <f t="shared" si="8"/>
        <v>324143.90000000002</v>
      </c>
    </row>
    <row r="193" spans="1:52" ht="15">
      <c r="A193" s="169">
        <v>30058100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273</v>
      </c>
      <c s="169" t="s">
        <v>273</v>
      </c>
      <c s="169" t="s">
        <v>160</v>
      </c>
      <c s="170">
        <v>7860386.2199999988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7860386.2199999988</v>
      </c>
      <c s="172">
        <v>32996</v>
      </c>
      <c s="172">
        <v>47609</v>
      </c>
      <c s="171">
        <v>18579094.77</v>
      </c>
      <c s="171">
        <v>18579094.77</v>
      </c>
      <c s="171">
        <v>5.4328767123287669</v>
      </c>
      <c s="171">
        <v>40.035616438356165</v>
      </c>
      <c s="174">
        <v>0.02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714580.56999999995</v>
      </c>
      <c s="175">
        <v>0</v>
      </c>
      <c s="175">
        <v>0</v>
      </c>
      <c s="175">
        <v>0</v>
      </c>
      <c s="175">
        <v>0</v>
      </c>
      <c s="175">
        <v>0</v>
      </c>
      <c s="175">
        <v>714580.56999999995</v>
      </c>
      <c s="175">
        <v>0</v>
      </c>
      <c s="15">
        <f t="shared" si="6"/>
        <v>0</v>
      </c>
      <c s="15">
        <f t="shared" si="7"/>
        <v>1429161.1399999999</v>
      </c>
      <c s="15">
        <f t="shared" si="8"/>
        <v>1429161.1399999999</v>
      </c>
    </row>
    <row r="194" spans="1:52" ht="15">
      <c r="A194" s="169">
        <v>30059101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274</v>
      </c>
      <c s="169" t="s">
        <v>274</v>
      </c>
      <c s="169" t="s">
        <v>160</v>
      </c>
      <c s="170">
        <v>6860568.9899999201</v>
      </c>
      <c s="170">
        <v>0</v>
      </c>
      <c s="170">
        <v>0</v>
      </c>
      <c s="170">
        <v>0</v>
      </c>
      <c s="170">
        <v>0</v>
      </c>
      <c s="170">
        <v>-3.7252902984619141E-09</v>
      </c>
      <c s="170">
        <v>0</v>
      </c>
      <c s="170">
        <v>6860568.9899999164</v>
      </c>
      <c s="172">
        <v>33176</v>
      </c>
      <c s="172">
        <v>47780</v>
      </c>
      <c s="171">
        <v>15436133.039999999</v>
      </c>
      <c s="171">
        <v>15436133.039999999</v>
      </c>
      <c s="171">
        <v>5.9013698630136986</v>
      </c>
      <c s="171">
        <v>40.010958904109586</v>
      </c>
      <c s="174">
        <v>0.02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571704.27000000002</v>
      </c>
      <c s="175">
        <v>0</v>
      </c>
      <c s="175">
        <v>0</v>
      </c>
      <c s="175">
        <v>0</v>
      </c>
      <c s="175">
        <v>0</v>
      </c>
      <c s="175">
        <v>0</v>
      </c>
      <c s="175">
        <v>571704.27000000002</v>
      </c>
      <c s="175">
        <v>0</v>
      </c>
      <c s="175">
        <v>0</v>
      </c>
      <c s="15">
        <f t="shared" si="9" ref="AX194:AX257">SUM(AK194:AK194)</f>
        <v>0</v>
      </c>
      <c s="15">
        <f t="shared" si="7"/>
        <v>1143408.54</v>
      </c>
      <c s="15">
        <f t="shared" si="8"/>
        <v>1143408.54</v>
      </c>
    </row>
    <row r="195" spans="1:52" ht="15">
      <c r="A195" s="169">
        <v>30060101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275</v>
      </c>
      <c s="169" t="s">
        <v>275</v>
      </c>
      <c s="169" t="s">
        <v>160</v>
      </c>
      <c s="170">
        <v>2638099.3200000403</v>
      </c>
      <c s="170">
        <v>0</v>
      </c>
      <c s="170">
        <v>0</v>
      </c>
      <c s="170">
        <v>0</v>
      </c>
      <c s="170">
        <v>0</v>
      </c>
      <c s="170">
        <v>1.862645149230957E-09</v>
      </c>
      <c s="170">
        <v>0</v>
      </c>
      <c s="170">
        <v>2638099.3200000422</v>
      </c>
      <c s="172">
        <v>33284</v>
      </c>
      <c s="172">
        <v>47894</v>
      </c>
      <c s="171">
        <v>5479129.4000000004</v>
      </c>
      <c s="171">
        <v>5479129.4000000004</v>
      </c>
      <c s="171">
        <v>6.2136986301369861</v>
      </c>
      <c s="171">
        <v>40.027397260273972</v>
      </c>
      <c s="174">
        <v>0.02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202930.72</v>
      </c>
      <c s="175">
        <v>0</v>
      </c>
      <c s="175">
        <v>0</v>
      </c>
      <c s="175">
        <v>0</v>
      </c>
      <c s="175">
        <v>0</v>
      </c>
      <c s="175">
        <v>0</v>
      </c>
      <c s="175">
        <v>202930.72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 ref="AY195:AY258">SUM(AL195:AW195)</f>
        <v>405861.44</v>
      </c>
      <c s="15">
        <f t="shared" si="11" ref="AZ195:AZ258">AX195+AY195</f>
        <v>405861.44</v>
      </c>
    </row>
    <row r="196" spans="1:52" ht="15">
      <c r="A196" s="169">
        <v>30060102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276</v>
      </c>
      <c s="169" t="s">
        <v>276</v>
      </c>
      <c s="169" t="s">
        <v>160</v>
      </c>
      <c s="170">
        <v>4481458.3799999598</v>
      </c>
      <c s="170">
        <v>0</v>
      </c>
      <c s="170">
        <v>0</v>
      </c>
      <c s="170">
        <v>0</v>
      </c>
      <c s="170">
        <v>0</v>
      </c>
      <c s="170">
        <v>-1.862645149230957E-09</v>
      </c>
      <c s="170">
        <v>0</v>
      </c>
      <c s="170">
        <v>4481458.379999958</v>
      </c>
      <c s="172">
        <v>33284</v>
      </c>
      <c s="172">
        <v>47894</v>
      </c>
      <c s="171">
        <v>9307644.1400000006</v>
      </c>
      <c s="171">
        <v>9307644.1400000006</v>
      </c>
      <c s="171">
        <v>6.2136986301369861</v>
      </c>
      <c s="171">
        <v>40.027397260273972</v>
      </c>
      <c s="174">
        <v>0.02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344727.56</v>
      </c>
      <c s="175">
        <v>0</v>
      </c>
      <c s="175">
        <v>0</v>
      </c>
      <c s="175">
        <v>0</v>
      </c>
      <c s="175">
        <v>0</v>
      </c>
      <c s="175">
        <v>0</v>
      </c>
      <c s="175">
        <v>344727.56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689455.12</v>
      </c>
      <c s="15">
        <f t="shared" si="11"/>
        <v>689455.12</v>
      </c>
    </row>
    <row r="197" spans="1:52" ht="15">
      <c r="A197" s="169">
        <v>20061001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277</v>
      </c>
      <c s="169" t="s">
        <v>277</v>
      </c>
      <c s="169" t="s">
        <v>160</v>
      </c>
      <c s="170">
        <v>3559446.7799999588</v>
      </c>
      <c s="170">
        <v>0</v>
      </c>
      <c s="170">
        <v>0</v>
      </c>
      <c s="170">
        <v>0</v>
      </c>
      <c s="170">
        <v>0</v>
      </c>
      <c s="170">
        <v>-1.862645149230957E-09</v>
      </c>
      <c s="170">
        <v>0</v>
      </c>
      <c s="170">
        <v>3559446.779999957</v>
      </c>
      <c s="172">
        <v>33408</v>
      </c>
      <c s="172">
        <v>48035</v>
      </c>
      <c s="171">
        <v>12203816.9</v>
      </c>
      <c s="171">
        <v>12203816.9</v>
      </c>
      <c s="171">
        <v>6.5999999999999996</v>
      </c>
      <c s="171">
        <v>40.073972602739723</v>
      </c>
      <c s="174">
        <v>0.02</v>
      </c>
      <c s="174" t="s">
        <v>39</v>
      </c>
      <c s="174"/>
      <c s="169" t="s">
        <v>160</v>
      </c>
      <c s="169" t="s">
        <v>160</v>
      </c>
      <c s="175">
        <v>0</v>
      </c>
      <c s="175">
        <v>254246.17999999999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254246.17999999999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508492.35999999999</v>
      </c>
      <c s="15">
        <f t="shared" si="11"/>
        <v>508492.35999999999</v>
      </c>
    </row>
    <row r="198" spans="1:52" ht="15">
      <c r="A198" s="169">
        <v>30063000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278</v>
      </c>
      <c s="169" t="s">
        <v>278</v>
      </c>
      <c s="169" t="s">
        <v>160</v>
      </c>
      <c s="170">
        <v>620274.12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620274.12</v>
      </c>
      <c s="172">
        <v>34361</v>
      </c>
      <c s="172">
        <v>48971</v>
      </c>
      <c s="171">
        <v>1077318.3500000001</v>
      </c>
      <c s="171">
        <v>1077318.3500000001</v>
      </c>
      <c s="171">
        <v>9.1643835616438363</v>
      </c>
      <c s="171">
        <v>40.027397260273972</v>
      </c>
      <c s="174">
        <v>0.02</v>
      </c>
      <c s="174" t="s">
        <v>39</v>
      </c>
      <c s="174"/>
      <c s="169" t="s">
        <v>160</v>
      </c>
      <c s="169" t="s">
        <v>160</v>
      </c>
      <c s="175">
        <v>0</v>
      </c>
      <c s="175">
        <v>32646.009999999998</v>
      </c>
      <c s="175">
        <v>0</v>
      </c>
      <c s="175">
        <v>0</v>
      </c>
      <c s="175">
        <v>0</v>
      </c>
      <c s="175">
        <v>0</v>
      </c>
      <c s="175">
        <v>0</v>
      </c>
      <c s="175">
        <v>32646.009999999998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65292.019999999997</v>
      </c>
      <c s="15">
        <f t="shared" si="11"/>
        <v>65292.019999999997</v>
      </c>
    </row>
    <row r="199" spans="1:52" ht="15">
      <c r="A199" s="169">
        <v>30064100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279</v>
      </c>
      <c s="169" t="s">
        <v>279</v>
      </c>
      <c s="169" t="s">
        <v>160</v>
      </c>
      <c s="170">
        <v>1083981.4900000005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1083981.4900000005</v>
      </c>
      <c s="172">
        <v>34361</v>
      </c>
      <c s="172">
        <v>48971</v>
      </c>
      <c s="171">
        <v>1882704.5900000001</v>
      </c>
      <c s="171">
        <v>1882704.5900000001</v>
      </c>
      <c s="171">
        <v>9.1643835616438363</v>
      </c>
      <c s="171">
        <v>40.027397260273972</v>
      </c>
      <c s="174">
        <v>0.02</v>
      </c>
      <c s="174" t="s">
        <v>39</v>
      </c>
      <c s="174"/>
      <c s="169" t="s">
        <v>160</v>
      </c>
      <c s="169" t="s">
        <v>160</v>
      </c>
      <c s="175">
        <v>0</v>
      </c>
      <c s="175">
        <v>57051.650000000001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57051.650000000001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114103.3</v>
      </c>
      <c s="15">
        <f t="shared" si="11"/>
        <v>114103.3</v>
      </c>
    </row>
    <row r="200" spans="1:52" ht="15">
      <c r="A200" s="169">
        <v>30065100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280</v>
      </c>
      <c s="169" t="s">
        <v>280</v>
      </c>
      <c s="169" t="s">
        <v>160</v>
      </c>
      <c s="170">
        <v>4515277.5500000389</v>
      </c>
      <c s="170">
        <v>0</v>
      </c>
      <c s="170">
        <v>0</v>
      </c>
      <c s="170">
        <v>0</v>
      </c>
      <c s="170">
        <v>0</v>
      </c>
      <c s="170">
        <v>1.862645149230957E-09</v>
      </c>
      <c s="170">
        <v>0</v>
      </c>
      <c s="170">
        <v>4515277.5500000408</v>
      </c>
      <c s="172">
        <v>34433</v>
      </c>
      <c s="172">
        <v>49043</v>
      </c>
      <c s="171">
        <v>8079970.4000000004</v>
      </c>
      <c s="171">
        <v>8079970.4000000004</v>
      </c>
      <c s="171">
        <v>9.3616438356164391</v>
      </c>
      <c s="171">
        <v>40.027397260273972</v>
      </c>
      <c s="174">
        <v>0.02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237646.19</v>
      </c>
      <c s="175">
        <v>0</v>
      </c>
      <c s="175">
        <v>0</v>
      </c>
      <c s="175">
        <v>0</v>
      </c>
      <c s="175">
        <v>0</v>
      </c>
      <c s="175">
        <v>0</v>
      </c>
      <c s="175">
        <v>237646.19</v>
      </c>
      <c s="175">
        <v>0</v>
      </c>
      <c s="175">
        <v>0</v>
      </c>
      <c s="15">
        <f t="shared" si="9"/>
        <v>0</v>
      </c>
      <c s="15">
        <f t="shared" si="10"/>
        <v>475292.38</v>
      </c>
      <c s="15">
        <f t="shared" si="11"/>
        <v>475292.38</v>
      </c>
    </row>
    <row r="201" spans="1:52" ht="15">
      <c r="A201" s="169">
        <v>30067000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281</v>
      </c>
      <c s="169" t="s">
        <v>281</v>
      </c>
      <c s="169" t="s">
        <v>160</v>
      </c>
      <c s="170">
        <v>4072406.1499999599</v>
      </c>
      <c s="170">
        <v>0</v>
      </c>
      <c s="170">
        <v>0</v>
      </c>
      <c s="170">
        <v>0</v>
      </c>
      <c s="170">
        <v>0</v>
      </c>
      <c s="170">
        <v>-1.862645149230957E-09</v>
      </c>
      <c s="170">
        <v>0</v>
      </c>
      <c s="170">
        <v>4072406.149999958</v>
      </c>
      <c s="172">
        <v>34541</v>
      </c>
      <c s="172">
        <v>49151</v>
      </c>
      <c s="171">
        <v>6923090.4900000002</v>
      </c>
      <c s="171">
        <v>6923090.4900000002</v>
      </c>
      <c s="171">
        <v>9.6575342465753433</v>
      </c>
      <c s="171">
        <v>40.027397260273972</v>
      </c>
      <c s="174">
        <v>0.02</v>
      </c>
      <c s="174" t="s">
        <v>39</v>
      </c>
      <c s="174"/>
      <c s="169" t="s">
        <v>160</v>
      </c>
      <c s="169" t="s">
        <v>160</v>
      </c>
      <c s="175">
        <v>0</v>
      </c>
      <c s="175">
        <v>203620.31</v>
      </c>
      <c s="175">
        <v>0</v>
      </c>
      <c s="175">
        <v>0</v>
      </c>
      <c s="175">
        <v>0</v>
      </c>
      <c s="175">
        <v>0</v>
      </c>
      <c s="175">
        <v>0</v>
      </c>
      <c s="175">
        <v>203620.31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407240.62</v>
      </c>
      <c s="15">
        <f t="shared" si="11"/>
        <v>407240.62</v>
      </c>
    </row>
    <row r="202" spans="1:52" ht="15">
      <c r="A202" s="169">
        <v>30066100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282</v>
      </c>
      <c s="169" t="s">
        <v>282</v>
      </c>
      <c s="169" t="s">
        <v>160</v>
      </c>
      <c s="170">
        <v>4826330.9699999997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4826330.9699999997</v>
      </c>
      <c s="172">
        <v>34620</v>
      </c>
      <c s="172">
        <v>49230</v>
      </c>
      <c s="171">
        <v>8446079.0700000003</v>
      </c>
      <c s="171">
        <v>8446079.0700000003</v>
      </c>
      <c s="171">
        <v>9.8739726027397268</v>
      </c>
      <c s="171">
        <v>40.027397260273972</v>
      </c>
      <c s="174">
        <v>0.02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241316.54000000001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241316.54000000001</v>
      </c>
      <c s="175">
        <v>0</v>
      </c>
      <c s="175">
        <v>0</v>
      </c>
      <c s="15">
        <f t="shared" si="9"/>
        <v>0</v>
      </c>
      <c s="15">
        <f t="shared" si="10"/>
        <v>482633.08000000002</v>
      </c>
      <c s="15">
        <f t="shared" si="11"/>
        <v>482633.08000000002</v>
      </c>
    </row>
    <row r="203" spans="1:52" ht="15">
      <c r="A203" s="169">
        <v>20071000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283</v>
      </c>
      <c s="169" t="s">
        <v>283</v>
      </c>
      <c s="169" t="s">
        <v>160</v>
      </c>
      <c s="170">
        <v>3640000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3640000</v>
      </c>
      <c s="172">
        <v>36087</v>
      </c>
      <c s="172">
        <v>50697</v>
      </c>
      <c s="171">
        <v>7800000</v>
      </c>
      <c s="171">
        <v>7800000</v>
      </c>
      <c s="171">
        <v>13.893150684931507</v>
      </c>
      <c s="171">
        <v>40.027397260273972</v>
      </c>
      <c s="174">
        <v>0.02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130000</v>
      </c>
      <c s="175">
        <v>0</v>
      </c>
      <c s="175">
        <v>0</v>
      </c>
      <c s="175">
        <v>0</v>
      </c>
      <c s="175">
        <v>0</v>
      </c>
      <c s="175">
        <v>0</v>
      </c>
      <c s="175">
        <v>130000</v>
      </c>
      <c s="175">
        <v>0</v>
      </c>
      <c s="175">
        <v>0</v>
      </c>
      <c s="15">
        <f t="shared" si="9"/>
        <v>0</v>
      </c>
      <c s="15">
        <f t="shared" si="10"/>
        <v>260000</v>
      </c>
      <c s="15">
        <f t="shared" si="11"/>
        <v>260000</v>
      </c>
    </row>
    <row r="204" spans="1:52" ht="15">
      <c r="A204" s="169">
        <v>20268000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160</v>
      </c>
      <c s="169" t="s">
        <v>46</v>
      </c>
      <c s="169" t="s">
        <v>159</v>
      </c>
      <c s="169" t="s">
        <v>1325</v>
      </c>
      <c s="169" t="s">
        <v>284</v>
      </c>
      <c s="169" t="s">
        <v>284</v>
      </c>
      <c s="169" t="s">
        <v>160</v>
      </c>
      <c s="170">
        <v>2077207.0699999896</v>
      </c>
      <c s="170">
        <v>0</v>
      </c>
      <c s="170">
        <v>0</v>
      </c>
      <c s="170">
        <v>0</v>
      </c>
      <c s="170">
        <v>0</v>
      </c>
      <c s="170">
        <v>-4.6566128730773926E-10</v>
      </c>
      <c s="170">
        <v>0</v>
      </c>
      <c s="170">
        <v>2077207.0699999891</v>
      </c>
      <c s="172">
        <v>39058</v>
      </c>
      <c s="172">
        <v>48189</v>
      </c>
      <c s="171">
        <v>6588000</v>
      </c>
      <c s="171">
        <v>6063747.96</v>
      </c>
      <c s="171">
        <v>7.021917808219178</v>
      </c>
      <c s="171">
        <v>25.016438356164382</v>
      </c>
      <c s="174">
        <v>0.051299999999999998</v>
      </c>
      <c s="174" t="s">
        <v>2798</v>
      </c>
      <c s="174">
        <v>0.0080000000000000002</v>
      </c>
      <c s="169" t="s">
        <v>160</v>
      </c>
      <c s="169" t="s">
        <v>160</v>
      </c>
      <c s="175">
        <v>138480.48000000001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138480.48000000001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138480.48000000001</v>
      </c>
      <c s="15">
        <f t="shared" si="9"/>
        <v>138480.48000000001</v>
      </c>
      <c s="15">
        <f t="shared" si="10"/>
        <v>276960.96000000002</v>
      </c>
      <c s="15">
        <f t="shared" si="11"/>
        <v>415441.44000000006</v>
      </c>
    </row>
    <row r="205" spans="1:52" ht="15">
      <c r="A205" s="169">
        <v>20341000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160</v>
      </c>
      <c s="169" t="s">
        <v>48</v>
      </c>
      <c s="169" t="s">
        <v>159</v>
      </c>
      <c s="169" t="s">
        <v>1325</v>
      </c>
      <c s="169" t="s">
        <v>285</v>
      </c>
      <c s="169" t="s">
        <v>285</v>
      </c>
      <c s="169" t="s">
        <v>160</v>
      </c>
      <c s="170">
        <v>21800397.089999996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21800397.089999996</v>
      </c>
      <c s="172">
        <v>43885</v>
      </c>
      <c s="172">
        <v>53008</v>
      </c>
      <c s="171">
        <v>27500000</v>
      </c>
      <c s="171">
        <v>27500000</v>
      </c>
      <c s="171">
        <v>20.224657534246575</v>
      </c>
      <c s="171">
        <v>24.994520547945207</v>
      </c>
      <c s="174">
        <v>0.065910499999999997</v>
      </c>
      <c s="174" t="s">
        <v>2797</v>
      </c>
      <c s="174">
        <v>0.012</v>
      </c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545009.93000000005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545009.93000000005</v>
      </c>
      <c s="15">
        <f t="shared" si="11"/>
        <v>545009.93000000005</v>
      </c>
    </row>
    <row r="206" spans="1:52" ht="15">
      <c r="A206" s="169">
        <v>20271000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36</v>
      </c>
      <c s="169" t="s">
        <v>36</v>
      </c>
      <c s="169" t="s">
        <v>36</v>
      </c>
      <c s="169" t="s">
        <v>27</v>
      </c>
      <c s="169" t="s">
        <v>160</v>
      </c>
      <c s="169" t="s">
        <v>286</v>
      </c>
      <c s="169" t="s">
        <v>159</v>
      </c>
      <c s="169" t="s">
        <v>1325</v>
      </c>
      <c s="169" t="s">
        <v>287</v>
      </c>
      <c s="169" t="s">
        <v>287</v>
      </c>
      <c s="169" t="s">
        <v>160</v>
      </c>
      <c s="170">
        <v>11456843.410000125</v>
      </c>
      <c s="170">
        <v>0</v>
      </c>
      <c s="170">
        <v>0</v>
      </c>
      <c s="170">
        <v>0</v>
      </c>
      <c s="170">
        <v>0</v>
      </c>
      <c s="170">
        <v>5.5879354476928711E-09</v>
      </c>
      <c s="170">
        <v>0</v>
      </c>
      <c s="170">
        <v>11456843.410000131</v>
      </c>
      <c s="172">
        <v>39428</v>
      </c>
      <c s="172">
        <v>46733</v>
      </c>
      <c s="171">
        <v>62250000</v>
      </c>
      <c s="171">
        <v>62188291.189999998</v>
      </c>
      <c s="171">
        <v>3.032876712328767</v>
      </c>
      <c s="171">
        <v>20.013698630136986</v>
      </c>
      <c s="174">
        <v>0.053900000000000003</v>
      </c>
      <c s="174" t="s">
        <v>39</v>
      </c>
      <c s="174"/>
      <c s="169" t="s">
        <v>160</v>
      </c>
      <c s="169" t="s">
        <v>160</v>
      </c>
      <c s="175">
        <v>1636691.9399999999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1636691.9399999999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1636691.9399999999</v>
      </c>
      <c s="15">
        <f t="shared" si="9"/>
        <v>1636691.9399999999</v>
      </c>
      <c s="15">
        <f t="shared" si="10"/>
        <v>3273383.8799999999</v>
      </c>
      <c s="15">
        <f t="shared" si="11"/>
        <v>4910075.8200000003</v>
      </c>
    </row>
    <row r="207" spans="1:52" ht="15">
      <c r="A207" s="169">
        <v>20589000</v>
      </c>
      <c s="169">
        <v>1</v>
      </c>
      <c s="169">
        <v>0</v>
      </c>
      <c s="169">
        <v>0</v>
      </c>
      <c s="169" t="s">
        <v>23</v>
      </c>
      <c s="169" t="s">
        <v>68</v>
      </c>
      <c s="169" t="s">
        <v>68</v>
      </c>
      <c s="169" t="s">
        <v>68</v>
      </c>
      <c s="169" t="s">
        <v>68</v>
      </c>
      <c s="169" t="s">
        <v>27</v>
      </c>
      <c s="169" t="s">
        <v>288</v>
      </c>
      <c s="169" t="s">
        <v>70</v>
      </c>
      <c s="169" t="s">
        <v>159</v>
      </c>
      <c s="169" t="s">
        <v>1325</v>
      </c>
      <c s="169" t="s">
        <v>289</v>
      </c>
      <c s="169" t="s">
        <v>289</v>
      </c>
      <c s="169" t="s">
        <v>288</v>
      </c>
      <c s="170">
        <v>235000000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235000000</v>
      </c>
      <c s="172">
        <v>44041</v>
      </c>
      <c s="172">
        <v>52642</v>
      </c>
      <c s="171">
        <v>260000000</v>
      </c>
      <c s="171">
        <v>260000000</v>
      </c>
      <c s="171">
        <v>19.221917808219178</v>
      </c>
      <c s="171">
        <v>23.564383561643837</v>
      </c>
      <c s="174">
        <v>0.063799999999999996</v>
      </c>
      <c s="174" t="s">
        <v>2799</v>
      </c>
      <c s="174">
        <v>0.017299999999999999</v>
      </c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6180500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6180500</v>
      </c>
      <c s="15">
        <f t="shared" si="11"/>
        <v>6180500</v>
      </c>
    </row>
    <row r="208" spans="1:52" ht="15">
      <c r="A208" s="169">
        <v>20574000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94</v>
      </c>
      <c s="169" t="s">
        <v>27</v>
      </c>
      <c s="169" t="s">
        <v>288</v>
      </c>
      <c s="169" t="s">
        <v>164</v>
      </c>
      <c s="169" t="s">
        <v>159</v>
      </c>
      <c s="169" t="s">
        <v>1325</v>
      </c>
      <c s="169" t="s">
        <v>290</v>
      </c>
      <c s="169" t="s">
        <v>290</v>
      </c>
      <c s="169" t="s">
        <v>288</v>
      </c>
      <c s="170">
        <v>2570986.7399999993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2570986.7399999993</v>
      </c>
      <c s="172">
        <v>39556</v>
      </c>
      <c s="172">
        <v>46371</v>
      </c>
      <c s="171">
        <v>15300000</v>
      </c>
      <c s="171">
        <v>15037954.869999999</v>
      </c>
      <c s="171">
        <v>2.0410958904109591</v>
      </c>
      <c s="171">
        <v>18.671232876712327</v>
      </c>
      <c s="174">
        <v>0.043999999999999997</v>
      </c>
      <c s="174" t="s">
        <v>39</v>
      </c>
      <c s="174"/>
      <c s="169" t="s">
        <v>288</v>
      </c>
      <c s="169" t="s">
        <v>288</v>
      </c>
      <c s="175">
        <v>511342.20000000001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511342.20000000001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511342.20000000001</v>
      </c>
      <c s="15">
        <f t="shared" si="9"/>
        <v>511342.20000000001</v>
      </c>
      <c s="15">
        <f t="shared" si="10"/>
        <v>1022684.4</v>
      </c>
      <c s="15">
        <f t="shared" si="11"/>
        <v>1534026.6000000001</v>
      </c>
    </row>
    <row r="209" spans="1:52" ht="15">
      <c r="A209" s="169">
        <v>20575000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288</v>
      </c>
      <c s="169" t="s">
        <v>168</v>
      </c>
      <c s="169" t="s">
        <v>159</v>
      </c>
      <c s="169" t="s">
        <v>1325</v>
      </c>
      <c s="169" t="s">
        <v>291</v>
      </c>
      <c s="169" t="s">
        <v>291</v>
      </c>
      <c s="169" t="s">
        <v>288</v>
      </c>
      <c s="170">
        <v>204507656.09999999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204507656.09999999</v>
      </c>
      <c s="172">
        <v>41589</v>
      </c>
      <c s="172">
        <v>52277</v>
      </c>
      <c s="171">
        <v>205000000</v>
      </c>
      <c s="171">
        <v>205000000</v>
      </c>
      <c s="171">
        <v>18.221917808219178</v>
      </c>
      <c s="171">
        <v>29.282191780821918</v>
      </c>
      <c s="174">
        <v>0.0579</v>
      </c>
      <c s="174" t="s">
        <v>2770</v>
      </c>
      <c s="174">
        <v>0.0114</v>
      </c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10" spans="1:52" ht="15">
      <c r="A210" s="169">
        <v>20583000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288</v>
      </c>
      <c s="169" t="s">
        <v>168</v>
      </c>
      <c s="169" t="s">
        <v>159</v>
      </c>
      <c s="169" t="s">
        <v>1325</v>
      </c>
      <c s="169" t="s">
        <v>292</v>
      </c>
      <c s="169" t="s">
        <v>292</v>
      </c>
      <c s="169" t="s">
        <v>288</v>
      </c>
      <c s="170">
        <v>227458405.81999999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227458405.81999999</v>
      </c>
      <c s="172">
        <v>43433</v>
      </c>
      <c s="172">
        <v>50479</v>
      </c>
      <c s="171">
        <v>230000000</v>
      </c>
      <c s="171">
        <v>230000000</v>
      </c>
      <c s="171">
        <v>13.295890410958904</v>
      </c>
      <c s="171">
        <v>19.304109589041097</v>
      </c>
      <c s="174">
        <v>0.062799999999999995</v>
      </c>
      <c s="174" t="s">
        <v>2799</v>
      </c>
      <c s="174">
        <v>0.016299999999999999</v>
      </c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11" spans="1:52" ht="15">
      <c r="A211" s="169">
        <v>20577000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36</v>
      </c>
      <c s="169" t="s">
        <v>36</v>
      </c>
      <c s="169" t="s">
        <v>36</v>
      </c>
      <c s="169" t="s">
        <v>27</v>
      </c>
      <c s="169" t="s">
        <v>288</v>
      </c>
      <c s="169" t="s">
        <v>38</v>
      </c>
      <c s="169" t="s">
        <v>159</v>
      </c>
      <c s="169" t="s">
        <v>1325</v>
      </c>
      <c s="169" t="s">
        <v>293</v>
      </c>
      <c s="169" t="s">
        <v>293</v>
      </c>
      <c s="169" t="s">
        <v>288</v>
      </c>
      <c s="170">
        <v>102500000.00000066</v>
      </c>
      <c s="170">
        <v>0</v>
      </c>
      <c s="170">
        <v>0</v>
      </c>
      <c s="170">
        <v>0</v>
      </c>
      <c s="170">
        <v>0</v>
      </c>
      <c s="170">
        <v>2.9802322387695313E-08</v>
      </c>
      <c s="170">
        <v>0</v>
      </c>
      <c s="170">
        <v>102500000.00000069</v>
      </c>
      <c s="172">
        <v>42184</v>
      </c>
      <c s="172">
        <v>54848</v>
      </c>
      <c s="171">
        <v>102500000</v>
      </c>
      <c s="171">
        <v>102500000</v>
      </c>
      <c s="171">
        <v>25.265753424657536</v>
      </c>
      <c s="171">
        <v>34.695890410958903</v>
      </c>
      <c s="174">
        <v>0.060899999999999996</v>
      </c>
      <c s="174" t="s">
        <v>2770</v>
      </c>
      <c s="174">
        <v>0.0144</v>
      </c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12" spans="1:52" ht="15">
      <c r="A212" s="169">
        <v>20584000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36</v>
      </c>
      <c s="169" t="s">
        <v>36</v>
      </c>
      <c s="169" t="s">
        <v>36</v>
      </c>
      <c s="169" t="s">
        <v>27</v>
      </c>
      <c s="169" t="s">
        <v>288</v>
      </c>
      <c s="169" t="s">
        <v>38</v>
      </c>
      <c s="169" t="s">
        <v>159</v>
      </c>
      <c s="169" t="s">
        <v>1325</v>
      </c>
      <c s="169" t="s">
        <v>294</v>
      </c>
      <c s="169" t="s">
        <v>294</v>
      </c>
      <c s="169" t="s">
        <v>288</v>
      </c>
      <c s="170">
        <v>121982645.25000001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121982645.25000001</v>
      </c>
      <c s="172">
        <v>43433</v>
      </c>
      <c s="172">
        <v>55944</v>
      </c>
      <c s="171">
        <v>233600000</v>
      </c>
      <c s="171">
        <v>233600000</v>
      </c>
      <c s="171">
        <v>28.268493150684932</v>
      </c>
      <c s="171">
        <v>34.276712328767125</v>
      </c>
      <c s="174">
        <v>0.060799999999999993</v>
      </c>
      <c s="174" t="s">
        <v>2770</v>
      </c>
      <c s="174">
        <v>0.0144</v>
      </c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13" spans="1:52" ht="15">
      <c r="A213" s="169">
        <v>20585000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288</v>
      </c>
      <c s="169" t="s">
        <v>29</v>
      </c>
      <c s="169" t="s">
        <v>159</v>
      </c>
      <c s="169" t="s">
        <v>1325</v>
      </c>
      <c s="169" t="s">
        <v>295</v>
      </c>
      <c s="169" t="s">
        <v>295</v>
      </c>
      <c s="169" t="s">
        <v>288</v>
      </c>
      <c s="170">
        <v>345131302.13999999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345131302.13999999</v>
      </c>
      <c s="172">
        <v>43668</v>
      </c>
      <c s="172">
        <v>54497</v>
      </c>
      <c s="171">
        <v>350000000</v>
      </c>
      <c s="171">
        <v>350000000</v>
      </c>
      <c s="171">
        <v>24.304109589041097</v>
      </c>
      <c s="171">
        <v>29.668493150684931</v>
      </c>
      <c s="174">
        <v>0.066799999999999998</v>
      </c>
      <c s="174" t="s">
        <v>2799</v>
      </c>
      <c s="174">
        <v>0.020299999999999999</v>
      </c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14" spans="1:52" ht="15">
      <c r="A214" s="169">
        <v>20566000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288</v>
      </c>
      <c s="169" t="s">
        <v>29</v>
      </c>
      <c s="169" t="s">
        <v>159</v>
      </c>
      <c s="169" t="s">
        <v>1325</v>
      </c>
      <c s="169" t="s">
        <v>296</v>
      </c>
      <c s="169" t="s">
        <v>296</v>
      </c>
      <c s="169" t="s">
        <v>288</v>
      </c>
      <c s="170">
        <v>1485000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1485000</v>
      </c>
      <c s="172">
        <v>37860</v>
      </c>
      <c s="172">
        <v>45762</v>
      </c>
      <c s="171">
        <v>50000000</v>
      </c>
      <c s="171">
        <v>50000000</v>
      </c>
      <c s="171">
        <v>0.37260273972602742</v>
      </c>
      <c s="171">
        <v>21.649315068493152</v>
      </c>
      <c s="174">
        <v>0.046199999999999998</v>
      </c>
      <c s="174" t="s">
        <v>39</v>
      </c>
      <c s="174"/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1485000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1485000</v>
      </c>
      <c s="15">
        <f t="shared" si="11"/>
        <v>1485000</v>
      </c>
    </row>
    <row r="215" spans="1:52" ht="15">
      <c r="A215" s="169">
        <v>20565000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288</v>
      </c>
      <c s="169" t="s">
        <v>29</v>
      </c>
      <c s="169" t="s">
        <v>159</v>
      </c>
      <c s="169" t="s">
        <v>1325</v>
      </c>
      <c s="169" t="s">
        <v>297</v>
      </c>
      <c s="169" t="s">
        <v>297</v>
      </c>
      <c s="169" t="s">
        <v>288</v>
      </c>
      <c s="170">
        <v>1485000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1485000</v>
      </c>
      <c s="172">
        <v>37860</v>
      </c>
      <c s="172">
        <v>45762</v>
      </c>
      <c s="171">
        <v>50000000</v>
      </c>
      <c s="171">
        <v>50000000</v>
      </c>
      <c s="171">
        <v>0.37260273972602742</v>
      </c>
      <c s="171">
        <v>21.649315068493152</v>
      </c>
      <c s="174">
        <v>0.046199999999999998</v>
      </c>
      <c s="174" t="s">
        <v>39</v>
      </c>
      <c s="174"/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1485000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1485000</v>
      </c>
      <c s="15">
        <f t="shared" si="11"/>
        <v>1485000</v>
      </c>
    </row>
    <row r="216" spans="1:52" ht="15">
      <c r="A216" s="169">
        <v>20578000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288</v>
      </c>
      <c s="169" t="s">
        <v>29</v>
      </c>
      <c s="169" t="s">
        <v>159</v>
      </c>
      <c s="169" t="s">
        <v>1325</v>
      </c>
      <c s="169" t="s">
        <v>298</v>
      </c>
      <c s="169" t="s">
        <v>298</v>
      </c>
      <c s="169" t="s">
        <v>288</v>
      </c>
      <c s="170">
        <v>34906196.180000164</v>
      </c>
      <c s="170">
        <v>0</v>
      </c>
      <c s="170">
        <v>0</v>
      </c>
      <c s="170">
        <v>0</v>
      </c>
      <c s="170">
        <v>0</v>
      </c>
      <c s="170">
        <v>7.4505805969238281E-09</v>
      </c>
      <c s="170">
        <v>0</v>
      </c>
      <c s="170">
        <v>34906196.180000171</v>
      </c>
      <c s="172">
        <v>42286</v>
      </c>
      <c s="172">
        <v>54954</v>
      </c>
      <c s="171">
        <v>80000000</v>
      </c>
      <c s="171">
        <v>37854311.770000003</v>
      </c>
      <c s="171">
        <v>25.556164383561644</v>
      </c>
      <c s="171">
        <v>34.706849315068496</v>
      </c>
      <c s="174">
        <v>0.064799999999999996</v>
      </c>
      <c s="174" t="s">
        <v>2799</v>
      </c>
      <c s="174">
        <v>0.0183</v>
      </c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17" spans="1:52" ht="15">
      <c r="A217" s="169">
        <v>20579000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288</v>
      </c>
      <c s="169" t="s">
        <v>29</v>
      </c>
      <c s="169" t="s">
        <v>159</v>
      </c>
      <c s="169" t="s">
        <v>1325</v>
      </c>
      <c s="169" t="s">
        <v>299</v>
      </c>
      <c s="169" t="s">
        <v>299</v>
      </c>
      <c s="169" t="s">
        <v>288</v>
      </c>
      <c s="170">
        <v>116014616.15000001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116014616.15000001</v>
      </c>
      <c s="172">
        <v>42397</v>
      </c>
      <c s="172">
        <v>53250</v>
      </c>
      <c s="171">
        <v>178000000</v>
      </c>
      <c s="171">
        <v>125300000</v>
      </c>
      <c s="171">
        <v>20.887671232876713</v>
      </c>
      <c s="171">
        <v>29.734246575342464</v>
      </c>
      <c s="174">
        <v>0.066299999999999998</v>
      </c>
      <c s="174" t="s">
        <v>2799</v>
      </c>
      <c s="174">
        <v>0.019800000000000002</v>
      </c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18" spans="1:52" ht="15">
      <c r="A218" s="169">
        <v>20580000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288</v>
      </c>
      <c s="169" t="s">
        <v>29</v>
      </c>
      <c s="169" t="s">
        <v>159</v>
      </c>
      <c s="169" t="s">
        <v>1325</v>
      </c>
      <c s="169" t="s">
        <v>300</v>
      </c>
      <c s="169" t="s">
        <v>300</v>
      </c>
      <c s="169" t="s">
        <v>288</v>
      </c>
      <c s="170">
        <v>52831235.759999998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52831235.759999998</v>
      </c>
      <c s="172">
        <v>42482</v>
      </c>
      <c s="172">
        <v>55199</v>
      </c>
      <c s="171">
        <v>150000000</v>
      </c>
      <c s="171">
        <v>59585551.590000004</v>
      </c>
      <c s="171">
        <v>26.227397260273971</v>
      </c>
      <c s="171">
        <v>34.841095890410962</v>
      </c>
      <c s="174">
        <v>0.067299999999999999</v>
      </c>
      <c s="174" t="s">
        <v>2799</v>
      </c>
      <c s="174">
        <v>0.020799999999999999</v>
      </c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19" spans="1:52" ht="15">
      <c r="A219" s="169">
        <v>20582000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288</v>
      </c>
      <c s="169" t="s">
        <v>29</v>
      </c>
      <c s="169" t="s">
        <v>159</v>
      </c>
      <c s="169" t="s">
        <v>1325</v>
      </c>
      <c s="169" t="s">
        <v>301</v>
      </c>
      <c s="169" t="s">
        <v>301</v>
      </c>
      <c s="169" t="s">
        <v>288</v>
      </c>
      <c s="170">
        <v>48397045.140000001</v>
      </c>
      <c s="170">
        <v>0</v>
      </c>
      <c s="170">
        <v>0</v>
      </c>
      <c s="170">
        <v>1846064.4399999999</v>
      </c>
      <c s="170">
        <v>4805.3199999999997</v>
      </c>
      <c s="170">
        <v>0</v>
      </c>
      <c s="170">
        <v>0</v>
      </c>
      <c s="170">
        <v>48397045.140000001</v>
      </c>
      <c s="172">
        <v>42726</v>
      </c>
      <c s="172">
        <v>55472</v>
      </c>
      <c s="171">
        <v>90500000</v>
      </c>
      <c s="171">
        <v>52100000</v>
      </c>
      <c s="171">
        <v>26.975342465753425</v>
      </c>
      <c s="171">
        <v>34.920547945205477</v>
      </c>
      <c s="174">
        <v>0.067199999999999996</v>
      </c>
      <c s="174" t="s">
        <v>2799</v>
      </c>
      <c s="174">
        <v>0.020799999999999999</v>
      </c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20" spans="1:52" ht="15">
      <c r="A220" s="169">
        <v>20586000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288</v>
      </c>
      <c s="169" t="s">
        <v>29</v>
      </c>
      <c s="169" t="s">
        <v>159</v>
      </c>
      <c s="169" t="s">
        <v>1325</v>
      </c>
      <c s="169" t="s">
        <v>302</v>
      </c>
      <c s="169" t="s">
        <v>302</v>
      </c>
      <c s="169" t="s">
        <v>288</v>
      </c>
      <c s="170">
        <v>500000000</v>
      </c>
      <c s="170">
        <v>0</v>
      </c>
      <c s="170">
        <v>0</v>
      </c>
      <c s="170">
        <v>18648188.949999999</v>
      </c>
      <c s="170" t="s">
        <v>2855</v>
      </c>
      <c s="170">
        <v>0</v>
      </c>
      <c s="170">
        <v>0</v>
      </c>
      <c s="170">
        <v>500000000</v>
      </c>
      <c s="172">
        <v>43633</v>
      </c>
      <c s="172">
        <v>54575</v>
      </c>
      <c s="171">
        <v>500000000</v>
      </c>
      <c s="171">
        <v>500000000</v>
      </c>
      <c s="171">
        <v>24.517808219178082</v>
      </c>
      <c s="171">
        <v>29.978082191780821</v>
      </c>
      <c s="174">
        <v>0.066799999999999998</v>
      </c>
      <c s="174" t="s">
        <v>2799</v>
      </c>
      <c s="174">
        <v>0.020299999999999999</v>
      </c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21" spans="1:52" ht="15">
      <c r="A221" s="169">
        <v>20587000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288</v>
      </c>
      <c s="169" t="s">
        <v>29</v>
      </c>
      <c s="169" t="s">
        <v>159</v>
      </c>
      <c s="169" t="s">
        <v>1325</v>
      </c>
      <c s="169" t="s">
        <v>303</v>
      </c>
      <c s="169" t="s">
        <v>303</v>
      </c>
      <c s="169" t="s">
        <v>288</v>
      </c>
      <c s="170">
        <v>17423688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17423688</v>
      </c>
      <c s="172">
        <v>43925</v>
      </c>
      <c s="172">
        <v>54132</v>
      </c>
      <c s="171">
        <v>20000000</v>
      </c>
      <c s="171">
        <v>20000000</v>
      </c>
      <c s="171">
        <v>23.304109589041097</v>
      </c>
      <c s="171">
        <v>27.964383561643835</v>
      </c>
      <c s="174">
        <v>0.027799999999999998</v>
      </c>
      <c s="174" t="s">
        <v>39</v>
      </c>
      <c s="174"/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22" spans="1:52" ht="15">
      <c r="A222" s="169">
        <v>20588000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288</v>
      </c>
      <c s="169" t="s">
        <v>29</v>
      </c>
      <c s="169" t="s">
        <v>159</v>
      </c>
      <c s="169" t="s">
        <v>1325</v>
      </c>
      <c s="169" t="s">
        <v>304</v>
      </c>
      <c s="169" t="s">
        <v>304</v>
      </c>
      <c s="169" t="s">
        <v>288</v>
      </c>
      <c s="170">
        <v>500000000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500000000</v>
      </c>
      <c s="172">
        <v>43959</v>
      </c>
      <c s="172">
        <v>54179</v>
      </c>
      <c s="171">
        <v>500000000</v>
      </c>
      <c s="171">
        <v>500000000</v>
      </c>
      <c s="171">
        <v>23.432876712328767</v>
      </c>
      <c s="171">
        <v>28</v>
      </c>
      <c s="174">
        <v>0.027</v>
      </c>
      <c s="174" t="s">
        <v>39</v>
      </c>
      <c s="174"/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23" spans="1:52" ht="15">
      <c r="A223" s="169">
        <v>20590000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288</v>
      </c>
      <c s="169" t="s">
        <v>29</v>
      </c>
      <c s="169" t="s">
        <v>159</v>
      </c>
      <c s="169" t="s">
        <v>1325</v>
      </c>
      <c s="169" t="s">
        <v>305</v>
      </c>
      <c s="169" t="s">
        <v>305</v>
      </c>
      <c s="169" t="s">
        <v>288</v>
      </c>
      <c s="170">
        <v>500000000</v>
      </c>
      <c s="170">
        <v>0</v>
      </c>
      <c s="170">
        <v>0</v>
      </c>
      <c s="170">
        <v>4399999.9800000004</v>
      </c>
      <c s="170" t="s">
        <v>2855</v>
      </c>
      <c s="170">
        <v>0</v>
      </c>
      <c s="170">
        <v>0</v>
      </c>
      <c s="170">
        <v>500000000</v>
      </c>
      <c s="172">
        <v>44161</v>
      </c>
      <c s="172">
        <v>48167</v>
      </c>
      <c s="171">
        <v>500000000</v>
      </c>
      <c s="171">
        <v>500000000</v>
      </c>
      <c s="171">
        <v>6.9616438356164387</v>
      </c>
      <c s="171">
        <v>10.975342465753425</v>
      </c>
      <c s="174">
        <v>0.017600000000000001</v>
      </c>
      <c s="174" t="s">
        <v>39</v>
      </c>
      <c s="174"/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35700000</v>
      </c>
      <c s="175">
        <v>0</v>
      </c>
      <c s="175">
        <v>0</v>
      </c>
      <c s="175">
        <v>0</v>
      </c>
      <c s="175">
        <v>0</v>
      </c>
      <c s="175">
        <v>0</v>
      </c>
      <c s="175">
        <v>35700000</v>
      </c>
      <c s="175">
        <v>0</v>
      </c>
      <c s="15">
        <f t="shared" si="9"/>
        <v>0</v>
      </c>
      <c s="15">
        <f t="shared" si="10"/>
        <v>71400000</v>
      </c>
      <c s="15">
        <f t="shared" si="11"/>
        <v>71400000</v>
      </c>
    </row>
    <row r="224" spans="1:52" ht="15">
      <c r="A224" s="169">
        <v>20592000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288</v>
      </c>
      <c s="169" t="s">
        <v>29</v>
      </c>
      <c s="169" t="s">
        <v>159</v>
      </c>
      <c s="169" t="s">
        <v>1325</v>
      </c>
      <c s="169" t="s">
        <v>306</v>
      </c>
      <c s="169" t="s">
        <v>306</v>
      </c>
      <c s="169" t="s">
        <v>288</v>
      </c>
      <c s="170">
        <v>147142638.61999869</v>
      </c>
      <c s="170">
        <v>0</v>
      </c>
      <c s="170">
        <v>0</v>
      </c>
      <c s="170">
        <v>0</v>
      </c>
      <c s="170">
        <v>0</v>
      </c>
      <c s="170">
        <v>-5.9604644775390625E-08</v>
      </c>
      <c s="170">
        <v>0</v>
      </c>
      <c s="170">
        <v>147142638.61999863</v>
      </c>
      <c s="172">
        <v>44312</v>
      </c>
      <c s="172">
        <v>50844</v>
      </c>
      <c s="171">
        <v>150000000</v>
      </c>
      <c s="171">
        <v>150000000</v>
      </c>
      <c s="171">
        <v>14.295890410958904</v>
      </c>
      <c s="171">
        <v>17.895890410958906</v>
      </c>
      <c s="174">
        <v>0.058400000000000001</v>
      </c>
      <c s="174" t="s">
        <v>2770</v>
      </c>
      <c s="174">
        <v>0.011900000000000001</v>
      </c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25" spans="1:52" ht="15">
      <c r="A225" s="169">
        <v>20581000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288</v>
      </c>
      <c s="169" t="s">
        <v>307</v>
      </c>
      <c s="169" t="s">
        <v>159</v>
      </c>
      <c s="169" t="s">
        <v>1325</v>
      </c>
      <c s="169" t="s">
        <v>308</v>
      </c>
      <c s="169" t="s">
        <v>308</v>
      </c>
      <c s="169" t="s">
        <v>288</v>
      </c>
      <c s="170">
        <v>26057090.939999945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26057090.939999945</v>
      </c>
      <c s="172">
        <v>42726</v>
      </c>
      <c s="172">
        <v>51363</v>
      </c>
      <c s="171">
        <v>52500000</v>
      </c>
      <c s="171">
        <v>52500000</v>
      </c>
      <c s="171">
        <v>15.717808219178082</v>
      </c>
      <c s="171">
        <v>23.663013698630138</v>
      </c>
      <c s="174">
        <v>0.063799999999999996</v>
      </c>
      <c s="174" t="s">
        <v>2799</v>
      </c>
      <c s="174">
        <v>0.017299999999999999</v>
      </c>
      <c s="169" t="s">
        <v>288</v>
      </c>
      <c s="169" t="s">
        <v>288</v>
      </c>
      <c s="175">
        <v>0</v>
      </c>
      <c s="175">
        <v>0</v>
      </c>
      <c s="175">
        <v>813124.59999999998</v>
      </c>
      <c s="175">
        <v>0</v>
      </c>
      <c s="175">
        <v>0</v>
      </c>
      <c s="175">
        <v>0</v>
      </c>
      <c s="175">
        <v>0</v>
      </c>
      <c s="175">
        <v>0</v>
      </c>
      <c s="175">
        <v>814285.98999999999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1627410.5899999999</v>
      </c>
      <c s="15">
        <f t="shared" si="11"/>
        <v>1627410.5899999999</v>
      </c>
    </row>
    <row r="226" spans="1:52" ht="15">
      <c r="A226" s="169">
        <v>20576000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288</v>
      </c>
      <c s="169" t="s">
        <v>309</v>
      </c>
      <c s="169" t="s">
        <v>159</v>
      </c>
      <c s="169" t="s">
        <v>1325</v>
      </c>
      <c s="169" t="s">
        <v>310</v>
      </c>
      <c s="169" t="s">
        <v>310</v>
      </c>
      <c s="169" t="s">
        <v>288</v>
      </c>
      <c s="170">
        <v>78517455.499999374</v>
      </c>
      <c s="170">
        <v>0</v>
      </c>
      <c s="170">
        <v>0</v>
      </c>
      <c s="170">
        <v>0</v>
      </c>
      <c s="170">
        <v>0</v>
      </c>
      <c s="170">
        <v>-2.9802322387695313E-08</v>
      </c>
      <c s="170">
        <v>0</v>
      </c>
      <c s="170">
        <v>78517455.499999344</v>
      </c>
      <c s="172">
        <v>41598</v>
      </c>
      <c s="172">
        <v>52277</v>
      </c>
      <c s="171">
        <v>100000000</v>
      </c>
      <c s="171">
        <v>100000000</v>
      </c>
      <c s="171">
        <v>18.221917808219178</v>
      </c>
      <c s="171">
        <v>29.257534246575343</v>
      </c>
      <c s="174">
        <v>0.039899999999999998</v>
      </c>
      <c s="174" t="s">
        <v>39</v>
      </c>
      <c s="174"/>
      <c s="169" t="s">
        <v>288</v>
      </c>
      <c s="169" t="s">
        <v>288</v>
      </c>
      <c s="175">
        <v>0</v>
      </c>
      <c s="175">
        <v>0</v>
      </c>
      <c s="175">
        <v>1777781.46</v>
      </c>
      <c s="175">
        <v>0</v>
      </c>
      <c s="175">
        <v>0</v>
      </c>
      <c s="175">
        <v>0</v>
      </c>
      <c s="175">
        <v>0</v>
      </c>
      <c s="175">
        <v>0</v>
      </c>
      <c s="175">
        <v>1777781.46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3555562.9199999999</v>
      </c>
      <c s="15">
        <f t="shared" si="11"/>
        <v>3555562.9199999999</v>
      </c>
    </row>
    <row r="227" spans="1:52" ht="15">
      <c r="A227" s="169">
        <v>20844000</v>
      </c>
      <c s="169">
        <v>1</v>
      </c>
      <c s="169">
        <v>0</v>
      </c>
      <c s="169">
        <v>0</v>
      </c>
      <c s="169" t="s">
        <v>23</v>
      </c>
      <c s="169" t="s">
        <v>68</v>
      </c>
      <c s="169" t="s">
        <v>68</v>
      </c>
      <c s="169" t="s">
        <v>68</v>
      </c>
      <c s="169" t="s">
        <v>68</v>
      </c>
      <c s="169" t="s">
        <v>27</v>
      </c>
      <c s="169" t="s">
        <v>311</v>
      </c>
      <c s="169" t="s">
        <v>312</v>
      </c>
      <c s="169" t="s">
        <v>159</v>
      </c>
      <c s="169" t="s">
        <v>1325</v>
      </c>
      <c s="169" t="s">
        <v>313</v>
      </c>
      <c s="169" t="s">
        <v>313</v>
      </c>
      <c s="169" t="s">
        <v>311</v>
      </c>
      <c s="170">
        <v>30000000</v>
      </c>
      <c s="170">
        <v>0</v>
      </c>
      <c s="170">
        <v>1428571.4199999999</v>
      </c>
      <c s="170">
        <v>1141505.3400000001</v>
      </c>
      <c s="170" t="s">
        <v>2855</v>
      </c>
      <c s="170">
        <v>0</v>
      </c>
      <c s="170">
        <v>0</v>
      </c>
      <c s="170">
        <v>28571428.579999998</v>
      </c>
      <c s="172">
        <v>43798</v>
      </c>
      <c s="172">
        <v>49277</v>
      </c>
      <c s="171">
        <v>40000000</v>
      </c>
      <c s="171">
        <v>30000000</v>
      </c>
      <c s="171">
        <v>10.002739726027396</v>
      </c>
      <c s="171">
        <v>15.010958904109589</v>
      </c>
      <c s="177">
        <v>0.075445999999999999</v>
      </c>
      <c s="174" t="s">
        <v>3233</v>
      </c>
      <c s="177">
        <v>0.022283000000000001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1428571.4299999999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1428571.4299999999</v>
      </c>
      <c s="175">
        <v>0</v>
      </c>
      <c s="15">
        <f t="shared" si="9"/>
        <v>0</v>
      </c>
      <c s="15">
        <f t="shared" si="10"/>
        <v>2857142.8599999999</v>
      </c>
      <c s="15">
        <f t="shared" si="11"/>
        <v>2857142.8599999999</v>
      </c>
    </row>
    <row r="228" spans="1:52" ht="15">
      <c r="A228" s="169">
        <v>20842000</v>
      </c>
      <c s="169">
        <v>1</v>
      </c>
      <c s="169">
        <v>0</v>
      </c>
      <c s="169">
        <v>0</v>
      </c>
      <c s="169" t="s">
        <v>23</v>
      </c>
      <c s="169" t="s">
        <v>68</v>
      </c>
      <c s="169" t="s">
        <v>68</v>
      </c>
      <c s="169" t="s">
        <v>68</v>
      </c>
      <c s="169" t="s">
        <v>68</v>
      </c>
      <c s="169" t="s">
        <v>27</v>
      </c>
      <c s="169" t="s">
        <v>311</v>
      </c>
      <c s="169" t="s">
        <v>70</v>
      </c>
      <c s="169" t="s">
        <v>159</v>
      </c>
      <c s="169" t="s">
        <v>1325</v>
      </c>
      <c s="169" t="s">
        <v>314</v>
      </c>
      <c s="169" t="s">
        <v>314</v>
      </c>
      <c s="169" t="s">
        <v>311</v>
      </c>
      <c s="170">
        <v>40000000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40000000</v>
      </c>
      <c s="172">
        <v>43690</v>
      </c>
      <c s="172">
        <v>49169</v>
      </c>
      <c s="171">
        <v>50000000</v>
      </c>
      <c s="171">
        <v>50000000</v>
      </c>
      <c s="171">
        <v>9.706849315068494</v>
      </c>
      <c s="171">
        <v>15.010958904109589</v>
      </c>
      <c s="177">
        <v>0.07417</v>
      </c>
      <c s="174" t="s">
        <v>3233</v>
      </c>
      <c s="177">
        <v>0.022282999999999997</v>
      </c>
      <c s="169" t="s">
        <v>311</v>
      </c>
      <c s="169" t="s">
        <v>311</v>
      </c>
      <c s="175">
        <v>0</v>
      </c>
      <c s="175">
        <v>0</v>
      </c>
      <c s="175">
        <v>2000000</v>
      </c>
      <c s="175">
        <v>0</v>
      </c>
      <c s="175">
        <v>0</v>
      </c>
      <c s="175">
        <v>0</v>
      </c>
      <c s="175">
        <v>0</v>
      </c>
      <c s="175">
        <v>0</v>
      </c>
      <c s="175">
        <v>2000000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4000000</v>
      </c>
      <c s="15">
        <f t="shared" si="11"/>
        <v>4000000</v>
      </c>
    </row>
    <row r="229" spans="1:52" ht="15">
      <c r="A229" s="169">
        <v>20820000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94</v>
      </c>
      <c s="169" t="s">
        <v>27</v>
      </c>
      <c s="169" t="s">
        <v>311</v>
      </c>
      <c s="169" t="s">
        <v>95</v>
      </c>
      <c s="169" t="s">
        <v>159</v>
      </c>
      <c s="169" t="s">
        <v>1325</v>
      </c>
      <c s="169" t="s">
        <v>315</v>
      </c>
      <c s="169" t="s">
        <v>315</v>
      </c>
      <c s="169" t="s">
        <v>311</v>
      </c>
      <c s="170">
        <v>8132641.9799999585</v>
      </c>
      <c s="170">
        <v>0</v>
      </c>
      <c s="170">
        <v>0</v>
      </c>
      <c s="170">
        <v>0</v>
      </c>
      <c s="170">
        <v>0</v>
      </c>
      <c s="170">
        <v>-1.862645149230957E-09</v>
      </c>
      <c s="170">
        <v>0</v>
      </c>
      <c s="170">
        <v>8132641.9799999567</v>
      </c>
      <c s="172">
        <v>40721</v>
      </c>
      <c s="172">
        <v>46201</v>
      </c>
      <c s="171">
        <v>48200000</v>
      </c>
      <c s="171">
        <v>48200000</v>
      </c>
      <c s="171">
        <v>1.5753424657534247</v>
      </c>
      <c s="171">
        <v>15.013698630136986</v>
      </c>
      <c s="177">
        <v>0.079549999999999996</v>
      </c>
      <c s="174" t="s">
        <v>3233</v>
      </c>
      <c s="177">
        <v>0.027782999999999999</v>
      </c>
      <c s="169" t="s">
        <v>311</v>
      </c>
      <c s="169" t="s">
        <v>311</v>
      </c>
      <c s="175">
        <v>2033160.47</v>
      </c>
      <c s="175">
        <v>0</v>
      </c>
      <c s="175">
        <v>0</v>
      </c>
      <c s="175">
        <v>0</v>
      </c>
      <c s="175">
        <v>0</v>
      </c>
      <c s="175">
        <v>0</v>
      </c>
      <c s="175">
        <v>2033160.47</v>
      </c>
      <c s="175">
        <v>0</v>
      </c>
      <c s="175">
        <v>0</v>
      </c>
      <c s="175">
        <v>0</v>
      </c>
      <c s="175">
        <v>0</v>
      </c>
      <c s="175">
        <v>0</v>
      </c>
      <c s="175">
        <v>2033160.47</v>
      </c>
      <c s="15">
        <f t="shared" si="9"/>
        <v>2033160.47</v>
      </c>
      <c s="15">
        <f t="shared" si="10"/>
        <v>4066320.9399999999</v>
      </c>
      <c s="15">
        <f t="shared" si="11"/>
        <v>6099481.4100000001</v>
      </c>
    </row>
    <row r="230" spans="1:52" ht="15">
      <c r="A230" s="169">
        <v>20818000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94</v>
      </c>
      <c s="169" t="s">
        <v>27</v>
      </c>
      <c s="169" t="s">
        <v>311</v>
      </c>
      <c s="169" t="s">
        <v>95</v>
      </c>
      <c s="169" t="s">
        <v>159</v>
      </c>
      <c s="169" t="s">
        <v>1325</v>
      </c>
      <c s="169" t="s">
        <v>316</v>
      </c>
      <c s="169" t="s">
        <v>316</v>
      </c>
      <c s="169" t="s">
        <v>311</v>
      </c>
      <c s="170">
        <v>11728488.33999984</v>
      </c>
      <c s="170">
        <v>0</v>
      </c>
      <c s="170">
        <v>0</v>
      </c>
      <c s="170">
        <v>0</v>
      </c>
      <c s="170">
        <v>0</v>
      </c>
      <c s="170">
        <v>-7.4505805969238281E-09</v>
      </c>
      <c s="170">
        <v>0</v>
      </c>
      <c s="170">
        <v>11728488.339999832</v>
      </c>
      <c s="172">
        <v>41716</v>
      </c>
      <c s="172">
        <v>47195</v>
      </c>
      <c s="171">
        <v>26000000</v>
      </c>
      <c s="171">
        <v>26000000</v>
      </c>
      <c s="171">
        <v>4.2986301369863016</v>
      </c>
      <c s="171">
        <v>15.010958904109589</v>
      </c>
      <c s="177">
        <v>0.082850999999999994</v>
      </c>
      <c s="174" t="s">
        <v>3233</v>
      </c>
      <c s="177">
        <v>0.030282999999999997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1303165.3799999999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1303165.3799999999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2606330.7599999998</v>
      </c>
      <c s="15">
        <f t="shared" si="11"/>
        <v>2606330.7599999998</v>
      </c>
    </row>
    <row r="231" spans="1:52" ht="15">
      <c r="A231" s="169">
        <v>20835000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311</v>
      </c>
      <c s="169" t="s">
        <v>168</v>
      </c>
      <c s="169" t="s">
        <v>159</v>
      </c>
      <c s="169" t="s">
        <v>1325</v>
      </c>
      <c s="169" t="s">
        <v>317</v>
      </c>
      <c s="169" t="s">
        <v>317</v>
      </c>
      <c s="169" t="s">
        <v>311</v>
      </c>
      <c s="170">
        <v>78840542.620000005</v>
      </c>
      <c s="170">
        <v>0</v>
      </c>
      <c s="170">
        <v>3153621.71</v>
      </c>
      <c s="170">
        <v>3030178.2200000002</v>
      </c>
      <c s="170" t="s">
        <v>2855</v>
      </c>
      <c s="170">
        <v>0</v>
      </c>
      <c s="170">
        <v>0</v>
      </c>
      <c s="170">
        <v>75686920.910000011</v>
      </c>
      <c s="172">
        <v>43432</v>
      </c>
      <c s="172">
        <v>50007</v>
      </c>
      <c s="171">
        <v>122200000</v>
      </c>
      <c s="171">
        <v>102200000</v>
      </c>
      <c s="171">
        <v>12.002739726027396</v>
      </c>
      <c s="171">
        <v>18.013698630136986</v>
      </c>
      <c s="177">
        <v>0.075790999999999997</v>
      </c>
      <c s="174" t="s">
        <v>3233</v>
      </c>
      <c s="177">
        <v>0.022783000000000001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3153621.71</v>
      </c>
      <c s="175">
        <v>0</v>
      </c>
      <c s="175">
        <v>0</v>
      </c>
      <c s="175">
        <v>0</v>
      </c>
      <c s="175">
        <v>0</v>
      </c>
      <c s="175">
        <v>0</v>
      </c>
      <c s="175">
        <v>3153621.71</v>
      </c>
      <c s="175">
        <v>0</v>
      </c>
      <c s="15">
        <f t="shared" si="9"/>
        <v>0</v>
      </c>
      <c s="15">
        <f t="shared" si="10"/>
        <v>6307243.4199999999</v>
      </c>
      <c s="15">
        <f t="shared" si="11"/>
        <v>6307243.4199999999</v>
      </c>
    </row>
    <row r="232" spans="1:52" ht="15">
      <c r="A232" s="169">
        <v>20837000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311</v>
      </c>
      <c s="169" t="s">
        <v>168</v>
      </c>
      <c s="169" t="s">
        <v>159</v>
      </c>
      <c s="169" t="s">
        <v>1325</v>
      </c>
      <c s="169" t="s">
        <v>318</v>
      </c>
      <c s="169" t="s">
        <v>318</v>
      </c>
      <c s="169" t="s">
        <v>311</v>
      </c>
      <c s="170">
        <v>38367546.469999999</v>
      </c>
      <c s="170">
        <v>0</v>
      </c>
      <c s="170">
        <v>1534701.8500000001</v>
      </c>
      <c s="170">
        <v>1395761.78</v>
      </c>
      <c s="170" t="s">
        <v>2855</v>
      </c>
      <c s="170">
        <v>0</v>
      </c>
      <c s="170">
        <v>0</v>
      </c>
      <c s="170">
        <v>36832844.619999997</v>
      </c>
      <c s="172">
        <v>43432</v>
      </c>
      <c s="172">
        <v>50007</v>
      </c>
      <c s="171">
        <v>50000000</v>
      </c>
      <c s="171">
        <v>50000000</v>
      </c>
      <c s="171">
        <v>12.002739726027396</v>
      </c>
      <c s="171">
        <v>18.013698630136986</v>
      </c>
      <c s="177">
        <v>0.075790999999999997</v>
      </c>
      <c s="174" t="s">
        <v>3233</v>
      </c>
      <c s="177">
        <v>0.022783000000000001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1534701.8500000001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1534701.8500000001</v>
      </c>
      <c s="175">
        <v>0</v>
      </c>
      <c s="15">
        <f t="shared" si="9"/>
        <v>0</v>
      </c>
      <c s="15">
        <f t="shared" si="10"/>
        <v>3069403.7000000002</v>
      </c>
      <c s="15">
        <f t="shared" si="11"/>
        <v>3069403.7000000002</v>
      </c>
    </row>
    <row r="233" spans="1:52" ht="15">
      <c r="A233" s="169">
        <v>20840000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311</v>
      </c>
      <c s="169" t="s">
        <v>168</v>
      </c>
      <c s="169" t="s">
        <v>159</v>
      </c>
      <c s="169" t="s">
        <v>1325</v>
      </c>
      <c s="169" t="s">
        <v>319</v>
      </c>
      <c s="169" t="s">
        <v>319</v>
      </c>
      <c s="169" t="s">
        <v>311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2">
        <v>40946</v>
      </c>
      <c s="172">
        <v>45329</v>
      </c>
      <c s="171">
        <v>51449652</v>
      </c>
      <c s="171">
        <v>51449652</v>
      </c>
      <c s="171">
        <v>0</v>
      </c>
      <c s="171">
        <v>0</v>
      </c>
      <c s="174">
        <v>0</v>
      </c>
      <c s="174" t="s">
        <v>2799</v>
      </c>
      <c s="177">
        <v>0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34" spans="1:52" ht="15">
      <c r="A234" s="169">
        <v>20813000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311</v>
      </c>
      <c s="169" t="s">
        <v>168</v>
      </c>
      <c s="169" t="s">
        <v>159</v>
      </c>
      <c s="169" t="s">
        <v>1325</v>
      </c>
      <c s="169" t="s">
        <v>320</v>
      </c>
      <c s="169" t="s">
        <v>320</v>
      </c>
      <c s="169" t="s">
        <v>311</v>
      </c>
      <c s="170">
        <v>24999307.5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24999307.5</v>
      </c>
      <c s="172">
        <v>41093</v>
      </c>
      <c s="172">
        <v>46571</v>
      </c>
      <c s="171">
        <v>99997230</v>
      </c>
      <c s="171">
        <v>99997230</v>
      </c>
      <c s="171">
        <v>2.5890410958904111</v>
      </c>
      <c s="171">
        <v>15.008219178082191</v>
      </c>
      <c s="177">
        <v>0.081860000000000002</v>
      </c>
      <c s="174" t="s">
        <v>3233</v>
      </c>
      <c s="177">
        <v>0.030283000000000001</v>
      </c>
      <c s="169" t="s">
        <v>311</v>
      </c>
      <c s="169" t="s">
        <v>311</v>
      </c>
      <c s="175">
        <v>0</v>
      </c>
      <c s="175">
        <v>4166551.25</v>
      </c>
      <c s="175">
        <v>0</v>
      </c>
      <c s="175">
        <v>0</v>
      </c>
      <c s="175">
        <v>0</v>
      </c>
      <c s="175">
        <v>0</v>
      </c>
      <c s="175">
        <v>0</v>
      </c>
      <c s="175">
        <v>4166551.25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8333102.5</v>
      </c>
      <c s="15">
        <f t="shared" si="11"/>
        <v>8333102.5</v>
      </c>
    </row>
    <row r="235" spans="1:52" ht="15">
      <c r="A235" s="169">
        <v>20821000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311</v>
      </c>
      <c s="169" t="s">
        <v>168</v>
      </c>
      <c s="169" t="s">
        <v>159</v>
      </c>
      <c s="169" t="s">
        <v>1325</v>
      </c>
      <c s="169" t="s">
        <v>321</v>
      </c>
      <c s="169" t="s">
        <v>321</v>
      </c>
      <c s="169" t="s">
        <v>311</v>
      </c>
      <c s="170">
        <v>5305142.436000092</v>
      </c>
      <c s="170">
        <v>0</v>
      </c>
      <c s="170">
        <v>1436511.23</v>
      </c>
      <c s="170">
        <v>207492.53</v>
      </c>
      <c s="170" t="s">
        <v>2855</v>
      </c>
      <c s="170">
        <v>0.0030000042170286179</v>
      </c>
      <c s="170">
        <v>0</v>
      </c>
      <c s="170">
        <v>3868631.2090000962</v>
      </c>
      <c s="172">
        <v>41968</v>
      </c>
      <c s="172">
        <v>46351</v>
      </c>
      <c s="171">
        <v>26715200</v>
      </c>
      <c s="171">
        <v>24837786.09</v>
      </c>
      <c s="171">
        <v>1.9863013698630136</v>
      </c>
      <c s="171">
        <v>12.008219178082191</v>
      </c>
      <c s="177">
        <v>0.077790999999999999</v>
      </c>
      <c s="174" t="s">
        <v>3233</v>
      </c>
      <c s="177">
        <v>0.024782999999999999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1436511.23</v>
      </c>
      <c s="175">
        <v>0</v>
      </c>
      <c s="175">
        <v>0</v>
      </c>
      <c s="175">
        <v>0</v>
      </c>
      <c s="175">
        <v>0</v>
      </c>
      <c s="175">
        <v>0</v>
      </c>
      <c s="175">
        <v>1436511.23</v>
      </c>
      <c s="175">
        <v>0</v>
      </c>
      <c s="15">
        <f t="shared" si="9"/>
        <v>0</v>
      </c>
      <c s="15">
        <f t="shared" si="10"/>
        <v>2873022.46</v>
      </c>
      <c s="15">
        <f t="shared" si="11"/>
        <v>2873022.46</v>
      </c>
    </row>
    <row r="236" spans="1:52" ht="15">
      <c r="A236" s="169">
        <v>20845000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36</v>
      </c>
      <c s="169" t="s">
        <v>36</v>
      </c>
      <c s="169" t="s">
        <v>36</v>
      </c>
      <c s="169" t="s">
        <v>27</v>
      </c>
      <c s="169" t="s">
        <v>311</v>
      </c>
      <c s="169" t="s">
        <v>176</v>
      </c>
      <c s="169" t="s">
        <v>159</v>
      </c>
      <c s="169" t="s">
        <v>1325</v>
      </c>
      <c s="169" t="s">
        <v>322</v>
      </c>
      <c s="169" t="s">
        <v>322</v>
      </c>
      <c s="169" t="s">
        <v>311</v>
      </c>
      <c s="170">
        <v>427929.02000000002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427929.02000000002</v>
      </c>
      <c s="172">
        <v>43819</v>
      </c>
      <c s="172">
        <v>50394</v>
      </c>
      <c s="171">
        <v>34122000</v>
      </c>
      <c s="171">
        <v>34122000</v>
      </c>
      <c s="171">
        <v>13.063013698630137</v>
      </c>
      <c s="171">
        <v>18.013698630136986</v>
      </c>
      <c s="177">
        <v>0.074796000000000001</v>
      </c>
      <c s="174" t="s">
        <v>3233</v>
      </c>
      <c s="177">
        <v>0.022283000000000001</v>
      </c>
      <c s="169" t="s">
        <v>311</v>
      </c>
      <c s="169" t="s">
        <v>311</v>
      </c>
      <c s="175">
        <v>15849.219999999999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15849.219999999999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15849.219999999999</v>
      </c>
      <c s="15">
        <f t="shared" si="9"/>
        <v>15849.219999999999</v>
      </c>
      <c s="15">
        <f t="shared" si="10"/>
        <v>31698.439999999999</v>
      </c>
      <c s="15">
        <f t="shared" si="11"/>
        <v>47547.659999999996</v>
      </c>
    </row>
    <row r="237" spans="1:52" ht="15">
      <c r="A237" s="169">
        <v>20836000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323</v>
      </c>
      <c s="169" t="s">
        <v>323</v>
      </c>
      <c s="169" t="s">
        <v>311</v>
      </c>
      <c s="170">
        <v>166250000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166250000</v>
      </c>
      <c s="172">
        <v>43446</v>
      </c>
      <c s="172">
        <v>48925</v>
      </c>
      <c s="171">
        <v>210000000</v>
      </c>
      <c s="171">
        <v>210000000</v>
      </c>
      <c s="171">
        <v>9.0383561643835613</v>
      </c>
      <c s="171">
        <v>15.010958904109589</v>
      </c>
      <c s="177">
        <v>0.075203999999999993</v>
      </c>
      <c s="174" t="s">
        <v>3233</v>
      </c>
      <c s="177">
        <v>0.022283000000000001</v>
      </c>
      <c s="169" t="s">
        <v>311</v>
      </c>
      <c s="169" t="s">
        <v>311</v>
      </c>
      <c s="175">
        <v>8750000</v>
      </c>
      <c s="175">
        <v>0</v>
      </c>
      <c s="175">
        <v>0</v>
      </c>
      <c s="175">
        <v>0</v>
      </c>
      <c s="175">
        <v>0</v>
      </c>
      <c s="175">
        <v>0</v>
      </c>
      <c s="175">
        <v>8750000</v>
      </c>
      <c s="175">
        <v>0</v>
      </c>
      <c s="175">
        <v>0</v>
      </c>
      <c s="175">
        <v>0</v>
      </c>
      <c s="175">
        <v>0</v>
      </c>
      <c s="175">
        <v>0</v>
      </c>
      <c s="175">
        <v>8750000</v>
      </c>
      <c s="15">
        <f t="shared" si="9"/>
        <v>8750000</v>
      </c>
      <c s="15">
        <f t="shared" si="10"/>
        <v>17500000</v>
      </c>
      <c s="15">
        <f t="shared" si="11"/>
        <v>26250000</v>
      </c>
    </row>
    <row r="238" spans="1:52" ht="15">
      <c r="A238" s="169">
        <v>20833000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324</v>
      </c>
      <c s="169" t="s">
        <v>324</v>
      </c>
      <c s="169" t="s">
        <v>311</v>
      </c>
      <c s="170">
        <v>90000000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90000000</v>
      </c>
      <c s="172">
        <v>43357</v>
      </c>
      <c s="172">
        <v>47740</v>
      </c>
      <c s="171">
        <v>150000000</v>
      </c>
      <c s="171">
        <v>150000000</v>
      </c>
      <c s="171">
        <v>5.7917808219178086</v>
      </c>
      <c s="171">
        <v>12.008219178082191</v>
      </c>
      <c s="177">
        <v>0.074116000000000001</v>
      </c>
      <c s="174" t="s">
        <v>3233</v>
      </c>
      <c s="177">
        <v>0.022783000000000001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7500000</v>
      </c>
      <c s="175">
        <v>0</v>
      </c>
      <c s="175">
        <v>0</v>
      </c>
      <c s="175">
        <v>0</v>
      </c>
      <c s="175">
        <v>0</v>
      </c>
      <c s="175">
        <v>0</v>
      </c>
      <c s="175">
        <v>7500000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15000000</v>
      </c>
      <c s="15">
        <f t="shared" si="11"/>
        <v>15000000</v>
      </c>
    </row>
    <row r="239" spans="1:52" ht="15">
      <c r="A239" s="169">
        <v>20838000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325</v>
      </c>
      <c s="169" t="s">
        <v>325</v>
      </c>
      <c s="169" t="s">
        <v>311</v>
      </c>
      <c s="170">
        <v>96068816.409999996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96068816.409999996</v>
      </c>
      <c s="172">
        <v>43553</v>
      </c>
      <c s="172">
        <v>50131</v>
      </c>
      <c s="171">
        <v>192000000</v>
      </c>
      <c s="171">
        <v>192000000</v>
      </c>
      <c s="171">
        <v>12.342465753424657</v>
      </c>
      <c s="171">
        <v>18.021917808219179</v>
      </c>
      <c s="177">
        <v>0.075023000000000006</v>
      </c>
      <c s="174" t="s">
        <v>3233</v>
      </c>
      <c s="177">
        <v>0.022783000000000001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3842752.6600000001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3842752.6600000001</v>
      </c>
      <c s="175">
        <v>0</v>
      </c>
      <c s="175">
        <v>0</v>
      </c>
      <c s="15">
        <f t="shared" si="9"/>
        <v>0</v>
      </c>
      <c s="15">
        <f t="shared" si="10"/>
        <v>7685505.3200000003</v>
      </c>
      <c s="15">
        <f t="shared" si="11"/>
        <v>7685505.3200000003</v>
      </c>
    </row>
    <row r="240" spans="1:52" ht="15">
      <c r="A240" s="169">
        <v>20839000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326</v>
      </c>
      <c s="169" t="s">
        <v>326</v>
      </c>
      <c s="169" t="s">
        <v>311</v>
      </c>
      <c s="170">
        <v>250000000</v>
      </c>
      <c s="170">
        <v>0</v>
      </c>
      <c s="170">
        <v>12500000</v>
      </c>
      <c s="170">
        <v>9535465.2799999993</v>
      </c>
      <c s="170" t="s">
        <v>2855</v>
      </c>
      <c s="170">
        <v>0</v>
      </c>
      <c s="170">
        <v>0</v>
      </c>
      <c s="170">
        <v>237500000</v>
      </c>
      <c s="172">
        <v>43609</v>
      </c>
      <c s="172">
        <v>49088</v>
      </c>
      <c s="171">
        <v>300000000</v>
      </c>
      <c s="171">
        <v>300000000</v>
      </c>
      <c s="171">
        <v>9.4849315068493159</v>
      </c>
      <c s="171">
        <v>15.010958904109589</v>
      </c>
      <c s="177">
        <v>0.075221999999999997</v>
      </c>
      <c s="174" t="s">
        <v>3233</v>
      </c>
      <c s="177">
        <v>0.022282999999999997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12500000</v>
      </c>
      <c s="175">
        <v>0</v>
      </c>
      <c s="175">
        <v>0</v>
      </c>
      <c s="175">
        <v>0</v>
      </c>
      <c s="175">
        <v>0</v>
      </c>
      <c s="175">
        <v>0</v>
      </c>
      <c s="175">
        <v>12500000</v>
      </c>
      <c s="175">
        <v>0</v>
      </c>
      <c s="15">
        <f t="shared" si="9"/>
        <v>0</v>
      </c>
      <c s="15">
        <f t="shared" si="10"/>
        <v>25000000</v>
      </c>
      <c s="15">
        <f t="shared" si="11"/>
        <v>25000000</v>
      </c>
    </row>
    <row r="241" spans="1:52" ht="15">
      <c r="A241" s="169">
        <v>20843000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327</v>
      </c>
      <c s="169" t="s">
        <v>327</v>
      </c>
      <c s="169" t="s">
        <v>311</v>
      </c>
      <c s="170">
        <v>71117330.339999333</v>
      </c>
      <c s="170">
        <v>0</v>
      </c>
      <c s="170">
        <v>0</v>
      </c>
      <c s="170">
        <v>2662879.3900000001</v>
      </c>
      <c s="170">
        <v>233359.06</v>
      </c>
      <c s="170">
        <v>-2.9802322387695313E-08</v>
      </c>
      <c s="170">
        <v>0</v>
      </c>
      <c s="170">
        <v>71117330.339999303</v>
      </c>
      <c s="172">
        <v>43787</v>
      </c>
      <c s="172">
        <v>49266</v>
      </c>
      <c s="171">
        <v>203000000</v>
      </c>
      <c s="171">
        <v>203000000</v>
      </c>
      <c s="171">
        <v>9.9726027397260282</v>
      </c>
      <c s="171">
        <v>15.010958904109589</v>
      </c>
      <c s="177">
        <v>0.075064000000000006</v>
      </c>
      <c s="174" t="s">
        <v>3233</v>
      </c>
      <c s="177">
        <v>0.022283000000000001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3555866.52</v>
      </c>
      <c s="175">
        <v>0</v>
      </c>
      <c s="175">
        <v>0</v>
      </c>
      <c s="175">
        <v>0</v>
      </c>
      <c s="175">
        <v>0</v>
      </c>
      <c s="175">
        <v>0</v>
      </c>
      <c s="175">
        <v>3555866.52</v>
      </c>
      <c s="175">
        <v>0</v>
      </c>
      <c s="15">
        <f t="shared" si="9"/>
        <v>0</v>
      </c>
      <c s="15">
        <f t="shared" si="10"/>
        <v>7111733.04</v>
      </c>
      <c s="15">
        <f t="shared" si="11"/>
        <v>7111733.04</v>
      </c>
    </row>
    <row r="242" spans="1:52" ht="15">
      <c r="A242" s="169">
        <v>20841001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328</v>
      </c>
      <c s="169" t="s">
        <v>328</v>
      </c>
      <c s="169" t="s">
        <v>311</v>
      </c>
      <c s="170">
        <v>11865967.42</v>
      </c>
      <c s="170">
        <v>0</v>
      </c>
      <c s="170">
        <v>539362.15000000002</v>
      </c>
      <c s="170">
        <v>404228.52000000002</v>
      </c>
      <c s="170" t="s">
        <v>2855</v>
      </c>
      <c s="170">
        <v>0</v>
      </c>
      <c s="170">
        <v>0</v>
      </c>
      <c s="170">
        <v>11326605.27</v>
      </c>
      <c s="172">
        <v>43613</v>
      </c>
      <c s="172">
        <v>49457</v>
      </c>
      <c s="170">
        <v>100000000</v>
      </c>
      <c s="171">
        <v>11865967.42</v>
      </c>
      <c s="171">
        <v>10.495890410958904</v>
      </c>
      <c s="171">
        <v>16.010958904109589</v>
      </c>
      <c s="177">
        <v>0.075290999999999997</v>
      </c>
      <c s="174" t="s">
        <v>3233</v>
      </c>
      <c s="177">
        <v>0.013283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539362.15000000002</v>
      </c>
      <c s="175">
        <v>0</v>
      </c>
      <c s="175">
        <v>0</v>
      </c>
      <c s="175">
        <v>0</v>
      </c>
      <c s="175">
        <v>0</v>
      </c>
      <c s="175">
        <v>0</v>
      </c>
      <c s="175">
        <v>539362.15000000002</v>
      </c>
      <c s="175">
        <v>0</v>
      </c>
      <c s="15">
        <f t="shared" si="9"/>
        <v>0</v>
      </c>
      <c s="15">
        <f t="shared" si="10"/>
        <v>1078724.3</v>
      </c>
      <c s="15">
        <f t="shared" si="11"/>
        <v>1078724.3</v>
      </c>
    </row>
    <row r="243" spans="1:52" ht="15">
      <c r="A243" s="169">
        <v>20846000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329</v>
      </c>
      <c s="169" t="s">
        <v>329</v>
      </c>
      <c s="169" t="s">
        <v>311</v>
      </c>
      <c s="170">
        <v>2937960.629999999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2937960.629999999</v>
      </c>
      <c s="172">
        <v>43938</v>
      </c>
      <c s="172">
        <v>48323</v>
      </c>
      <c s="171">
        <v>50000000</v>
      </c>
      <c s="171">
        <v>8323671.1900000004</v>
      </c>
      <c s="171">
        <v>7.3890410958904109</v>
      </c>
      <c s="171">
        <v>12.013698630136986</v>
      </c>
      <c s="177">
        <v>0.074601000000000001</v>
      </c>
      <c s="174" t="s">
        <v>3233</v>
      </c>
      <c s="177">
        <v>0.021783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195864.04000000001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195864.04000000001</v>
      </c>
      <c s="175">
        <v>0</v>
      </c>
      <c s="175">
        <v>0</v>
      </c>
      <c s="15">
        <f t="shared" si="9"/>
        <v>0</v>
      </c>
      <c s="15">
        <f t="shared" si="10"/>
        <v>391728.08000000002</v>
      </c>
      <c s="15">
        <f t="shared" si="11"/>
        <v>391728.08000000002</v>
      </c>
    </row>
    <row r="244" spans="1:52" ht="15">
      <c r="A244" s="169">
        <v>20847000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330</v>
      </c>
      <c s="169" t="s">
        <v>330</v>
      </c>
      <c s="169" t="s">
        <v>311</v>
      </c>
      <c s="170">
        <v>350000000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350000000</v>
      </c>
      <c s="172">
        <v>43956</v>
      </c>
      <c s="172">
        <v>51261</v>
      </c>
      <c s="171">
        <v>350000000</v>
      </c>
      <c s="171">
        <v>350000000</v>
      </c>
      <c s="171">
        <v>15.438356164383562</v>
      </c>
      <c s="171">
        <v>20.013698630136986</v>
      </c>
      <c s="177">
        <v>0.075567999999999996</v>
      </c>
      <c s="174" t="s">
        <v>3233</v>
      </c>
      <c s="177">
        <v>0.022282999999999997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45" spans="1:52" ht="15">
      <c r="A245" s="169">
        <v>20848000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331</v>
      </c>
      <c s="169" t="s">
        <v>331</v>
      </c>
      <c s="169" t="s">
        <v>311</v>
      </c>
      <c s="170">
        <v>122222222.24999999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122222222.24999999</v>
      </c>
      <c s="172">
        <v>44035</v>
      </c>
      <c s="172">
        <v>49513</v>
      </c>
      <c s="171">
        <v>150000000</v>
      </c>
      <c s="171">
        <v>150000000</v>
      </c>
      <c s="171">
        <v>10.64931506849315</v>
      </c>
      <c s="171">
        <v>15.008219178082191</v>
      </c>
      <c s="177">
        <v>0.073875999999999997</v>
      </c>
      <c s="174" t="s">
        <v>3233</v>
      </c>
      <c s="177">
        <v>0.022283000000000001</v>
      </c>
      <c s="169" t="s">
        <v>311</v>
      </c>
      <c s="169" t="s">
        <v>311</v>
      </c>
      <c s="175">
        <v>0</v>
      </c>
      <c s="175">
        <v>5555555.5499999998</v>
      </c>
      <c s="175">
        <v>0</v>
      </c>
      <c s="175">
        <v>0</v>
      </c>
      <c s="175">
        <v>0</v>
      </c>
      <c s="175">
        <v>0</v>
      </c>
      <c s="175">
        <v>0</v>
      </c>
      <c s="175">
        <v>5555555.5499999998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11111111.1</v>
      </c>
      <c s="15">
        <f t="shared" si="11"/>
        <v>11111111.1</v>
      </c>
    </row>
    <row r="246" spans="1:52" ht="15">
      <c r="A246" s="169">
        <v>20849000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332</v>
      </c>
      <c s="169" t="s">
        <v>332</v>
      </c>
      <c s="169" t="s">
        <v>311</v>
      </c>
      <c s="170">
        <v>117769540.75999999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117769540.75999999</v>
      </c>
      <c s="172">
        <v>44169</v>
      </c>
      <c s="172">
        <v>49647</v>
      </c>
      <c s="171">
        <v>138251200</v>
      </c>
      <c s="171">
        <v>138251200</v>
      </c>
      <c s="171">
        <v>11.016438356164384</v>
      </c>
      <c s="171">
        <v>15.008219178082191</v>
      </c>
      <c s="177">
        <v>0.075616000000000003</v>
      </c>
      <c s="174" t="s">
        <v>3233</v>
      </c>
      <c s="177">
        <v>0.022283000000000001</v>
      </c>
      <c s="169" t="s">
        <v>311</v>
      </c>
      <c s="169" t="s">
        <v>311</v>
      </c>
      <c s="175">
        <v>5120414.8099999996</v>
      </c>
      <c s="175">
        <v>0</v>
      </c>
      <c s="175">
        <v>0</v>
      </c>
      <c s="175">
        <v>0</v>
      </c>
      <c s="175">
        <v>0</v>
      </c>
      <c s="175">
        <v>0</v>
      </c>
      <c s="175">
        <v>5120414.8099999996</v>
      </c>
      <c s="175">
        <v>0</v>
      </c>
      <c s="175">
        <v>0</v>
      </c>
      <c s="175">
        <v>0</v>
      </c>
      <c s="175">
        <v>0</v>
      </c>
      <c s="175">
        <v>0</v>
      </c>
      <c s="175">
        <v>5120414.8099999996</v>
      </c>
      <c s="15">
        <f t="shared" si="9"/>
        <v>5120414.8099999996</v>
      </c>
      <c s="15">
        <f t="shared" si="10"/>
        <v>10240829.619999999</v>
      </c>
      <c s="15">
        <f t="shared" si="11"/>
        <v>15361244.43</v>
      </c>
    </row>
    <row r="247" spans="1:52" ht="15">
      <c r="A247" s="169">
        <v>20789000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333</v>
      </c>
      <c s="169" t="s">
        <v>333</v>
      </c>
      <c s="169" t="s">
        <v>311</v>
      </c>
      <c s="170">
        <v>0.0099999997764825821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0.0099999997764825821</v>
      </c>
      <c s="172">
        <v>38995</v>
      </c>
      <c s="172">
        <v>45570</v>
      </c>
      <c s="171">
        <v>200000000</v>
      </c>
      <c s="171">
        <v>200000000</v>
      </c>
      <c s="171">
        <v>0</v>
      </c>
      <c s="171">
        <v>0</v>
      </c>
      <c s="174">
        <v>0</v>
      </c>
      <c s="174" t="s">
        <v>3233</v>
      </c>
      <c s="177">
        <v>0.020782999999999999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48" spans="1:52" ht="15">
      <c r="A248" s="169">
        <v>20790000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334</v>
      </c>
      <c s="169" t="s">
        <v>334</v>
      </c>
      <c s="169" t="s">
        <v>311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2">
        <v>38995</v>
      </c>
      <c s="172">
        <v>45580</v>
      </c>
      <c s="171">
        <v>250000000</v>
      </c>
      <c s="171">
        <v>181905000</v>
      </c>
      <c s="171">
        <v>0</v>
      </c>
      <c s="171">
        <v>0</v>
      </c>
      <c s="174">
        <v>0</v>
      </c>
      <c s="174" t="s">
        <v>3233</v>
      </c>
      <c s="177">
        <v>0.020782999999999999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49" spans="1:52" ht="15">
      <c r="A249" s="169">
        <v>20794000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335</v>
      </c>
      <c s="169" t="s">
        <v>335</v>
      </c>
      <c s="169" t="s">
        <v>311</v>
      </c>
      <c s="170">
        <v>1450016.0300000403</v>
      </c>
      <c s="170">
        <v>0</v>
      </c>
      <c s="170">
        <v>0</v>
      </c>
      <c s="170">
        <v>0</v>
      </c>
      <c s="170">
        <v>0</v>
      </c>
      <c s="170">
        <v>1.862645149230957E-09</v>
      </c>
      <c s="170">
        <v>0</v>
      </c>
      <c s="170">
        <v>1450016.0300000422</v>
      </c>
      <c s="172">
        <v>39094</v>
      </c>
      <c s="172">
        <v>45669</v>
      </c>
      <c s="171">
        <v>50000000</v>
      </c>
      <c s="171">
        <v>42614640.289999999</v>
      </c>
      <c s="171">
        <v>0.11780821917808219</v>
      </c>
      <c s="171">
        <v>18.013698630136986</v>
      </c>
      <c s="177">
        <v>0.070129999999999998</v>
      </c>
      <c s="174" t="s">
        <v>3233</v>
      </c>
      <c s="177">
        <v>0.018283000000000001</v>
      </c>
      <c s="169" t="s">
        <v>311</v>
      </c>
      <c s="169" t="s">
        <v>311</v>
      </c>
      <c s="175">
        <v>0</v>
      </c>
      <c s="175">
        <v>1450016.03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1450016.03</v>
      </c>
      <c s="15">
        <f t="shared" si="11"/>
        <v>1450016.03</v>
      </c>
    </row>
    <row r="250" spans="1:52" ht="15">
      <c r="A250" s="169">
        <v>20793000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336</v>
      </c>
      <c s="169" t="s">
        <v>336</v>
      </c>
      <c s="169" t="s">
        <v>311</v>
      </c>
      <c s="170">
        <v>0.0029999986290931702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0.0029999986290931702</v>
      </c>
      <c s="172">
        <v>39020</v>
      </c>
      <c s="172">
        <v>45596</v>
      </c>
      <c s="171">
        <v>275000000</v>
      </c>
      <c s="171">
        <v>275000000</v>
      </c>
      <c s="171">
        <v>0</v>
      </c>
      <c s="171">
        <v>0</v>
      </c>
      <c s="174">
        <v>0</v>
      </c>
      <c s="174" t="s">
        <v>3233</v>
      </c>
      <c s="177">
        <v>0.014783000000000001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51" spans="1:52" ht="15">
      <c r="A251" s="169">
        <v>20798000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337</v>
      </c>
      <c s="169" t="s">
        <v>337</v>
      </c>
      <c s="169" t="s">
        <v>311</v>
      </c>
      <c s="170">
        <v>19285714.25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19285714.25</v>
      </c>
      <c s="172">
        <v>39423</v>
      </c>
      <c s="172">
        <v>46000</v>
      </c>
      <c s="171">
        <v>180000000</v>
      </c>
      <c s="171">
        <v>180000000</v>
      </c>
      <c s="171">
        <v>1.0246575342465754</v>
      </c>
      <c s="171">
        <v>18.019178082191782</v>
      </c>
      <c s="177">
        <v>0.067798999999999998</v>
      </c>
      <c s="174" t="s">
        <v>3233</v>
      </c>
      <c s="177">
        <v>0.014782999999999999</v>
      </c>
      <c s="169" t="s">
        <v>311</v>
      </c>
      <c s="169" t="s">
        <v>311</v>
      </c>
      <c s="175">
        <v>6428571.4299999997</v>
      </c>
      <c s="175">
        <v>0</v>
      </c>
      <c s="175">
        <v>0</v>
      </c>
      <c s="175">
        <v>0</v>
      </c>
      <c s="175">
        <v>0</v>
      </c>
      <c s="175">
        <v>0</v>
      </c>
      <c s="175">
        <v>6428571.4299999997</v>
      </c>
      <c s="175">
        <v>0</v>
      </c>
      <c s="175">
        <v>0</v>
      </c>
      <c s="175">
        <v>0</v>
      </c>
      <c s="175">
        <v>0</v>
      </c>
      <c s="175">
        <v>0</v>
      </c>
      <c s="175">
        <v>6428571.3899999997</v>
      </c>
      <c s="15">
        <f t="shared" si="9"/>
        <v>6428571.4299999997</v>
      </c>
      <c s="15">
        <f t="shared" si="10"/>
        <v>12857142.82</v>
      </c>
      <c s="15">
        <f t="shared" si="11"/>
        <v>19285714.25</v>
      </c>
    </row>
    <row r="252" spans="1:52" ht="15">
      <c r="A252" s="169">
        <v>20799000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338</v>
      </c>
      <c s="169" t="s">
        <v>338</v>
      </c>
      <c s="169" t="s">
        <v>311</v>
      </c>
      <c s="170">
        <v>26785714.249999672</v>
      </c>
      <c s="170">
        <v>0</v>
      </c>
      <c s="170">
        <v>0</v>
      </c>
      <c s="170">
        <v>0</v>
      </c>
      <c s="170">
        <v>0</v>
      </c>
      <c s="170">
        <v>-1.4901161193847656E-08</v>
      </c>
      <c s="170">
        <v>0</v>
      </c>
      <c s="170">
        <v>26785714.249999657</v>
      </c>
      <c s="172">
        <v>39425</v>
      </c>
      <c s="172">
        <v>46000</v>
      </c>
      <c s="171">
        <v>250000000</v>
      </c>
      <c s="171">
        <v>250000000</v>
      </c>
      <c s="171">
        <v>1.0246575342465754</v>
      </c>
      <c s="171">
        <v>18.013698630136986</v>
      </c>
      <c s="177">
        <v>0.067798999999999998</v>
      </c>
      <c s="174" t="s">
        <v>3233</v>
      </c>
      <c s="177">
        <v>0.014782999999999999</v>
      </c>
      <c s="169" t="s">
        <v>311</v>
      </c>
      <c s="169" t="s">
        <v>311</v>
      </c>
      <c s="175">
        <v>8928571.4299999997</v>
      </c>
      <c s="175">
        <v>0</v>
      </c>
      <c s="175">
        <v>0</v>
      </c>
      <c s="175">
        <v>0</v>
      </c>
      <c s="175">
        <v>0</v>
      </c>
      <c s="175">
        <v>0</v>
      </c>
      <c s="175">
        <v>8928571.4299999997</v>
      </c>
      <c s="175">
        <v>0</v>
      </c>
      <c s="175">
        <v>0</v>
      </c>
      <c s="175">
        <v>0</v>
      </c>
      <c s="175">
        <v>0</v>
      </c>
      <c s="175">
        <v>0</v>
      </c>
      <c s="175">
        <v>8928571.3900000006</v>
      </c>
      <c s="15">
        <f t="shared" si="9"/>
        <v>8928571.4299999997</v>
      </c>
      <c s="15">
        <f t="shared" si="10"/>
        <v>17857142.82</v>
      </c>
      <c s="15">
        <f t="shared" si="11"/>
        <v>26785714.25</v>
      </c>
    </row>
    <row r="253" spans="1:52" ht="15">
      <c r="A253" s="169">
        <v>20797000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339</v>
      </c>
      <c s="169" t="s">
        <v>339</v>
      </c>
      <c s="169" t="s">
        <v>311</v>
      </c>
      <c s="170">
        <v>10860349.040000163</v>
      </c>
      <c s="170">
        <v>0</v>
      </c>
      <c s="170">
        <v>3620116.2799999998</v>
      </c>
      <c s="170">
        <v>377157.71999999997</v>
      </c>
      <c s="170" t="s">
        <v>2855</v>
      </c>
      <c s="170">
        <v>7.4505805969238281E-09</v>
      </c>
      <c s="170">
        <v>0</v>
      </c>
      <c s="170">
        <v>7240232.7600001711</v>
      </c>
      <c s="172">
        <v>39415</v>
      </c>
      <c s="172">
        <v>45990</v>
      </c>
      <c s="171">
        <v>100000000</v>
      </c>
      <c s="171">
        <v>100000000</v>
      </c>
      <c s="171">
        <v>0.99726027397260275</v>
      </c>
      <c s="171">
        <v>18.013698630136986</v>
      </c>
      <c s="177">
        <v>0.067946000000000006</v>
      </c>
      <c s="174" t="s">
        <v>3233</v>
      </c>
      <c s="177">
        <v>0.014782999999999999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3620116.2799999998</v>
      </c>
      <c s="175">
        <v>0</v>
      </c>
      <c s="175">
        <v>0</v>
      </c>
      <c s="175">
        <v>0</v>
      </c>
      <c s="175">
        <v>0</v>
      </c>
      <c s="175">
        <v>0</v>
      </c>
      <c s="175">
        <v>3620116.48</v>
      </c>
      <c s="175">
        <v>0</v>
      </c>
      <c s="15">
        <f t="shared" si="9"/>
        <v>0</v>
      </c>
      <c s="15">
        <f t="shared" si="10"/>
        <v>7240232.7599999998</v>
      </c>
      <c s="15">
        <f t="shared" si="11"/>
        <v>7240232.7599999998</v>
      </c>
    </row>
    <row r="254" spans="1:52" ht="15">
      <c r="A254" s="169">
        <v>20801000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340</v>
      </c>
      <c s="169" t="s">
        <v>340</v>
      </c>
      <c s="169" t="s">
        <v>311</v>
      </c>
      <c s="170">
        <v>9864387.8800001629</v>
      </c>
      <c s="170">
        <v>0</v>
      </c>
      <c s="170">
        <v>0</v>
      </c>
      <c s="170">
        <v>0</v>
      </c>
      <c s="170">
        <v>0</v>
      </c>
      <c s="170">
        <v>7.4505805969238281E-09</v>
      </c>
      <c s="170">
        <v>0</v>
      </c>
      <c s="170">
        <v>9864387.8800001703</v>
      </c>
      <c s="172">
        <v>40218</v>
      </c>
      <c s="172">
        <v>45990</v>
      </c>
      <c s="171">
        <v>100000000</v>
      </c>
      <c s="171">
        <v>100000000</v>
      </c>
      <c s="171">
        <v>0.99726027397260275</v>
      </c>
      <c s="171">
        <v>15.813698630136987</v>
      </c>
      <c s="177">
        <v>0.080216999999999997</v>
      </c>
      <c s="174" t="s">
        <v>3233</v>
      </c>
      <c s="177">
        <v>0.028282999999999999</v>
      </c>
      <c s="169" t="s">
        <v>311</v>
      </c>
      <c s="169" t="s">
        <v>311</v>
      </c>
      <c s="175">
        <v>0</v>
      </c>
      <c s="175">
        <v>0</v>
      </c>
      <c s="175">
        <v>4166666.6699999999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4166666.6699999999</v>
      </c>
      <c s="175">
        <v>0</v>
      </c>
      <c s="175">
        <v>0</v>
      </c>
      <c s="175">
        <v>1531054.54</v>
      </c>
      <c s="175">
        <v>0</v>
      </c>
      <c s="15">
        <f t="shared" si="9"/>
        <v>0</v>
      </c>
      <c s="15">
        <f t="shared" si="10"/>
        <v>9864387.879999999</v>
      </c>
      <c s="15">
        <f t="shared" si="11"/>
        <v>9864387.879999999</v>
      </c>
    </row>
    <row r="255" spans="1:52" ht="15">
      <c r="A255" s="169">
        <v>20805000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341</v>
      </c>
      <c s="169" t="s">
        <v>341</v>
      </c>
      <c s="169" t="s">
        <v>311</v>
      </c>
      <c s="170">
        <v>36856360.239999674</v>
      </c>
      <c s="170">
        <v>0</v>
      </c>
      <c s="170">
        <v>0</v>
      </c>
      <c s="170">
        <v>0</v>
      </c>
      <c s="170">
        <v>0</v>
      </c>
      <c s="170">
        <v>-1.4901161193847656E-08</v>
      </c>
      <c s="170">
        <v>0</v>
      </c>
      <c s="170">
        <v>36856360.239999659</v>
      </c>
      <c s="172">
        <v>40260</v>
      </c>
      <c s="172">
        <v>46835</v>
      </c>
      <c s="171">
        <v>255303921.38</v>
      </c>
      <c s="171">
        <v>146467528.34999999</v>
      </c>
      <c s="171">
        <v>3.3123287671232875</v>
      </c>
      <c s="171">
        <v>18.013698630136986</v>
      </c>
      <c s="177">
        <v>0.080740999999999993</v>
      </c>
      <c s="174" t="s">
        <v>3233</v>
      </c>
      <c s="177">
        <v>0.028282999999999999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5265194.3300000001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5265194.3300000001</v>
      </c>
      <c s="175">
        <v>0</v>
      </c>
      <c s="175">
        <v>0</v>
      </c>
      <c s="175">
        <v>0</v>
      </c>
      <c s="15">
        <f t="shared" si="9"/>
        <v>0</v>
      </c>
      <c s="15">
        <f t="shared" si="10"/>
        <v>10530388.66</v>
      </c>
      <c s="15">
        <f t="shared" si="11"/>
        <v>10530388.66</v>
      </c>
    </row>
    <row r="256" spans="1:52" ht="15">
      <c r="A256" s="169">
        <v>20808000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342</v>
      </c>
      <c s="169" t="s">
        <v>342</v>
      </c>
      <c s="169" t="s">
        <v>311</v>
      </c>
      <c s="170">
        <v>98957669.60000129</v>
      </c>
      <c s="170">
        <v>0</v>
      </c>
      <c s="170">
        <v>10995296.619999999</v>
      </c>
      <c s="170">
        <v>4100790.1600000001</v>
      </c>
      <c s="170" t="s">
        <v>2855</v>
      </c>
      <c s="170">
        <v>5.9604644775390625E-08</v>
      </c>
      <c s="170">
        <v>0</v>
      </c>
      <c s="170">
        <v>87962372.980001345</v>
      </c>
      <c s="172">
        <v>40512</v>
      </c>
      <c s="172">
        <v>47087</v>
      </c>
      <c s="171">
        <v>300000000</v>
      </c>
      <c s="171">
        <v>300000000</v>
      </c>
      <c s="171">
        <v>4.0027397260273974</v>
      </c>
      <c s="171">
        <v>18.013698630136986</v>
      </c>
      <c s="177">
        <v>0.081520999999999996</v>
      </c>
      <c s="174" t="s">
        <v>3233</v>
      </c>
      <c s="177">
        <v>0.028282999999999999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10995296.619999999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10995296.619999999</v>
      </c>
      <c s="175">
        <v>0</v>
      </c>
      <c s="15">
        <f t="shared" si="9"/>
        <v>0</v>
      </c>
      <c s="15">
        <f t="shared" si="10"/>
        <v>21990593.239999998</v>
      </c>
      <c s="15">
        <f t="shared" si="11"/>
        <v>21990593.239999998</v>
      </c>
    </row>
    <row r="257" spans="1:52" ht="15">
      <c r="A257" s="169">
        <v>20809000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343</v>
      </c>
      <c s="169" t="s">
        <v>343</v>
      </c>
      <c s="169" t="s">
        <v>311</v>
      </c>
      <c s="170">
        <v>6802236.3700000001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6802236.3700000001</v>
      </c>
      <c s="172">
        <v>40720</v>
      </c>
      <c s="172">
        <v>47297</v>
      </c>
      <c s="171">
        <v>66726740.520000003</v>
      </c>
      <c s="171">
        <v>18557373</v>
      </c>
      <c s="171">
        <v>4.5780821917808217</v>
      </c>
      <c s="171">
        <v>18.019178082191782</v>
      </c>
      <c s="177">
        <v>0.080049999999999996</v>
      </c>
      <c s="174" t="s">
        <v>3233</v>
      </c>
      <c s="177">
        <v>0.028282999999999999</v>
      </c>
      <c s="169" t="s">
        <v>311</v>
      </c>
      <c s="169" t="s">
        <v>311</v>
      </c>
      <c s="175">
        <v>680223.64000000001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680223.64000000001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680223.64000000001</v>
      </c>
      <c s="15">
        <f t="shared" si="9"/>
        <v>680223.64000000001</v>
      </c>
      <c s="15">
        <f t="shared" si="10"/>
        <v>1360447.28</v>
      </c>
      <c s="15">
        <f t="shared" si="11"/>
        <v>2040670.9199999999</v>
      </c>
    </row>
    <row r="258" spans="1:52" ht="15">
      <c r="A258" s="169">
        <v>20811000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344</v>
      </c>
      <c s="169" t="s">
        <v>344</v>
      </c>
      <c s="169" t="s">
        <v>311</v>
      </c>
      <c s="170">
        <v>20894304.230000004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20894304.230000004</v>
      </c>
      <c s="172">
        <v>41085</v>
      </c>
      <c s="172">
        <v>46563</v>
      </c>
      <c s="171">
        <v>84000000</v>
      </c>
      <c s="171">
        <v>83263495.359999999</v>
      </c>
      <c s="171">
        <v>2.5671232876712327</v>
      </c>
      <c s="171">
        <v>15.008219178082191</v>
      </c>
      <c s="177">
        <v>0.079920000000000005</v>
      </c>
      <c s="174" t="s">
        <v>3233</v>
      </c>
      <c s="177">
        <v>0.027782999999999999</v>
      </c>
      <c s="169" t="s">
        <v>311</v>
      </c>
      <c s="169" t="s">
        <v>311</v>
      </c>
      <c s="175">
        <v>3482384.04</v>
      </c>
      <c s="175">
        <v>0</v>
      </c>
      <c s="175">
        <v>0</v>
      </c>
      <c s="175">
        <v>0</v>
      </c>
      <c s="175">
        <v>0</v>
      </c>
      <c s="175">
        <v>0</v>
      </c>
      <c s="175">
        <v>3482384.04</v>
      </c>
      <c s="175">
        <v>0</v>
      </c>
      <c s="175">
        <v>0</v>
      </c>
      <c s="175">
        <v>0</v>
      </c>
      <c s="175">
        <v>0</v>
      </c>
      <c s="175">
        <v>0</v>
      </c>
      <c s="175">
        <v>3482384.04</v>
      </c>
      <c s="15">
        <f t="shared" si="12" ref="AX258:AX321">SUM(AK258:AK258)</f>
        <v>3482384.04</v>
      </c>
      <c s="15">
        <f t="shared" si="10"/>
        <v>6964768.0800000001</v>
      </c>
      <c s="15">
        <f t="shared" si="11"/>
        <v>10447152.120000001</v>
      </c>
    </row>
    <row r="259" spans="1:52" ht="15">
      <c r="A259" s="169">
        <v>20812000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345</v>
      </c>
      <c s="169" t="s">
        <v>345</v>
      </c>
      <c s="169" t="s">
        <v>311</v>
      </c>
      <c s="170">
        <v>2.5029294192790985E-09</v>
      </c>
      <c s="170">
        <v>0</v>
      </c>
      <c s="170">
        <v>0</v>
      </c>
      <c s="170">
        <v>0</v>
      </c>
      <c s="170">
        <v>0</v>
      </c>
      <c s="170">
        <v>1.1641532182693481E-10</v>
      </c>
      <c s="170">
        <v>0</v>
      </c>
      <c s="170">
        <v>2.6193447411060333E-09</v>
      </c>
      <c s="172">
        <v>41085</v>
      </c>
      <c s="172">
        <v>45468</v>
      </c>
      <c s="171">
        <v>5500000</v>
      </c>
      <c s="171">
        <v>5500000</v>
      </c>
      <c s="171">
        <v>0</v>
      </c>
      <c s="171">
        <v>0</v>
      </c>
      <c s="174">
        <v>0</v>
      </c>
      <c s="174" t="s">
        <v>3233</v>
      </c>
      <c s="178">
        <v>0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 ref="AY259:AY322">SUM(AL259:AW259)</f>
        <v>0</v>
      </c>
      <c s="15">
        <f t="shared" si="14" ref="AZ259:AZ322">AX259+AY259</f>
        <v>0</v>
      </c>
    </row>
    <row r="260" spans="1:52" ht="15">
      <c r="A260" s="169">
        <v>20814000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346</v>
      </c>
      <c s="169" t="s">
        <v>346</v>
      </c>
      <c s="169" t="s">
        <v>311</v>
      </c>
      <c s="170">
        <v>0.03499992098659277</v>
      </c>
      <c s="170">
        <v>0</v>
      </c>
      <c s="170">
        <v>0</v>
      </c>
      <c s="170">
        <v>0</v>
      </c>
      <c s="170">
        <v>0</v>
      </c>
      <c s="170">
        <v>0.00099999643862247467</v>
      </c>
      <c s="170">
        <v>0</v>
      </c>
      <c s="170">
        <v>0.035999917425215244</v>
      </c>
      <c s="172">
        <v>41187</v>
      </c>
      <c s="172">
        <v>45570</v>
      </c>
      <c s="171">
        <v>31000000</v>
      </c>
      <c s="171">
        <v>31000000</v>
      </c>
      <c s="171">
        <v>0</v>
      </c>
      <c s="171">
        <v>0</v>
      </c>
      <c s="174">
        <v>0</v>
      </c>
      <c s="174" t="s">
        <v>3233</v>
      </c>
      <c s="177">
        <v>0.029783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61" spans="1:52" ht="15">
      <c r="A261" s="169">
        <v>20815000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347</v>
      </c>
      <c s="169" t="s">
        <v>347</v>
      </c>
      <c s="169" t="s">
        <v>311</v>
      </c>
      <c s="170">
        <v>3571428.5209998661</v>
      </c>
      <c s="170">
        <v>0</v>
      </c>
      <c s="170">
        <v>0</v>
      </c>
      <c s="170">
        <v>0</v>
      </c>
      <c s="170">
        <v>0</v>
      </c>
      <c s="170">
        <v>-0.0030000060796737671</v>
      </c>
      <c s="170">
        <v>0</v>
      </c>
      <c s="170">
        <v>3571428.51799986</v>
      </c>
      <c s="172">
        <v>41368</v>
      </c>
      <c s="172">
        <v>45751</v>
      </c>
      <c s="171">
        <v>75000000</v>
      </c>
      <c s="171">
        <v>75000000</v>
      </c>
      <c s="171">
        <v>0.34246575342465752</v>
      </c>
      <c s="171">
        <v>12.008219178082191</v>
      </c>
      <c s="177">
        <v>0.082295999999999994</v>
      </c>
      <c s="174" t="s">
        <v>3233</v>
      </c>
      <c s="177">
        <v>0.029783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3571428.5899999999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3571428.5899999999</v>
      </c>
      <c s="15">
        <f t="shared" si="14"/>
        <v>3571428.5899999999</v>
      </c>
    </row>
    <row r="262" spans="1:52" ht="15">
      <c r="A262" s="169">
        <v>20817000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348</v>
      </c>
      <c s="169" t="s">
        <v>348</v>
      </c>
      <c s="169" t="s">
        <v>311</v>
      </c>
      <c s="170">
        <v>76142077.949999362</v>
      </c>
      <c s="170">
        <v>0</v>
      </c>
      <c s="170">
        <v>0</v>
      </c>
      <c s="170">
        <v>0</v>
      </c>
      <c s="170">
        <v>0</v>
      </c>
      <c s="170">
        <v>-2.9802322387695313E-08</v>
      </c>
      <c s="170">
        <v>0</v>
      </c>
      <c s="170">
        <v>76142077.949999332</v>
      </c>
      <c s="172">
        <v>41611</v>
      </c>
      <c s="172">
        <v>47090</v>
      </c>
      <c s="171">
        <v>184093889.5</v>
      </c>
      <c s="171">
        <v>181750869.44</v>
      </c>
      <c s="171">
        <v>4.0109589041095894</v>
      </c>
      <c s="171">
        <v>15.010958904109589</v>
      </c>
      <c s="174">
        <v>0.083615999999999996</v>
      </c>
      <c s="174" t="s">
        <v>3233</v>
      </c>
      <c s="177">
        <v>0.030283000000000001</v>
      </c>
      <c s="169" t="s">
        <v>311</v>
      </c>
      <c s="169" t="s">
        <v>311</v>
      </c>
      <c s="175">
        <v>8460230.8800000008</v>
      </c>
      <c s="175">
        <v>0</v>
      </c>
      <c s="175">
        <v>0</v>
      </c>
      <c s="175">
        <v>0</v>
      </c>
      <c s="175">
        <v>0</v>
      </c>
      <c s="175">
        <v>0</v>
      </c>
      <c s="175">
        <v>8460230.8800000008</v>
      </c>
      <c s="175">
        <v>0</v>
      </c>
      <c s="175">
        <v>0</v>
      </c>
      <c s="175">
        <v>0</v>
      </c>
      <c s="175">
        <v>0</v>
      </c>
      <c s="175">
        <v>0</v>
      </c>
      <c s="175">
        <v>8460230.8800000008</v>
      </c>
      <c s="15">
        <f t="shared" si="12"/>
        <v>8460230.8800000008</v>
      </c>
      <c s="15">
        <f t="shared" si="13"/>
        <v>16920461.760000002</v>
      </c>
      <c s="15">
        <f t="shared" si="14"/>
        <v>25380692.640000001</v>
      </c>
    </row>
    <row r="263" spans="1:52" ht="15">
      <c r="A263" s="169">
        <v>20817001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349</v>
      </c>
      <c s="169" t="s">
        <v>349</v>
      </c>
      <c s="169" t="s">
        <v>311</v>
      </c>
      <c s="170">
        <v>37599188.999999993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37599188.999999993</v>
      </c>
      <c s="172">
        <v>41611</v>
      </c>
      <c s="172">
        <v>47090</v>
      </c>
      <c s="171">
        <v>90906110.5</v>
      </c>
      <c s="171">
        <v>89749130.560000002</v>
      </c>
      <c s="171">
        <v>4.0109589041095894</v>
      </c>
      <c s="171">
        <v>15.010958904109589</v>
      </c>
      <c s="174">
        <v>0.083615999999999996</v>
      </c>
      <c s="174" t="s">
        <v>3233</v>
      </c>
      <c s="177">
        <v>0.030283000000000001</v>
      </c>
      <c s="169" t="s">
        <v>311</v>
      </c>
      <c s="169" t="s">
        <v>311</v>
      </c>
      <c s="175">
        <v>4177687.6699999999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4177687.6699999999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4177687.6699999999</v>
      </c>
      <c s="15">
        <f t="shared" si="12"/>
        <v>4177687.6699999999</v>
      </c>
      <c s="15">
        <f t="shared" si="13"/>
        <v>8355375.3399999999</v>
      </c>
      <c s="15">
        <f t="shared" si="14"/>
        <v>12533063.01</v>
      </c>
    </row>
    <row r="264" spans="1:52" ht="15">
      <c r="A264" s="169">
        <v>20819000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350</v>
      </c>
      <c s="169" t="s">
        <v>350</v>
      </c>
      <c s="169" t="s">
        <v>311</v>
      </c>
      <c s="170">
        <v>54923297.481999993</v>
      </c>
      <c s="170">
        <v>0</v>
      </c>
      <c s="170">
        <v>4993027.0460000001</v>
      </c>
      <c s="170">
        <v>2167585.77</v>
      </c>
      <c s="170" t="s">
        <v>2855</v>
      </c>
      <c s="170">
        <v>0</v>
      </c>
      <c s="170">
        <v>0</v>
      </c>
      <c s="170">
        <v>49930270.43599999</v>
      </c>
      <c s="172">
        <v>41961</v>
      </c>
      <c s="172">
        <v>47440</v>
      </c>
      <c s="171">
        <v>120000000</v>
      </c>
      <c s="171">
        <v>119832649.09999999</v>
      </c>
      <c s="171">
        <v>4.9698630136986299</v>
      </c>
      <c s="171">
        <v>15.010958904109589</v>
      </c>
      <c s="177">
        <v>0.078063999999999995</v>
      </c>
      <c s="174" t="s">
        <v>3233</v>
      </c>
      <c s="177">
        <v>0.025283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4993027.0460000001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4993027.0460000001</v>
      </c>
      <c s="175">
        <v>0</v>
      </c>
      <c s="15">
        <f t="shared" si="12"/>
        <v>0</v>
      </c>
      <c s="15">
        <f t="shared" si="13"/>
        <v>9986054.0920000002</v>
      </c>
      <c s="15">
        <f t="shared" si="14"/>
        <v>9986054.0920000002</v>
      </c>
    </row>
    <row r="265" spans="1:52" ht="15">
      <c r="A265" s="169">
        <v>20822000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351</v>
      </c>
      <c s="169" t="s">
        <v>351</v>
      </c>
      <c s="169" t="s">
        <v>311</v>
      </c>
      <c s="170">
        <v>38766666.710000008</v>
      </c>
      <c s="170">
        <v>0</v>
      </c>
      <c s="170">
        <v>7753333.3300000001</v>
      </c>
      <c s="170">
        <v>1516225.8200000001</v>
      </c>
      <c s="170" t="s">
        <v>2855</v>
      </c>
      <c s="170">
        <v>0</v>
      </c>
      <c s="170">
        <v>0</v>
      </c>
      <c s="170">
        <v>31013333.38000001</v>
      </c>
      <c s="172">
        <v>41968</v>
      </c>
      <c s="172">
        <v>46351</v>
      </c>
      <c s="171">
        <v>176000000</v>
      </c>
      <c s="171">
        <v>139560000</v>
      </c>
      <c s="171">
        <v>1.9863013698630136</v>
      </c>
      <c s="171">
        <v>12.008219178082191</v>
      </c>
      <c s="177">
        <v>0.077790999999999999</v>
      </c>
      <c s="174" t="s">
        <v>3233</v>
      </c>
      <c s="177">
        <v>0.024782999999999999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7753333.3300000001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7753333.3300000001</v>
      </c>
      <c s="175">
        <v>0</v>
      </c>
      <c s="15">
        <f t="shared" si="12"/>
        <v>0</v>
      </c>
      <c s="15">
        <f t="shared" si="13"/>
        <v>15506666.66</v>
      </c>
      <c s="15">
        <f t="shared" si="14"/>
        <v>15506666.66</v>
      </c>
    </row>
    <row r="266" spans="1:52" ht="15">
      <c r="A266" s="169">
        <v>20823000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352</v>
      </c>
      <c s="169" t="s">
        <v>352</v>
      </c>
      <c s="169" t="s">
        <v>311</v>
      </c>
      <c s="170">
        <v>92159937.25999926</v>
      </c>
      <c s="170">
        <v>0</v>
      </c>
      <c s="170">
        <v>0</v>
      </c>
      <c s="170">
        <v>0</v>
      </c>
      <c s="170">
        <v>0</v>
      </c>
      <c s="170">
        <v>0.0049999654293060303</v>
      </c>
      <c s="170">
        <v>0</v>
      </c>
      <c s="170">
        <v>92159937.264999226</v>
      </c>
      <c s="172">
        <v>41978</v>
      </c>
      <c s="172">
        <v>47457</v>
      </c>
      <c s="171">
        <v>200725000.00099999</v>
      </c>
      <c s="171">
        <v>200725000.00099999</v>
      </c>
      <c s="171">
        <v>5.0164383561643833</v>
      </c>
      <c s="171">
        <v>15.010958904109589</v>
      </c>
      <c s="177">
        <v>0.078691999999999998</v>
      </c>
      <c s="174" t="s">
        <v>3233</v>
      </c>
      <c s="177">
        <v>0.025283</v>
      </c>
      <c s="169" t="s">
        <v>311</v>
      </c>
      <c s="169" t="s">
        <v>311</v>
      </c>
      <c s="175">
        <v>8378176.0999999996</v>
      </c>
      <c s="175">
        <v>0</v>
      </c>
      <c s="175">
        <v>0</v>
      </c>
      <c s="175">
        <v>0</v>
      </c>
      <c s="175">
        <v>0</v>
      </c>
      <c s="175">
        <v>0</v>
      </c>
      <c s="175">
        <v>8378176.0999999996</v>
      </c>
      <c s="175">
        <v>0</v>
      </c>
      <c s="175">
        <v>0</v>
      </c>
      <c s="175">
        <v>0</v>
      </c>
      <c s="175">
        <v>0</v>
      </c>
      <c s="175">
        <v>0</v>
      </c>
      <c s="175">
        <v>8378176.0999999996</v>
      </c>
      <c s="15">
        <f t="shared" si="12"/>
        <v>8378176.0999999996</v>
      </c>
      <c s="15">
        <f t="shared" si="13"/>
        <v>16756352.199999999</v>
      </c>
      <c s="15">
        <f t="shared" si="14"/>
        <v>25134528.299999997</v>
      </c>
    </row>
    <row r="267" spans="1:52" ht="15">
      <c r="A267" s="169">
        <v>20825000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353</v>
      </c>
      <c s="169" t="s">
        <v>353</v>
      </c>
      <c s="169" t="s">
        <v>311</v>
      </c>
      <c s="170">
        <v>105000000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105000000</v>
      </c>
      <c s="172">
        <v>42181</v>
      </c>
      <c s="172">
        <v>47660</v>
      </c>
      <c s="171">
        <v>210000000</v>
      </c>
      <c s="171">
        <v>210000000</v>
      </c>
      <c s="171">
        <v>5.5726027397260278</v>
      </c>
      <c s="171">
        <v>15.010958904109589</v>
      </c>
      <c s="177">
        <v>0.076420000000000002</v>
      </c>
      <c s="174" t="s">
        <v>3233</v>
      </c>
      <c s="177">
        <v>0.024282999999999999</v>
      </c>
      <c s="169" t="s">
        <v>311</v>
      </c>
      <c s="169" t="s">
        <v>311</v>
      </c>
      <c s="175">
        <v>8750000</v>
      </c>
      <c s="175">
        <v>0</v>
      </c>
      <c s="175">
        <v>0</v>
      </c>
      <c s="175">
        <v>0</v>
      </c>
      <c s="175">
        <v>0</v>
      </c>
      <c s="175">
        <v>0</v>
      </c>
      <c s="175">
        <v>8750000</v>
      </c>
      <c s="175">
        <v>0</v>
      </c>
      <c s="175">
        <v>0</v>
      </c>
      <c s="175">
        <v>0</v>
      </c>
      <c s="175">
        <v>0</v>
      </c>
      <c s="175">
        <v>0</v>
      </c>
      <c s="175">
        <v>8750000</v>
      </c>
      <c s="15">
        <f t="shared" si="12"/>
        <v>8750000</v>
      </c>
      <c s="15">
        <f t="shared" si="13"/>
        <v>17500000</v>
      </c>
      <c s="15">
        <f t="shared" si="14"/>
        <v>26250000</v>
      </c>
    </row>
    <row r="268" spans="1:52" ht="15">
      <c r="A268" s="169">
        <v>20826000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354</v>
      </c>
      <c s="169" t="s">
        <v>354</v>
      </c>
      <c s="169" t="s">
        <v>311</v>
      </c>
      <c s="170">
        <v>177777777.82999998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177777777.82999998</v>
      </c>
      <c s="172">
        <v>42199</v>
      </c>
      <c s="172">
        <v>47678</v>
      </c>
      <c s="171">
        <v>400000000</v>
      </c>
      <c s="171">
        <v>400000000</v>
      </c>
      <c s="171">
        <v>5.6219178082191785</v>
      </c>
      <c s="171">
        <v>15.010958904109589</v>
      </c>
      <c s="177">
        <v>0.075840000000000005</v>
      </c>
      <c s="174" t="s">
        <v>3233</v>
      </c>
      <c s="177">
        <v>0.024282999999999999</v>
      </c>
      <c s="169" t="s">
        <v>311</v>
      </c>
      <c s="169" t="s">
        <v>311</v>
      </c>
      <c s="175">
        <v>0</v>
      </c>
      <c s="175">
        <v>14814814.814999999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14814814.814999999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29629629.629999999</v>
      </c>
      <c s="15">
        <f t="shared" si="14"/>
        <v>29629629.629999999</v>
      </c>
    </row>
    <row r="269" spans="1:52" ht="15">
      <c r="A269" s="169">
        <v>20825001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355</v>
      </c>
      <c s="169" t="s">
        <v>355</v>
      </c>
      <c s="169" t="s">
        <v>311</v>
      </c>
      <c s="170">
        <v>19999999.959999993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19999999.959999993</v>
      </c>
      <c s="172">
        <v>42181</v>
      </c>
      <c s="172">
        <v>47660</v>
      </c>
      <c s="171">
        <v>40000000</v>
      </c>
      <c s="171">
        <v>40000000</v>
      </c>
      <c s="171">
        <v>5.5726027397260278</v>
      </c>
      <c s="171">
        <v>15.010958904109589</v>
      </c>
      <c s="177">
        <v>0.076420000000000002</v>
      </c>
      <c s="174" t="s">
        <v>3233</v>
      </c>
      <c s="177">
        <v>0.024282999999999999</v>
      </c>
      <c s="169" t="s">
        <v>311</v>
      </c>
      <c s="169" t="s">
        <v>311</v>
      </c>
      <c s="175">
        <v>1666666.6699999999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1666666.6699999999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1666666.6699999999</v>
      </c>
      <c s="15">
        <f t="shared" si="12"/>
        <v>1666666.6699999999</v>
      </c>
      <c s="15">
        <f t="shared" si="13"/>
        <v>3333333.3399999999</v>
      </c>
      <c s="15">
        <f t="shared" si="14"/>
        <v>5000000.0099999998</v>
      </c>
    </row>
    <row r="270" spans="1:52" ht="15">
      <c r="A270" s="169">
        <v>20831000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356</v>
      </c>
      <c s="169" t="s">
        <v>356</v>
      </c>
      <c s="169" t="s">
        <v>311</v>
      </c>
      <c s="170">
        <v>53863611.86000064</v>
      </c>
      <c s="170">
        <v>0</v>
      </c>
      <c s="170">
        <v>0</v>
      </c>
      <c s="170">
        <v>0</v>
      </c>
      <c s="170">
        <v>0</v>
      </c>
      <c s="170">
        <v>2.9802322387695313E-08</v>
      </c>
      <c s="170">
        <v>0</v>
      </c>
      <c s="170">
        <v>53863611.86000067</v>
      </c>
      <c s="172">
        <v>42636</v>
      </c>
      <c s="172">
        <v>48114</v>
      </c>
      <c s="171">
        <v>100000000</v>
      </c>
      <c s="171">
        <v>100000000</v>
      </c>
      <c s="171">
        <v>6.816438356164384</v>
      </c>
      <c s="171">
        <v>15.008219178082191</v>
      </c>
      <c s="177">
        <v>0.076741000000000004</v>
      </c>
      <c s="174" t="s">
        <v>3233</v>
      </c>
      <c s="177">
        <v>0.024282999999999999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3847400.8399999999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3847400.8399999999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7694801.6799999997</v>
      </c>
      <c s="15">
        <f t="shared" si="14"/>
        <v>7694801.6799999997</v>
      </c>
    </row>
    <row r="271" spans="1:52" ht="15">
      <c r="A271" s="169">
        <v>20827000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311</v>
      </c>
      <c s="169" t="s">
        <v>46</v>
      </c>
      <c s="169" t="s">
        <v>159</v>
      </c>
      <c s="169" t="s">
        <v>1325</v>
      </c>
      <c s="169" t="s">
        <v>357</v>
      </c>
      <c s="169" t="s">
        <v>357</v>
      </c>
      <c s="169" t="s">
        <v>311</v>
      </c>
      <c s="170">
        <v>32727272.699999515</v>
      </c>
      <c s="170">
        <v>0</v>
      </c>
      <c s="170">
        <v>0</v>
      </c>
      <c s="170">
        <v>0</v>
      </c>
      <c s="170">
        <v>0</v>
      </c>
      <c s="170">
        <v>-2.2351741790771484E-08</v>
      </c>
      <c s="170">
        <v>0</v>
      </c>
      <c s="170">
        <v>32727272.699999493</v>
      </c>
      <c s="172">
        <v>42303</v>
      </c>
      <c s="172">
        <v>47782</v>
      </c>
      <c s="171">
        <v>60000000</v>
      </c>
      <c s="171">
        <v>60000000</v>
      </c>
      <c s="171">
        <v>5.9068493150684933</v>
      </c>
      <c s="171">
        <v>15.010958904109589</v>
      </c>
      <c s="177">
        <v>0.077179999999999999</v>
      </c>
      <c s="174" t="s">
        <v>3233</v>
      </c>
      <c s="177">
        <v>0.024282999999999999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2727272.73</v>
      </c>
      <c s="175">
        <v>0</v>
      </c>
      <c s="175">
        <v>0</v>
      </c>
      <c s="175">
        <v>0</v>
      </c>
      <c s="175">
        <v>0</v>
      </c>
      <c s="175">
        <v>0</v>
      </c>
      <c s="175">
        <v>2727272.73</v>
      </c>
      <c s="175">
        <v>0</v>
      </c>
      <c s="175">
        <v>0</v>
      </c>
      <c s="15">
        <f t="shared" si="12"/>
        <v>0</v>
      </c>
      <c s="15">
        <f t="shared" si="13"/>
        <v>5454545.46</v>
      </c>
      <c s="15">
        <f t="shared" si="14"/>
        <v>5454545.46</v>
      </c>
    </row>
    <row r="272" spans="1:52" ht="15">
      <c r="A272" s="169">
        <v>20834000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311</v>
      </c>
      <c s="169" t="s">
        <v>83</v>
      </c>
      <c s="169" t="s">
        <v>159</v>
      </c>
      <c s="169" t="s">
        <v>1325</v>
      </c>
      <c s="169" t="s">
        <v>358</v>
      </c>
      <c s="169" t="s">
        <v>358</v>
      </c>
      <c s="169" t="s">
        <v>311</v>
      </c>
      <c s="170">
        <v>24500000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24500000</v>
      </c>
      <c s="172">
        <v>43357</v>
      </c>
      <c s="172">
        <v>47010</v>
      </c>
      <c s="171">
        <v>49000000</v>
      </c>
      <c s="171">
        <v>49000000</v>
      </c>
      <c s="171">
        <v>3.7917808219178082</v>
      </c>
      <c s="171">
        <v>10.008219178082191</v>
      </c>
      <c s="177">
        <v>0.074116000000000001</v>
      </c>
      <c s="174" t="s">
        <v>3233</v>
      </c>
      <c s="177">
        <v>0.021783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3062500</v>
      </c>
      <c s="175">
        <v>0</v>
      </c>
      <c s="175">
        <v>0</v>
      </c>
      <c s="175">
        <v>0</v>
      </c>
      <c s="175">
        <v>0</v>
      </c>
      <c s="175">
        <v>0</v>
      </c>
      <c s="175">
        <v>3062500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6125000</v>
      </c>
      <c s="15">
        <f t="shared" si="14"/>
        <v>6125000</v>
      </c>
    </row>
    <row r="273" spans="1:52" ht="15">
      <c r="A273" s="169">
        <v>20851000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311</v>
      </c>
      <c s="169" t="s">
        <v>83</v>
      </c>
      <c s="169" t="s">
        <v>159</v>
      </c>
      <c s="169" t="s">
        <v>1325</v>
      </c>
      <c s="169" t="s">
        <v>359</v>
      </c>
      <c s="169" t="s">
        <v>359</v>
      </c>
      <c s="169" t="s">
        <v>311</v>
      </c>
      <c s="170">
        <v>37753947.129999675</v>
      </c>
      <c s="170">
        <v>0</v>
      </c>
      <c s="170">
        <v>0</v>
      </c>
      <c s="170">
        <v>0</v>
      </c>
      <c s="170">
        <v>0</v>
      </c>
      <c s="170">
        <v>-1.4901161193847656E-08</v>
      </c>
      <c s="170">
        <v>0</v>
      </c>
      <c s="170">
        <v>37753947.12999966</v>
      </c>
      <c s="172">
        <v>44169</v>
      </c>
      <c s="172">
        <v>47821</v>
      </c>
      <c s="171">
        <v>49000000</v>
      </c>
      <c s="171">
        <v>49000000</v>
      </c>
      <c s="171">
        <v>6.0136986301369859</v>
      </c>
      <c s="171">
        <v>10.005479452054795</v>
      </c>
      <c s="177">
        <v>0.075116000000000002</v>
      </c>
      <c s="174" t="s">
        <v>3233</v>
      </c>
      <c s="177">
        <v>0.021783</v>
      </c>
      <c s="169" t="s">
        <v>311</v>
      </c>
      <c s="169" t="s">
        <v>311</v>
      </c>
      <c s="175">
        <v>2904149.7799999998</v>
      </c>
      <c s="175">
        <v>0</v>
      </c>
      <c s="175">
        <v>0</v>
      </c>
      <c s="175">
        <v>0</v>
      </c>
      <c s="175">
        <v>0</v>
      </c>
      <c s="175">
        <v>0</v>
      </c>
      <c s="175">
        <v>2904149.7799999998</v>
      </c>
      <c s="175">
        <v>0</v>
      </c>
      <c s="175">
        <v>0</v>
      </c>
      <c s="175">
        <v>0</v>
      </c>
      <c s="175">
        <v>0</v>
      </c>
      <c s="175">
        <v>0</v>
      </c>
      <c s="175">
        <v>2904149.7799999998</v>
      </c>
      <c s="15">
        <f t="shared" si="12"/>
        <v>2904149.7799999998</v>
      </c>
      <c s="15">
        <f t="shared" si="13"/>
        <v>5808299.5599999996</v>
      </c>
      <c s="15">
        <f t="shared" si="14"/>
        <v>8712449.3399999999</v>
      </c>
    </row>
    <row r="274" spans="1:52" ht="15">
      <c r="A274" s="169">
        <v>20828000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311</v>
      </c>
      <c s="169" t="s">
        <v>83</v>
      </c>
      <c s="169" t="s">
        <v>159</v>
      </c>
      <c s="169" t="s">
        <v>1325</v>
      </c>
      <c s="169" t="s">
        <v>360</v>
      </c>
      <c s="169" t="s">
        <v>360</v>
      </c>
      <c s="169" t="s">
        <v>311</v>
      </c>
      <c s="170">
        <v>9343125</v>
      </c>
      <c s="170">
        <v>0</v>
      </c>
      <c s="170">
        <v>3114375</v>
      </c>
      <c s="170">
        <v>365621.81</v>
      </c>
      <c s="170" t="s">
        <v>2855</v>
      </c>
      <c s="170">
        <v>0</v>
      </c>
      <c s="170">
        <v>0</v>
      </c>
      <c s="170">
        <v>6228750</v>
      </c>
      <c s="172">
        <v>42334</v>
      </c>
      <c s="172">
        <v>45981</v>
      </c>
      <c s="171">
        <v>49350000</v>
      </c>
      <c s="171">
        <v>49350000</v>
      </c>
      <c s="171">
        <v>0.9726027397260274</v>
      </c>
      <c s="171">
        <v>9.9917808219178088</v>
      </c>
      <c s="177">
        <v>0.076563999999999993</v>
      </c>
      <c s="174" t="s">
        <v>3233</v>
      </c>
      <c s="177">
        <v>0.023782999999999999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3114375</v>
      </c>
      <c s="175">
        <v>0</v>
      </c>
      <c s="175">
        <v>0</v>
      </c>
      <c s="175">
        <v>0</v>
      </c>
      <c s="175">
        <v>0</v>
      </c>
      <c s="175">
        <v>0</v>
      </c>
      <c s="175">
        <v>3114375</v>
      </c>
      <c s="175">
        <v>0</v>
      </c>
      <c s="15">
        <f t="shared" si="12"/>
        <v>0</v>
      </c>
      <c s="15">
        <f t="shared" si="13"/>
        <v>6228750</v>
      </c>
      <c s="15">
        <f t="shared" si="14"/>
        <v>6228750</v>
      </c>
    </row>
    <row r="275" spans="1:52" ht="15">
      <c r="A275" s="169">
        <v>20824000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311</v>
      </c>
      <c s="169" t="s">
        <v>361</v>
      </c>
      <c s="169" t="s">
        <v>159</v>
      </c>
      <c s="169" t="s">
        <v>1325</v>
      </c>
      <c s="169" t="s">
        <v>362</v>
      </c>
      <c s="169" t="s">
        <v>362</v>
      </c>
      <c s="169" t="s">
        <v>311</v>
      </c>
      <c s="170">
        <v>14678128.890000159</v>
      </c>
      <c s="170">
        <v>0</v>
      </c>
      <c s="170">
        <v>0</v>
      </c>
      <c s="170">
        <v>0</v>
      </c>
      <c s="170">
        <v>0</v>
      </c>
      <c s="170">
        <v>7.4505805969238281E-09</v>
      </c>
      <c s="170">
        <v>0</v>
      </c>
      <c s="170">
        <v>14678128.890000166</v>
      </c>
      <c s="172">
        <v>41933</v>
      </c>
      <c s="172">
        <v>46316</v>
      </c>
      <c s="171">
        <v>56500000</v>
      </c>
      <c s="171">
        <v>56500000</v>
      </c>
      <c s="171">
        <v>1.8904109589041096</v>
      </c>
      <c s="171">
        <v>12.008219178082191</v>
      </c>
      <c s="177">
        <v>0.080281000000000005</v>
      </c>
      <c s="174" t="s">
        <v>3233</v>
      </c>
      <c s="177">
        <v>0.027283000000000002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3669532.2400000002</v>
      </c>
      <c s="175">
        <v>0</v>
      </c>
      <c s="175">
        <v>0</v>
      </c>
      <c s="175">
        <v>0</v>
      </c>
      <c s="175">
        <v>0</v>
      </c>
      <c s="175">
        <v>0</v>
      </c>
      <c s="175">
        <v>3669532.2400000002</v>
      </c>
      <c s="175">
        <v>0</v>
      </c>
      <c s="175">
        <v>0</v>
      </c>
      <c s="15">
        <f t="shared" si="12"/>
        <v>0</v>
      </c>
      <c s="15">
        <f t="shared" si="13"/>
        <v>7339064.4800000004</v>
      </c>
      <c s="15">
        <f t="shared" si="14"/>
        <v>7339064.4800000004</v>
      </c>
    </row>
    <row r="276" spans="1:52" ht="15">
      <c r="A276" s="169">
        <v>20619000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363</v>
      </c>
      <c s="169" t="s">
        <v>29</v>
      </c>
      <c s="169" t="s">
        <v>159</v>
      </c>
      <c s="169" t="s">
        <v>1325</v>
      </c>
      <c s="169">
        <v>2000002638</v>
      </c>
      <c s="169">
        <v>2000002638</v>
      </c>
      <c s="169" t="s">
        <v>363</v>
      </c>
      <c s="170">
        <v>1958156.1899999999</v>
      </c>
      <c s="170">
        <v>0</v>
      </c>
      <c s="170">
        <v>0</v>
      </c>
      <c s="170">
        <v>66988.309999999998</v>
      </c>
      <c s="170">
        <v>0</v>
      </c>
      <c s="170">
        <v>0</v>
      </c>
      <c s="170">
        <v>0</v>
      </c>
      <c s="170">
        <v>1958156.1899999999</v>
      </c>
      <c s="172">
        <v>43654</v>
      </c>
      <c s="172">
        <v>50175</v>
      </c>
      <c s="171">
        <v>10000000</v>
      </c>
      <c s="171">
        <v>1958156.1899999999</v>
      </c>
      <c s="171">
        <v>12.463013698630137</v>
      </c>
      <c s="171">
        <v>17.865753424657534</v>
      </c>
      <c s="174">
        <v>0.0144</v>
      </c>
      <c s="174" t="s">
        <v>364</v>
      </c>
      <c s="174"/>
      <c s="169" t="s">
        <v>363</v>
      </c>
      <c s="169" t="s">
        <v>363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81590</v>
      </c>
      <c s="175">
        <v>0</v>
      </c>
      <c s="15">
        <f t="shared" si="12"/>
        <v>0</v>
      </c>
      <c s="15">
        <f t="shared" si="13"/>
        <v>81590</v>
      </c>
      <c s="15">
        <f t="shared" si="14"/>
        <v>81590</v>
      </c>
    </row>
    <row r="277" spans="1:52" ht="15">
      <c r="A277" s="169">
        <v>20614000</v>
      </c>
      <c s="169">
        <v>1</v>
      </c>
      <c s="169">
        <v>1</v>
      </c>
      <c s="169">
        <v>1</v>
      </c>
      <c s="169" t="s">
        <v>365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363</v>
      </c>
      <c s="169" t="s">
        <v>29</v>
      </c>
      <c s="169" t="s">
        <v>159</v>
      </c>
      <c s="169" t="s">
        <v>1325</v>
      </c>
      <c s="169" t="s">
        <v>366</v>
      </c>
      <c s="169" t="s">
        <v>366</v>
      </c>
      <c s="169" t="s">
        <v>363</v>
      </c>
      <c s="170">
        <v>8230840.1339999996</v>
      </c>
      <c s="170">
        <v>0</v>
      </c>
      <c s="170">
        <v>198665.54000000001</v>
      </c>
      <c s="170">
        <v>30544.48</v>
      </c>
      <c s="170" t="s">
        <v>2855</v>
      </c>
      <c s="170">
        <v>-108877.87799999956</v>
      </c>
      <c s="170">
        <v>0</v>
      </c>
      <c s="170">
        <v>7923296.716</v>
      </c>
      <c s="172">
        <v>39157</v>
      </c>
      <c s="172">
        <v>52916</v>
      </c>
      <c s="171">
        <v>14144823</v>
      </c>
      <c s="171">
        <v>12962161.161</v>
      </c>
      <c s="171">
        <v>19.972602739726028</v>
      </c>
      <c s="171">
        <v>37.695890410958903</v>
      </c>
      <c s="174">
        <v>0.0074999999999999997</v>
      </c>
      <c s="174" t="s">
        <v>2800</v>
      </c>
      <c s="174"/>
      <c s="169" t="s">
        <v>363</v>
      </c>
      <c s="169" t="s">
        <v>363</v>
      </c>
      <c s="175">
        <v>0</v>
      </c>
      <c s="175">
        <v>0</v>
      </c>
      <c s="175">
        <v>0</v>
      </c>
      <c s="175">
        <v>0</v>
      </c>
      <c s="175">
        <v>0</v>
      </c>
      <c s="175">
        <v>198015.63099999999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198015.63099999999</v>
      </c>
      <c s="175">
        <v>0</v>
      </c>
      <c s="15">
        <f t="shared" si="12"/>
        <v>0</v>
      </c>
      <c s="15">
        <f t="shared" si="13"/>
        <v>396031.26199999999</v>
      </c>
      <c s="15">
        <f t="shared" si="14"/>
        <v>396031.26199999999</v>
      </c>
    </row>
    <row r="278" spans="1:52" ht="15">
      <c r="A278" s="169">
        <v>20617000</v>
      </c>
      <c s="169">
        <v>1</v>
      </c>
      <c s="169">
        <v>1</v>
      </c>
      <c s="169">
        <v>1</v>
      </c>
      <c s="169" t="s">
        <v>59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363</v>
      </c>
      <c s="169" t="s">
        <v>29</v>
      </c>
      <c s="169" t="s">
        <v>159</v>
      </c>
      <c s="169" t="s">
        <v>1325</v>
      </c>
      <c s="169" t="s">
        <v>367</v>
      </c>
      <c s="169" t="s">
        <v>367</v>
      </c>
      <c s="169" t="s">
        <v>363</v>
      </c>
      <c s="170">
        <v>1696776.1710000001</v>
      </c>
      <c s="170">
        <v>0</v>
      </c>
      <c s="170">
        <v>0</v>
      </c>
      <c s="170">
        <v>38214.18</v>
      </c>
      <c s="170">
        <v>0</v>
      </c>
      <c s="170">
        <v>-45907.347999999998</v>
      </c>
      <c s="170">
        <v>0</v>
      </c>
      <c s="170">
        <v>1650868.8230000001</v>
      </c>
      <c s="172">
        <v>42983</v>
      </c>
      <c s="172">
        <v>49628</v>
      </c>
      <c s="171">
        <v>16896937.5</v>
      </c>
      <c s="171">
        <v>1942635.1299999999</v>
      </c>
      <c s="171">
        <v>10.964383561643835</v>
      </c>
      <c s="171">
        <v>18.205479452054796</v>
      </c>
      <c s="174">
        <v>0.041000000000000002</v>
      </c>
      <c s="174" t="s">
        <v>364</v>
      </c>
      <c s="174"/>
      <c s="169" t="s">
        <v>363</v>
      </c>
      <c s="169" t="s">
        <v>363</v>
      </c>
      <c s="175">
        <v>0</v>
      </c>
      <c s="175">
        <v>0</v>
      </c>
      <c s="175">
        <v>0</v>
      </c>
      <c s="175">
        <v>0</v>
      </c>
      <c s="175">
        <v>0</v>
      </c>
      <c s="175">
        <v>68786.197</v>
      </c>
      <c s="175">
        <v>0</v>
      </c>
      <c s="175">
        <v>0</v>
      </c>
      <c s="175">
        <v>0</v>
      </c>
      <c s="175">
        <v>0</v>
      </c>
      <c s="175">
        <v>0</v>
      </c>
      <c s="175">
        <v>68786.197</v>
      </c>
      <c s="175">
        <v>0</v>
      </c>
      <c s="15">
        <f t="shared" si="12"/>
        <v>0</v>
      </c>
      <c s="15">
        <f t="shared" si="13"/>
        <v>137572.394</v>
      </c>
      <c s="15">
        <f t="shared" si="14"/>
        <v>137572.394</v>
      </c>
    </row>
    <row r="279" spans="1:52" ht="15">
      <c r="A279" s="169">
        <v>20615000</v>
      </c>
      <c s="169">
        <v>1</v>
      </c>
      <c s="169">
        <v>1</v>
      </c>
      <c s="169">
        <v>1</v>
      </c>
      <c s="169" t="s">
        <v>365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363</v>
      </c>
      <c s="169" t="s">
        <v>29</v>
      </c>
      <c s="169" t="s">
        <v>159</v>
      </c>
      <c s="169" t="s">
        <v>1325</v>
      </c>
      <c s="169" t="s">
        <v>368</v>
      </c>
      <c s="169" t="s">
        <v>368</v>
      </c>
      <c s="169" t="s">
        <v>363</v>
      </c>
      <c s="170">
        <v>1862562.665</v>
      </c>
      <c s="170">
        <v>0</v>
      </c>
      <c s="170">
        <v>129919.50999999999</v>
      </c>
      <c s="170">
        <v>38418.75</v>
      </c>
      <c s="170" t="s">
        <v>2855</v>
      </c>
      <c s="170">
        <v>-56020.982000000076</v>
      </c>
      <c s="170">
        <v>0</v>
      </c>
      <c s="170">
        <v>1676622.173</v>
      </c>
      <c s="172">
        <v>40637</v>
      </c>
      <c s="172">
        <v>47437</v>
      </c>
      <c s="171">
        <v>7929673.5</v>
      </c>
      <c s="171">
        <v>6383973.6626739008</v>
      </c>
      <c s="171">
        <v>4.9616438356164387</v>
      </c>
      <c s="171">
        <v>18.63013698630137</v>
      </c>
      <c s="174">
        <v>0.049599999999999998</v>
      </c>
      <c s="174" t="s">
        <v>364</v>
      </c>
      <c s="174"/>
      <c s="169" t="s">
        <v>363</v>
      </c>
      <c s="169" t="s">
        <v>363</v>
      </c>
      <c s="175">
        <v>0</v>
      </c>
      <c s="175">
        <v>0</v>
      </c>
      <c s="175">
        <v>0</v>
      </c>
      <c s="175">
        <v>0</v>
      </c>
      <c s="175">
        <v>0</v>
      </c>
      <c s="175">
        <v>161155.37100000001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161155.37100000001</v>
      </c>
      <c s="175">
        <v>0</v>
      </c>
      <c s="15">
        <f t="shared" si="12"/>
        <v>0</v>
      </c>
      <c s="15">
        <f t="shared" si="13"/>
        <v>322310.74200000003</v>
      </c>
      <c s="15">
        <f t="shared" si="14"/>
        <v>322310.74200000003</v>
      </c>
    </row>
    <row r="280" spans="1:52" ht="15">
      <c r="A280" s="169">
        <v>20615001</v>
      </c>
      <c s="169">
        <v>1</v>
      </c>
      <c s="169">
        <v>1</v>
      </c>
      <c s="169">
        <v>1</v>
      </c>
      <c s="169" t="s">
        <v>365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363</v>
      </c>
      <c s="169" t="s">
        <v>29</v>
      </c>
      <c s="169" t="s">
        <v>159</v>
      </c>
      <c s="169" t="s">
        <v>1325</v>
      </c>
      <c s="169" t="s">
        <v>369</v>
      </c>
      <c s="169" t="s">
        <v>369</v>
      </c>
      <c s="169" t="s">
        <v>363</v>
      </c>
      <c s="170">
        <v>560939.80799999996</v>
      </c>
      <c s="170">
        <v>0</v>
      </c>
      <c s="170">
        <v>33867.519999999997</v>
      </c>
      <c s="170">
        <v>10014.950000000001</v>
      </c>
      <c s="170" t="s">
        <v>2855</v>
      </c>
      <c s="170">
        <v>-21330.256999999925</v>
      </c>
      <c s="170">
        <v>0</v>
      </c>
      <c s="170">
        <v>505742.03100000002</v>
      </c>
      <c s="172">
        <v>40637</v>
      </c>
      <c s="172">
        <v>47437</v>
      </c>
      <c s="171">
        <v>3786240.5</v>
      </c>
      <c s="171">
        <v>2236633.0808244003</v>
      </c>
      <c s="171">
        <v>4.9616438356164387</v>
      </c>
      <c s="171">
        <v>18.63013698630137</v>
      </c>
      <c s="174">
        <v>0.049599999999999998</v>
      </c>
      <c s="174" t="s">
        <v>364</v>
      </c>
      <c s="174"/>
      <c s="169" t="s">
        <v>363</v>
      </c>
      <c s="169" t="s">
        <v>363</v>
      </c>
      <c s="175">
        <v>0</v>
      </c>
      <c s="175">
        <v>0</v>
      </c>
      <c s="175">
        <v>0</v>
      </c>
      <c s="175">
        <v>0</v>
      </c>
      <c s="175">
        <v>0</v>
      </c>
      <c s="175">
        <v>47733.351999999999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47733.351999999999</v>
      </c>
      <c s="175">
        <v>0</v>
      </c>
      <c s="15">
        <f t="shared" si="12"/>
        <v>0</v>
      </c>
      <c s="15">
        <f t="shared" si="13"/>
        <v>95466.703999999998</v>
      </c>
      <c s="15">
        <f t="shared" si="14"/>
        <v>95466.703999999998</v>
      </c>
    </row>
    <row r="281" spans="1:52" ht="15">
      <c r="A281" s="169">
        <v>20616000</v>
      </c>
      <c s="169">
        <v>1</v>
      </c>
      <c s="169">
        <v>1</v>
      </c>
      <c s="169">
        <v>1</v>
      </c>
      <c s="169" t="s">
        <v>365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363</v>
      </c>
      <c s="169" t="s">
        <v>29</v>
      </c>
      <c s="169" t="s">
        <v>159</v>
      </c>
      <c s="169" t="s">
        <v>1325</v>
      </c>
      <c s="169" t="s">
        <v>370</v>
      </c>
      <c s="169" t="s">
        <v>370</v>
      </c>
      <c s="169" t="s">
        <v>363</v>
      </c>
      <c s="170">
        <v>5893050.0650000004</v>
      </c>
      <c s="170">
        <v>0</v>
      </c>
      <c s="170">
        <v>450324.37</v>
      </c>
      <c s="170">
        <v>157379.12</v>
      </c>
      <c s="170" t="s">
        <v>2855</v>
      </c>
      <c s="170">
        <v>-75179.731000000611</v>
      </c>
      <c s="170">
        <v>0</v>
      </c>
      <c s="170">
        <v>5367545.9639999997</v>
      </c>
      <c s="172">
        <v>41059</v>
      </c>
      <c s="172">
        <v>47802</v>
      </c>
      <c s="171">
        <v>15359277.5</v>
      </c>
      <c s="171">
        <v>14100159.532821</v>
      </c>
      <c s="171">
        <v>5.9616438356164387</v>
      </c>
      <c s="171">
        <v>18.473972602739725</v>
      </c>
      <c s="174">
        <v>0.049599999999999998</v>
      </c>
      <c s="174" t="s">
        <v>364</v>
      </c>
      <c s="174"/>
      <c s="169" t="s">
        <v>363</v>
      </c>
      <c s="169" t="s">
        <v>363</v>
      </c>
      <c s="175">
        <v>0</v>
      </c>
      <c s="175">
        <v>0</v>
      </c>
      <c s="175">
        <v>0</v>
      </c>
      <c s="175">
        <v>0</v>
      </c>
      <c s="175">
        <v>0</v>
      </c>
      <c s="175">
        <v>447085.28600000002</v>
      </c>
      <c s="175">
        <v>0</v>
      </c>
      <c s="175">
        <v>0</v>
      </c>
      <c s="175">
        <v>0</v>
      </c>
      <c s="175">
        <v>0</v>
      </c>
      <c s="175">
        <v>0</v>
      </c>
      <c s="175">
        <v>447085.28600000002</v>
      </c>
      <c s="175">
        <v>0</v>
      </c>
      <c s="15">
        <f t="shared" si="12"/>
        <v>0</v>
      </c>
      <c s="15">
        <f t="shared" si="13"/>
        <v>894170.57200000004</v>
      </c>
      <c s="15">
        <f t="shared" si="14"/>
        <v>894170.57200000004</v>
      </c>
    </row>
    <row r="282" spans="1:52" ht="15">
      <c r="A282" s="169">
        <v>20616001</v>
      </c>
      <c s="169">
        <v>1</v>
      </c>
      <c s="169">
        <v>1</v>
      </c>
      <c s="169">
        <v>1</v>
      </c>
      <c s="169" t="s">
        <v>59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363</v>
      </c>
      <c s="169" t="s">
        <v>29</v>
      </c>
      <c s="169" t="s">
        <v>159</v>
      </c>
      <c s="169" t="s">
        <v>1325</v>
      </c>
      <c s="169" t="s">
        <v>371</v>
      </c>
      <c s="169" t="s">
        <v>371</v>
      </c>
      <c s="169" t="s">
        <v>363</v>
      </c>
      <c s="170">
        <v>4873023.6619999995</v>
      </c>
      <c s="170">
        <v>0</v>
      </c>
      <c s="170">
        <v>366263.54999999999</v>
      </c>
      <c s="170">
        <v>111495.38</v>
      </c>
      <c s="170" t="s">
        <v>2855</v>
      </c>
      <c s="170">
        <v>-134213.70299999975</v>
      </c>
      <c s="170">
        <v>0</v>
      </c>
      <c s="170">
        <v>4372546.409</v>
      </c>
      <c s="172">
        <v>41059</v>
      </c>
      <c s="172">
        <v>47802</v>
      </c>
      <c s="171">
        <v>12699382.5</v>
      </c>
      <c s="171">
        <v>11628528.205839001</v>
      </c>
      <c s="171">
        <v>5.9616438356164387</v>
      </c>
      <c s="171">
        <v>18.473972602739725</v>
      </c>
      <c s="174">
        <v>0.041000000000000002</v>
      </c>
      <c s="174" t="s">
        <v>364</v>
      </c>
      <c s="174"/>
      <c s="169" t="s">
        <v>363</v>
      </c>
      <c s="169" t="s">
        <v>363</v>
      </c>
      <c s="175">
        <v>0</v>
      </c>
      <c s="175">
        <v>0</v>
      </c>
      <c s="175">
        <v>0</v>
      </c>
      <c s="175">
        <v>0</v>
      </c>
      <c s="175">
        <v>0</v>
      </c>
      <c s="175">
        <v>365229.99400000001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365229.99400000001</v>
      </c>
      <c s="175">
        <v>0</v>
      </c>
      <c s="15">
        <f t="shared" si="12"/>
        <v>0</v>
      </c>
      <c s="15">
        <f t="shared" si="13"/>
        <v>730459.98800000001</v>
      </c>
      <c s="15">
        <f t="shared" si="14"/>
        <v>730459.98800000001</v>
      </c>
    </row>
    <row r="283" spans="1:52" ht="15">
      <c r="A283" s="169">
        <v>20980000</v>
      </c>
      <c s="169">
        <v>1</v>
      </c>
      <c s="169">
        <v>1</v>
      </c>
      <c s="169">
        <v>1</v>
      </c>
      <c s="169" t="s">
        <v>365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372</v>
      </c>
      <c s="169" t="s">
        <v>29</v>
      </c>
      <c s="169" t="s">
        <v>159</v>
      </c>
      <c s="169" t="s">
        <v>1326</v>
      </c>
      <c s="169" t="s">
        <v>373</v>
      </c>
      <c s="169" t="s">
        <v>373</v>
      </c>
      <c s="169" t="s">
        <v>372</v>
      </c>
      <c s="170">
        <v>6145472450</v>
      </c>
      <c s="170">
        <v>0</v>
      </c>
      <c s="170">
        <v>0</v>
      </c>
      <c s="170">
        <v>71883744.439999998</v>
      </c>
      <c s="170">
        <v>41657164.961000003</v>
      </c>
      <c s="170">
        <v>-81777800</v>
      </c>
      <c s="170">
        <v>0</v>
      </c>
      <c s="170">
        <v>6063694650</v>
      </c>
      <c s="172">
        <v>44104</v>
      </c>
      <c s="172">
        <v>48610</v>
      </c>
      <c s="171">
        <v>6593773550</v>
      </c>
      <c s="171">
        <v>6593773550</v>
      </c>
      <c s="171">
        <v>8.1753424657534239</v>
      </c>
      <c s="171">
        <v>12.345205479452055</v>
      </c>
      <c s="176">
        <v>0.040160000000000001</v>
      </c>
      <c s="174" t="s">
        <v>374</v>
      </c>
      <c s="174">
        <v>0</v>
      </c>
      <c s="169" t="s">
        <v>372</v>
      </c>
      <c s="169" t="s">
        <v>372</v>
      </c>
      <c s="175">
        <v>0</v>
      </c>
      <c s="175">
        <v>0</v>
      </c>
      <c s="175">
        <v>0</v>
      </c>
      <c s="175">
        <v>0</v>
      </c>
      <c s="175">
        <v>217671089.99200001</v>
      </c>
      <c s="175">
        <v>0</v>
      </c>
      <c s="175">
        <v>155479349.99599999</v>
      </c>
      <c s="175">
        <v>0</v>
      </c>
      <c s="175">
        <v>0</v>
      </c>
      <c s="175">
        <v>0</v>
      </c>
      <c s="175">
        <v>217671089.99200001</v>
      </c>
      <c s="175">
        <v>0</v>
      </c>
      <c s="175">
        <v>155479349.99599999</v>
      </c>
      <c s="15">
        <f t="shared" si="12"/>
        <v>0</v>
      </c>
      <c s="15">
        <f t="shared" si="13"/>
        <v>746300879.97600007</v>
      </c>
      <c s="15">
        <f t="shared" si="14"/>
        <v>746300879.97600007</v>
      </c>
    </row>
    <row r="284" spans="1:52" ht="15">
      <c r="A284" s="169">
        <v>20970000</v>
      </c>
      <c s="169">
        <v>1</v>
      </c>
      <c s="169">
        <v>1</v>
      </c>
      <c s="169">
        <v>1</v>
      </c>
      <c s="169" t="s">
        <v>365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372</v>
      </c>
      <c s="169" t="s">
        <v>29</v>
      </c>
      <c s="169" t="s">
        <v>159</v>
      </c>
      <c s="169" t="s">
        <v>1326</v>
      </c>
      <c s="169" t="s">
        <v>375</v>
      </c>
      <c s="169" t="s">
        <v>375</v>
      </c>
      <c s="169" t="s">
        <v>372</v>
      </c>
      <c s="170">
        <v>234549979.125</v>
      </c>
      <c s="170">
        <v>0</v>
      </c>
      <c s="170">
        <v>78065167.209999993</v>
      </c>
      <c s="170">
        <v>2785470.9500000002</v>
      </c>
      <c s="170">
        <v>1589899.51</v>
      </c>
      <c s="170">
        <v>-2198930.1650000215</v>
      </c>
      <c s="170">
        <v>0</v>
      </c>
      <c s="170">
        <v>154285881.75</v>
      </c>
      <c s="172">
        <v>43953</v>
      </c>
      <c s="172">
        <v>45869</v>
      </c>
      <c s="171">
        <v>671093269</v>
      </c>
      <c s="171">
        <v>671093269</v>
      </c>
      <c s="171">
        <v>0.66575342465753429</v>
      </c>
      <c s="171">
        <v>5.2493150684931509</v>
      </c>
      <c s="176">
        <v>0.040160000000000001</v>
      </c>
      <c s="174" t="s">
        <v>374</v>
      </c>
      <c s="174">
        <v>0</v>
      </c>
      <c s="169" t="s">
        <v>372</v>
      </c>
      <c s="169" t="s">
        <v>372</v>
      </c>
      <c s="175">
        <v>0</v>
      </c>
      <c s="175">
        <v>0</v>
      </c>
      <c s="175">
        <v>77142940.875</v>
      </c>
      <c s="175">
        <v>0</v>
      </c>
      <c s="175">
        <v>0</v>
      </c>
      <c s="175">
        <v>77142940.875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154285881.75</v>
      </c>
      <c s="15">
        <f t="shared" si="14"/>
        <v>154285881.75</v>
      </c>
    </row>
    <row r="285" spans="1:52" ht="15">
      <c r="A285" s="169">
        <v>20960000</v>
      </c>
      <c s="169">
        <v>1</v>
      </c>
      <c s="169">
        <v>1</v>
      </c>
      <c s="169">
        <v>1</v>
      </c>
      <c s="169" t="s">
        <v>365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372</v>
      </c>
      <c s="169" t="s">
        <v>29</v>
      </c>
      <c s="169" t="s">
        <v>159</v>
      </c>
      <c s="169" t="s">
        <v>1326</v>
      </c>
      <c s="169" t="s">
        <v>376</v>
      </c>
      <c s="169" t="s">
        <v>376</v>
      </c>
      <c s="169" t="s">
        <v>372</v>
      </c>
      <c s="170">
        <v>1110590520.0150001</v>
      </c>
      <c s="170">
        <v>0</v>
      </c>
      <c s="170">
        <v>0</v>
      </c>
      <c s="170">
        <v>13285022.4</v>
      </c>
      <c s="170">
        <v>0</v>
      </c>
      <c s="170">
        <v>-14778627.707000017</v>
      </c>
      <c s="170">
        <v>0</v>
      </c>
      <c s="170">
        <v>1095811892.3080001</v>
      </c>
      <c s="172">
        <v>43535</v>
      </c>
      <c s="172">
        <v>47514</v>
      </c>
      <c s="171">
        <v>4336316950</v>
      </c>
      <c s="171">
        <v>1445415170.5</v>
      </c>
      <c s="171">
        <v>5.1726027397260275</v>
      </c>
      <c s="171">
        <v>10.901369863013699</v>
      </c>
      <c s="176">
        <v>0.040160000000000001</v>
      </c>
      <c s="174" t="s">
        <v>374</v>
      </c>
      <c s="174">
        <v>0</v>
      </c>
      <c s="169" t="s">
        <v>372</v>
      </c>
      <c s="169" t="s">
        <v>372</v>
      </c>
      <c s="175">
        <v>59339459.941</v>
      </c>
      <c s="175">
        <v>0</v>
      </c>
      <c s="175">
        <v>0</v>
      </c>
      <c s="175">
        <v>51428627.254000001</v>
      </c>
      <c s="175">
        <v>0</v>
      </c>
      <c s="175">
        <v>0</v>
      </c>
      <c s="175">
        <v>59339459.941</v>
      </c>
      <c s="175">
        <v>0</v>
      </c>
      <c s="175">
        <v>0</v>
      </c>
      <c s="175">
        <v>51428627.254000001</v>
      </c>
      <c s="175">
        <v>0</v>
      </c>
      <c s="175">
        <v>0</v>
      </c>
      <c s="175">
        <v>59339462.581</v>
      </c>
      <c s="15">
        <f t="shared" si="12"/>
        <v>59339459.941</v>
      </c>
      <c s="15">
        <f t="shared" si="13"/>
        <v>221536177.03</v>
      </c>
      <c s="15">
        <f t="shared" si="14"/>
        <v>280875636.97100002</v>
      </c>
    </row>
    <row r="286" spans="1:52" ht="15">
      <c r="A286" s="169">
        <v>28006001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377</v>
      </c>
      <c s="169" t="s">
        <v>378</v>
      </c>
      <c s="169" t="s">
        <v>29</v>
      </c>
      <c s="169" t="s">
        <v>379</v>
      </c>
      <c s="169" t="s">
        <v>1327</v>
      </c>
      <c s="169" t="s">
        <v>380</v>
      </c>
      <c s="169" t="s">
        <v>381</v>
      </c>
      <c s="169" t="s">
        <v>378</v>
      </c>
      <c s="170">
        <v>104793920</v>
      </c>
      <c s="170">
        <v>0</v>
      </c>
      <c s="170">
        <v>0</v>
      </c>
      <c s="170">
        <v>0</v>
      </c>
      <c s="170">
        <v>0</v>
      </c>
      <c s="170">
        <v>0</v>
      </c>
      <c s="170">
        <v>36745920</v>
      </c>
      <c s="170">
        <v>104793920</v>
      </c>
      <c s="172">
        <v>36761</v>
      </c>
      <c s="172">
        <v>41228</v>
      </c>
      <c s="171">
        <v>1203374000</v>
      </c>
      <c s="171">
        <v>1204878000</v>
      </c>
      <c s="171">
        <v>0</v>
      </c>
      <c s="171">
        <v>0</v>
      </c>
      <c s="174">
        <v>0.12</v>
      </c>
      <c s="174" t="s">
        <v>39</v>
      </c>
      <c s="174"/>
      <c s="169" t="s">
        <v>382</v>
      </c>
      <c s="169" t="s">
        <v>383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87" spans="1:52" ht="15">
      <c r="A287" s="169">
        <v>28005001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377</v>
      </c>
      <c s="169" t="s">
        <v>378</v>
      </c>
      <c s="169" t="s">
        <v>29</v>
      </c>
      <c s="169" t="s">
        <v>379</v>
      </c>
      <c s="169" t="s">
        <v>1327</v>
      </c>
      <c s="169" t="s">
        <v>384</v>
      </c>
      <c s="169" t="s">
        <v>381</v>
      </c>
      <c s="169" t="s">
        <v>378</v>
      </c>
      <c s="170">
        <v>389049468.59999979</v>
      </c>
      <c s="170">
        <v>0</v>
      </c>
      <c s="170">
        <v>0</v>
      </c>
      <c s="170">
        <v>0</v>
      </c>
      <c s="170">
        <v>0</v>
      </c>
      <c s="170">
        <v>0</v>
      </c>
      <c s="170">
        <v>239415057.59999999</v>
      </c>
      <c s="170">
        <v>389049468.59999979</v>
      </c>
      <c s="172">
        <v>36761</v>
      </c>
      <c s="172">
        <v>47710</v>
      </c>
      <c s="171">
        <v>2560409000</v>
      </c>
      <c s="171">
        <v>2568243000</v>
      </c>
      <c s="171">
        <v>5.7095890410958905</v>
      </c>
      <c s="171">
        <v>29.997260273972604</v>
      </c>
      <c s="174">
        <v>0.10000000000000001</v>
      </c>
      <c s="174" t="s">
        <v>39</v>
      </c>
      <c s="174"/>
      <c s="169" t="s">
        <v>385</v>
      </c>
      <c s="169" t="s">
        <v>386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88" spans="1:52" ht="15">
      <c r="A288" s="169">
        <v>28027017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377</v>
      </c>
      <c s="169" t="s">
        <v>387</v>
      </c>
      <c s="169" t="s">
        <v>29</v>
      </c>
      <c s="169" t="s">
        <v>379</v>
      </c>
      <c s="169" t="s">
        <v>1327</v>
      </c>
      <c s="169" t="s">
        <v>388</v>
      </c>
      <c s="169" t="s">
        <v>381</v>
      </c>
      <c s="169" t="s">
        <v>387</v>
      </c>
      <c s="170">
        <v>213000000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213000000</v>
      </c>
      <c s="172">
        <v>43860</v>
      </c>
      <c s="172">
        <v>49339</v>
      </c>
      <c s="171">
        <v>400000000</v>
      </c>
      <c s="171">
        <v>400000000</v>
      </c>
      <c s="171">
        <v>10.172602739726027</v>
      </c>
      <c s="171">
        <v>15.010958904109589</v>
      </c>
      <c s="174">
        <v>0.072499999999999995</v>
      </c>
      <c s="174" t="s">
        <v>39</v>
      </c>
      <c s="174"/>
      <c s="169" t="s">
        <v>389</v>
      </c>
      <c s="169" t="s">
        <v>388</v>
      </c>
      <c s="175">
        <v>0</v>
      </c>
      <c s="175">
        <v>9000000</v>
      </c>
      <c s="175">
        <v>0</v>
      </c>
      <c s="175">
        <v>0</v>
      </c>
      <c s="175">
        <v>0</v>
      </c>
      <c s="175">
        <v>0</v>
      </c>
      <c s="175">
        <v>0</v>
      </c>
      <c s="175">
        <v>2000000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11000000</v>
      </c>
      <c s="15">
        <f t="shared" si="14"/>
        <v>11000000</v>
      </c>
    </row>
    <row r="289" spans="1:52" ht="15">
      <c r="A289" s="169">
        <v>28001001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377</v>
      </c>
      <c s="169" t="s">
        <v>390</v>
      </c>
      <c s="169" t="s">
        <v>29</v>
      </c>
      <c s="169" t="s">
        <v>379</v>
      </c>
      <c s="169" t="s">
        <v>1327</v>
      </c>
      <c s="169" t="s">
        <v>391</v>
      </c>
      <c s="169" t="s">
        <v>392</v>
      </c>
      <c s="169" t="s">
        <v>390</v>
      </c>
      <c s="170">
        <v>12343000</v>
      </c>
      <c s="170">
        <v>0</v>
      </c>
      <c s="170">
        <v>0</v>
      </c>
      <c s="170">
        <v>0</v>
      </c>
      <c s="170">
        <v>29627</v>
      </c>
      <c s="170">
        <v>0</v>
      </c>
      <c s="170">
        <v>0</v>
      </c>
      <c s="170">
        <v>12343000</v>
      </c>
      <c s="172">
        <v>34758</v>
      </c>
      <c s="172">
        <v>45716</v>
      </c>
      <c s="171">
        <v>1434671000</v>
      </c>
      <c s="171">
        <v>1434671000</v>
      </c>
      <c s="171">
        <v>0.24657534246575341</v>
      </c>
      <c s="171">
        <v>30.021917808219179</v>
      </c>
      <c s="174">
        <v>0.045600000000000002</v>
      </c>
      <c s="174" t="s">
        <v>3327</v>
      </c>
      <c s="174">
        <v>0.0081250000000000003</v>
      </c>
      <c s="169" t="s">
        <v>393</v>
      </c>
      <c s="169" t="s">
        <v>394</v>
      </c>
      <c s="175">
        <v>0</v>
      </c>
      <c s="175">
        <v>0</v>
      </c>
      <c s="175">
        <v>12343000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12343000</v>
      </c>
      <c s="15">
        <f t="shared" si="14"/>
        <v>12343000</v>
      </c>
    </row>
    <row r="290" spans="1:52" ht="15">
      <c r="A290" s="169">
        <v>28002001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377</v>
      </c>
      <c s="169" t="s">
        <v>390</v>
      </c>
      <c s="169" t="s">
        <v>29</v>
      </c>
      <c s="169" t="s">
        <v>379</v>
      </c>
      <c s="169" t="s">
        <v>1327</v>
      </c>
      <c s="169" t="s">
        <v>395</v>
      </c>
      <c s="169" t="s">
        <v>392</v>
      </c>
      <c s="169" t="s">
        <v>390</v>
      </c>
      <c s="170">
        <v>50183000</v>
      </c>
      <c s="170">
        <v>0</v>
      </c>
      <c s="170">
        <v>0</v>
      </c>
      <c s="170">
        <v>1254575</v>
      </c>
      <c s="170">
        <v>0</v>
      </c>
      <c s="170">
        <v>0</v>
      </c>
      <c s="170">
        <v>0</v>
      </c>
      <c s="170">
        <v>50183000</v>
      </c>
      <c s="172">
        <v>34758</v>
      </c>
      <c s="172">
        <v>45716</v>
      </c>
      <c s="171">
        <v>1912895000</v>
      </c>
      <c s="171">
        <v>1912895000</v>
      </c>
      <c s="171">
        <v>0.24657534246575341</v>
      </c>
      <c s="171">
        <v>30.021917808219179</v>
      </c>
      <c s="174">
        <v>0.050000000000000003</v>
      </c>
      <c s="174" t="s">
        <v>39</v>
      </c>
      <c s="174"/>
      <c s="169" t="s">
        <v>396</v>
      </c>
      <c s="169" t="s">
        <v>397</v>
      </c>
      <c s="175">
        <v>0</v>
      </c>
      <c s="175">
        <v>0</v>
      </c>
      <c s="175">
        <v>50183000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50183000</v>
      </c>
      <c s="15">
        <f t="shared" si="14"/>
        <v>50183000</v>
      </c>
    </row>
    <row r="291" spans="1:52" ht="15">
      <c r="A291" s="169">
        <v>280270211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377</v>
      </c>
      <c s="169" t="s">
        <v>398</v>
      </c>
      <c s="169" t="s">
        <v>29</v>
      </c>
      <c s="169" t="s">
        <v>379</v>
      </c>
      <c s="169" t="s">
        <v>1327</v>
      </c>
      <c s="169" t="s">
        <v>399</v>
      </c>
      <c s="169" t="s">
        <v>381</v>
      </c>
      <c s="169" t="s">
        <v>398</v>
      </c>
      <c s="170">
        <v>18147628.199999999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18147628.199999999</v>
      </c>
      <c s="172">
        <v>44074</v>
      </c>
      <c s="172">
        <v>51348</v>
      </c>
      <c s="171">
        <v>270412767.80000001</v>
      </c>
      <c s="171">
        <v>18147628.199999999</v>
      </c>
      <c s="171">
        <v>15.676712328767124</v>
      </c>
      <c s="171">
        <v>19.92876712328767</v>
      </c>
      <c s="174">
        <v>0.042999999999999997</v>
      </c>
      <c s="174" t="s">
        <v>39</v>
      </c>
      <c s="174"/>
      <c s="169" t="s">
        <v>400</v>
      </c>
      <c s="169" t="s">
        <v>401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92" spans="1:52" ht="15">
      <c r="A292" s="169">
        <v>280270212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377</v>
      </c>
      <c s="169" t="s">
        <v>398</v>
      </c>
      <c s="169" t="s">
        <v>29</v>
      </c>
      <c s="169" t="s">
        <v>379</v>
      </c>
      <c s="169" t="s">
        <v>1327</v>
      </c>
      <c s="169" t="s">
        <v>402</v>
      </c>
      <c s="169" t="s">
        <v>381</v>
      </c>
      <c s="169" t="s">
        <v>398</v>
      </c>
      <c s="170">
        <v>18796473.800000001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18796473.800000001</v>
      </c>
      <c s="172">
        <v>44074</v>
      </c>
      <c s="172">
        <v>51348</v>
      </c>
      <c s="171">
        <v>18796473.800000001</v>
      </c>
      <c s="171">
        <v>18796473.800000001</v>
      </c>
      <c s="171">
        <v>15.676712328767124</v>
      </c>
      <c s="171">
        <v>19.92876712328767</v>
      </c>
      <c s="174">
        <v>0.042999999999999997</v>
      </c>
      <c s="174" t="s">
        <v>39</v>
      </c>
      <c s="174"/>
      <c s="169" t="s">
        <v>403</v>
      </c>
      <c s="169" t="s">
        <v>404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93" spans="1:52" ht="15">
      <c r="A293" s="169">
        <v>280270213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377</v>
      </c>
      <c s="169" t="s">
        <v>398</v>
      </c>
      <c s="169" t="s">
        <v>29</v>
      </c>
      <c s="169" t="s">
        <v>379</v>
      </c>
      <c s="169" t="s">
        <v>1327</v>
      </c>
      <c s="169" t="s">
        <v>405</v>
      </c>
      <c s="169" t="s">
        <v>381</v>
      </c>
      <c s="169" t="s">
        <v>398</v>
      </c>
      <c s="170">
        <v>60204123.200000003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60204123.200000003</v>
      </c>
      <c s="172">
        <v>44074</v>
      </c>
      <c s="172">
        <v>51348</v>
      </c>
      <c s="171">
        <v>60204123.200000003</v>
      </c>
      <c s="171">
        <v>60204123.200000003</v>
      </c>
      <c s="171">
        <v>15.676712328767124</v>
      </c>
      <c s="171">
        <v>19.92876712328767</v>
      </c>
      <c s="174">
        <v>0.042999999999999997</v>
      </c>
      <c s="174" t="s">
        <v>39</v>
      </c>
      <c s="174"/>
      <c s="169" t="s">
        <v>406</v>
      </c>
      <c s="169" t="s">
        <v>407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94" spans="1:52" ht="15">
      <c r="A294" s="169">
        <v>280270214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377</v>
      </c>
      <c s="169" t="s">
        <v>398</v>
      </c>
      <c s="169" t="s">
        <v>29</v>
      </c>
      <c s="169" t="s">
        <v>379</v>
      </c>
      <c s="169" t="s">
        <v>1327</v>
      </c>
      <c s="169" t="s">
        <v>408</v>
      </c>
      <c s="169" t="s">
        <v>381</v>
      </c>
      <c s="169" t="s">
        <v>398</v>
      </c>
      <c s="170">
        <v>9062878.5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9062878.5</v>
      </c>
      <c s="172">
        <v>44074</v>
      </c>
      <c s="172">
        <v>51348</v>
      </c>
      <c s="171">
        <v>9062878.5</v>
      </c>
      <c s="171">
        <v>9062878.5</v>
      </c>
      <c s="171">
        <v>15.676712328767124</v>
      </c>
      <c s="171">
        <v>19.92876712328767</v>
      </c>
      <c s="174">
        <v>0.042999999999999997</v>
      </c>
      <c s="174" t="s">
        <v>39</v>
      </c>
      <c s="174"/>
      <c s="169" t="s">
        <v>409</v>
      </c>
      <c s="169" t="s">
        <v>410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95" spans="1:52" ht="15">
      <c r="A295" s="169">
        <v>280270215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377</v>
      </c>
      <c s="169" t="s">
        <v>398</v>
      </c>
      <c s="169" t="s">
        <v>29</v>
      </c>
      <c s="169" t="s">
        <v>379</v>
      </c>
      <c s="169" t="s">
        <v>1327</v>
      </c>
      <c s="169" t="s">
        <v>411</v>
      </c>
      <c s="169" t="s">
        <v>381</v>
      </c>
      <c s="169" t="s">
        <v>398</v>
      </c>
      <c s="170">
        <v>27410992.699999999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27410992.699999999</v>
      </c>
      <c s="172">
        <v>44074</v>
      </c>
      <c s="172">
        <v>51348</v>
      </c>
      <c s="171">
        <v>27410992.699999999</v>
      </c>
      <c s="171">
        <v>27410992.699999999</v>
      </c>
      <c s="171">
        <v>15.676712328767124</v>
      </c>
      <c s="171">
        <v>19.92876712328767</v>
      </c>
      <c s="174">
        <v>0.042999999999999997</v>
      </c>
      <c s="174" t="s">
        <v>39</v>
      </c>
      <c s="174"/>
      <c s="169" t="s">
        <v>412</v>
      </c>
      <c s="169" t="s">
        <v>413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96" spans="1:52" ht="15">
      <c r="A296" s="169">
        <v>280270216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377</v>
      </c>
      <c s="169" t="s">
        <v>398</v>
      </c>
      <c s="169" t="s">
        <v>29</v>
      </c>
      <c s="169" t="s">
        <v>379</v>
      </c>
      <c s="169" t="s">
        <v>1327</v>
      </c>
      <c s="169" t="s">
        <v>414</v>
      </c>
      <c s="169" t="s">
        <v>381</v>
      </c>
      <c s="169" t="s">
        <v>398</v>
      </c>
      <c s="170">
        <v>14059536.4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14059536.4</v>
      </c>
      <c s="172">
        <v>44074</v>
      </c>
      <c s="172">
        <v>51348</v>
      </c>
      <c s="171">
        <v>14059536.4</v>
      </c>
      <c s="171">
        <v>14059536.4</v>
      </c>
      <c s="171">
        <v>15.676712328767124</v>
      </c>
      <c s="171">
        <v>19.92876712328767</v>
      </c>
      <c s="174">
        <v>0.042999999999999997</v>
      </c>
      <c s="174" t="s">
        <v>39</v>
      </c>
      <c s="174"/>
      <c s="169" t="s">
        <v>415</v>
      </c>
      <c s="169" t="s">
        <v>416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97" spans="1:52" ht="15">
      <c r="A297" s="169">
        <v>280270217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377</v>
      </c>
      <c s="169" t="s">
        <v>398</v>
      </c>
      <c s="169" t="s">
        <v>29</v>
      </c>
      <c s="169" t="s">
        <v>379</v>
      </c>
      <c s="169" t="s">
        <v>1327</v>
      </c>
      <c s="169" t="s">
        <v>417</v>
      </c>
      <c s="169" t="s">
        <v>381</v>
      </c>
      <c s="169" t="s">
        <v>398</v>
      </c>
      <c s="170">
        <v>28758805.399999999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28758805.399999999</v>
      </c>
      <c s="172">
        <v>44074</v>
      </c>
      <c s="172">
        <v>51348</v>
      </c>
      <c s="171">
        <v>28758805.399999999</v>
      </c>
      <c s="171">
        <v>28758805.399999999</v>
      </c>
      <c s="171">
        <v>15.676712328767124</v>
      </c>
      <c s="171">
        <v>19.92876712328767</v>
      </c>
      <c s="174">
        <v>0.042999999999999997</v>
      </c>
      <c s="174" t="s">
        <v>39</v>
      </c>
      <c s="174"/>
      <c s="169" t="s">
        <v>418</v>
      </c>
      <c s="169" t="s">
        <v>419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98" spans="1:52" ht="15">
      <c r="A298" s="169">
        <v>280270218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377</v>
      </c>
      <c s="169" t="s">
        <v>398</v>
      </c>
      <c s="169" t="s">
        <v>29</v>
      </c>
      <c s="169" t="s">
        <v>379</v>
      </c>
      <c s="169" t="s">
        <v>1327</v>
      </c>
      <c s="169" t="s">
        <v>420</v>
      </c>
      <c s="169" t="s">
        <v>381</v>
      </c>
      <c s="169" t="s">
        <v>398</v>
      </c>
      <c s="170">
        <v>50274598.399999999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50274598.399999999</v>
      </c>
      <c s="172">
        <v>44074</v>
      </c>
      <c s="172">
        <v>51348</v>
      </c>
      <c s="171">
        <v>50274598.399999999</v>
      </c>
      <c s="171">
        <v>50274598.399999999</v>
      </c>
      <c s="171">
        <v>15.676712328767124</v>
      </c>
      <c s="171">
        <v>19.92876712328767</v>
      </c>
      <c s="174">
        <v>0.042999999999999997</v>
      </c>
      <c s="174" t="s">
        <v>39</v>
      </c>
      <c s="174"/>
      <c s="169" t="s">
        <v>421</v>
      </c>
      <c s="169" t="s">
        <v>422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99" spans="1:52" ht="15">
      <c r="A299" s="169">
        <v>280270219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377</v>
      </c>
      <c s="169" t="s">
        <v>398</v>
      </c>
      <c s="169" t="s">
        <v>29</v>
      </c>
      <c s="169" t="s">
        <v>379</v>
      </c>
      <c s="169" t="s">
        <v>1327</v>
      </c>
      <c s="169" t="s">
        <v>423</v>
      </c>
      <c s="169" t="s">
        <v>381</v>
      </c>
      <c s="169" t="s">
        <v>398</v>
      </c>
      <c s="170">
        <v>29438635.199999999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29438635.199999999</v>
      </c>
      <c s="172">
        <v>44074</v>
      </c>
      <c s="172">
        <v>51348</v>
      </c>
      <c s="171">
        <v>29438635.199999999</v>
      </c>
      <c s="171">
        <v>29438635.199999999</v>
      </c>
      <c s="171">
        <v>15.676712328767124</v>
      </c>
      <c s="171">
        <v>19.92876712328767</v>
      </c>
      <c s="174">
        <v>0.042999999999999997</v>
      </c>
      <c s="174" t="s">
        <v>39</v>
      </c>
      <c s="174"/>
      <c s="169" t="s">
        <v>424</v>
      </c>
      <c s="169" t="s">
        <v>425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300" spans="1:52" ht="15">
      <c r="A300" s="169">
        <v>280270220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377</v>
      </c>
      <c s="169" t="s">
        <v>398</v>
      </c>
      <c s="169" t="s">
        <v>29</v>
      </c>
      <c s="169" t="s">
        <v>379</v>
      </c>
      <c s="169" t="s">
        <v>1327</v>
      </c>
      <c s="169" t="s">
        <v>426</v>
      </c>
      <c s="169" t="s">
        <v>381</v>
      </c>
      <c s="169" t="s">
        <v>398</v>
      </c>
      <c s="170">
        <v>14259111.1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14259111.1</v>
      </c>
      <c s="172">
        <v>44074</v>
      </c>
      <c s="172">
        <v>51348</v>
      </c>
      <c s="171">
        <v>14259111.1</v>
      </c>
      <c s="171">
        <v>14259111.1</v>
      </c>
      <c s="171">
        <v>15.676712328767124</v>
      </c>
      <c s="171">
        <v>19.92876712328767</v>
      </c>
      <c s="174">
        <v>0.042999999999999997</v>
      </c>
      <c s="174" t="s">
        <v>39</v>
      </c>
      <c s="174"/>
      <c s="169" t="s">
        <v>427</v>
      </c>
      <c s="169" t="s">
        <v>428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301" spans="1:52" ht="15">
      <c r="A301" s="169">
        <v>28027022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377</v>
      </c>
      <c s="169" t="s">
        <v>398</v>
      </c>
      <c s="169" t="s">
        <v>29</v>
      </c>
      <c s="169" t="s">
        <v>379</v>
      </c>
      <c s="169" t="s">
        <v>1327</v>
      </c>
      <c s="169" t="s">
        <v>429</v>
      </c>
      <c s="169" t="s">
        <v>381</v>
      </c>
      <c s="169" t="s">
        <v>398</v>
      </c>
      <c s="170">
        <v>1004941992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1004941992</v>
      </c>
      <c s="172">
        <v>44074</v>
      </c>
      <c s="172">
        <v>47695</v>
      </c>
      <c s="171">
        <v>1004941992</v>
      </c>
      <c s="171">
        <v>1004941992</v>
      </c>
      <c s="171">
        <v>5.6684931506849319</v>
      </c>
      <c s="171">
        <v>9.9205479452054792</v>
      </c>
      <c s="174">
        <v>0</v>
      </c>
      <c s="174" t="s">
        <v>62</v>
      </c>
      <c s="174"/>
      <c s="169" t="s">
        <v>430</v>
      </c>
      <c s="169" t="s">
        <v>429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302" spans="1:52" ht="15">
      <c r="A302" s="169">
        <v>280270201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377</v>
      </c>
      <c s="169" t="s">
        <v>398</v>
      </c>
      <c s="169" t="s">
        <v>29</v>
      </c>
      <c s="169" t="s">
        <v>379</v>
      </c>
      <c s="169" t="s">
        <v>1327</v>
      </c>
      <c s="169" t="s">
        <v>431</v>
      </c>
      <c s="169" t="s">
        <v>381</v>
      </c>
      <c s="169" t="s">
        <v>398</v>
      </c>
      <c s="170">
        <v>2982942422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2982942422</v>
      </c>
      <c s="172">
        <v>44074</v>
      </c>
      <c s="172">
        <v>51348</v>
      </c>
      <c s="171">
        <v>3403135207</v>
      </c>
      <c s="171">
        <v>3403135207</v>
      </c>
      <c s="171">
        <v>15.676712328767124</v>
      </c>
      <c s="171">
        <v>19.92876712328767</v>
      </c>
      <c s="174">
        <v>0.042999999999999997</v>
      </c>
      <c s="174" t="s">
        <v>39</v>
      </c>
      <c s="174"/>
      <c s="169" t="s">
        <v>432</v>
      </c>
      <c s="169" t="s">
        <v>431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303" spans="1:52" ht="15">
      <c r="A303" s="169">
        <v>280270181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377</v>
      </c>
      <c s="169" t="s">
        <v>398</v>
      </c>
      <c s="169" t="s">
        <v>29</v>
      </c>
      <c s="169" t="s">
        <v>379</v>
      </c>
      <c s="169" t="s">
        <v>1327</v>
      </c>
      <c s="169" t="s">
        <v>433</v>
      </c>
      <c s="169" t="s">
        <v>381</v>
      </c>
      <c s="169" t="s">
        <v>398</v>
      </c>
      <c s="170">
        <v>3499085944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3499085944</v>
      </c>
      <c s="172">
        <v>44074</v>
      </c>
      <c s="172">
        <v>47695</v>
      </c>
      <c s="171">
        <v>3701423865</v>
      </c>
      <c s="171">
        <v>3701423865</v>
      </c>
      <c s="171">
        <v>5.6684931506849319</v>
      </c>
      <c s="171">
        <v>9.9205479452054792</v>
      </c>
      <c s="174">
        <v>0.047800000000000002</v>
      </c>
      <c s="174" t="s">
        <v>39</v>
      </c>
      <c s="174"/>
      <c s="169" t="s">
        <v>434</v>
      </c>
      <c s="169" t="s">
        <v>433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304" spans="1:52" ht="15">
      <c r="A304" s="169">
        <v>280270191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377</v>
      </c>
      <c s="169" t="s">
        <v>398</v>
      </c>
      <c s="169" t="s">
        <v>29</v>
      </c>
      <c s="169" t="s">
        <v>379</v>
      </c>
      <c s="169" t="s">
        <v>1327</v>
      </c>
      <c s="169" t="s">
        <v>435</v>
      </c>
      <c s="169" t="s">
        <v>381</v>
      </c>
      <c s="169" t="s">
        <v>398</v>
      </c>
      <c s="170">
        <v>7452636245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7452636245</v>
      </c>
      <c s="172">
        <v>44074</v>
      </c>
      <c s="172">
        <v>49521</v>
      </c>
      <c s="171">
        <v>8458864776</v>
      </c>
      <c s="171">
        <v>8458864776</v>
      </c>
      <c s="171">
        <v>10.671232876712329</v>
      </c>
      <c s="171">
        <v>14.923287671232877</v>
      </c>
      <c s="174">
        <v>0.0332</v>
      </c>
      <c s="174" t="s">
        <v>39</v>
      </c>
      <c s="174"/>
      <c s="169" t="s">
        <v>436</v>
      </c>
      <c s="169" t="s">
        <v>435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305" spans="1:52" ht="15">
      <c r="A305" s="169">
        <v>20347000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438</v>
      </c>
      <c s="169" t="s">
        <v>438</v>
      </c>
      <c s="169" t="s">
        <v>160</v>
      </c>
      <c s="170">
        <v>11974783.640000001</v>
      </c>
      <c s="170">
        <v>0</v>
      </c>
      <c s="170">
        <v>0</v>
      </c>
      <c s="170">
        <v>327580.46999999997</v>
      </c>
      <c s="170">
        <v>172038.85000000001</v>
      </c>
      <c s="170">
        <v>0</v>
      </c>
      <c s="170">
        <v>0</v>
      </c>
      <c s="170">
        <v>11974783.640000001</v>
      </c>
      <c s="172">
        <v>44187</v>
      </c>
      <c s="172">
        <v>54779</v>
      </c>
      <c s="171">
        <v>78400000</v>
      </c>
      <c s="171">
        <v>78400000</v>
      </c>
      <c s="171">
        <v>25.076712328767123</v>
      </c>
      <c s="171">
        <v>29.019178082191782</v>
      </c>
      <c s="173">
        <v>0.063657699999999998</v>
      </c>
      <c s="174" t="s">
        <v>2797</v>
      </c>
      <c s="174">
        <v>0.012</v>
      </c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306" spans="1:52" ht="15">
      <c r="A306" s="169">
        <v>20853000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439</v>
      </c>
      <c s="169" t="s">
        <v>439</v>
      </c>
      <c s="169" t="s">
        <v>311</v>
      </c>
      <c s="170">
        <v>184615384.60000002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184615384.60000002</v>
      </c>
      <c s="172">
        <v>44439</v>
      </c>
      <c s="172">
        <v>50648</v>
      </c>
      <c s="171">
        <v>200000000</v>
      </c>
      <c s="171">
        <v>200000000</v>
      </c>
      <c s="171">
        <v>13.758904109589041</v>
      </c>
      <c s="171">
        <v>17.010958904109589</v>
      </c>
      <c s="177">
        <v>0.075151999999999997</v>
      </c>
      <c s="174" t="s">
        <v>3233</v>
      </c>
      <c s="177">
        <v>0.022283000000000001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7692307.6900000004</v>
      </c>
      <c s="175">
        <v>0</v>
      </c>
      <c s="175">
        <v>0</v>
      </c>
      <c s="175">
        <v>0</v>
      </c>
      <c s="175">
        <v>0</v>
      </c>
      <c s="175">
        <v>0</v>
      </c>
      <c s="175">
        <v>7692307.6900000004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15384615.380000001</v>
      </c>
      <c s="15">
        <f t="shared" si="14"/>
        <v>15384615.380000001</v>
      </c>
    </row>
    <row r="307" spans="1:52" ht="15">
      <c r="A307" s="169">
        <v>20349000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440</v>
      </c>
      <c s="169" t="s">
        <v>440</v>
      </c>
      <c s="169" t="s">
        <v>160</v>
      </c>
      <c s="170">
        <v>291721110.60000002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291721110.60000002</v>
      </c>
      <c s="172">
        <v>44497</v>
      </c>
      <c s="172">
        <v>52885</v>
      </c>
      <c s="171">
        <v>300000000</v>
      </c>
      <c s="171">
        <v>300000000</v>
      </c>
      <c s="171">
        <v>19.887671232876713</v>
      </c>
      <c s="171">
        <v>22.980821917808218</v>
      </c>
      <c s="177">
        <v>0.065984399999999999</v>
      </c>
      <c s="174" t="s">
        <v>2952</v>
      </c>
      <c s="174">
        <v>0.012</v>
      </c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308" spans="1:52" ht="15">
      <c r="A308" s="169">
        <v>23204000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441</v>
      </c>
      <c s="169" t="s">
        <v>29</v>
      </c>
      <c s="169" t="s">
        <v>65</v>
      </c>
      <c s="169" t="s">
        <v>1324</v>
      </c>
      <c s="169" t="s">
        <v>442</v>
      </c>
      <c s="169" t="s">
        <v>442</v>
      </c>
      <c s="169" t="s">
        <v>441</v>
      </c>
      <c s="170">
        <v>54836990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54836990</v>
      </c>
      <c s="172">
        <v>43858</v>
      </c>
      <c s="172">
        <v>53237</v>
      </c>
      <c s="171">
        <v>70000000</v>
      </c>
      <c s="171">
        <v>70000000</v>
      </c>
      <c s="171">
        <v>20.852054794520548</v>
      </c>
      <c s="171">
        <v>25.695890410958903</v>
      </c>
      <c s="177">
        <v>0.057862200000000003</v>
      </c>
      <c s="174" t="s">
        <v>2799</v>
      </c>
      <c s="174">
        <v>0.0152826</v>
      </c>
      <c s="169" t="s">
        <v>74</v>
      </c>
      <c s="169" t="s">
        <v>441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309" spans="1:52" ht="15">
      <c r="A309" s="169">
        <v>20856000</v>
      </c>
      <c s="169">
        <v>1</v>
      </c>
      <c s="169">
        <v>0</v>
      </c>
      <c s="169">
        <v>0</v>
      </c>
      <c s="169" t="s">
        <v>23</v>
      </c>
      <c s="169" t="s">
        <v>68</v>
      </c>
      <c s="169" t="s">
        <v>68</v>
      </c>
      <c s="169" t="s">
        <v>68</v>
      </c>
      <c s="169" t="s">
        <v>68</v>
      </c>
      <c s="169" t="s">
        <v>27</v>
      </c>
      <c s="169" t="s">
        <v>311</v>
      </c>
      <c s="169" t="s">
        <v>166</v>
      </c>
      <c s="169" t="s">
        <v>159</v>
      </c>
      <c s="169" t="s">
        <v>1325</v>
      </c>
      <c s="169" t="s">
        <v>443</v>
      </c>
      <c s="169" t="s">
        <v>443</v>
      </c>
      <c s="169" t="s">
        <v>311</v>
      </c>
      <c s="170">
        <v>93750000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93750000</v>
      </c>
      <c s="172">
        <v>44389</v>
      </c>
      <c s="172">
        <v>48041</v>
      </c>
      <c s="171">
        <v>100000000</v>
      </c>
      <c s="171">
        <v>100000000</v>
      </c>
      <c s="171">
        <v>6.6164383561643838</v>
      </c>
      <c s="171">
        <v>10.005479452054795</v>
      </c>
      <c s="177">
        <v>0.074799000000000004</v>
      </c>
      <c s="174" t="s">
        <v>3418</v>
      </c>
      <c s="177">
        <v>0.021783</v>
      </c>
      <c s="169" t="s">
        <v>311</v>
      </c>
      <c s="169" t="s">
        <v>311</v>
      </c>
      <c s="175">
        <v>6250000</v>
      </c>
      <c s="175">
        <v>0</v>
      </c>
      <c s="175">
        <v>0</v>
      </c>
      <c s="175">
        <v>0</v>
      </c>
      <c s="175">
        <v>0</v>
      </c>
      <c s="175">
        <v>0</v>
      </c>
      <c s="175">
        <v>6250000</v>
      </c>
      <c s="175">
        <v>0</v>
      </c>
      <c s="175">
        <v>0</v>
      </c>
      <c s="175">
        <v>0</v>
      </c>
      <c s="175">
        <v>0</v>
      </c>
      <c s="175">
        <v>0</v>
      </c>
      <c s="175">
        <v>6250000</v>
      </c>
      <c s="15">
        <f t="shared" si="12"/>
        <v>6250000</v>
      </c>
      <c s="15">
        <f t="shared" si="13"/>
        <v>12500000</v>
      </c>
      <c s="15">
        <f t="shared" si="14"/>
        <v>18750000</v>
      </c>
    </row>
    <row r="310" spans="1:52" ht="15">
      <c r="A310" s="169">
        <v>20350000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444</v>
      </c>
      <c s="169" t="s">
        <v>444</v>
      </c>
      <c s="169" t="s">
        <v>160</v>
      </c>
      <c s="170">
        <v>500000000</v>
      </c>
      <c s="170">
        <v>0</v>
      </c>
      <c s="170">
        <v>55555555.560000002</v>
      </c>
      <c s="170">
        <v>14044822.220000001</v>
      </c>
      <c s="170" t="s">
        <v>2855</v>
      </c>
      <c s="170">
        <v>0</v>
      </c>
      <c s="170">
        <v>0</v>
      </c>
      <c s="170">
        <v>444444444.44</v>
      </c>
      <c s="172">
        <v>44359</v>
      </c>
      <c s="172">
        <v>46492</v>
      </c>
      <c s="171">
        <v>500000000</v>
      </c>
      <c s="171">
        <v>500000000</v>
      </c>
      <c s="171">
        <v>2.3726027397260272</v>
      </c>
      <c s="171">
        <v>5.8438356164383558</v>
      </c>
      <c s="174">
        <v>0.054958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55555555.560000002</v>
      </c>
      <c s="175">
        <v>0</v>
      </c>
      <c s="175">
        <v>0</v>
      </c>
      <c s="175">
        <v>0</v>
      </c>
      <c s="175">
        <v>0</v>
      </c>
      <c s="175">
        <v>0</v>
      </c>
      <c s="175">
        <v>55555555.560000002</v>
      </c>
      <c s="175">
        <v>0</v>
      </c>
      <c s="15">
        <f t="shared" si="12"/>
        <v>0</v>
      </c>
      <c s="15">
        <f t="shared" si="13"/>
        <v>111111111.12</v>
      </c>
      <c s="15">
        <f t="shared" si="14"/>
        <v>111111111.12</v>
      </c>
    </row>
    <row r="311" spans="1:52" ht="15">
      <c r="A311" s="169">
        <v>20852000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311</v>
      </c>
      <c s="169" t="s">
        <v>46</v>
      </c>
      <c s="169" t="s">
        <v>159</v>
      </c>
      <c s="169" t="s">
        <v>1325</v>
      </c>
      <c s="169" t="s">
        <v>445</v>
      </c>
      <c s="169" t="s">
        <v>445</v>
      </c>
      <c s="169" t="s">
        <v>311</v>
      </c>
      <c s="170">
        <v>20778648.459999979</v>
      </c>
      <c s="170">
        <v>0</v>
      </c>
      <c s="170">
        <v>0</v>
      </c>
      <c s="170">
        <v>700925.40000000002</v>
      </c>
      <c s="170">
        <v>51794.779999999999</v>
      </c>
      <c s="170">
        <v>-1.862645149230957E-09</v>
      </c>
      <c s="170">
        <v>0</v>
      </c>
      <c s="170">
        <v>20778648.459999979</v>
      </c>
      <c s="172">
        <v>44349</v>
      </c>
      <c s="172">
        <v>49828</v>
      </c>
      <c s="171">
        <v>48000000</v>
      </c>
      <c s="171">
        <v>48000000</v>
      </c>
      <c s="171">
        <v>11.512328767123288</v>
      </c>
      <c s="171">
        <v>15.010958904109589</v>
      </c>
      <c s="177">
        <v>0.075539999999999996</v>
      </c>
      <c s="174" t="s">
        <v>3233</v>
      </c>
      <c s="177">
        <v>0.022283000000000001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312" spans="1:52" ht="15">
      <c r="A312" s="169">
        <v>20854000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446</v>
      </c>
      <c s="169" t="s">
        <v>446</v>
      </c>
      <c s="169" t="s">
        <v>311</v>
      </c>
      <c s="170">
        <v>250000000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250000000</v>
      </c>
      <c s="172">
        <v>44389</v>
      </c>
      <c s="172">
        <v>51566</v>
      </c>
      <c s="171">
        <v>250000000</v>
      </c>
      <c s="171">
        <v>250000000</v>
      </c>
      <c s="171">
        <v>16.273972602739725</v>
      </c>
      <c s="171">
        <v>19.663013698630138</v>
      </c>
      <c s="177">
        <v>0.075450000000000003</v>
      </c>
      <c s="174" t="s">
        <v>3233</v>
      </c>
      <c s="177">
        <v>0.022283000000000001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313" spans="1:52" ht="15">
      <c r="A313" s="169">
        <v>20855000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447</v>
      </c>
      <c s="169" t="s">
        <v>447</v>
      </c>
      <c s="169" t="s">
        <v>311</v>
      </c>
      <c s="170">
        <v>37500000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37500000</v>
      </c>
      <c s="172">
        <v>44389</v>
      </c>
      <c s="172">
        <v>51566</v>
      </c>
      <c s="171">
        <v>75000000</v>
      </c>
      <c s="171">
        <v>37500000</v>
      </c>
      <c s="171">
        <v>16.273972602739725</v>
      </c>
      <c s="171">
        <v>19.663013698630138</v>
      </c>
      <c s="177">
        <v>0.075450000000000003</v>
      </c>
      <c s="174" t="s">
        <v>3233</v>
      </c>
      <c s="177">
        <v>0.022283000000000001</v>
      </c>
      <c s="169" t="s">
        <v>311</v>
      </c>
      <c s="169" t="s">
        <v>311</v>
      </c>
      <c s="175">
        <v>1071428.5700000001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1071428.5700000001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1071428.5700000001</v>
      </c>
      <c s="15">
        <f t="shared" si="12"/>
        <v>1071428.5700000001</v>
      </c>
      <c s="15">
        <f t="shared" si="13"/>
        <v>2142857.1400000001</v>
      </c>
      <c s="15">
        <f t="shared" si="14"/>
        <v>3214285.71</v>
      </c>
    </row>
    <row r="314" spans="1:52" ht="15">
      <c r="A314" s="169">
        <v>20841000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448</v>
      </c>
      <c s="169" t="s">
        <v>448</v>
      </c>
      <c s="169" t="s">
        <v>311</v>
      </c>
      <c s="170">
        <v>12774032.58</v>
      </c>
      <c s="170">
        <v>0</v>
      </c>
      <c s="170">
        <v>580637.83999999997</v>
      </c>
      <c s="170">
        <v>458303.19</v>
      </c>
      <c s="170">
        <v>136896.66</v>
      </c>
      <c s="170">
        <v>0</v>
      </c>
      <c s="170">
        <v>0</v>
      </c>
      <c s="170">
        <v>12193394.74</v>
      </c>
      <c s="172">
        <v>43613</v>
      </c>
      <c s="172">
        <v>49457</v>
      </c>
      <c s="171">
        <v>100000000</v>
      </c>
      <c s="171">
        <v>88134032.579999998</v>
      </c>
      <c s="171">
        <v>10.495890410958904</v>
      </c>
      <c s="171">
        <v>16.010958904109589</v>
      </c>
      <c s="177">
        <v>0.075290999999999997</v>
      </c>
      <c s="174" t="s">
        <v>3233</v>
      </c>
      <c s="177">
        <v>0.022283000000000001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580637.83999999997</v>
      </c>
      <c s="175">
        <v>0</v>
      </c>
      <c s="175">
        <v>0</v>
      </c>
      <c s="175">
        <v>0</v>
      </c>
      <c s="175">
        <v>0</v>
      </c>
      <c s="175">
        <v>0</v>
      </c>
      <c s="175">
        <v>580637.83999999997</v>
      </c>
      <c s="175">
        <v>0</v>
      </c>
      <c s="15">
        <f t="shared" si="12"/>
        <v>0</v>
      </c>
      <c s="15">
        <f t="shared" si="13"/>
        <v>1161275.6799999999</v>
      </c>
      <c s="15">
        <f t="shared" si="14"/>
        <v>1161275.6799999999</v>
      </c>
    </row>
    <row r="315" spans="1:52" ht="15">
      <c r="A315" s="169">
        <v>23203000</v>
      </c>
      <c s="169">
        <v>1</v>
      </c>
      <c s="169">
        <v>1</v>
      </c>
      <c s="169">
        <v>0</v>
      </c>
      <c s="169" t="s">
        <v>59</v>
      </c>
      <c s="169" t="s">
        <v>24</v>
      </c>
      <c s="169" t="s">
        <v>25</v>
      </c>
      <c s="169" t="s">
        <v>44</v>
      </c>
      <c s="169" t="s">
        <v>94</v>
      </c>
      <c s="169" t="s">
        <v>27</v>
      </c>
      <c s="169" t="s">
        <v>143</v>
      </c>
      <c s="169" t="s">
        <v>146</v>
      </c>
      <c s="169" t="s">
        <v>65</v>
      </c>
      <c s="169" t="s">
        <v>1324</v>
      </c>
      <c s="169" t="s">
        <v>449</v>
      </c>
      <c s="169" t="s">
        <v>449</v>
      </c>
      <c s="169" t="s">
        <v>143</v>
      </c>
      <c s="170">
        <v>4189570.5669999998</v>
      </c>
      <c s="170">
        <v>45969.470000000001</v>
      </c>
      <c s="170">
        <v>0</v>
      </c>
      <c s="170">
        <v>0</v>
      </c>
      <c s="170">
        <v>0</v>
      </c>
      <c s="170">
        <v>-114665.88299999945</v>
      </c>
      <c s="170">
        <v>0</v>
      </c>
      <c s="170">
        <v>4120874.1540000001</v>
      </c>
      <c s="172">
        <v>43822</v>
      </c>
      <c s="172">
        <v>54788</v>
      </c>
      <c s="171">
        <v>21499450</v>
      </c>
      <c s="171">
        <v>21499450</v>
      </c>
      <c s="171">
        <v>25.101369863013698</v>
      </c>
      <c s="171">
        <v>30.043835616438358</v>
      </c>
      <c s="174">
        <v>0.02</v>
      </c>
      <c s="174" t="s">
        <v>39</v>
      </c>
      <c s="174"/>
      <c s="169" t="s">
        <v>74</v>
      </c>
      <c s="169" t="s">
        <v>143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316" spans="1:52" ht="15">
      <c r="A316" s="169">
        <v>20346000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450</v>
      </c>
      <c s="169" t="s">
        <v>450</v>
      </c>
      <c s="169" t="s">
        <v>160</v>
      </c>
      <c s="170">
        <v>21870621.75</v>
      </c>
      <c s="170">
        <v>2877117.6800000002</v>
      </c>
      <c s="170">
        <v>0</v>
      </c>
      <c s="170">
        <v>677585.29000000004</v>
      </c>
      <c s="170">
        <v>74131.320000000007</v>
      </c>
      <c s="170">
        <v>0</v>
      </c>
      <c s="170">
        <v>0</v>
      </c>
      <c s="170">
        <v>24747739.43</v>
      </c>
      <c s="172">
        <v>44090</v>
      </c>
      <c s="172">
        <v>52916</v>
      </c>
      <c s="171">
        <v>50000000</v>
      </c>
      <c s="171">
        <v>50000000</v>
      </c>
      <c s="171">
        <v>19.972602739726028</v>
      </c>
      <c s="171">
        <v>24.18082191780822</v>
      </c>
      <c s="173">
        <v>0.064782699999999999</v>
      </c>
      <c s="174" t="s">
        <v>2797</v>
      </c>
      <c s="174">
        <v>0.012</v>
      </c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1237386.9720000001</v>
      </c>
      <c s="175">
        <v>0</v>
      </c>
      <c s="15">
        <f t="shared" si="12"/>
        <v>0</v>
      </c>
      <c s="15">
        <f t="shared" si="13"/>
        <v>1237386.9720000001</v>
      </c>
      <c s="15">
        <f t="shared" si="14"/>
        <v>1237386.9720000001</v>
      </c>
    </row>
    <row r="317" spans="1:52" ht="15">
      <c r="A317" s="169">
        <v>20593000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288</v>
      </c>
      <c s="169" t="s">
        <v>29</v>
      </c>
      <c s="169" t="s">
        <v>159</v>
      </c>
      <c s="169" t="s">
        <v>1325</v>
      </c>
      <c s="169" t="s">
        <v>451</v>
      </c>
      <c s="169" t="s">
        <v>451</v>
      </c>
      <c s="169" t="s">
        <v>288</v>
      </c>
      <c s="170">
        <v>700000000</v>
      </c>
      <c s="170">
        <v>0</v>
      </c>
      <c s="170">
        <v>0</v>
      </c>
      <c s="170">
        <v>10482888.9</v>
      </c>
      <c s="170" t="s">
        <v>2855</v>
      </c>
      <c s="170">
        <v>0</v>
      </c>
      <c s="170">
        <v>0</v>
      </c>
      <c s="170">
        <v>700000000</v>
      </c>
      <c s="172">
        <v>44616</v>
      </c>
      <c s="172">
        <v>50540</v>
      </c>
      <c s="171">
        <v>700000000</v>
      </c>
      <c s="171">
        <v>700000000</v>
      </c>
      <c s="171">
        <v>13.463013698630137</v>
      </c>
      <c s="171">
        <v>16.230136986301371</v>
      </c>
      <c s="174">
        <v>0.0293</v>
      </c>
      <c s="174" t="s">
        <v>39</v>
      </c>
      <c s="174"/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318" spans="1:52" ht="15">
      <c r="A318" s="169">
        <v>23205000</v>
      </c>
      <c s="169">
        <v>1</v>
      </c>
      <c s="169">
        <v>0</v>
      </c>
      <c s="169">
        <v>0</v>
      </c>
      <c s="169" t="s">
        <v>59</v>
      </c>
      <c s="169" t="s">
        <v>68</v>
      </c>
      <c s="169" t="s">
        <v>68</v>
      </c>
      <c s="169" t="s">
        <v>68</v>
      </c>
      <c s="169" t="s">
        <v>68</v>
      </c>
      <c s="169" t="s">
        <v>27</v>
      </c>
      <c s="169" t="s">
        <v>143</v>
      </c>
      <c s="169" t="s">
        <v>70</v>
      </c>
      <c s="169" t="s">
        <v>65</v>
      </c>
      <c s="169" t="s">
        <v>1324</v>
      </c>
      <c s="169" t="s">
        <v>452</v>
      </c>
      <c s="169" t="s">
        <v>452</v>
      </c>
      <c s="169" t="s">
        <v>143</v>
      </c>
      <c s="170">
        <v>1804037.8899999999</v>
      </c>
      <c s="170">
        <v>0</v>
      </c>
      <c s="170">
        <v>0</v>
      </c>
      <c s="170">
        <v>17622.011999999999</v>
      </c>
      <c s="170">
        <v>24996.900000000001</v>
      </c>
      <c s="170">
        <v>-48809.381999999983</v>
      </c>
      <c s="170">
        <v>0</v>
      </c>
      <c s="170">
        <v>1755228.5079999999</v>
      </c>
      <c s="172">
        <v>44301</v>
      </c>
      <c s="172">
        <v>55107</v>
      </c>
      <c s="171">
        <v>21687975</v>
      </c>
      <c s="171">
        <v>21687975</v>
      </c>
      <c s="171">
        <v>25.975342465753425</v>
      </c>
      <c s="171">
        <v>29.605479452054794</v>
      </c>
      <c s="174">
        <v>0.02</v>
      </c>
      <c s="174" t="s">
        <v>39</v>
      </c>
      <c s="174"/>
      <c s="169" t="s">
        <v>74</v>
      </c>
      <c s="169" t="s">
        <v>143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319" spans="1:52" ht="15">
      <c r="A319" s="169">
        <v>20857000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453</v>
      </c>
      <c s="169" t="s">
        <v>453</v>
      </c>
      <c s="169" t="s">
        <v>311</v>
      </c>
      <c s="170">
        <v>72115384.620000005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72115384.620000005</v>
      </c>
      <c s="172">
        <v>44628</v>
      </c>
      <c s="172">
        <v>50107</v>
      </c>
      <c s="171">
        <v>75000000</v>
      </c>
      <c s="171">
        <v>75000000</v>
      </c>
      <c s="171">
        <v>12.276712328767124</v>
      </c>
      <c s="171">
        <v>15.010958904109589</v>
      </c>
      <c s="177">
        <v>0.072457999999999995</v>
      </c>
      <c s="174" t="s">
        <v>2771</v>
      </c>
      <c s="174">
        <v>0.02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2884615.3799999999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2884615.3799999999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5769230.7599999998</v>
      </c>
      <c s="15">
        <f t="shared" si="14"/>
        <v>5769230.7599999998</v>
      </c>
    </row>
    <row r="320" spans="1:52" ht="15">
      <c r="A320" s="169">
        <v>20858000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454</v>
      </c>
      <c s="169" t="s">
        <v>454</v>
      </c>
      <c s="169" t="s">
        <v>311</v>
      </c>
      <c s="170">
        <v>48076923.079999998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48076923.079999998</v>
      </c>
      <c s="172">
        <v>44628</v>
      </c>
      <c s="172">
        <v>50107</v>
      </c>
      <c s="171">
        <v>50000000</v>
      </c>
      <c s="171">
        <v>50000000</v>
      </c>
      <c s="171">
        <v>12.276712328767124</v>
      </c>
      <c s="171">
        <v>15.010958904109589</v>
      </c>
      <c s="177">
        <v>0.072457999999999995</v>
      </c>
      <c s="174" t="s">
        <v>2771</v>
      </c>
      <c s="174">
        <v>0.02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1923076.9199999999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1923076.9199999999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3846153.8399999999</v>
      </c>
      <c s="15">
        <f t="shared" si="14"/>
        <v>3846153.8399999999</v>
      </c>
    </row>
    <row r="321" spans="1:52" ht="15">
      <c r="A321" s="169">
        <v>20859000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455</v>
      </c>
      <c s="169" t="s">
        <v>455</v>
      </c>
      <c s="169" t="s">
        <v>311</v>
      </c>
      <c s="170">
        <v>48076923.079999998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48076923.079999998</v>
      </c>
      <c s="172">
        <v>44628</v>
      </c>
      <c s="172">
        <v>50107</v>
      </c>
      <c s="171">
        <v>50000000</v>
      </c>
      <c s="171">
        <v>50000000</v>
      </c>
      <c s="171">
        <v>12.276712328767124</v>
      </c>
      <c s="171">
        <v>15.010958904109589</v>
      </c>
      <c s="177">
        <v>0.072457999999999995</v>
      </c>
      <c s="174" t="s">
        <v>2771</v>
      </c>
      <c s="174">
        <v>0.02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1923076.9199999999</v>
      </c>
      <c s="175">
        <v>0</v>
      </c>
      <c s="175">
        <v>0</v>
      </c>
      <c s="175">
        <v>0</v>
      </c>
      <c s="175">
        <v>0</v>
      </c>
      <c s="175">
        <v>0</v>
      </c>
      <c s="175">
        <v>1923076.9199999999</v>
      </c>
      <c s="175">
        <v>0</v>
      </c>
      <c s="175">
        <v>0</v>
      </c>
      <c s="175">
        <v>0</v>
      </c>
      <c s="15">
        <f t="shared" si="12"/>
        <v>0</v>
      </c>
      <c s="15">
        <f t="shared" si="13"/>
        <v>3846153.8399999999</v>
      </c>
      <c s="15">
        <f t="shared" si="14"/>
        <v>3846153.8399999999</v>
      </c>
    </row>
    <row r="322" spans="1:52" ht="15">
      <c r="A322" s="169">
        <v>20591000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288</v>
      </c>
      <c s="169" t="s">
        <v>29</v>
      </c>
      <c s="169" t="s">
        <v>159</v>
      </c>
      <c s="169" t="s">
        <v>1325</v>
      </c>
      <c s="169" t="s">
        <v>456</v>
      </c>
      <c s="169" t="s">
        <v>456</v>
      </c>
      <c s="169" t="s">
        <v>288</v>
      </c>
      <c s="170">
        <v>1169050.1600000001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1169050.1600000001</v>
      </c>
      <c s="172">
        <v>44295</v>
      </c>
      <c s="172">
        <v>54316</v>
      </c>
      <c s="171">
        <v>40000000</v>
      </c>
      <c s="171">
        <v>40000000</v>
      </c>
      <c s="171">
        <v>23.80821917808219</v>
      </c>
      <c s="171">
        <v>27.454794520547946</v>
      </c>
      <c s="174">
        <v>0.067799999999999999</v>
      </c>
      <c s="174" t="s">
        <v>2799</v>
      </c>
      <c s="174">
        <v>0.021299999999999999</v>
      </c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 ref="AX322:AX385">SUM(AK322:AK322)</f>
        <v>0</v>
      </c>
      <c s="15">
        <f t="shared" si="13"/>
        <v>0</v>
      </c>
      <c s="15">
        <f t="shared" si="14"/>
        <v>0</v>
      </c>
    </row>
    <row r="323" spans="1:52" ht="15">
      <c r="A323" s="169">
        <v>28112000</v>
      </c>
      <c s="169">
        <v>1</v>
      </c>
      <c s="169">
        <v>0</v>
      </c>
      <c s="169">
        <v>0</v>
      </c>
      <c s="169" t="s">
        <v>23</v>
      </c>
      <c s="169" t="s">
        <v>68</v>
      </c>
      <c s="169" t="s">
        <v>68</v>
      </c>
      <c s="169" t="s">
        <v>68</v>
      </c>
      <c s="169" t="s">
        <v>85</v>
      </c>
      <c s="169" t="s">
        <v>27</v>
      </c>
      <c s="169" t="s">
        <v>37</v>
      </c>
      <c s="169" t="s">
        <v>87</v>
      </c>
      <c s="169" t="s">
        <v>30</v>
      </c>
      <c s="169" t="s">
        <v>1323</v>
      </c>
      <c s="169" t="s">
        <v>1309</v>
      </c>
      <c s="169" t="s">
        <v>1309</v>
      </c>
      <c s="169" t="s">
        <v>37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2">
        <v>44554</v>
      </c>
      <c s="172">
        <v>51859</v>
      </c>
      <c s="171">
        <v>100000000</v>
      </c>
      <c s="171">
        <v>100000000</v>
      </c>
      <c s="171">
        <v>17.076712328767123</v>
      </c>
      <c s="171">
        <v>20.013698630136986</v>
      </c>
      <c s="174">
        <v>0.0235</v>
      </c>
      <c s="174" t="s">
        <v>39</v>
      </c>
      <c s="174"/>
      <c s="169" t="s">
        <v>33</v>
      </c>
      <c s="169" t="s">
        <v>37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 ref="AY323:AY366">SUM(AL323:AW323)</f>
        <v>0</v>
      </c>
      <c s="15">
        <f t="shared" si="17" ref="AZ323:AZ355">AX323+AY323</f>
        <v>0</v>
      </c>
    </row>
    <row r="324" spans="1:52" ht="15">
      <c r="A324" s="169">
        <v>20351000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1311</v>
      </c>
      <c s="169" t="s">
        <v>1311</v>
      </c>
      <c s="169" t="s">
        <v>160</v>
      </c>
      <c s="170">
        <v>250000000</v>
      </c>
      <c s="170">
        <v>0</v>
      </c>
      <c s="170">
        <v>0</v>
      </c>
      <c s="170">
        <v>8273219.3600000003</v>
      </c>
      <c s="170">
        <v>0</v>
      </c>
      <c s="170">
        <v>0</v>
      </c>
      <c s="170">
        <v>0</v>
      </c>
      <c s="170">
        <v>250000000</v>
      </c>
      <c s="172">
        <v>44738</v>
      </c>
      <c s="172">
        <v>51271</v>
      </c>
      <c s="171">
        <v>250000000</v>
      </c>
      <c s="171">
        <v>250000000</v>
      </c>
      <c s="171">
        <v>15.465753424657533</v>
      </c>
      <c s="171">
        <v>17.898630136986302</v>
      </c>
      <c s="177">
        <v>0.064782699999999999</v>
      </c>
      <c s="174" t="s">
        <v>2797</v>
      </c>
      <c s="174">
        <v>0.012</v>
      </c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25" spans="1:52" ht="15">
      <c r="A325" s="169">
        <v>20860000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311</v>
      </c>
      <c s="169" t="s">
        <v>83</v>
      </c>
      <c s="169" t="s">
        <v>159</v>
      </c>
      <c s="169" t="s">
        <v>1325</v>
      </c>
      <c s="169" t="s">
        <v>1328</v>
      </c>
      <c s="169" t="s">
        <v>1328</v>
      </c>
      <c s="169" t="s">
        <v>311</v>
      </c>
      <c s="170">
        <v>31147485.289999999</v>
      </c>
      <c s="170">
        <v>0</v>
      </c>
      <c s="170">
        <v>2044322.6200000001</v>
      </c>
      <c s="170">
        <v>1218807.0800000001</v>
      </c>
      <c s="170">
        <v>10057.6</v>
      </c>
      <c s="170">
        <v>0</v>
      </c>
      <c s="170">
        <v>0</v>
      </c>
      <c s="170">
        <v>29103162.669999998</v>
      </c>
      <c s="172">
        <v>44706</v>
      </c>
      <c s="172">
        <v>48359</v>
      </c>
      <c s="171">
        <v>49000000</v>
      </c>
      <c s="171">
        <v>40966350.619999997</v>
      </c>
      <c s="171">
        <v>7.4876712328767123</v>
      </c>
      <c s="171">
        <v>10.008219178082191</v>
      </c>
      <c s="177">
        <v>0.072514999999999996</v>
      </c>
      <c s="174" t="s">
        <v>2771</v>
      </c>
      <c s="174">
        <v>0.0195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1946717.8300000001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1946717.8300000001</v>
      </c>
      <c s="175">
        <v>0</v>
      </c>
      <c s="15">
        <f t="shared" si="15"/>
        <v>0</v>
      </c>
      <c s="15">
        <f t="shared" si="16"/>
        <v>3893435.6600000001</v>
      </c>
      <c s="15">
        <f t="shared" si="17"/>
        <v>3893435.6600000001</v>
      </c>
    </row>
    <row r="326" spans="1:52" ht="15">
      <c r="A326" s="169">
        <v>23207000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71</v>
      </c>
      <c s="169" t="s">
        <v>29</v>
      </c>
      <c s="169" t="s">
        <v>65</v>
      </c>
      <c s="169" t="s">
        <v>1324</v>
      </c>
      <c s="169" t="s">
        <v>2772</v>
      </c>
      <c s="169" t="s">
        <v>2772</v>
      </c>
      <c s="169" t="s">
        <v>71</v>
      </c>
      <c s="170">
        <v>50000000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50000000</v>
      </c>
      <c s="172">
        <v>44890</v>
      </c>
      <c s="172">
        <v>52109</v>
      </c>
      <c s="171">
        <v>50000000</v>
      </c>
      <c s="171">
        <v>50000000</v>
      </c>
      <c s="171">
        <v>17.761643835616439</v>
      </c>
      <c s="171">
        <v>19.778082191780822</v>
      </c>
      <c s="174">
        <v>0.056000000000000001</v>
      </c>
      <c s="174" t="s">
        <v>39</v>
      </c>
      <c s="174"/>
      <c s="169" t="s">
        <v>74</v>
      </c>
      <c s="169" t="s">
        <v>71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27" spans="1:52" ht="15">
      <c r="A327" s="169">
        <v>23206000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71</v>
      </c>
      <c s="169" t="s">
        <v>29</v>
      </c>
      <c s="169" t="s">
        <v>65</v>
      </c>
      <c s="169" t="s">
        <v>1324</v>
      </c>
      <c s="169" t="s">
        <v>2773</v>
      </c>
      <c s="169" t="s">
        <v>2773</v>
      </c>
      <c s="169" t="s">
        <v>71</v>
      </c>
      <c s="170">
        <v>100000000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100000000</v>
      </c>
      <c s="172">
        <v>44890</v>
      </c>
      <c s="172">
        <v>52109</v>
      </c>
      <c s="171">
        <v>100000000</v>
      </c>
      <c s="171">
        <v>100000000</v>
      </c>
      <c s="171">
        <v>17.761643835616439</v>
      </c>
      <c s="171">
        <v>19.778082191780822</v>
      </c>
      <c s="174">
        <v>0.053999999999999999</v>
      </c>
      <c s="174" t="s">
        <v>39</v>
      </c>
      <c s="174"/>
      <c s="169" t="s">
        <v>74</v>
      </c>
      <c s="169" t="s">
        <v>71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28" spans="1:52" ht="15">
      <c r="A328" s="169">
        <v>20352000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2801</v>
      </c>
      <c s="169" t="s">
        <v>2801</v>
      </c>
      <c s="169" t="s">
        <v>160</v>
      </c>
      <c s="170">
        <v>400000000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400000000</v>
      </c>
      <c s="172">
        <v>44908</v>
      </c>
      <c s="172">
        <v>52062</v>
      </c>
      <c s="171">
        <v>400000000</v>
      </c>
      <c s="171">
        <v>400000000</v>
      </c>
      <c s="171">
        <v>17.632876712328766</v>
      </c>
      <c s="171">
        <v>19.600000000000001</v>
      </c>
      <c s="174">
        <v>0.065799999999999997</v>
      </c>
      <c s="174" t="s">
        <v>2797</v>
      </c>
      <c s="174">
        <v>0.012</v>
      </c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29" spans="1:52" ht="15">
      <c r="A329" s="169">
        <v>20594000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288</v>
      </c>
      <c s="169" t="s">
        <v>29</v>
      </c>
      <c s="169" t="s">
        <v>159</v>
      </c>
      <c s="169" t="s">
        <v>1325</v>
      </c>
      <c s="169" t="s">
        <v>2802</v>
      </c>
      <c s="169" t="s">
        <v>2802</v>
      </c>
      <c s="169" t="s">
        <v>288</v>
      </c>
      <c s="170">
        <v>50732117.649999991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50732117.649999991</v>
      </c>
      <c s="172">
        <v>44860</v>
      </c>
      <c s="172">
        <v>50952</v>
      </c>
      <c s="171">
        <v>80000000</v>
      </c>
      <c s="171">
        <v>80000000</v>
      </c>
      <c s="171">
        <v>14.591780821917808</v>
      </c>
      <c s="171">
        <v>16.69041095890411</v>
      </c>
      <c s="174">
        <v>0.058400000000000001</v>
      </c>
      <c s="174" t="s">
        <v>2771</v>
      </c>
      <c s="174">
        <v>0.011900000000000001</v>
      </c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30" spans="1:52" ht="15">
      <c r="A330" s="169">
        <v>20595000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288</v>
      </c>
      <c s="169" t="s">
        <v>29</v>
      </c>
      <c s="169" t="s">
        <v>159</v>
      </c>
      <c s="169" t="s">
        <v>1325</v>
      </c>
      <c s="169" t="s">
        <v>2803</v>
      </c>
      <c s="169" t="s">
        <v>2803</v>
      </c>
      <c s="169" t="s">
        <v>288</v>
      </c>
      <c s="170">
        <v>500000000</v>
      </c>
      <c s="170">
        <v>0</v>
      </c>
      <c s="170">
        <v>0</v>
      </c>
      <c s="170">
        <v>11691666.689999999</v>
      </c>
      <c s="170" t="s">
        <v>2855</v>
      </c>
      <c s="170">
        <v>0</v>
      </c>
      <c s="170">
        <v>0</v>
      </c>
      <c s="170">
        <v>500000000</v>
      </c>
      <c s="172">
        <v>44911</v>
      </c>
      <c s="172">
        <v>51507</v>
      </c>
      <c s="171">
        <v>500000000</v>
      </c>
      <c s="171">
        <v>500000000</v>
      </c>
      <c s="171">
        <v>16.112328767123287</v>
      </c>
      <c s="171">
        <v>18.07123287671233</v>
      </c>
      <c s="174">
        <v>0.045999999999999999</v>
      </c>
      <c s="174" t="s">
        <v>39</v>
      </c>
      <c s="174"/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31" spans="1:52" ht="15">
      <c r="A331" s="169">
        <v>20861000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2804</v>
      </c>
      <c s="169" t="s">
        <v>2804</v>
      </c>
      <c s="169" t="s">
        <v>311</v>
      </c>
      <c s="170">
        <v>250000000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250000000</v>
      </c>
      <c s="172">
        <v>44916</v>
      </c>
      <c s="172">
        <v>50395</v>
      </c>
      <c s="171">
        <v>250000000</v>
      </c>
      <c s="171">
        <v>250000000</v>
      </c>
      <c s="171">
        <v>13.065753424657535</v>
      </c>
      <c s="171">
        <v>15.010958904109589</v>
      </c>
      <c s="177">
        <v>0.072538000000000005</v>
      </c>
      <c s="174" t="s">
        <v>2771</v>
      </c>
      <c s="174">
        <v>0.02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9615384.6199999992</v>
      </c>
      <c s="175">
        <v>0</v>
      </c>
      <c s="175">
        <v>0</v>
      </c>
      <c s="175">
        <v>0</v>
      </c>
      <c s="175">
        <v>0</v>
      </c>
      <c s="175">
        <v>0</v>
      </c>
      <c s="175">
        <v>9615384.6199999992</v>
      </c>
      <c s="15">
        <f t="shared" si="15"/>
        <v>0</v>
      </c>
      <c s="15">
        <f t="shared" si="16"/>
        <v>19230769.239999998</v>
      </c>
      <c s="15">
        <f t="shared" si="17"/>
        <v>19230769.239999998</v>
      </c>
    </row>
    <row r="332" spans="1:52" ht="15">
      <c r="A332" s="169">
        <v>23209000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71</v>
      </c>
      <c s="169" t="s">
        <v>29</v>
      </c>
      <c s="169" t="s">
        <v>65</v>
      </c>
      <c s="169" t="s">
        <v>1324</v>
      </c>
      <c s="169" t="s">
        <v>2852</v>
      </c>
      <c s="169" t="s">
        <v>2852</v>
      </c>
      <c s="169" t="s">
        <v>71</v>
      </c>
      <c s="170">
        <v>10000000</v>
      </c>
      <c s="170">
        <v>0</v>
      </c>
      <c s="170">
        <v>0</v>
      </c>
      <c s="170">
        <v>269925</v>
      </c>
      <c s="170">
        <v>50833.332999999999</v>
      </c>
      <c s="170">
        <v>0</v>
      </c>
      <c s="170">
        <v>0</v>
      </c>
      <c s="170">
        <v>10000000</v>
      </c>
      <c s="172">
        <v>44936</v>
      </c>
      <c s="172">
        <v>52078</v>
      </c>
      <c s="171">
        <v>30000000</v>
      </c>
      <c s="171">
        <v>30000000</v>
      </c>
      <c s="171">
        <v>17.676712328767124</v>
      </c>
      <c s="171">
        <v>19.567123287671233</v>
      </c>
      <c s="174">
        <v>0.053100000000000001</v>
      </c>
      <c s="174" t="s">
        <v>39</v>
      </c>
      <c s="174"/>
      <c s="169" t="s">
        <v>74</v>
      </c>
      <c s="169" t="s">
        <v>71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33" spans="1:52" ht="15">
      <c r="A333" s="169">
        <v>23208000</v>
      </c>
      <c s="169">
        <v>1</v>
      </c>
      <c s="169">
        <v>1</v>
      </c>
      <c s="169">
        <v>1</v>
      </c>
      <c s="169" t="s">
        <v>66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441</v>
      </c>
      <c s="169" t="s">
        <v>29</v>
      </c>
      <c s="169" t="s">
        <v>65</v>
      </c>
      <c s="169" t="s">
        <v>1324</v>
      </c>
      <c s="169" t="s">
        <v>2858</v>
      </c>
      <c s="169" t="s">
        <v>2858</v>
      </c>
      <c s="169" t="s">
        <v>441</v>
      </c>
      <c s="170">
        <v>151220400</v>
      </c>
      <c s="170">
        <v>0</v>
      </c>
      <c s="170">
        <v>0</v>
      </c>
      <c s="170">
        <v>0</v>
      </c>
      <c s="170">
        <v>0</v>
      </c>
      <c s="170">
        <v>2444900</v>
      </c>
      <c s="170">
        <v>0</v>
      </c>
      <c s="170">
        <v>153665300</v>
      </c>
      <c s="172">
        <v>44861</v>
      </c>
      <c s="172">
        <v>50354</v>
      </c>
      <c s="171">
        <v>175720000</v>
      </c>
      <c s="171">
        <v>175720000</v>
      </c>
      <c s="171">
        <v>12.953424657534246</v>
      </c>
      <c s="171">
        <v>15.049315068493151</v>
      </c>
      <c s="174">
        <v>0.0001</v>
      </c>
      <c s="174" t="s">
        <v>39</v>
      </c>
      <c s="174"/>
      <c s="169" t="s">
        <v>74</v>
      </c>
      <c s="169" t="s">
        <v>441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34" spans="1:52" ht="15">
      <c r="A334" s="169">
        <v>20620000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363</v>
      </c>
      <c s="169" t="s">
        <v>29</v>
      </c>
      <c s="169" t="s">
        <v>159</v>
      </c>
      <c s="169" t="s">
        <v>1325</v>
      </c>
      <c s="169">
        <v>2000003658</v>
      </c>
      <c s="169">
        <v>2000003658</v>
      </c>
      <c s="169" t="s">
        <v>363</v>
      </c>
      <c s="170">
        <v>1772053.51</v>
      </c>
      <c s="170">
        <v>0</v>
      </c>
      <c s="170">
        <v>0</v>
      </c>
      <c s="170">
        <v>71336.380000000005</v>
      </c>
      <c s="170">
        <v>0</v>
      </c>
      <c s="170">
        <v>0</v>
      </c>
      <c s="170">
        <v>0</v>
      </c>
      <c s="170">
        <v>1772053.51</v>
      </c>
      <c s="172">
        <v>44819</v>
      </c>
      <c s="172">
        <v>56203</v>
      </c>
      <c s="171">
        <v>22873341.920000002</v>
      </c>
      <c s="171">
        <v>22873341.920000002</v>
      </c>
      <c s="171">
        <v>28.978082191780821</v>
      </c>
      <c s="171">
        <v>31.18904109589041</v>
      </c>
      <c s="174">
        <v>0.0263</v>
      </c>
      <c s="174" t="s">
        <v>364</v>
      </c>
      <c s="174"/>
      <c s="169" t="s">
        <v>363</v>
      </c>
      <c s="169" t="s">
        <v>363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35" spans="1:52" ht="15">
      <c r="A335" s="169">
        <v>20846001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2887</v>
      </c>
      <c s="169" t="s">
        <v>2887</v>
      </c>
      <c s="169" t="s">
        <v>311</v>
      </c>
      <c s="170">
        <v>31578947.360000011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31578947.360000011</v>
      </c>
      <c s="172">
        <v>43938</v>
      </c>
      <c s="172">
        <v>48323</v>
      </c>
      <c s="171">
        <v>50000000</v>
      </c>
      <c s="171">
        <v>40000000</v>
      </c>
      <c s="171">
        <v>7.3890410958904109</v>
      </c>
      <c s="171">
        <v>12.013698630136986</v>
      </c>
      <c s="177">
        <v>0.074601000000000001</v>
      </c>
      <c s="174" t="s">
        <v>3233</v>
      </c>
      <c s="177">
        <v>0.013583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2105263.1600000001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2105263.1600000001</v>
      </c>
      <c s="175">
        <v>0</v>
      </c>
      <c s="175">
        <v>0</v>
      </c>
      <c s="15">
        <f t="shared" si="15"/>
        <v>0</v>
      </c>
      <c s="15">
        <f t="shared" si="16"/>
        <v>4210526.3200000003</v>
      </c>
      <c s="15">
        <f t="shared" si="17"/>
        <v>4210526.3200000003</v>
      </c>
    </row>
    <row r="336" spans="1:52" ht="15">
      <c r="A336" s="169">
        <v>20354000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2888</v>
      </c>
      <c s="169" t="s">
        <v>2888</v>
      </c>
      <c s="169" t="s">
        <v>160</v>
      </c>
      <c s="170">
        <v>3661682.670000283</v>
      </c>
      <c s="170">
        <v>0</v>
      </c>
      <c s="170">
        <v>0</v>
      </c>
      <c s="170">
        <v>0</v>
      </c>
      <c s="170">
        <v>0</v>
      </c>
      <c s="170">
        <v>1.4901161193847656E-08</v>
      </c>
      <c s="170">
        <v>0</v>
      </c>
      <c s="170">
        <v>3661682.6700002979</v>
      </c>
      <c s="172">
        <v>44949</v>
      </c>
      <c s="172">
        <v>54011</v>
      </c>
      <c s="171">
        <v>35000000</v>
      </c>
      <c s="171">
        <v>35000000</v>
      </c>
      <c s="171">
        <v>22.972602739726028</v>
      </c>
      <c s="171">
        <v>24.827397260273973</v>
      </c>
      <c s="174">
        <v>0.012999999999999999</v>
      </c>
      <c s="174" t="s">
        <v>39</v>
      </c>
      <c s="174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37" spans="1:52" ht="15">
      <c r="A337" s="169">
        <v>20596000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288</v>
      </c>
      <c s="169" t="s">
        <v>29</v>
      </c>
      <c s="169" t="s">
        <v>159</v>
      </c>
      <c s="169" t="s">
        <v>1325</v>
      </c>
      <c s="169" t="s">
        <v>2889</v>
      </c>
      <c s="169" t="s">
        <v>2889</v>
      </c>
      <c s="169" t="s">
        <v>288</v>
      </c>
      <c s="170">
        <v>80000000.000000283</v>
      </c>
      <c s="170">
        <v>0</v>
      </c>
      <c s="170">
        <v>0</v>
      </c>
      <c s="170">
        <v>0</v>
      </c>
      <c s="170">
        <v>0</v>
      </c>
      <c s="170">
        <v>1.4901161193847656E-08</v>
      </c>
      <c s="170">
        <v>0</v>
      </c>
      <c s="170">
        <v>80000000.000000298</v>
      </c>
      <c s="172">
        <v>44911</v>
      </c>
      <c s="172">
        <v>48945</v>
      </c>
      <c s="171">
        <v>100000000</v>
      </c>
      <c s="171">
        <v>100000000</v>
      </c>
      <c s="171">
        <v>9.0931506849315067</v>
      </c>
      <c s="171">
        <v>11.052054794520547</v>
      </c>
      <c s="174">
        <v>0.047199999999999999</v>
      </c>
      <c s="174" t="s">
        <v>39</v>
      </c>
      <c s="174"/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38" spans="1:52" ht="15">
      <c r="A338" s="169">
        <v>31000000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2923</v>
      </c>
      <c s="169" t="s">
        <v>29</v>
      </c>
      <c s="169" t="s">
        <v>2924</v>
      </c>
      <c s="169" t="s">
        <v>2925</v>
      </c>
      <c s="169" t="s">
        <v>2923</v>
      </c>
      <c s="169" t="s">
        <v>2923</v>
      </c>
      <c s="169" t="s">
        <v>2923</v>
      </c>
      <c s="170">
        <v>656022000</v>
      </c>
      <c s="170">
        <v>0</v>
      </c>
      <c s="170">
        <v>0</v>
      </c>
      <c s="170">
        <v>11439383.630000001</v>
      </c>
      <c s="170">
        <v>4500000</v>
      </c>
      <c s="170">
        <v>1.4901161193847656E-08</v>
      </c>
      <c s="170">
        <v>0</v>
      </c>
      <c s="170">
        <v>656022000</v>
      </c>
      <c s="172">
        <v>45055</v>
      </c>
      <c s="172">
        <v>51814</v>
      </c>
      <c s="171">
        <v>656022000</v>
      </c>
      <c s="171">
        <v>656022000</v>
      </c>
      <c s="171">
        <v>16.953424657534246</v>
      </c>
      <c s="171">
        <v>18.517808219178082</v>
      </c>
      <c s="174">
        <v>0.069800000000000001</v>
      </c>
      <c s="174" t="s">
        <v>39</v>
      </c>
      <c s="174"/>
      <c s="169" t="s">
        <v>2923</v>
      </c>
      <c s="169" t="s">
        <v>2923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39" spans="1:52" ht="15">
      <c r="A339" s="169">
        <v>20862000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311</v>
      </c>
      <c s="169" t="s">
        <v>2953</v>
      </c>
      <c s="169" t="s">
        <v>159</v>
      </c>
      <c s="169" t="s">
        <v>1325</v>
      </c>
      <c s="169" t="s">
        <v>2954</v>
      </c>
      <c s="169" t="s">
        <v>2954</v>
      </c>
      <c s="169" t="s">
        <v>311</v>
      </c>
      <c s="170">
        <v>8865141.0400002524</v>
      </c>
      <c s="170">
        <v>0</v>
      </c>
      <c s="170">
        <v>0</v>
      </c>
      <c s="170">
        <v>0</v>
      </c>
      <c s="170">
        <v>0</v>
      </c>
      <c s="170">
        <v>1.4901161193847656E-08</v>
      </c>
      <c s="170">
        <v>0</v>
      </c>
      <c s="170">
        <v>8865141.0400002673</v>
      </c>
      <c s="172">
        <v>44918</v>
      </c>
      <c s="172">
        <v>50397</v>
      </c>
      <c s="171">
        <v>26891460</v>
      </c>
      <c s="171">
        <v>26891460</v>
      </c>
      <c s="171">
        <v>13.07123287671233</v>
      </c>
      <c s="171">
        <v>15.010958904109589</v>
      </c>
      <c s="177">
        <v>0.072316000000000005</v>
      </c>
      <c s="174" t="s">
        <v>2799</v>
      </c>
      <c s="174">
        <v>0.02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40" spans="1:52" ht="15">
      <c r="A340" s="169">
        <v>20863000</v>
      </c>
      <c s="169">
        <v>1</v>
      </c>
      <c s="169">
        <v>0</v>
      </c>
      <c s="169">
        <v>0</v>
      </c>
      <c s="169" t="s">
        <v>23</v>
      </c>
      <c s="169" t="s">
        <v>68</v>
      </c>
      <c s="169" t="s">
        <v>68</v>
      </c>
      <c s="169" t="s">
        <v>68</v>
      </c>
      <c s="169" t="s">
        <v>68</v>
      </c>
      <c s="169" t="s">
        <v>27</v>
      </c>
      <c s="169" t="s">
        <v>311</v>
      </c>
      <c s="169" t="s">
        <v>166</v>
      </c>
      <c s="169" t="s">
        <v>159</v>
      </c>
      <c s="169" t="s">
        <v>1325</v>
      </c>
      <c s="169" t="s">
        <v>2955</v>
      </c>
      <c s="169" t="s">
        <v>2955</v>
      </c>
      <c s="169" t="s">
        <v>311</v>
      </c>
      <c s="170">
        <v>75000000.000000253</v>
      </c>
      <c s="170">
        <v>0</v>
      </c>
      <c s="170">
        <v>0</v>
      </c>
      <c s="170">
        <v>2753378.1200000001</v>
      </c>
      <c s="170">
        <v>0</v>
      </c>
      <c s="170">
        <v>1.4901161193847656E-08</v>
      </c>
      <c s="170">
        <v>0</v>
      </c>
      <c s="170">
        <v>75000000.000000268</v>
      </c>
      <c s="172">
        <v>45070</v>
      </c>
      <c s="172">
        <v>48723</v>
      </c>
      <c s="171">
        <v>75000000</v>
      </c>
      <c s="171">
        <v>75000000</v>
      </c>
      <c s="171">
        <v>8.4849315068493159</v>
      </c>
      <c s="171">
        <v>10.008219178082191</v>
      </c>
      <c s="177">
        <v>0.072439000000000003</v>
      </c>
      <c s="174" t="s">
        <v>2799</v>
      </c>
      <c s="174">
        <v>0.0195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41" spans="1:52" ht="15">
      <c r="A341" s="169">
        <v>20855001</v>
      </c>
      <c s="169">
        <v>1</v>
      </c>
      <c s="169">
        <v>1</v>
      </c>
      <c s="169">
        <v>1</v>
      </c>
      <c s="169" t="s">
        <v>2956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2957</v>
      </c>
      <c s="169" t="s">
        <v>2957</v>
      </c>
      <c s="169" t="s">
        <v>311</v>
      </c>
      <c s="170">
        <v>37500000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37500000</v>
      </c>
      <c s="172">
        <v>44389</v>
      </c>
      <c s="172">
        <v>51566</v>
      </c>
      <c s="171">
        <v>75000000</v>
      </c>
      <c s="171">
        <v>37500000</v>
      </c>
      <c s="171">
        <v>16.273972602739725</v>
      </c>
      <c s="171">
        <v>19.663013698630138</v>
      </c>
      <c s="177">
        <v>0.075450000000000003</v>
      </c>
      <c s="174" t="s">
        <v>3233</v>
      </c>
      <c s="174">
        <v>0.015283</v>
      </c>
      <c s="169" t="s">
        <v>311</v>
      </c>
      <c s="169" t="s">
        <v>311</v>
      </c>
      <c s="175">
        <v>1071428.5700000001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1071428.5700000001</v>
      </c>
      <c s="175">
        <v>0</v>
      </c>
      <c s="175">
        <v>0</v>
      </c>
      <c s="175">
        <v>0</v>
      </c>
      <c s="175">
        <v>0</v>
      </c>
      <c s="175">
        <v>0</v>
      </c>
      <c s="175">
        <v>1071428.5700000001</v>
      </c>
      <c s="15">
        <f t="shared" si="15"/>
        <v>1071428.5700000001</v>
      </c>
      <c s="15">
        <f t="shared" si="16"/>
        <v>2142857.1400000001</v>
      </c>
      <c s="15">
        <f t="shared" si="17"/>
        <v>3214285.71</v>
      </c>
    </row>
    <row r="342" spans="1:52" ht="15">
      <c r="A342" s="169">
        <v>20355000</v>
      </c>
      <c s="169">
        <v>1</v>
      </c>
      <c s="169">
        <v>0</v>
      </c>
      <c s="169">
        <v>0</v>
      </c>
      <c s="169" t="s">
        <v>23</v>
      </c>
      <c s="169" t="s">
        <v>68</v>
      </c>
      <c s="169" t="s">
        <v>68</v>
      </c>
      <c s="169" t="s">
        <v>68</v>
      </c>
      <c s="169" t="s">
        <v>68</v>
      </c>
      <c s="169" t="s">
        <v>27</v>
      </c>
      <c s="169" t="s">
        <v>160</v>
      </c>
      <c s="169" t="s">
        <v>70</v>
      </c>
      <c s="169" t="s">
        <v>159</v>
      </c>
      <c s="169" t="s">
        <v>1325</v>
      </c>
      <c s="169" t="s">
        <v>2962</v>
      </c>
      <c s="169" t="s">
        <v>2962</v>
      </c>
      <c s="169" t="s">
        <v>160</v>
      </c>
      <c s="170">
        <v>199380000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199380000</v>
      </c>
      <c s="172">
        <v>45030</v>
      </c>
      <c s="172">
        <v>53796</v>
      </c>
      <c s="171">
        <v>300000000</v>
      </c>
      <c s="171">
        <v>300000000</v>
      </c>
      <c s="171">
        <v>22.383561643835616</v>
      </c>
      <c s="171">
        <v>24.016438356164382</v>
      </c>
      <c s="174">
        <v>0.066100599999999995</v>
      </c>
      <c s="169" t="s">
        <v>2963</v>
      </c>
      <c s="174">
        <v>0.012</v>
      </c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43" spans="1:52" ht="15">
      <c r="A343" s="169">
        <v>20353000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2964</v>
      </c>
      <c s="169" t="s">
        <v>2964</v>
      </c>
      <c s="169" t="s">
        <v>160</v>
      </c>
      <c s="170">
        <v>4095604.9100000001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4095604.9100000001</v>
      </c>
      <c s="172">
        <v>44949</v>
      </c>
      <c s="172">
        <v>53281</v>
      </c>
      <c s="171">
        <v>49000000</v>
      </c>
      <c s="171">
        <v>49000000</v>
      </c>
      <c s="171">
        <v>20.972602739726028</v>
      </c>
      <c s="171">
        <v>22.827397260273973</v>
      </c>
      <c s="174">
        <v>0.065799999999999997</v>
      </c>
      <c s="169" t="s">
        <v>2963</v>
      </c>
      <c s="174">
        <v>0.012</v>
      </c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44" spans="1:52" ht="15">
      <c r="A344" s="169">
        <v>20356000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2965</v>
      </c>
      <c s="169" t="s">
        <v>2965</v>
      </c>
      <c s="169" t="s">
        <v>160</v>
      </c>
      <c s="170">
        <v>2610699.7999999998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2610699.7999999998</v>
      </c>
      <c s="172">
        <v>45061</v>
      </c>
      <c s="172">
        <v>53888</v>
      </c>
      <c s="171">
        <v>9539946.7300000004</v>
      </c>
      <c s="171">
        <v>9539946.7300000004</v>
      </c>
      <c s="171">
        <v>22.635616438356163</v>
      </c>
      <c s="171">
        <v>24.183561643835617</v>
      </c>
      <c s="174">
        <v>0.065506200000000001</v>
      </c>
      <c s="169" t="s">
        <v>2963</v>
      </c>
      <c s="174">
        <v>0.012</v>
      </c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45" spans="1:52" ht="15">
      <c r="A345" s="169">
        <v>20597000</v>
      </c>
      <c s="169">
        <v>1</v>
      </c>
      <c s="169">
        <v>1</v>
      </c>
      <c s="169">
        <v>1</v>
      </c>
      <c s="169" t="s">
        <v>23</v>
      </c>
      <c s="169" t="s">
        <v>24</v>
      </c>
      <c s="169" t="s">
        <v>25</v>
      </c>
      <c s="169" t="s">
        <v>26</v>
      </c>
      <c s="169" t="s">
        <v>2</v>
      </c>
      <c s="169" t="s">
        <v>27</v>
      </c>
      <c s="169" t="s">
        <v>288</v>
      </c>
      <c s="169" t="s">
        <v>29</v>
      </c>
      <c s="169" t="s">
        <v>159</v>
      </c>
      <c s="169" t="s">
        <v>1325</v>
      </c>
      <c s="169" t="s">
        <v>2966</v>
      </c>
      <c s="169" t="s">
        <v>2966</v>
      </c>
      <c s="169" t="s">
        <v>288</v>
      </c>
      <c s="170">
        <v>86319985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86319985</v>
      </c>
      <c s="172">
        <v>44998</v>
      </c>
      <c s="172">
        <v>51441</v>
      </c>
      <c s="171">
        <v>200000000</v>
      </c>
      <c s="171">
        <v>200000000</v>
      </c>
      <c s="171">
        <v>15.931506849315069</v>
      </c>
      <c s="171">
        <v>17.652054794520549</v>
      </c>
      <c s="174">
        <v>0.058499999999999996</v>
      </c>
      <c s="174" t="s">
        <v>2770</v>
      </c>
      <c s="174">
        <v>0.012</v>
      </c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46" spans="1:52" ht="15">
      <c r="A346" s="169">
        <v>20864000</v>
      </c>
      <c s="169">
        <v>1</v>
      </c>
      <c s="169">
        <v>1</v>
      </c>
      <c s="169">
        <v>0</v>
      </c>
      <c s="169" t="s">
        <v>23</v>
      </c>
      <c s="169" t="s">
        <v>24</v>
      </c>
      <c s="169" t="s">
        <v>25</v>
      </c>
      <c s="169" t="s">
        <v>44</v>
      </c>
      <c s="169" t="s">
        <v>45</v>
      </c>
      <c s="169" t="s">
        <v>27</v>
      </c>
      <c s="169" t="s">
        <v>311</v>
      </c>
      <c s="169" t="s">
        <v>2967</v>
      </c>
      <c s="169" t="s">
        <v>159</v>
      </c>
      <c s="169" t="s">
        <v>1325</v>
      </c>
      <c s="169" t="s">
        <v>2968</v>
      </c>
      <c s="169" t="s">
        <v>2968</v>
      </c>
      <c s="169" t="s">
        <v>311</v>
      </c>
      <c s="170">
        <v>660664.19999999995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660664.19999999995</v>
      </c>
      <c s="172">
        <v>45113</v>
      </c>
      <c s="172">
        <v>48766</v>
      </c>
      <c s="171">
        <v>26467000</v>
      </c>
      <c s="171">
        <v>26467000</v>
      </c>
      <c s="171">
        <v>8.6027397260273979</v>
      </c>
      <c s="171">
        <v>10.008219178082191</v>
      </c>
      <c s="177">
        <v>0.071280999999999997</v>
      </c>
      <c s="174" t="s">
        <v>2799</v>
      </c>
      <c s="174">
        <v>0.0195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38862.599999999999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38862.599999999999</v>
      </c>
      <c s="15">
        <f t="shared" si="17"/>
        <v>38862.599999999999</v>
      </c>
    </row>
    <row r="347" spans="1:52" ht="15">
      <c r="A347" s="169">
        <v>20865000</v>
      </c>
      <c s="169">
        <v>1</v>
      </c>
      <c s="169">
        <v>1</v>
      </c>
      <c s="169">
        <v>1</v>
      </c>
      <c s="169" t="s">
        <v>2956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2969</v>
      </c>
      <c s="169" t="s">
        <v>2969</v>
      </c>
      <c s="169" t="s">
        <v>311</v>
      </c>
      <c s="170">
        <v>27754292.41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27754292.41</v>
      </c>
      <c s="172">
        <v>45135</v>
      </c>
      <c s="172">
        <v>52440</v>
      </c>
      <c s="171">
        <v>150000000</v>
      </c>
      <c s="171">
        <v>150000000</v>
      </c>
      <c s="171">
        <v>18.668493150684931</v>
      </c>
      <c s="171">
        <v>20.013698630136986</v>
      </c>
      <c s="177">
        <v>0.072137000000000007</v>
      </c>
      <c s="174" t="s">
        <v>2799</v>
      </c>
      <c s="174">
        <v>0.02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48" spans="1:52" ht="15">
      <c r="A348" s="169">
        <v>20866000</v>
      </c>
      <c s="169">
        <v>1</v>
      </c>
      <c s="169">
        <v>1</v>
      </c>
      <c s="169">
        <v>1</v>
      </c>
      <c s="169" t="s">
        <v>2956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2970</v>
      </c>
      <c s="169" t="s">
        <v>2970</v>
      </c>
      <c s="169" t="s">
        <v>311</v>
      </c>
      <c s="170">
        <v>11223481.289999999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11223481.289999999</v>
      </c>
      <c s="172">
        <v>45135</v>
      </c>
      <c s="172">
        <v>50614</v>
      </c>
      <c s="171">
        <v>20204813.629999999</v>
      </c>
      <c s="171">
        <v>20204813.629999999</v>
      </c>
      <c s="171">
        <v>13.665753424657535</v>
      </c>
      <c s="171">
        <v>15.010958904109589</v>
      </c>
      <c s="174">
        <v>0.071999999999999995</v>
      </c>
      <c s="174" t="s">
        <v>2799</v>
      </c>
      <c s="174">
        <v>0.02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49" spans="1:52" ht="15">
      <c r="A349" s="169">
        <v>20358000</v>
      </c>
      <c s="169">
        <v>1</v>
      </c>
      <c s="169">
        <v>1</v>
      </c>
      <c s="169">
        <v>1</v>
      </c>
      <c s="169" t="s">
        <v>2956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3005</v>
      </c>
      <c s="169" t="s">
        <v>3005</v>
      </c>
      <c s="169" t="s">
        <v>160</v>
      </c>
      <c s="170">
        <v>450000000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450000000</v>
      </c>
      <c s="172">
        <v>45156</v>
      </c>
      <c s="172">
        <v>52062</v>
      </c>
      <c s="171">
        <v>450000000</v>
      </c>
      <c s="171">
        <v>450000000</v>
      </c>
      <c s="171">
        <v>17.632876712328766</v>
      </c>
      <c s="171">
        <v>18.920547945205481</v>
      </c>
      <c s="174">
        <v>0.065799999999999997</v>
      </c>
      <c s="169" t="s">
        <v>2963</v>
      </c>
      <c s="174">
        <v>0.012</v>
      </c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50" spans="1:52" ht="15">
      <c r="A350" s="169">
        <v>20359000</v>
      </c>
      <c s="169">
        <v>1</v>
      </c>
      <c s="169">
        <v>1</v>
      </c>
      <c s="169">
        <v>1</v>
      </c>
      <c s="169" t="s">
        <v>2956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160</v>
      </c>
      <c s="169" t="s">
        <v>29</v>
      </c>
      <c s="169" t="s">
        <v>159</v>
      </c>
      <c s="169" t="s">
        <v>1325</v>
      </c>
      <c s="169" t="s">
        <v>3006</v>
      </c>
      <c s="169" t="s">
        <v>3006</v>
      </c>
      <c s="169" t="s">
        <v>160</v>
      </c>
      <c s="170">
        <v>50000000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50000000</v>
      </c>
      <c s="172">
        <v>45156</v>
      </c>
      <c s="172">
        <v>50601</v>
      </c>
      <c s="171">
        <v>50000000</v>
      </c>
      <c s="171">
        <v>50000000</v>
      </c>
      <c s="171">
        <v>13.63013698630137</v>
      </c>
      <c s="171">
        <v>14.917808219178083</v>
      </c>
      <c s="174">
        <v>0.025000000000000001</v>
      </c>
      <c s="169" t="s">
        <v>3104</v>
      </c>
      <c s="169"/>
      <c s="169" t="s">
        <v>160</v>
      </c>
      <c s="169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51" spans="1:52" ht="15">
      <c r="A351" s="169">
        <v>20598000</v>
      </c>
      <c s="169">
        <v>1</v>
      </c>
      <c s="169">
        <v>1</v>
      </c>
      <c s="169">
        <v>1</v>
      </c>
      <c s="169" t="s">
        <v>2956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288</v>
      </c>
      <c s="169" t="s">
        <v>29</v>
      </c>
      <c s="169" t="s">
        <v>159</v>
      </c>
      <c s="169" t="s">
        <v>1325</v>
      </c>
      <c s="169" t="s">
        <v>3007</v>
      </c>
      <c s="169" t="s">
        <v>3007</v>
      </c>
      <c s="169" t="s">
        <v>288</v>
      </c>
      <c s="170">
        <v>500000000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500000000</v>
      </c>
      <c s="172">
        <v>45160</v>
      </c>
      <c s="172">
        <v>51485</v>
      </c>
      <c s="170">
        <v>500000000</v>
      </c>
      <c s="170">
        <v>500000000</v>
      </c>
      <c s="171">
        <v>16.052054794520547</v>
      </c>
      <c s="171">
        <v>17.328767123287673</v>
      </c>
      <c s="174">
        <v>0.051999999999999998</v>
      </c>
      <c s="169" t="s">
        <v>39</v>
      </c>
      <c s="174"/>
      <c s="169" t="s">
        <v>288</v>
      </c>
      <c s="169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52" spans="1:52" ht="15">
      <c r="A352" s="169">
        <v>20867000</v>
      </c>
      <c s="169">
        <v>1</v>
      </c>
      <c s="169">
        <v>1</v>
      </c>
      <c s="169">
        <v>1</v>
      </c>
      <c s="169" t="s">
        <v>2956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3008</v>
      </c>
      <c s="169" t="s">
        <v>3008</v>
      </c>
      <c s="169" t="s">
        <v>311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2">
        <v>45145</v>
      </c>
      <c s="172">
        <v>52451</v>
      </c>
      <c s="171">
        <v>117515240</v>
      </c>
      <c s="171">
        <v>117515240</v>
      </c>
      <c s="171">
        <v>18.698630136986303</v>
      </c>
      <c s="171">
        <v>20.016438356164382</v>
      </c>
      <c s="174"/>
      <c s="174" t="s">
        <v>2799</v>
      </c>
      <c s="174">
        <v>0.02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53" spans="1:52" ht="15">
      <c r="A353" s="169">
        <v>20100000</v>
      </c>
      <c s="169">
        <v>1</v>
      </c>
      <c s="169">
        <v>0</v>
      </c>
      <c s="169">
        <v>0</v>
      </c>
      <c s="169" t="s">
        <v>23</v>
      </c>
      <c s="169" t="s">
        <v>68</v>
      </c>
      <c s="169" t="s">
        <v>68</v>
      </c>
      <c s="169" t="s">
        <v>68</v>
      </c>
      <c s="169" t="s">
        <v>68</v>
      </c>
      <c s="169" t="s">
        <v>27</v>
      </c>
      <c s="169" t="s">
        <v>3105</v>
      </c>
      <c s="169" t="s">
        <v>166</v>
      </c>
      <c s="169" t="s">
        <v>159</v>
      </c>
      <c s="169" t="s">
        <v>1325</v>
      </c>
      <c s="169" t="s">
        <v>3106</v>
      </c>
      <c s="169" t="s">
        <v>3106</v>
      </c>
      <c s="169" t="s">
        <v>3105</v>
      </c>
      <c s="170">
        <v>50000000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50000000</v>
      </c>
      <c s="172">
        <v>45050</v>
      </c>
      <c s="172">
        <v>48269</v>
      </c>
      <c s="171">
        <v>50000000</v>
      </c>
      <c s="171">
        <v>50000000</v>
      </c>
      <c s="171">
        <v>7.2410958904109588</v>
      </c>
      <c s="171">
        <v>8.8191780821917813</v>
      </c>
      <c s="174">
        <v>0.065660200000000002</v>
      </c>
      <c s="174" t="s">
        <v>2799</v>
      </c>
      <c s="174">
        <v>0.012282599999999999</v>
      </c>
      <c s="169" t="s">
        <v>3105</v>
      </c>
      <c s="169" t="s">
        <v>3105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3571428.5699999998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3571428.5699999998</v>
      </c>
      <c s="15">
        <f t="shared" si="17"/>
        <v>3571428.5699999998</v>
      </c>
    </row>
    <row r="354" spans="1:52" ht="15">
      <c r="A354" s="169">
        <v>20868000</v>
      </c>
      <c s="169">
        <v>1</v>
      </c>
      <c s="169">
        <v>1</v>
      </c>
      <c s="169">
        <v>1</v>
      </c>
      <c s="169" t="s">
        <v>2956</v>
      </c>
      <c s="169" t="s">
        <v>24</v>
      </c>
      <c s="169" t="s">
        <v>25</v>
      </c>
      <c s="169" t="s">
        <v>437</v>
      </c>
      <c s="169" t="s">
        <v>2</v>
      </c>
      <c s="169" t="s">
        <v>27</v>
      </c>
      <c s="169" t="s">
        <v>311</v>
      </c>
      <c s="169" t="s">
        <v>29</v>
      </c>
      <c s="169" t="s">
        <v>159</v>
      </c>
      <c s="169" t="s">
        <v>1325</v>
      </c>
      <c s="169" t="s">
        <v>3107</v>
      </c>
      <c s="169" t="s">
        <v>3107</v>
      </c>
      <c s="169" t="s">
        <v>311</v>
      </c>
      <c s="170">
        <v>0</v>
      </c>
      <c s="170">
        <v>1375680</v>
      </c>
      <c s="170">
        <v>0</v>
      </c>
      <c s="170">
        <v>0</v>
      </c>
      <c s="170">
        <v>0</v>
      </c>
      <c s="170">
        <v>0</v>
      </c>
      <c s="170">
        <v>0</v>
      </c>
      <c s="170">
        <v>1375680</v>
      </c>
      <c s="172">
        <v>45184</v>
      </c>
      <c s="172">
        <v>50663</v>
      </c>
      <c s="171">
        <v>200000000</v>
      </c>
      <c s="171">
        <v>200000000</v>
      </c>
      <c s="171">
        <v>13.800000000000001</v>
      </c>
      <c s="171">
        <v>15.010958904109589</v>
      </c>
      <c s="174">
        <v>0.071999999999999995</v>
      </c>
      <c s="174" t="s">
        <v>2799</v>
      </c>
      <c s="174">
        <v>0.02</v>
      </c>
      <c s="169" t="s">
        <v>311</v>
      </c>
      <c s="169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55" spans="1:52" ht="15">
      <c r="A355" s="179">
        <v>20599000</v>
      </c>
      <c s="179">
        <v>1</v>
      </c>
      <c s="179">
        <v>0</v>
      </c>
      <c s="179">
        <v>0</v>
      </c>
      <c s="179" t="s">
        <v>23</v>
      </c>
      <c s="179" t="s">
        <v>68</v>
      </c>
      <c s="179" t="s">
        <v>68</v>
      </c>
      <c s="179" t="s">
        <v>68</v>
      </c>
      <c s="179" t="s">
        <v>68</v>
      </c>
      <c s="179" t="s">
        <v>27</v>
      </c>
      <c s="179" t="s">
        <v>288</v>
      </c>
      <c s="179" t="s">
        <v>70</v>
      </c>
      <c s="179" t="s">
        <v>159</v>
      </c>
      <c s="179" t="s">
        <v>1325</v>
      </c>
      <c s="179" t="s">
        <v>3134</v>
      </c>
      <c s="179" t="s">
        <v>3134</v>
      </c>
      <c s="179" t="s">
        <v>288</v>
      </c>
      <c s="180">
        <v>300000000</v>
      </c>
      <c s="180">
        <v>0</v>
      </c>
      <c s="180">
        <v>0</v>
      </c>
      <c s="180">
        <v>0</v>
      </c>
      <c s="180">
        <v>0</v>
      </c>
      <c s="180">
        <v>0</v>
      </c>
      <c s="180">
        <v>0</v>
      </c>
      <c s="180">
        <v>300000000</v>
      </c>
      <c s="182">
        <v>45210</v>
      </c>
      <c s="182">
        <v>52305</v>
      </c>
      <c s="181">
        <v>300000000</v>
      </c>
      <c s="181">
        <v>300000000</v>
      </c>
      <c s="181">
        <v>18.298630136986301</v>
      </c>
      <c s="181">
        <v>19.438356164383563</v>
      </c>
      <c s="183">
        <v>0.058400000000000001</v>
      </c>
      <c s="179" t="s">
        <v>2799</v>
      </c>
      <c s="183">
        <v>0.011900000000000001</v>
      </c>
      <c s="179" t="s">
        <v>288</v>
      </c>
      <c s="179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56" spans="1:52" ht="15">
      <c r="A356" s="65">
        <v>20870000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311</v>
      </c>
      <c s="65" t="s">
        <v>29</v>
      </c>
      <c s="65" t="s">
        <v>159</v>
      </c>
      <c s="65" t="s">
        <v>1325</v>
      </c>
      <c s="65" t="s">
        <v>3165</v>
      </c>
      <c s="65" t="s">
        <v>3165</v>
      </c>
      <c s="65" t="s">
        <v>311</v>
      </c>
      <c s="126">
        <v>75000000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75000000</v>
      </c>
      <c s="123">
        <v>45273</v>
      </c>
      <c s="123">
        <v>47829</v>
      </c>
      <c s="124">
        <v>75000000</v>
      </c>
      <c s="124">
        <v>75000000</v>
      </c>
      <c s="124">
        <v>6.0356164383561648</v>
      </c>
      <c s="124">
        <v>7.0027397260273974</v>
      </c>
      <c s="162">
        <v>0.070013000000000006</v>
      </c>
      <c s="125" t="s">
        <v>2799</v>
      </c>
      <c s="125">
        <v>0.017500000000000002</v>
      </c>
      <c s="65" t="s">
        <v>311</v>
      </c>
      <c s="65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6250000</v>
      </c>
      <c s="175">
        <v>0</v>
      </c>
      <c s="175">
        <v>0</v>
      </c>
      <c s="175">
        <v>0</v>
      </c>
      <c s="175">
        <v>0</v>
      </c>
      <c s="175">
        <v>0</v>
      </c>
      <c s="175">
        <v>6250000</v>
      </c>
      <c s="15">
        <f t="shared" si="15"/>
        <v>0</v>
      </c>
      <c s="15">
        <f t="shared" si="16"/>
        <v>12500000</v>
      </c>
      <c s="15">
        <f t="shared" si="18" ref="AZ356:AZ358">AX356+AY356</f>
        <v>12500000</v>
      </c>
    </row>
    <row r="357" spans="1:52" ht="15">
      <c r="A357" s="65">
        <v>20357000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160</v>
      </c>
      <c s="65" t="s">
        <v>29</v>
      </c>
      <c s="65" t="s">
        <v>159</v>
      </c>
      <c s="65" t="s">
        <v>1325</v>
      </c>
      <c s="65" t="s">
        <v>3234</v>
      </c>
      <c s="65" t="s">
        <v>3234</v>
      </c>
      <c s="65" t="s">
        <v>160</v>
      </c>
      <c s="126">
        <v>0</v>
      </c>
      <c s="126">
        <v>501568.94</v>
      </c>
      <c s="126">
        <v>0</v>
      </c>
      <c s="126">
        <v>0</v>
      </c>
      <c s="126">
        <v>0</v>
      </c>
      <c s="126">
        <v>0</v>
      </c>
      <c s="126">
        <v>0</v>
      </c>
      <c s="126">
        <v>501568.94</v>
      </c>
      <c s="123">
        <v>45110</v>
      </c>
      <c s="123">
        <v>53888</v>
      </c>
      <c s="124">
        <v>42000000</v>
      </c>
      <c s="124">
        <v>42000000</v>
      </c>
      <c s="124">
        <v>22.635616438356163</v>
      </c>
      <c s="124">
        <v>24.049315068493151</v>
      </c>
      <c s="125">
        <v>0.064054</v>
      </c>
      <c s="125" t="s">
        <v>2797</v>
      </c>
      <c s="125">
        <v>0.011599999999999999</v>
      </c>
      <c s="65" t="s">
        <v>160</v>
      </c>
      <c s="65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8"/>
        <v>0</v>
      </c>
    </row>
    <row r="358" spans="1:52" ht="15">
      <c r="A358" s="65">
        <v>20360000</v>
      </c>
      <c s="65">
        <v>1</v>
      </c>
      <c s="65">
        <v>1</v>
      </c>
      <c s="65">
        <v>1</v>
      </c>
      <c s="65" t="s">
        <v>23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160</v>
      </c>
      <c s="65" t="s">
        <v>175</v>
      </c>
      <c s="65" t="s">
        <v>159</v>
      </c>
      <c s="65" t="s">
        <v>1325</v>
      </c>
      <c s="65" t="s">
        <v>3235</v>
      </c>
      <c s="65" t="s">
        <v>3235</v>
      </c>
      <c s="65" t="s">
        <v>160</v>
      </c>
      <c s="126">
        <v>636693.85999999999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636693.85999999999</v>
      </c>
      <c s="123">
        <v>45128</v>
      </c>
      <c s="123">
        <v>54260</v>
      </c>
      <c s="124">
        <v>40000000</v>
      </c>
      <c s="124">
        <v>40000000</v>
      </c>
      <c s="124">
        <v>23.654794520547945</v>
      </c>
      <c s="124">
        <v>25.019178082191782</v>
      </c>
      <c s="125">
        <v>0.061817999999999998</v>
      </c>
      <c s="125" t="s">
        <v>2797</v>
      </c>
      <c s="125">
        <v>0.011599999999999999</v>
      </c>
      <c s="65" t="s">
        <v>160</v>
      </c>
      <c s="65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8"/>
        <v>0</v>
      </c>
    </row>
    <row r="359" spans="1:52" ht="15">
      <c r="A359" s="65">
        <v>23210000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36</v>
      </c>
      <c s="65" t="s">
        <v>36</v>
      </c>
      <c s="65" t="s">
        <v>36</v>
      </c>
      <c s="65" t="s">
        <v>27</v>
      </c>
      <c s="65" t="s">
        <v>131</v>
      </c>
      <c s="65" t="s">
        <v>3236</v>
      </c>
      <c s="65" t="s">
        <v>65</v>
      </c>
      <c s="65" t="s">
        <v>1324</v>
      </c>
      <c s="65" t="s">
        <v>3237</v>
      </c>
      <c s="65" t="s">
        <v>3237</v>
      </c>
      <c s="65" t="s">
        <v>131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44998</v>
      </c>
      <c s="123">
        <v>54341</v>
      </c>
      <c s="124">
        <v>40000000</v>
      </c>
      <c s="124">
        <v>40000000</v>
      </c>
      <c s="124">
        <v>23.876712328767123</v>
      </c>
      <c s="124">
        <v>25.597260273972601</v>
      </c>
      <c s="125">
        <v>0.033000000000000002</v>
      </c>
      <c s="125" t="s">
        <v>39</v>
      </c>
      <c s="125"/>
      <c s="65" t="s">
        <v>74</v>
      </c>
      <c s="65" t="s">
        <v>131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9" ref="AZ359:AZ366">AX359+AY359</f>
        <v>0</v>
      </c>
    </row>
    <row r="360" spans="1:52" ht="15">
      <c r="A360" s="65">
        <v>20869000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25</v>
      </c>
      <c s="65" t="s">
        <v>44</v>
      </c>
      <c s="65" t="s">
        <v>45</v>
      </c>
      <c s="65" t="s">
        <v>27</v>
      </c>
      <c s="65" t="s">
        <v>311</v>
      </c>
      <c s="65" t="s">
        <v>3238</v>
      </c>
      <c s="65" t="s">
        <v>159</v>
      </c>
      <c s="65" t="s">
        <v>1325</v>
      </c>
      <c s="65" t="s">
        <v>3239</v>
      </c>
      <c s="65" t="s">
        <v>3239</v>
      </c>
      <c s="65" t="s">
        <v>311</v>
      </c>
      <c s="126">
        <v>1070574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1070574</v>
      </c>
      <c s="123">
        <v>45198</v>
      </c>
      <c s="123">
        <v>50677</v>
      </c>
      <c s="124">
        <v>30000000</v>
      </c>
      <c s="124">
        <v>30000000</v>
      </c>
      <c s="124">
        <v>13.838356164383562</v>
      </c>
      <c s="124">
        <v>15.010958904109589</v>
      </c>
      <c s="162">
        <v>0.072997999999999993</v>
      </c>
      <c s="125" t="s">
        <v>2799</v>
      </c>
      <c s="125">
        <v>0.02</v>
      </c>
      <c s="65" t="s">
        <v>311</v>
      </c>
      <c s="65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9"/>
        <v>0</v>
      </c>
    </row>
    <row r="361" spans="1:52" ht="15">
      <c r="A361" s="65">
        <v>20370000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160</v>
      </c>
      <c s="65" t="s">
        <v>29</v>
      </c>
      <c s="65" t="s">
        <v>159</v>
      </c>
      <c s="65" t="s">
        <v>1325</v>
      </c>
      <c s="65" t="s">
        <v>3240</v>
      </c>
      <c s="65" t="s">
        <v>3240</v>
      </c>
      <c s="65" t="s">
        <v>160</v>
      </c>
      <c s="126">
        <v>120928.03999999999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120928.03999999999</v>
      </c>
      <c s="123">
        <v>45205</v>
      </c>
      <c s="123">
        <v>53585</v>
      </c>
      <c s="124">
        <v>25000000</v>
      </c>
      <c s="124">
        <v>25000000</v>
      </c>
      <c s="124">
        <v>21.805479452054794</v>
      </c>
      <c s="124">
        <v>22.958904109589042</v>
      </c>
      <c s="125">
        <v>0.066100000000000006</v>
      </c>
      <c s="125" t="s">
        <v>2963</v>
      </c>
      <c s="125">
        <v>0.0126</v>
      </c>
      <c s="65" t="s">
        <v>160</v>
      </c>
      <c s="65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9"/>
        <v>0</v>
      </c>
    </row>
    <row r="362" spans="1:52" ht="15">
      <c r="A362" s="65">
        <v>20380000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36</v>
      </c>
      <c s="65" t="s">
        <v>36</v>
      </c>
      <c s="65" t="s">
        <v>36</v>
      </c>
      <c s="65" t="s">
        <v>27</v>
      </c>
      <c s="65" t="s">
        <v>160</v>
      </c>
      <c s="65" t="s">
        <v>113</v>
      </c>
      <c s="65" t="s">
        <v>159</v>
      </c>
      <c s="65" t="s">
        <v>1325</v>
      </c>
      <c s="65" t="s">
        <v>3241</v>
      </c>
      <c s="65" t="s">
        <v>3241</v>
      </c>
      <c s="65" t="s">
        <v>160</v>
      </c>
      <c s="126">
        <v>0</v>
      </c>
      <c s="126">
        <v>0</v>
      </c>
      <c s="126">
        <v>0</v>
      </c>
      <c s="126">
        <v>0</v>
      </c>
      <c s="126">
        <v>319444.44</v>
      </c>
      <c s="126">
        <v>0</v>
      </c>
      <c s="126">
        <v>0</v>
      </c>
      <c s="126">
        <v>0</v>
      </c>
      <c s="123">
        <v>45246</v>
      </c>
      <c s="123">
        <v>53615</v>
      </c>
      <c s="124">
        <v>125000000</v>
      </c>
      <c s="124">
        <v>125000000</v>
      </c>
      <c s="124">
        <v>21.887671232876713</v>
      </c>
      <c s="124">
        <v>22.92876712328767</v>
      </c>
      <c s="125">
        <v>0.065163600000000002</v>
      </c>
      <c s="125" t="s">
        <v>2963</v>
      </c>
      <c s="125">
        <v>0.0126</v>
      </c>
      <c s="65" t="s">
        <v>160</v>
      </c>
      <c s="65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9"/>
        <v>0</v>
      </c>
    </row>
    <row r="363" spans="1:52" ht="15">
      <c r="A363" s="65">
        <v>23220000</v>
      </c>
      <c s="65">
        <v>1</v>
      </c>
      <c s="65">
        <v>0</v>
      </c>
      <c s="65">
        <v>0</v>
      </c>
      <c s="65" t="s">
        <v>59</v>
      </c>
      <c s="65" t="s">
        <v>68</v>
      </c>
      <c s="65" t="s">
        <v>68</v>
      </c>
      <c s="65" t="s">
        <v>68</v>
      </c>
      <c s="65" t="s">
        <v>85</v>
      </c>
      <c s="65" t="s">
        <v>27</v>
      </c>
      <c s="65" t="s">
        <v>143</v>
      </c>
      <c s="65" t="s">
        <v>87</v>
      </c>
      <c s="65" t="s">
        <v>65</v>
      </c>
      <c s="65" t="s">
        <v>1324</v>
      </c>
      <c s="65" t="s">
        <v>3242</v>
      </c>
      <c s="65" t="s">
        <v>3242</v>
      </c>
      <c s="65" t="s">
        <v>143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45201</v>
      </c>
      <c s="123">
        <v>56203</v>
      </c>
      <c s="124">
        <v>15869250</v>
      </c>
      <c s="124">
        <v>15869250</v>
      </c>
      <c s="124">
        <v>28.978082191780821</v>
      </c>
      <c s="124">
        <v>30.142465753424659</v>
      </c>
      <c s="125">
        <v>0.02</v>
      </c>
      <c s="125" t="s">
        <v>39</v>
      </c>
      <c s="125"/>
      <c s="65" t="s">
        <v>74</v>
      </c>
      <c s="65" t="s">
        <v>143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9"/>
        <v>0</v>
      </c>
    </row>
    <row r="364" spans="1:52" ht="15">
      <c r="A364" s="65">
        <v>20599900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288</v>
      </c>
      <c s="65" t="s">
        <v>29</v>
      </c>
      <c s="65" t="s">
        <v>159</v>
      </c>
      <c s="65" t="s">
        <v>1325</v>
      </c>
      <c s="65" t="s">
        <v>3243</v>
      </c>
      <c s="65" t="s">
        <v>3243</v>
      </c>
      <c s="65" t="s">
        <v>288</v>
      </c>
      <c s="126">
        <v>2075426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2075426</v>
      </c>
      <c s="123">
        <v>45181</v>
      </c>
      <c s="123">
        <v>52291</v>
      </c>
      <c s="124">
        <v>150000000</v>
      </c>
      <c s="124">
        <v>150000000</v>
      </c>
      <c s="124">
        <v>18.260273972602739</v>
      </c>
      <c s="124">
        <v>19.479452054794521</v>
      </c>
      <c s="125">
        <v>0.059900000000000002</v>
      </c>
      <c s="125" t="s">
        <v>2799</v>
      </c>
      <c s="125">
        <v>0.0134</v>
      </c>
      <c s="65" t="s">
        <v>288</v>
      </c>
      <c s="65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9"/>
        <v>0</v>
      </c>
    </row>
    <row r="365" spans="1:52" ht="15">
      <c r="A365" s="65">
        <v>28113000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36</v>
      </c>
      <c s="65" t="s">
        <v>36</v>
      </c>
      <c s="65" t="s">
        <v>36</v>
      </c>
      <c s="65" t="s">
        <v>27</v>
      </c>
      <c s="65" t="s">
        <v>37</v>
      </c>
      <c s="65" t="s">
        <v>113</v>
      </c>
      <c s="65" t="s">
        <v>30</v>
      </c>
      <c s="65" t="s">
        <v>1323</v>
      </c>
      <c s="65" t="s">
        <v>3244</v>
      </c>
      <c s="65" t="s">
        <v>3244</v>
      </c>
      <c s="65" t="s">
        <v>37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45288</v>
      </c>
      <c s="123">
        <v>52916</v>
      </c>
      <c s="124">
        <v>125000000</v>
      </c>
      <c s="124">
        <v>125000000</v>
      </c>
      <c s="124">
        <v>19.972602739726028</v>
      </c>
      <c s="124">
        <v>20.898630136986302</v>
      </c>
      <c s="125">
        <v>0.065199999999999994</v>
      </c>
      <c s="125" t="s">
        <v>2799</v>
      </c>
      <c s="125">
        <v>0.014999999999999999</v>
      </c>
      <c s="65" t="s">
        <v>33</v>
      </c>
      <c s="65" t="s">
        <v>37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9"/>
        <v>0</v>
      </c>
    </row>
    <row r="366" spans="1:52" ht="15">
      <c r="A366" s="65">
        <v>23536000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25</v>
      </c>
      <c s="65" t="s">
        <v>44</v>
      </c>
      <c s="65" t="s">
        <v>45</v>
      </c>
      <c s="65" t="s">
        <v>27</v>
      </c>
      <c s="65" t="s">
        <v>131</v>
      </c>
      <c s="65" t="s">
        <v>48</v>
      </c>
      <c s="65" t="s">
        <v>65</v>
      </c>
      <c s="65" t="s">
        <v>1324</v>
      </c>
      <c s="65" t="s">
        <v>3245</v>
      </c>
      <c s="65" t="s">
        <v>3245</v>
      </c>
      <c s="65" t="s">
        <v>131</v>
      </c>
      <c s="126">
        <v>2635522.0499999998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2635522.0499999998</v>
      </c>
      <c s="123">
        <v>44648</v>
      </c>
      <c s="123">
        <v>53752</v>
      </c>
      <c s="124">
        <v>17000000</v>
      </c>
      <c s="124">
        <v>17000000</v>
      </c>
      <c s="124">
        <v>22.263013698630136</v>
      </c>
      <c s="124">
        <v>24.942465753424656</v>
      </c>
      <c s="125">
        <v>0.032300000000000002</v>
      </c>
      <c s="125" t="s">
        <v>39</v>
      </c>
      <c s="125"/>
      <c s="65" t="s">
        <v>74</v>
      </c>
      <c s="65" t="s">
        <v>131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16"/>
        <v>0</v>
      </c>
      <c s="15">
        <f t="shared" si="19"/>
        <v>0</v>
      </c>
    </row>
    <row r="367" spans="1:52" ht="15">
      <c r="A367" s="65">
        <v>20871000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311</v>
      </c>
      <c s="65" t="s">
        <v>29</v>
      </c>
      <c s="65" t="s">
        <v>159</v>
      </c>
      <c s="65" t="s">
        <v>1325</v>
      </c>
      <c s="65" t="s">
        <v>3419</v>
      </c>
      <c s="65" t="s">
        <v>3419</v>
      </c>
      <c s="65" t="s">
        <v>311</v>
      </c>
      <c s="126">
        <v>50000000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50000000</v>
      </c>
      <c s="123">
        <v>45352</v>
      </c>
      <c s="123">
        <v>52657</v>
      </c>
      <c s="124">
        <v>50000000</v>
      </c>
      <c s="124">
        <v>50000000</v>
      </c>
      <c s="124">
        <v>19.263013698630136</v>
      </c>
      <c s="124">
        <v>20.013698630136986</v>
      </c>
      <c s="125">
        <v>0.072357000000000005</v>
      </c>
      <c s="125" t="s">
        <v>2963</v>
      </c>
      <c s="125">
        <v>0.02</v>
      </c>
      <c s="65" t="s">
        <v>311</v>
      </c>
      <c s="65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20" ref="AY367">SUM(AL367:AW367)</f>
        <v>0</v>
      </c>
      <c s="15">
        <f t="shared" si="21" ref="AZ367">AX367+AY367</f>
        <v>0</v>
      </c>
    </row>
    <row r="368" spans="1:52" ht="15">
      <c r="A368" s="65">
        <v>23230000</v>
      </c>
      <c s="65">
        <v>1</v>
      </c>
      <c s="65">
        <v>1</v>
      </c>
      <c s="65">
        <v>1</v>
      </c>
      <c s="65" t="s">
        <v>3435</v>
      </c>
      <c s="65" t="s">
        <v>24</v>
      </c>
      <c s="65" t="s">
        <v>25</v>
      </c>
      <c s="65" t="s">
        <v>26</v>
      </c>
      <c s="65" t="s">
        <v>2</v>
      </c>
      <c s="65" t="s">
        <v>27</v>
      </c>
      <c s="65" t="s">
        <v>3436</v>
      </c>
      <c s="65" t="s">
        <v>29</v>
      </c>
      <c s="65" t="s">
        <v>65</v>
      </c>
      <c s="65" t="s">
        <v>1324</v>
      </c>
      <c s="65" t="s">
        <v>3437</v>
      </c>
      <c s="65" t="s">
        <v>3437</v>
      </c>
      <c s="65" t="s">
        <v>3436</v>
      </c>
      <c s="126">
        <v>58225205.700000003</v>
      </c>
      <c s="126">
        <v>0</v>
      </c>
      <c s="126">
        <v>0</v>
      </c>
      <c s="126">
        <v>0</v>
      </c>
      <c s="126">
        <v>0</v>
      </c>
      <c s="126">
        <v>-374268.60000000149</v>
      </c>
      <c s="126">
        <v>0</v>
      </c>
      <c s="126">
        <v>57850937.100000001</v>
      </c>
      <c s="123">
        <v>45366</v>
      </c>
      <c s="123">
        <v>49018</v>
      </c>
      <c s="124">
        <v>88616472</v>
      </c>
      <c s="124">
        <v>88616472</v>
      </c>
      <c s="124">
        <v>9.293150684931506</v>
      </c>
      <c s="124">
        <v>10.005479452054795</v>
      </c>
      <c s="125">
        <v>0.035299999999999998</v>
      </c>
      <c s="125" t="s">
        <v>39</v>
      </c>
      <c s="125"/>
      <c s="65" t="s">
        <v>74</v>
      </c>
      <c s="65" t="s">
        <v>3436</v>
      </c>
      <c s="175">
        <v>0</v>
      </c>
      <c s="175">
        <v>0</v>
      </c>
      <c s="175">
        <v>0</v>
      </c>
      <c s="175">
        <v>5785093.71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22" ref="AY368:AY372">SUM(AL368:AW368)</f>
        <v>5785093.71</v>
      </c>
      <c s="15">
        <f t="shared" si="23" ref="AZ368:AZ372">AX368+AY368</f>
        <v>5785093.71</v>
      </c>
    </row>
    <row r="369" spans="1:52" ht="15">
      <c r="A369" s="65">
        <v>20599910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288</v>
      </c>
      <c s="65" t="s">
        <v>29</v>
      </c>
      <c s="65" t="s">
        <v>159</v>
      </c>
      <c s="65" t="s">
        <v>1325</v>
      </c>
      <c s="65" t="s">
        <v>3438</v>
      </c>
      <c s="65" t="s">
        <v>3438</v>
      </c>
      <c s="65" t="s">
        <v>288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45349</v>
      </c>
      <c s="123">
        <v>47192</v>
      </c>
      <c s="124">
        <v>100000000</v>
      </c>
      <c s="124">
        <v>100000000</v>
      </c>
      <c s="124">
        <v>4.2904109589041095</v>
      </c>
      <c s="124">
        <v>5.0493150684931507</v>
      </c>
      <c s="125">
        <v>0.058999999999999997</v>
      </c>
      <c s="125" t="s">
        <v>2963</v>
      </c>
      <c s="125">
        <v>0.012500000000000001</v>
      </c>
      <c s="65" t="s">
        <v>288</v>
      </c>
      <c s="65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22"/>
        <v>0</v>
      </c>
      <c s="15">
        <f t="shared" si="23"/>
        <v>0</v>
      </c>
    </row>
    <row r="370" spans="1:52" ht="15">
      <c r="A370" s="65">
        <v>20621000</v>
      </c>
      <c s="65">
        <v>1</v>
      </c>
      <c s="65">
        <v>1</v>
      </c>
      <c s="65">
        <v>1</v>
      </c>
      <c s="65" t="s">
        <v>23</v>
      </c>
      <c s="65" t="s">
        <v>24</v>
      </c>
      <c s="65" t="s">
        <v>25</v>
      </c>
      <c s="65" t="s">
        <v>26</v>
      </c>
      <c s="65" t="s">
        <v>2</v>
      </c>
      <c s="65" t="s">
        <v>27</v>
      </c>
      <c s="65" t="s">
        <v>363</v>
      </c>
      <c s="65" t="s">
        <v>29</v>
      </c>
      <c s="65" t="s">
        <v>159</v>
      </c>
      <c s="65" t="s">
        <v>1325</v>
      </c>
      <c s="65">
        <v>2000004486</v>
      </c>
      <c s="65">
        <v>2000004486</v>
      </c>
      <c s="65" t="s">
        <v>363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45331</v>
      </c>
      <c s="123">
        <v>47523</v>
      </c>
      <c s="124">
        <v>20000000</v>
      </c>
      <c s="124">
        <v>20000000</v>
      </c>
      <c s="124">
        <v>5.1972602739726028</v>
      </c>
      <c s="124">
        <v>6.0054794520547947</v>
      </c>
      <c s="125">
        <v>0.066699999999999995</v>
      </c>
      <c s="125" t="s">
        <v>364</v>
      </c>
      <c s="125">
        <v>0.0135</v>
      </c>
      <c s="65" t="s">
        <v>363</v>
      </c>
      <c s="65" t="s">
        <v>363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22"/>
        <v>0</v>
      </c>
      <c s="15">
        <f t="shared" si="23"/>
        <v>0</v>
      </c>
    </row>
    <row r="371" spans="1:52" ht="15">
      <c r="A371" s="65">
        <v>20872000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311</v>
      </c>
      <c s="65" t="s">
        <v>29</v>
      </c>
      <c s="65" t="s">
        <v>159</v>
      </c>
      <c s="65" t="s">
        <v>1325</v>
      </c>
      <c s="65" t="s">
        <v>3439</v>
      </c>
      <c s="65" t="s">
        <v>3439</v>
      </c>
      <c s="65" t="s">
        <v>311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45412</v>
      </c>
      <c s="123">
        <v>45777</v>
      </c>
      <c s="124">
        <v>800000000</v>
      </c>
      <c s="124">
        <v>800000000</v>
      </c>
      <c s="124">
        <v>0.41369863013698632</v>
      </c>
      <c s="124">
        <v>1</v>
      </c>
      <c s="162">
        <v>0.057114999999999999</v>
      </c>
      <c s="125" t="s">
        <v>3517</v>
      </c>
      <c s="125">
        <v>0.0040000000000000001</v>
      </c>
      <c s="65" t="s">
        <v>311</v>
      </c>
      <c s="65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22"/>
        <v>0</v>
      </c>
      <c s="15">
        <f t="shared" si="23"/>
        <v>0</v>
      </c>
    </row>
    <row r="372" spans="1:52" ht="15">
      <c r="A372" s="65">
        <v>20873000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25</v>
      </c>
      <c s="65" t="s">
        <v>44</v>
      </c>
      <c s="65" t="s">
        <v>45</v>
      </c>
      <c s="65" t="s">
        <v>27</v>
      </c>
      <c s="65" t="s">
        <v>311</v>
      </c>
      <c s="65" t="s">
        <v>46</v>
      </c>
      <c s="65" t="s">
        <v>159</v>
      </c>
      <c s="65" t="s">
        <v>1325</v>
      </c>
      <c s="65" t="s">
        <v>3440</v>
      </c>
      <c s="65" t="s">
        <v>3440</v>
      </c>
      <c s="65" t="s">
        <v>311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45405</v>
      </c>
      <c s="123">
        <v>50883</v>
      </c>
      <c s="124">
        <v>50000000</v>
      </c>
      <c s="124">
        <v>50000000</v>
      </c>
      <c s="124">
        <v>14.402739726027397</v>
      </c>
      <c s="124">
        <v>15.008219178082191</v>
      </c>
      <c s="125"/>
      <c s="125" t="s">
        <v>3517</v>
      </c>
      <c s="125">
        <v>0.02</v>
      </c>
      <c s="65" t="s">
        <v>311</v>
      </c>
      <c s="65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22"/>
        <v>0</v>
      </c>
      <c s="15">
        <f t="shared" si="23"/>
        <v>0</v>
      </c>
    </row>
    <row r="373" spans="1:52" ht="15">
      <c r="A373" s="65">
        <v>20860001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25</v>
      </c>
      <c s="65" t="s">
        <v>44</v>
      </c>
      <c s="65" t="s">
        <v>45</v>
      </c>
      <c s="65" t="s">
        <v>27</v>
      </c>
      <c s="65" t="s">
        <v>311</v>
      </c>
      <c s="65" t="s">
        <v>83</v>
      </c>
      <c s="65" t="s">
        <v>159</v>
      </c>
      <c s="65" t="s">
        <v>1325</v>
      </c>
      <c s="65" t="s">
        <v>3518</v>
      </c>
      <c s="65" t="s">
        <v>3518</v>
      </c>
      <c s="65" t="s">
        <v>311</v>
      </c>
      <c s="126">
        <v>7935243.54</v>
      </c>
      <c s="126">
        <v>0</v>
      </c>
      <c s="126">
        <v>398347.94</v>
      </c>
      <c s="126">
        <v>210768.84</v>
      </c>
      <c s="126" t="s">
        <v>2855</v>
      </c>
      <c s="126">
        <v>0</v>
      </c>
      <c s="126">
        <v>0</v>
      </c>
      <c s="126">
        <v>7536895.5999999996</v>
      </c>
      <c s="123">
        <v>44706</v>
      </c>
      <c s="123">
        <v>48359</v>
      </c>
      <c s="124">
        <v>0</v>
      </c>
      <c s="124">
        <v>8033649.3799999999</v>
      </c>
      <c s="124">
        <v>7.4876712328767123</v>
      </c>
      <c s="124">
        <v>10.008219178082191</v>
      </c>
      <c s="162">
        <v>0.072514999999999996</v>
      </c>
      <c s="125" t="s">
        <v>3566</v>
      </c>
      <c s="125">
        <v>0.0097000000000000003</v>
      </c>
      <c s="65" t="s">
        <v>311</v>
      </c>
      <c s="65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495952.71999999997</v>
      </c>
      <c s="175">
        <v>0</v>
      </c>
      <c s="175">
        <v>0</v>
      </c>
      <c s="175">
        <v>0</v>
      </c>
      <c s="175">
        <v>0</v>
      </c>
      <c s="175">
        <v>0</v>
      </c>
      <c s="175">
        <v>495952.71999999997</v>
      </c>
      <c s="175">
        <v>0</v>
      </c>
      <c s="15">
        <f t="shared" si="15"/>
        <v>0</v>
      </c>
      <c s="15">
        <f t="shared" si="24" ref="AY373:AY374">SUM(AL373:AW373)</f>
        <v>991905.43999999994</v>
      </c>
      <c s="15">
        <f t="shared" si="25" ref="AZ373:AZ374">AX373+AY373</f>
        <v>991905.43999999994</v>
      </c>
    </row>
    <row r="374" spans="1:52" ht="15">
      <c r="A374" s="65">
        <v>23240000</v>
      </c>
      <c s="65">
        <v>1</v>
      </c>
      <c s="65">
        <v>1</v>
      </c>
      <c s="65">
        <v>0</v>
      </c>
      <c s="65" t="s">
        <v>117</v>
      </c>
      <c s="65" t="s">
        <v>24</v>
      </c>
      <c s="65" t="s">
        <v>25</v>
      </c>
      <c s="65" t="s">
        <v>44</v>
      </c>
      <c s="65" t="s">
        <v>45</v>
      </c>
      <c s="65" t="s">
        <v>27</v>
      </c>
      <c s="65" t="s">
        <v>118</v>
      </c>
      <c s="65" t="s">
        <v>119</v>
      </c>
      <c s="65" t="s">
        <v>65</v>
      </c>
      <c s="65" t="s">
        <v>1324</v>
      </c>
      <c s="65" t="s">
        <v>3519</v>
      </c>
      <c s="65" t="s">
        <v>3519</v>
      </c>
      <c s="65" t="s">
        <v>118</v>
      </c>
      <c s="126">
        <v>7708943.5789999999</v>
      </c>
      <c s="126">
        <v>564000</v>
      </c>
      <c s="126">
        <v>0</v>
      </c>
      <c s="126">
        <v>0</v>
      </c>
      <c s="126">
        <v>567.72000000000003</v>
      </c>
      <c s="126">
        <v>-113587.93800000008</v>
      </c>
      <c s="126">
        <v>0</v>
      </c>
      <c s="126">
        <v>8159355.6409999998</v>
      </c>
      <c s="123">
        <v>45413</v>
      </c>
      <c s="123">
        <v>59860</v>
      </c>
      <c s="124">
        <v>33000000</v>
      </c>
      <c s="124">
        <v>33000000</v>
      </c>
      <c s="124">
        <v>38.9972602739726</v>
      </c>
      <c s="124">
        <v>39.580821917808223</v>
      </c>
      <c s="125">
        <v>0.00050000000000000001</v>
      </c>
      <c s="125" t="s">
        <v>39</v>
      </c>
      <c s="125"/>
      <c s="65" t="s">
        <v>74</v>
      </c>
      <c s="65" t="s">
        <v>118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24"/>
        <v>0</v>
      </c>
      <c s="15">
        <f t="shared" si="25"/>
        <v>0</v>
      </c>
    </row>
    <row r="375" spans="1:52" ht="15">
      <c r="A375" s="65">
        <v>20990000</v>
      </c>
      <c s="65">
        <v>1</v>
      </c>
      <c s="65">
        <v>1</v>
      </c>
      <c s="65">
        <v>1</v>
      </c>
      <c s="65" t="s">
        <v>365</v>
      </c>
      <c s="65" t="s">
        <v>24</v>
      </c>
      <c s="65" t="s">
        <v>25</v>
      </c>
      <c s="65" t="s">
        <v>26</v>
      </c>
      <c s="65" t="s">
        <v>2</v>
      </c>
      <c s="65" t="s">
        <v>27</v>
      </c>
      <c s="65" t="s">
        <v>372</v>
      </c>
      <c s="65" t="s">
        <v>29</v>
      </c>
      <c s="65" t="s">
        <v>159</v>
      </c>
      <c s="65" t="s">
        <v>1326</v>
      </c>
      <c s="65" t="s">
        <v>3567</v>
      </c>
      <c s="65" t="s">
        <v>3567</v>
      </c>
      <c s="65" t="s">
        <v>372</v>
      </c>
      <c s="126">
        <v>1002584227</v>
      </c>
      <c s="126">
        <v>0</v>
      </c>
      <c s="126">
        <v>0</v>
      </c>
      <c s="126">
        <v>11727252.859999999</v>
      </c>
      <c s="126">
        <v>6796030.4100000001</v>
      </c>
      <c s="126">
        <v>-13341388</v>
      </c>
      <c s="126">
        <v>0</v>
      </c>
      <c s="126">
        <v>989242839</v>
      </c>
      <c s="123">
        <v>45447</v>
      </c>
      <c s="123">
        <v>49156</v>
      </c>
      <c s="124">
        <v>4000000000</v>
      </c>
      <c s="124">
        <v>4000000000</v>
      </c>
      <c s="124">
        <v>9.6712328767123292</v>
      </c>
      <c s="124">
        <v>10.161643835616438</v>
      </c>
      <c s="167">
        <v>0.040160000000000001</v>
      </c>
      <c s="125" t="s">
        <v>374</v>
      </c>
      <c s="125">
        <v>0</v>
      </c>
      <c s="65" t="s">
        <v>372</v>
      </c>
      <c s="65" t="s">
        <v>372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26" ref="AY375:AY376">SUM(AL375:AW375)</f>
        <v>0</v>
      </c>
      <c s="15">
        <f t="shared" si="27" ref="AZ375:AZ376">AX375+AY375</f>
        <v>0</v>
      </c>
    </row>
    <row r="376" spans="1:52" ht="15">
      <c r="A376" s="65">
        <v>20400000</v>
      </c>
      <c s="65">
        <v>1</v>
      </c>
      <c s="65">
        <v>1</v>
      </c>
      <c s="65">
        <v>1</v>
      </c>
      <c s="65" t="s">
        <v>23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160</v>
      </c>
      <c s="65" t="s">
        <v>29</v>
      </c>
      <c s="65" t="s">
        <v>159</v>
      </c>
      <c s="65" t="s">
        <v>1325</v>
      </c>
      <c s="65" t="s">
        <v>3568</v>
      </c>
      <c s="65" t="s">
        <v>3568</v>
      </c>
      <c s="65" t="s">
        <v>160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45460</v>
      </c>
      <c s="123">
        <v>54407</v>
      </c>
      <c s="124">
        <v>10000000</v>
      </c>
      <c s="124">
        <v>10000000</v>
      </c>
      <c s="124">
        <v>24.057534246575344</v>
      </c>
      <c s="124">
        <v>24.512328767123286</v>
      </c>
      <c s="125">
        <v>0.053900499999999997</v>
      </c>
      <c s="125" t="s">
        <v>2963</v>
      </c>
      <c s="125">
        <v>0.012</v>
      </c>
      <c s="65" t="s">
        <v>160</v>
      </c>
      <c s="65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26"/>
        <v>0</v>
      </c>
      <c s="15">
        <f t="shared" si="27"/>
        <v>0</v>
      </c>
    </row>
    <row r="377" spans="1:52" ht="15">
      <c r="A377" s="65">
        <v>20874000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311</v>
      </c>
      <c s="65" t="s">
        <v>29</v>
      </c>
      <c s="65" t="s">
        <v>159</v>
      </c>
      <c s="65" t="s">
        <v>1325</v>
      </c>
      <c s="65" t="s">
        <v>3597</v>
      </c>
      <c s="65" t="s">
        <v>3597</v>
      </c>
      <c s="65" t="s">
        <v>311</v>
      </c>
      <c s="126">
        <v>250000000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250000000</v>
      </c>
      <c s="123">
        <v>45502</v>
      </c>
      <c s="123">
        <v>52807</v>
      </c>
      <c s="124">
        <v>250000000</v>
      </c>
      <c s="124">
        <v>250000000</v>
      </c>
      <c s="124">
        <v>19.673972602739727</v>
      </c>
      <c s="124">
        <v>20.013698630136986</v>
      </c>
      <c s="125">
        <v>0.071999999999999995</v>
      </c>
      <c s="125" t="s">
        <v>2799</v>
      </c>
      <c s="125">
        <v>0.02</v>
      </c>
      <c s="65" t="s">
        <v>311</v>
      </c>
      <c s="65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28" ref="AY377:AY380">SUM(AL377:AW377)</f>
        <v>0</v>
      </c>
      <c s="15">
        <f t="shared" si="29" ref="AZ377:AZ380">AX377+AY377</f>
        <v>0</v>
      </c>
    </row>
    <row r="378" spans="1:52" ht="15">
      <c r="A378" s="65">
        <v>20875000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311</v>
      </c>
      <c s="65" t="s">
        <v>29</v>
      </c>
      <c s="65" t="s">
        <v>159</v>
      </c>
      <c s="65" t="s">
        <v>1325</v>
      </c>
      <c s="65" t="s">
        <v>3598</v>
      </c>
      <c s="65" t="s">
        <v>3598</v>
      </c>
      <c s="65" t="s">
        <v>311</v>
      </c>
      <c s="126">
        <v>0</v>
      </c>
      <c s="126">
        <v>0</v>
      </c>
      <c s="126">
        <v>0</v>
      </c>
      <c s="126">
        <v>0</v>
      </c>
      <c s="126">
        <v>1908700.6299999999</v>
      </c>
      <c s="126">
        <v>0</v>
      </c>
      <c s="126">
        <v>0</v>
      </c>
      <c s="126">
        <v>0</v>
      </c>
      <c s="123">
        <v>45503</v>
      </c>
      <c s="123">
        <v>50981</v>
      </c>
      <c s="124">
        <v>218670660</v>
      </c>
      <c s="124">
        <v>218670660</v>
      </c>
      <c s="124">
        <v>14.671232876712329</v>
      </c>
      <c s="124">
        <v>15.008219178082191</v>
      </c>
      <c s="162"/>
      <c s="125" t="s">
        <v>2799</v>
      </c>
      <c s="125">
        <v>0.02</v>
      </c>
      <c s="65" t="s">
        <v>311</v>
      </c>
      <c s="65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28"/>
        <v>0</v>
      </c>
      <c s="15">
        <f t="shared" si="29"/>
        <v>0</v>
      </c>
    </row>
    <row r="379" spans="1:52" ht="15">
      <c r="A379" s="65">
        <v>20876000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25</v>
      </c>
      <c s="65" t="s">
        <v>44</v>
      </c>
      <c s="65" t="s">
        <v>45</v>
      </c>
      <c s="65" t="s">
        <v>27</v>
      </c>
      <c s="65" t="s">
        <v>311</v>
      </c>
      <c s="65" t="s">
        <v>48</v>
      </c>
      <c s="65" t="s">
        <v>159</v>
      </c>
      <c s="65" t="s">
        <v>1325</v>
      </c>
      <c s="65" t="s">
        <v>3599</v>
      </c>
      <c s="65" t="s">
        <v>3599</v>
      </c>
      <c s="65" t="s">
        <v>311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45504</v>
      </c>
      <c s="123">
        <v>50982</v>
      </c>
      <c s="124">
        <v>50000000</v>
      </c>
      <c s="124">
        <v>50000000</v>
      </c>
      <c s="124">
        <v>14.673972602739726</v>
      </c>
      <c s="124">
        <v>15.008219178082191</v>
      </c>
      <c s="162"/>
      <c s="125" t="s">
        <v>2799</v>
      </c>
      <c s="125">
        <v>0.02</v>
      </c>
      <c s="65" t="s">
        <v>311</v>
      </c>
      <c s="65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28"/>
        <v>0</v>
      </c>
      <c s="15">
        <f t="shared" si="29"/>
        <v>0</v>
      </c>
    </row>
    <row r="380" spans="1:52" ht="15">
      <c r="A380" s="65">
        <v>20880000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25</v>
      </c>
      <c s="65" t="s">
        <v>44</v>
      </c>
      <c s="65" t="s">
        <v>94</v>
      </c>
      <c s="65" t="s">
        <v>27</v>
      </c>
      <c s="65" t="s">
        <v>311</v>
      </c>
      <c s="65" t="s">
        <v>3600</v>
      </c>
      <c s="65" t="s">
        <v>159</v>
      </c>
      <c s="65" t="s">
        <v>1325</v>
      </c>
      <c s="65" t="s">
        <v>3601</v>
      </c>
      <c s="65" t="s">
        <v>3601</v>
      </c>
      <c s="65" t="s">
        <v>311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45502</v>
      </c>
      <c s="123">
        <v>50980</v>
      </c>
      <c s="124">
        <v>43417880</v>
      </c>
      <c s="124">
        <v>43417880</v>
      </c>
      <c s="124">
        <v>14.668493150684931</v>
      </c>
      <c s="124">
        <v>15.008219178082191</v>
      </c>
      <c s="162"/>
      <c s="125" t="s">
        <v>2799</v>
      </c>
      <c s="125">
        <v>0.02</v>
      </c>
      <c s="65" t="s">
        <v>311</v>
      </c>
      <c s="65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28"/>
        <v>0</v>
      </c>
      <c s="15">
        <f t="shared" si="29"/>
        <v>0</v>
      </c>
    </row>
    <row r="381" spans="1:52" ht="15">
      <c r="A381" s="65">
        <v>20410000</v>
      </c>
      <c s="65">
        <v>1</v>
      </c>
      <c s="65">
        <v>0</v>
      </c>
      <c s="65">
        <v>0</v>
      </c>
      <c s="65" t="s">
        <v>23</v>
      </c>
      <c s="65" t="s">
        <v>68</v>
      </c>
      <c s="65" t="s">
        <v>68</v>
      </c>
      <c s="65" t="s">
        <v>68</v>
      </c>
      <c s="65" t="s">
        <v>85</v>
      </c>
      <c s="65" t="s">
        <v>27</v>
      </c>
      <c s="65" t="s">
        <v>160</v>
      </c>
      <c s="65" t="s">
        <v>87</v>
      </c>
      <c s="65" t="s">
        <v>159</v>
      </c>
      <c s="65" t="s">
        <v>1325</v>
      </c>
      <c s="65" t="s">
        <v>3694</v>
      </c>
      <c s="65" t="s">
        <v>3694</v>
      </c>
      <c s="65" t="s">
        <v>160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45474</v>
      </c>
      <c s="123">
        <v>54023</v>
      </c>
      <c s="124">
        <v>120000000</v>
      </c>
      <c s="124">
        <v>120000000</v>
      </c>
      <c s="124">
        <v>23.005479452054793</v>
      </c>
      <c s="124">
        <v>23.421917808219177</v>
      </c>
      <c s="125">
        <v>0.053903</v>
      </c>
      <c s="125" t="s">
        <v>2963</v>
      </c>
      <c s="125">
        <v>0.012</v>
      </c>
      <c s="65" t="s">
        <v>160</v>
      </c>
      <c s="65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30" ref="AY381:AY382">SUM(AL381:AW381)</f>
        <v>0</v>
      </c>
      <c s="15">
        <f t="shared" si="31" ref="AZ381:AZ382">AX381+AY381</f>
        <v>0</v>
      </c>
    </row>
    <row r="382" spans="1:52" ht="15">
      <c r="A382" s="65">
        <v>20420000</v>
      </c>
      <c s="65">
        <v>1</v>
      </c>
      <c s="65">
        <v>0</v>
      </c>
      <c s="65">
        <v>0</v>
      </c>
      <c s="65" t="s">
        <v>23</v>
      </c>
      <c s="65" t="s">
        <v>68</v>
      </c>
      <c s="65" t="s">
        <v>68</v>
      </c>
      <c s="65" t="s">
        <v>68</v>
      </c>
      <c s="65" t="s">
        <v>85</v>
      </c>
      <c s="65" t="s">
        <v>27</v>
      </c>
      <c s="65" t="s">
        <v>160</v>
      </c>
      <c s="65" t="s">
        <v>87</v>
      </c>
      <c s="65" t="s">
        <v>159</v>
      </c>
      <c s="65" t="s">
        <v>1325</v>
      </c>
      <c s="65" t="s">
        <v>3695</v>
      </c>
      <c s="65" t="s">
        <v>3695</v>
      </c>
      <c s="65" t="s">
        <v>160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45474</v>
      </c>
      <c s="123">
        <v>54570</v>
      </c>
      <c s="124">
        <v>80000000</v>
      </c>
      <c s="124">
        <v>80000000</v>
      </c>
      <c s="124">
        <v>24.504109589041096</v>
      </c>
      <c s="124">
        <v>24.920547945205481</v>
      </c>
      <c s="125">
        <v>0.053899000000000002</v>
      </c>
      <c s="125" t="s">
        <v>2963</v>
      </c>
      <c s="125">
        <v>0.012</v>
      </c>
      <c s="65" t="s">
        <v>160</v>
      </c>
      <c s="65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30"/>
        <v>0</v>
      </c>
      <c s="15">
        <f t="shared" si="31"/>
        <v>0</v>
      </c>
    </row>
    <row r="383" spans="1:52" ht="15">
      <c r="A383" s="65">
        <v>20878000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25</v>
      </c>
      <c s="65" t="s">
        <v>44</v>
      </c>
      <c s="65" t="s">
        <v>94</v>
      </c>
      <c s="65" t="s">
        <v>27</v>
      </c>
      <c s="65" t="s">
        <v>311</v>
      </c>
      <c s="65" t="s">
        <v>3697</v>
      </c>
      <c s="65" t="s">
        <v>159</v>
      </c>
      <c s="65" t="s">
        <v>1325</v>
      </c>
      <c s="65" t="s">
        <v>3698</v>
      </c>
      <c s="65" t="s">
        <v>3698</v>
      </c>
      <c s="65" t="s">
        <v>311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45505</v>
      </c>
      <c s="123">
        <v>50983</v>
      </c>
      <c s="124">
        <v>41000000</v>
      </c>
      <c s="124">
        <v>41000000</v>
      </c>
      <c s="124">
        <v>14.676712328767124</v>
      </c>
      <c s="124">
        <v>15.008219178082191</v>
      </c>
      <c s="162"/>
      <c s="125" t="s">
        <v>2799</v>
      </c>
      <c s="125">
        <v>0.02</v>
      </c>
      <c s="65" t="s">
        <v>3696</v>
      </c>
      <c s="65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32" ref="AY383:AY392">SUM(AL383:AW383)</f>
        <v>0</v>
      </c>
      <c s="15">
        <f t="shared" si="33" ref="AZ383:AZ392">AX383+AY383</f>
        <v>0</v>
      </c>
    </row>
    <row r="384" spans="1:52" ht="15">
      <c r="A384" s="65">
        <v>23231000</v>
      </c>
      <c s="65">
        <v>1</v>
      </c>
      <c s="65">
        <v>0</v>
      </c>
      <c s="65">
        <v>0</v>
      </c>
      <c s="65" t="s">
        <v>23</v>
      </c>
      <c s="65" t="s">
        <v>68</v>
      </c>
      <c s="65" t="s">
        <v>68</v>
      </c>
      <c s="65" t="s">
        <v>68</v>
      </c>
      <c s="65" t="s">
        <v>68</v>
      </c>
      <c s="65" t="s">
        <v>27</v>
      </c>
      <c s="65" t="s">
        <v>71</v>
      </c>
      <c s="65" t="s">
        <v>166</v>
      </c>
      <c s="65" t="s">
        <v>65</v>
      </c>
      <c s="65" t="s">
        <v>1324</v>
      </c>
      <c s="65" t="s">
        <v>3699</v>
      </c>
      <c s="65" t="s">
        <v>3699</v>
      </c>
      <c s="65" t="s">
        <v>71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45506</v>
      </c>
      <c s="123">
        <v>49899</v>
      </c>
      <c s="124">
        <v>30000000</v>
      </c>
      <c s="124">
        <v>30000000</v>
      </c>
      <c s="124">
        <v>11.706849315068494</v>
      </c>
      <c s="124">
        <v>12.035616438356165</v>
      </c>
      <c s="162"/>
      <c s="125" t="s">
        <v>2799</v>
      </c>
      <c s="125">
        <v>0.0025000000000000001</v>
      </c>
      <c s="65" t="s">
        <v>71</v>
      </c>
      <c s="65" t="s">
        <v>71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32"/>
        <v>0</v>
      </c>
      <c s="15">
        <f t="shared" si="33"/>
        <v>0</v>
      </c>
    </row>
    <row r="385" spans="1:52" ht="15">
      <c r="A385" s="65">
        <v>20879000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25</v>
      </c>
      <c s="65" t="s">
        <v>44</v>
      </c>
      <c s="65" t="s">
        <v>94</v>
      </c>
      <c s="65" t="s">
        <v>27</v>
      </c>
      <c s="65" t="s">
        <v>311</v>
      </c>
      <c s="65" t="s">
        <v>3700</v>
      </c>
      <c s="65" t="s">
        <v>159</v>
      </c>
      <c s="65" t="s">
        <v>1325</v>
      </c>
      <c s="65" t="s">
        <v>3701</v>
      </c>
      <c s="65" t="s">
        <v>3701</v>
      </c>
      <c s="65" t="s">
        <v>311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45509</v>
      </c>
      <c s="123">
        <v>50987</v>
      </c>
      <c s="124">
        <v>50000000</v>
      </c>
      <c s="124">
        <v>50000000</v>
      </c>
      <c s="124">
        <v>14.687671232876712</v>
      </c>
      <c s="124">
        <v>15.008219178082191</v>
      </c>
      <c s="162"/>
      <c s="125" t="s">
        <v>2799</v>
      </c>
      <c s="125">
        <v>0.02</v>
      </c>
      <c s="65" t="s">
        <v>3696</v>
      </c>
      <c s="65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15"/>
        <v>0</v>
      </c>
      <c s="15">
        <f t="shared" si="32"/>
        <v>0</v>
      </c>
      <c s="15">
        <f t="shared" si="33"/>
        <v>0</v>
      </c>
    </row>
    <row r="386" spans="1:52" ht="15">
      <c r="A386" s="65">
        <v>20609100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3702</v>
      </c>
      <c s="65" t="s">
        <v>29</v>
      </c>
      <c s="65" t="s">
        <v>159</v>
      </c>
      <c s="65" t="s">
        <v>1325</v>
      </c>
      <c s="65" t="s">
        <v>3703</v>
      </c>
      <c s="65" t="s">
        <v>3703</v>
      </c>
      <c s="65" t="s">
        <v>3702</v>
      </c>
      <c s="126">
        <v>308000000</v>
      </c>
      <c s="126">
        <v>0</v>
      </c>
      <c s="126">
        <v>0</v>
      </c>
      <c s="126">
        <v>4802353.7999999998</v>
      </c>
      <c s="126">
        <v>0</v>
      </c>
      <c s="126">
        <v>0</v>
      </c>
      <c s="126">
        <v>0</v>
      </c>
      <c s="126">
        <v>308000000</v>
      </c>
      <c s="123">
        <v>45509</v>
      </c>
      <c s="123">
        <v>45883</v>
      </c>
      <c s="124">
        <v>308000000</v>
      </c>
      <c s="124">
        <v>308000000</v>
      </c>
      <c s="124">
        <v>0.70410958904109588</v>
      </c>
      <c s="124">
        <v>1.0246575342465754</v>
      </c>
      <c s="125">
        <v>0.048300000000000003</v>
      </c>
      <c s="125" t="s">
        <v>3704</v>
      </c>
      <c s="125">
        <v>0.02</v>
      </c>
      <c s="65" t="s">
        <v>3702</v>
      </c>
      <c s="65" t="s">
        <v>3702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308000000</v>
      </c>
      <c s="175">
        <v>0</v>
      </c>
      <c s="175">
        <v>0</v>
      </c>
      <c s="175">
        <v>0</v>
      </c>
      <c s="175">
        <v>0</v>
      </c>
      <c s="15">
        <f t="shared" si="34" ref="AX386:AX395">SUM(AK386:AK386)</f>
        <v>0</v>
      </c>
      <c s="15">
        <f t="shared" si="32"/>
        <v>308000000</v>
      </c>
      <c s="15">
        <f t="shared" si="33"/>
        <v>308000000</v>
      </c>
    </row>
    <row r="387" spans="1:52" ht="15">
      <c r="A387" s="65">
        <v>20877000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25</v>
      </c>
      <c s="65" t="s">
        <v>44</v>
      </c>
      <c s="65" t="s">
        <v>45</v>
      </c>
      <c s="65" t="s">
        <v>27</v>
      </c>
      <c s="65" t="s">
        <v>311</v>
      </c>
      <c s="65" t="s">
        <v>3705</v>
      </c>
      <c s="65" t="s">
        <v>159</v>
      </c>
      <c s="65" t="s">
        <v>1325</v>
      </c>
      <c s="65" t="s">
        <v>3706</v>
      </c>
      <c s="65" t="s">
        <v>3706</v>
      </c>
      <c s="65" t="s">
        <v>311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45512</v>
      </c>
      <c s="123">
        <v>49164</v>
      </c>
      <c s="124">
        <v>49000000</v>
      </c>
      <c s="124">
        <v>49000000</v>
      </c>
      <c s="124">
        <v>9.6931506849315063</v>
      </c>
      <c s="124">
        <v>10.005479452054795</v>
      </c>
      <c s="162"/>
      <c s="125" t="s">
        <v>2799</v>
      </c>
      <c s="125">
        <v>0.02</v>
      </c>
      <c s="65" t="s">
        <v>3696</v>
      </c>
      <c s="65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4"/>
        <v>0</v>
      </c>
      <c s="15">
        <f t="shared" si="32"/>
        <v>0</v>
      </c>
      <c s="15">
        <f t="shared" si="33"/>
        <v>0</v>
      </c>
    </row>
    <row r="388" spans="1:52" ht="15">
      <c r="A388" s="65">
        <v>20700000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288</v>
      </c>
      <c s="65" t="s">
        <v>29</v>
      </c>
      <c s="65" t="s">
        <v>159</v>
      </c>
      <c s="65" t="s">
        <v>1325</v>
      </c>
      <c s="65" t="s">
        <v>3707</v>
      </c>
      <c s="65" t="s">
        <v>3707</v>
      </c>
      <c s="65" t="s">
        <v>288</v>
      </c>
      <c s="126">
        <v>700000000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700000000</v>
      </c>
      <c s="123">
        <v>45519</v>
      </c>
      <c s="123">
        <v>50693</v>
      </c>
      <c s="124">
        <v>700000000</v>
      </c>
      <c s="124">
        <v>700000000</v>
      </c>
      <c s="124">
        <v>13.882191780821918</v>
      </c>
      <c s="124">
        <v>14.175342465753424</v>
      </c>
      <c s="125">
        <v>0.058400000000000001</v>
      </c>
      <c s="125" t="s">
        <v>2799</v>
      </c>
      <c s="125">
        <v>0.011900000000000001</v>
      </c>
      <c s="65" t="s">
        <v>288</v>
      </c>
      <c s="65" t="s">
        <v>288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4"/>
        <v>0</v>
      </c>
      <c s="15">
        <f t="shared" si="32"/>
        <v>0</v>
      </c>
      <c s="15">
        <f t="shared" si="33"/>
        <v>0</v>
      </c>
    </row>
    <row r="389" spans="1:52" ht="15">
      <c r="A389" s="65">
        <v>20430000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160</v>
      </c>
      <c s="65" t="s">
        <v>29</v>
      </c>
      <c s="65" t="s">
        <v>159</v>
      </c>
      <c s="65" t="s">
        <v>1325</v>
      </c>
      <c s="65" t="s">
        <v>3708</v>
      </c>
      <c s="65" t="s">
        <v>3708</v>
      </c>
      <c s="65" t="s">
        <v>160</v>
      </c>
      <c s="126">
        <v>500000000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500000000</v>
      </c>
      <c s="123">
        <v>45519</v>
      </c>
      <c s="123">
        <v>52519</v>
      </c>
      <c s="124">
        <v>500000000</v>
      </c>
      <c s="124">
        <v>500000000</v>
      </c>
      <c s="124">
        <v>18.884931506849316</v>
      </c>
      <c s="124">
        <v>19.17808219178082</v>
      </c>
      <c s="125">
        <v>0.053903</v>
      </c>
      <c s="125" t="s">
        <v>2963</v>
      </c>
      <c s="125">
        <v>0.012</v>
      </c>
      <c s="65" t="s">
        <v>160</v>
      </c>
      <c s="65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4"/>
        <v>0</v>
      </c>
      <c s="15">
        <f t="shared" si="32"/>
        <v>0</v>
      </c>
      <c s="15">
        <f t="shared" si="33"/>
        <v>0</v>
      </c>
    </row>
    <row r="390" spans="1:52" ht="15">
      <c r="A390" s="65">
        <v>20440000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160</v>
      </c>
      <c s="65" t="s">
        <v>29</v>
      </c>
      <c s="65" t="s">
        <v>159</v>
      </c>
      <c s="65" t="s">
        <v>1325</v>
      </c>
      <c s="65" t="s">
        <v>3709</v>
      </c>
      <c s="65" t="s">
        <v>3709</v>
      </c>
      <c s="65" t="s">
        <v>160</v>
      </c>
      <c s="126">
        <v>100000000</v>
      </c>
      <c s="126">
        <v>0</v>
      </c>
      <c s="126">
        <v>0</v>
      </c>
      <c s="126">
        <v>0</v>
      </c>
      <c s="126">
        <v>100000</v>
      </c>
      <c s="126">
        <v>0</v>
      </c>
      <c s="126">
        <v>0</v>
      </c>
      <c s="126">
        <v>100000000</v>
      </c>
      <c s="123">
        <v>45519</v>
      </c>
      <c s="123">
        <v>50997</v>
      </c>
      <c s="124">
        <v>100000000</v>
      </c>
      <c s="124">
        <v>100000000</v>
      </c>
      <c s="124">
        <v>14.715068493150685</v>
      </c>
      <c s="124">
        <v>15.008219178082191</v>
      </c>
      <c s="125">
        <v>0.025000000000000001</v>
      </c>
      <c s="125" t="s">
        <v>39</v>
      </c>
      <c s="125"/>
      <c s="65" t="s">
        <v>160</v>
      </c>
      <c s="65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4"/>
        <v>0</v>
      </c>
      <c s="15">
        <f t="shared" si="32"/>
        <v>0</v>
      </c>
      <c s="15">
        <f t="shared" si="33"/>
        <v>0</v>
      </c>
    </row>
    <row r="391" spans="1:52" ht="15">
      <c r="A391" s="65">
        <v>20450000</v>
      </c>
      <c s="65">
        <v>1</v>
      </c>
      <c s="65">
        <v>0</v>
      </c>
      <c s="65">
        <v>0</v>
      </c>
      <c s="65" t="s">
        <v>23</v>
      </c>
      <c s="65" t="s">
        <v>68</v>
      </c>
      <c s="65" t="s">
        <v>68</v>
      </c>
      <c s="65" t="s">
        <v>68</v>
      </c>
      <c s="65" t="s">
        <v>68</v>
      </c>
      <c s="65" t="s">
        <v>27</v>
      </c>
      <c s="65" t="s">
        <v>160</v>
      </c>
      <c s="65" t="s">
        <v>166</v>
      </c>
      <c s="65" t="s">
        <v>159</v>
      </c>
      <c s="65" t="s">
        <v>1325</v>
      </c>
      <c s="65" t="s">
        <v>3710</v>
      </c>
      <c s="65" t="s">
        <v>3710</v>
      </c>
      <c s="65" t="s">
        <v>160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45523</v>
      </c>
      <c s="123">
        <v>56664</v>
      </c>
      <c s="124">
        <v>8000000</v>
      </c>
      <c s="124">
        <v>8000000</v>
      </c>
      <c s="124">
        <v>30.241095890410961</v>
      </c>
      <c s="124">
        <v>30.523287671232875</v>
      </c>
      <c s="125">
        <v>0.053903</v>
      </c>
      <c s="125" t="s">
        <v>2963</v>
      </c>
      <c s="125">
        <v>0.012</v>
      </c>
      <c s="65" t="s">
        <v>160</v>
      </c>
      <c s="65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4"/>
        <v>0</v>
      </c>
      <c s="15">
        <f t="shared" si="32"/>
        <v>0</v>
      </c>
      <c s="15">
        <f t="shared" si="33"/>
        <v>0</v>
      </c>
    </row>
    <row r="392" spans="1:52" ht="15">
      <c r="A392" s="65">
        <v>20460000</v>
      </c>
      <c s="65">
        <v>1</v>
      </c>
      <c s="65">
        <v>0</v>
      </c>
      <c s="65">
        <v>0</v>
      </c>
      <c s="65" t="s">
        <v>23</v>
      </c>
      <c s="65" t="s">
        <v>68</v>
      </c>
      <c s="65" t="s">
        <v>68</v>
      </c>
      <c s="65" t="s">
        <v>68</v>
      </c>
      <c s="65" t="s">
        <v>68</v>
      </c>
      <c s="65" t="s">
        <v>27</v>
      </c>
      <c s="65" t="s">
        <v>160</v>
      </c>
      <c s="65" t="s">
        <v>166</v>
      </c>
      <c s="65" t="s">
        <v>159</v>
      </c>
      <c s="65" t="s">
        <v>1325</v>
      </c>
      <c s="65" t="s">
        <v>3711</v>
      </c>
      <c s="65" t="s">
        <v>3711</v>
      </c>
      <c s="65" t="s">
        <v>160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45523</v>
      </c>
      <c s="123">
        <v>56664</v>
      </c>
      <c s="124">
        <v>8000000</v>
      </c>
      <c s="124">
        <v>8000000</v>
      </c>
      <c s="124">
        <v>30.241095890410961</v>
      </c>
      <c s="124">
        <v>30.523287671232875</v>
      </c>
      <c s="125">
        <v>0.0074999999999999997</v>
      </c>
      <c s="125" t="s">
        <v>39</v>
      </c>
      <c s="125"/>
      <c s="65" t="s">
        <v>160</v>
      </c>
      <c s="65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4"/>
        <v>0</v>
      </c>
      <c s="15">
        <f t="shared" si="32"/>
        <v>0</v>
      </c>
      <c s="15">
        <f t="shared" si="33"/>
        <v>0</v>
      </c>
    </row>
    <row r="393" spans="1:52" ht="15">
      <c r="A393" s="65">
        <v>20881000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25</v>
      </c>
      <c s="65" t="s">
        <v>44</v>
      </c>
      <c s="65" t="s">
        <v>45</v>
      </c>
      <c s="65" t="s">
        <v>27</v>
      </c>
      <c s="65" t="s">
        <v>311</v>
      </c>
      <c s="65" t="s">
        <v>3756</v>
      </c>
      <c s="65" t="s">
        <v>159</v>
      </c>
      <c s="65" t="s">
        <v>1325</v>
      </c>
      <c s="65" t="s">
        <v>3757</v>
      </c>
      <c s="65" t="s">
        <v>3757</v>
      </c>
      <c s="65" t="s">
        <v>311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45558</v>
      </c>
      <c s="123">
        <v>51036</v>
      </c>
      <c s="124">
        <v>35000000</v>
      </c>
      <c s="124">
        <v>35000000</v>
      </c>
      <c s="124">
        <v>14.821917808219178</v>
      </c>
      <c s="124">
        <v>15.008219178082191</v>
      </c>
      <c s="125"/>
      <c s="125" t="s">
        <v>2799</v>
      </c>
      <c s="125">
        <v>0.02</v>
      </c>
      <c s="65" t="s">
        <v>311</v>
      </c>
      <c s="65" t="s">
        <v>311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4"/>
        <v>0</v>
      </c>
      <c s="15">
        <f t="shared" si="35" ref="AY393">SUM(AL393:AW393)</f>
        <v>0</v>
      </c>
      <c s="15">
        <f t="shared" si="36" ref="AZ393">AX393+AY393</f>
        <v>0</v>
      </c>
    </row>
    <row r="394" spans="1:52" ht="15">
      <c r="A394" s="65">
        <v>20470000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160</v>
      </c>
      <c s="65" t="s">
        <v>29</v>
      </c>
      <c s="65" t="s">
        <v>159</v>
      </c>
      <c s="65" t="s">
        <v>1325</v>
      </c>
      <c s="65" t="s">
        <v>3758</v>
      </c>
      <c s="65" t="s">
        <v>3758</v>
      </c>
      <c s="65" t="s">
        <v>160</v>
      </c>
      <c s="126">
        <v>400000000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400000000</v>
      </c>
      <c s="123">
        <v>45572</v>
      </c>
      <c s="123">
        <v>48106</v>
      </c>
      <c s="124">
        <v>500000000</v>
      </c>
      <c s="124">
        <v>500000000</v>
      </c>
      <c s="124">
        <v>6.7945205479452051</v>
      </c>
      <c s="124">
        <v>6.9424657534246572</v>
      </c>
      <c s="125">
        <v>0.066100000000000006</v>
      </c>
      <c s="65" t="s">
        <v>2963</v>
      </c>
      <c s="125">
        <v>0.0115</v>
      </c>
      <c s="65" t="s">
        <v>160</v>
      </c>
      <c s="65" t="s">
        <v>160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4"/>
        <v>0</v>
      </c>
      <c s="15">
        <f t="shared" si="37" ref="AY394:AY395">SUM(AL394:AW394)</f>
        <v>0</v>
      </c>
      <c s="15">
        <f t="shared" si="38" ref="AZ394:AZ395">AX394+AY394</f>
        <v>0</v>
      </c>
    </row>
    <row r="395" spans="1:52" ht="15">
      <c r="A395" s="65">
        <v>23241000</v>
      </c>
      <c s="65">
        <v>1</v>
      </c>
      <c s="65">
        <v>1</v>
      </c>
      <c s="65">
        <v>0</v>
      </c>
      <c s="65" t="s">
        <v>66</v>
      </c>
      <c s="65" t="s">
        <v>24</v>
      </c>
      <c s="65" t="s">
        <v>36</v>
      </c>
      <c s="65" t="s">
        <v>36</v>
      </c>
      <c s="65" t="s">
        <v>36</v>
      </c>
      <c s="65" t="s">
        <v>27</v>
      </c>
      <c s="65" t="s">
        <v>441</v>
      </c>
      <c s="65" t="s">
        <v>113</v>
      </c>
      <c s="65" t="s">
        <v>65</v>
      </c>
      <c s="65" t="s">
        <v>1324</v>
      </c>
      <c s="65" t="s">
        <v>3759</v>
      </c>
      <c s="65" t="s">
        <v>3759</v>
      </c>
      <c s="65" t="s">
        <v>441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45589</v>
      </c>
      <c s="123">
        <v>56359</v>
      </c>
      <c s="124">
        <v>42878221.789999999</v>
      </c>
      <c s="124">
        <v>42878221.789999999</v>
      </c>
      <c s="124">
        <v>29.405479452054795</v>
      </c>
      <c s="124">
        <v>29.506849315068493</v>
      </c>
      <c s="125">
        <v>0.0115</v>
      </c>
      <c s="65" t="s">
        <v>3104</v>
      </c>
      <c s="65"/>
      <c s="65" t="s">
        <v>441</v>
      </c>
      <c s="65" t="s">
        <v>441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75">
        <v>0</v>
      </c>
      <c s="15">
        <f t="shared" si="34"/>
        <v>0</v>
      </c>
      <c s="15">
        <f t="shared" si="37"/>
        <v>0</v>
      </c>
      <c s="15">
        <f t="shared" si="38"/>
        <v>0</v>
      </c>
    </row>
    <row r="396" spans="1:52" ht="15">
      <c r="A396"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126"/>
      <c s="126"/>
      <c s="126"/>
      <c s="126"/>
      <c s="126"/>
      <c s="126"/>
      <c s="126"/>
      <c s="126"/>
      <c s="123"/>
      <c s="123"/>
      <c s="124"/>
      <c s="124"/>
      <c s="124"/>
      <c s="124"/>
      <c s="125"/>
      <c s="125"/>
      <c s="125"/>
      <c s="65"/>
      <c s="6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r="397" spans="1:52" ht="15">
      <c r="A397"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39">
        <f>SUBTOTAL(9,R2:R395)</f>
        <v>49696278963.19603</v>
      </c>
      <c s="139">
        <f t="shared" si="39" ref="S397:Y397">SUBTOTAL(9,S2:S395)</f>
        <v>5379336.3700000001</v>
      </c>
      <c s="139">
        <f t="shared" si="39"/>
        <v>264810159.359</v>
      </c>
      <c s="139">
        <f t="shared" si="39"/>
        <v>277972432.18599999</v>
      </c>
      <c s="139">
        <f t="shared" si="39"/>
        <v>57944197.763999991</v>
      </c>
      <c s="139">
        <f t="shared" si="39"/>
        <v>-121720370.20900005</v>
      </c>
      <c s="139">
        <f t="shared" si="39"/>
        <v>276160977.60000002</v>
      </c>
      <c s="139">
        <f t="shared" si="39"/>
        <v>49315127769.998016</v>
      </c>
      <c s="16"/>
      <c s="16"/>
      <c s="16"/>
      <c s="16"/>
      <c s="16"/>
      <c s="16"/>
      <c s="16"/>
      <c s="16"/>
      <c s="16"/>
      <c s="132"/>
      <c s="132"/>
      <c s="17">
        <f t="shared" si="40" ref="AK397:AZ397">SUBTOTAL(9,AK2:AK395)</f>
        <v>221385512.43800002</v>
      </c>
      <c s="17">
        <f t="shared" si="40"/>
        <v>113547547.26700002</v>
      </c>
      <c s="17">
        <f t="shared" si="40"/>
        <v>184880939.829</v>
      </c>
      <c s="17">
        <f t="shared" si="40"/>
        <v>285410765.98199999</v>
      </c>
      <c s="17">
        <f t="shared" si="40"/>
        <v>398555192.44800001</v>
      </c>
      <c s="17">
        <f t="shared" si="40"/>
        <v>310748200.34100002</v>
      </c>
      <c s="17">
        <f t="shared" si="40"/>
        <v>422430062.80099988</v>
      </c>
      <c s="17">
        <f t="shared" si="40"/>
        <v>109592038.09700002</v>
      </c>
      <c s="17">
        <f t="shared" si="40"/>
        <v>362892930.40400004</v>
      </c>
      <c s="17">
        <f t="shared" si="40"/>
        <v>281514337.96700001</v>
      </c>
      <c s="17">
        <f t="shared" si="40"/>
        <v>392204916.87800002</v>
      </c>
      <c s="17">
        <f t="shared" si="40"/>
        <v>235368388.79900002</v>
      </c>
      <c s="17">
        <f t="shared" si="40"/>
        <v>414240078.16899991</v>
      </c>
      <c s="17">
        <f t="shared" si="40"/>
        <v>221385512.43800002</v>
      </c>
      <c s="17">
        <f t="shared" si="40"/>
        <v>3511385398.9820004</v>
      </c>
      <c s="17">
        <f t="shared" si="40"/>
        <v>3732770911.4200006</v>
      </c>
    </row>
    <row r="398" spans="18:52" ht="15">
      <c r="R398" s="14"/>
      <c s="14"/>
      <c s="14"/>
      <c s="14"/>
      <c s="14"/>
      <c s="14"/>
      <c s="14"/>
      <c s="14"/>
      <c r="AX398" s="12"/>
      <c s="12"/>
      <c s="15"/>
    </row>
  </sheetData>
  <autoFilter ref="A1:AZ393"/>
  <pageMargins left="0.7" right="0.7" top="0.75" bottom="0.75" header="0.3" footer="0.3"/>
  <pageSetup orientation="portrait" paperSize="9" r:id="rId1"/>
  <ignoredErrors>
    <ignoredError sqref="AY2:AY395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D2767-F14B-4AF5-9FAC-6AB843DDE2C5}">
  <sheetPr>
    <tabColor rgb="FF00B0F0"/>
  </sheetPr>
  <dimension ref="A1:BB1901"/>
  <sheetViews>
    <sheetView workbookViewId="0" topLeftCell="AL1868">
      <selection pane="topLeft" activeCell="AZ1902" sqref="AZ1902"/>
    </sheetView>
  </sheetViews>
  <sheetFormatPr defaultColWidth="11.5742857142857" defaultRowHeight="15"/>
  <cols>
    <col min="1" max="1" width="11.5714285714286" style="11"/>
    <col min="2" max="2" width="7.57142857142857" style="11" bestFit="1" customWidth="1"/>
    <col min="3" max="3" width="4.57142857142857" style="11" bestFit="1" customWidth="1"/>
    <col min="4" max="5" width="11.5714285714286" style="11"/>
    <col min="6" max="6" width="23" style="11" bestFit="1" customWidth="1"/>
    <col min="7" max="7" width="33.1428571428571" style="11" bestFit="1" customWidth="1"/>
    <col min="8" max="8" width="25.1428571428571" style="11" bestFit="1" customWidth="1"/>
    <col min="9" max="9" width="24.5714285714286" style="11" bestFit="1" customWidth="1"/>
    <col min="10" max="10" width="43.8571428571429" style="11" bestFit="1" customWidth="1"/>
    <col min="11" max="12" width="11.5714285714286" style="11"/>
    <col min="13" max="13" width="22" style="11" customWidth="1"/>
    <col min="14" max="22" width="11.5714285714286" style="11"/>
    <col min="23" max="23" width="13.8571428571429" style="11" bestFit="1" customWidth="1"/>
    <col min="24" max="24" width="13.1428571428571" style="11" bestFit="1" customWidth="1"/>
    <col min="25" max="25" width="14.7142857142857" style="11" bestFit="1" customWidth="1"/>
    <col min="26" max="29" width="11.5714285714286" style="11" customWidth="1"/>
    <col min="30" max="30" width="13.8571428571429" style="11" bestFit="1" customWidth="1"/>
    <col min="31" max="36" width="11.5714285714286" style="11" customWidth="1"/>
    <col min="37" max="37" width="12.2857142857143" style="11" customWidth="1"/>
    <col min="38" max="38" width="31.8571428571429" style="11" customWidth="1"/>
    <col min="39" max="39" width="13.4285714285714" style="11" customWidth="1"/>
    <col min="40" max="47" width="11.5714285714286" style="11"/>
    <col min="48" max="48" width="14.4285714285714" style="11" customWidth="1"/>
    <col min="49" max="49" width="11.5714285714286" style="11"/>
    <col min="50" max="50" width="13.8571428571429" style="11" customWidth="1"/>
    <col min="51" max="51" width="11.5714285714286" style="11"/>
    <col min="52" max="52" width="12.8571428571429" style="11" bestFit="1" customWidth="1"/>
    <col min="53" max="53" width="14.4285714285714" style="11" customWidth="1"/>
    <col min="54" max="54" width="14" style="11" bestFit="1" customWidth="1"/>
    <col min="55" max="16384" width="11.5714285714286" style="11"/>
  </cols>
  <sheetData>
    <row r="1" spans="1:54" ht="15">
      <c r="A1" s="11">
        <v>1</v>
      </c>
      <c s="16">
        <v>2</v>
      </c>
      <c s="16">
        <v>3</v>
      </c>
      <c s="11">
        <v>4</v>
      </c>
      <c s="16">
        <v>5</v>
      </c>
      <c s="16">
        <v>6</v>
      </c>
      <c s="11">
        <v>7</v>
      </c>
      <c s="16">
        <v>8</v>
      </c>
      <c s="16">
        <v>9</v>
      </c>
      <c s="11">
        <v>10</v>
      </c>
      <c s="16">
        <v>11</v>
      </c>
      <c s="16">
        <v>12</v>
      </c>
      <c s="11">
        <v>13</v>
      </c>
      <c s="16">
        <v>14</v>
      </c>
      <c s="16">
        <v>15</v>
      </c>
      <c s="11">
        <v>16</v>
      </c>
      <c s="16">
        <v>17</v>
      </c>
      <c s="16">
        <v>18</v>
      </c>
      <c s="11">
        <v>19</v>
      </c>
      <c s="16">
        <v>20</v>
      </c>
      <c s="16">
        <v>21</v>
      </c>
      <c s="11">
        <v>22</v>
      </c>
      <c s="16">
        <v>23</v>
      </c>
      <c s="16">
        <v>24</v>
      </c>
      <c s="11">
        <v>25</v>
      </c>
      <c s="16">
        <v>26</v>
      </c>
      <c s="16">
        <v>27</v>
      </c>
      <c s="11">
        <v>28</v>
      </c>
      <c s="16">
        <v>29</v>
      </c>
      <c s="16">
        <v>30</v>
      </c>
      <c s="16">
        <v>33</v>
      </c>
      <c s="11">
        <v>34</v>
      </c>
      <c s="16">
        <v>35</v>
      </c>
      <c s="16">
        <v>36</v>
      </c>
      <c s="11">
        <v>37</v>
      </c>
      <c s="16">
        <v>38</v>
      </c>
      <c s="16">
        <v>45</v>
      </c>
      <c s="11">
        <v>46</v>
      </c>
      <c s="11">
        <v>49</v>
      </c>
      <c s="16">
        <v>50</v>
      </c>
      <c s="16">
        <v>51</v>
      </c>
      <c s="11">
        <v>52</v>
      </c>
      <c s="16">
        <v>53</v>
      </c>
      <c s="16">
        <v>54</v>
      </c>
      <c s="11">
        <v>55</v>
      </c>
      <c s="16">
        <v>56</v>
      </c>
      <c s="16">
        <v>57</v>
      </c>
      <c s="11">
        <v>58</v>
      </c>
      <c s="16">
        <v>59</v>
      </c>
      <c s="16">
        <v>60</v>
      </c>
      <c s="11">
        <v>61</v>
      </c>
      <c s="16">
        <v>62</v>
      </c>
      <c s="16">
        <v>63</v>
      </c>
      <c s="11">
        <v>64</v>
      </c>
    </row>
    <row r="2" spans="1:54" ht="33.75">
      <c r="A2" s="49" t="s">
        <v>602</v>
      </c>
      <c s="48" t="s">
        <v>460</v>
      </c>
      <c s="49" t="s">
        <v>601</v>
      </c>
      <c s="49" t="s">
        <v>603</v>
      </c>
      <c s="49" t="s">
        <v>604</v>
      </c>
      <c s="49" t="s">
        <v>605</v>
      </c>
      <c s="49" t="s">
        <v>606</v>
      </c>
      <c s="49" t="s">
        <v>607</v>
      </c>
      <c s="49" t="s">
        <v>608</v>
      </c>
      <c s="49" t="s">
        <v>609</v>
      </c>
      <c s="49" t="s">
        <v>610</v>
      </c>
      <c s="49" t="s">
        <v>611</v>
      </c>
      <c s="50" t="s">
        <v>612</v>
      </c>
      <c s="49" t="s">
        <v>613</v>
      </c>
      <c s="49" t="s">
        <v>614</v>
      </c>
      <c s="49" t="s">
        <v>615</v>
      </c>
      <c s="49" t="s">
        <v>616</v>
      </c>
      <c s="49" t="s">
        <v>617</v>
      </c>
      <c s="49" t="s">
        <v>618</v>
      </c>
      <c s="49" t="s">
        <v>619</v>
      </c>
      <c s="49" t="s">
        <v>620</v>
      </c>
      <c s="49" t="s">
        <v>621</v>
      </c>
      <c s="49" t="s">
        <v>3848</v>
      </c>
      <c s="51" t="s">
        <v>622</v>
      </c>
      <c s="51" t="s">
        <v>623</v>
      </c>
      <c s="51" t="s">
        <v>624</v>
      </c>
      <c s="51" t="s">
        <v>625</v>
      </c>
      <c s="52" t="s">
        <v>626</v>
      </c>
      <c s="51" t="s">
        <v>627</v>
      </c>
      <c s="52" t="s">
        <v>3849</v>
      </c>
      <c s="52" t="s">
        <v>457</v>
      </c>
      <c s="52" t="s">
        <v>628</v>
      </c>
      <c s="52" t="s">
        <v>629</v>
      </c>
      <c s="52" t="s">
        <v>630</v>
      </c>
      <c s="52" t="s">
        <v>631</v>
      </c>
      <c s="52" t="s">
        <v>632</v>
      </c>
      <c s="49" t="s">
        <v>633</v>
      </c>
      <c s="49" t="s">
        <v>634</v>
      </c>
      <c s="32" t="s">
        <v>3166</v>
      </c>
      <c s="32" t="s">
        <v>3167</v>
      </c>
      <c s="32" t="s">
        <v>3168</v>
      </c>
      <c s="32" t="s">
        <v>3169</v>
      </c>
      <c s="32" t="s">
        <v>3170</v>
      </c>
      <c s="32" t="s">
        <v>3171</v>
      </c>
      <c s="32" t="s">
        <v>3172</v>
      </c>
      <c s="32" t="s">
        <v>3173</v>
      </c>
      <c s="32" t="s">
        <v>3174</v>
      </c>
      <c s="32" t="s">
        <v>3175</v>
      </c>
      <c s="32" t="s">
        <v>3176</v>
      </c>
      <c s="32" t="s">
        <v>3177</v>
      </c>
      <c s="32" t="s">
        <v>3178</v>
      </c>
      <c s="46" t="s">
        <v>3179</v>
      </c>
      <c s="46" t="s">
        <v>3180</v>
      </c>
      <c s="47" t="s">
        <v>3181</v>
      </c>
    </row>
    <row r="3" spans="1:54" ht="15">
      <c r="A3" s="58" t="s">
        <v>1479</v>
      </c>
      <c s="59">
        <v>70007522</v>
      </c>
      <c s="60">
        <v>1</v>
      </c>
      <c s="61" t="s">
        <v>23</v>
      </c>
      <c s="59" t="s">
        <v>458</v>
      </c>
      <c s="59" t="s">
        <v>635</v>
      </c>
      <c s="59" t="s">
        <v>643</v>
      </c>
      <c s="59" t="s">
        <v>639</v>
      </c>
      <c s="59" t="s">
        <v>640</v>
      </c>
      <c s="59" t="s">
        <v>644</v>
      </c>
      <c s="59" t="s">
        <v>645</v>
      </c>
      <c s="59" t="s">
        <v>637</v>
      </c>
      <c s="59" t="s">
        <v>646</v>
      </c>
      <c s="62">
        <v>1</v>
      </c>
      <c s="62">
        <v>1</v>
      </c>
      <c s="62">
        <v>1</v>
      </c>
      <c s="62">
        <v>0</v>
      </c>
      <c s="62">
        <v>1</v>
      </c>
      <c s="62">
        <v>1</v>
      </c>
      <c s="63">
        <v>1</v>
      </c>
      <c s="63">
        <v>0</v>
      </c>
      <c s="63">
        <v>0</v>
      </c>
      <c s="64">
        <v>40908619.18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40908619.18</v>
      </c>
      <c s="103">
        <v>43424</v>
      </c>
      <c s="103">
        <v>46304</v>
      </c>
      <c s="104">
        <v>163634476.66999999</v>
      </c>
      <c s="105">
        <v>1.8583333333333334</v>
      </c>
      <c s="105">
        <v>7.8861111111111111</v>
      </c>
      <c s="127">
        <v>0.01</v>
      </c>
      <c s="77" t="s">
        <v>638</v>
      </c>
      <c s="77" t="s">
        <v>87</v>
      </c>
      <c s="15">
        <v>0</v>
      </c>
      <c s="15">
        <v>0</v>
      </c>
      <c s="15">
        <v>0</v>
      </c>
      <c s="15">
        <v>0</v>
      </c>
      <c s="15">
        <v>204543.10000000001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153407.32000000001</v>
      </c>
      <c s="15">
        <v>0</v>
      </c>
      <c s="15">
        <v>0</v>
      </c>
      <c s="15">
        <f t="shared" si="0" ref="AZ3:AZ66">SUM(AM3:AM3)</f>
        <v>0</v>
      </c>
      <c s="15">
        <f>SUM(AN3:AY3)</f>
        <v>357950.42000000004</v>
      </c>
      <c s="15">
        <f>AZ3+BA3</f>
        <v>357950.42000000004</v>
      </c>
    </row>
    <row r="4" spans="1:54" ht="15">
      <c r="A4" s="58" t="s">
        <v>1480</v>
      </c>
      <c s="65" t="s">
        <v>653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470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623670.89000000001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623670.89000000001</v>
      </c>
      <c s="106">
        <v>44050</v>
      </c>
      <c s="106">
        <v>45876</v>
      </c>
      <c s="107">
        <v>623670.89000000001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22232.310000000001</v>
      </c>
      <c s="15">
        <v>0</v>
      </c>
      <c s="15">
        <v>0</v>
      </c>
      <c s="15">
        <v>0</v>
      </c>
      <c s="15">
        <v>0</v>
      </c>
      <c s="15">
        <v>0</v>
      </c>
      <c s="15">
        <v>22232.310000000001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5">
        <f t="shared" si="1" ref="BA4:BA67">SUM(AN4:AY4)</f>
        <v>44464.620000000003</v>
      </c>
      <c s="15">
        <f t="shared" si="2" ref="BB4:BB67">AZ4+BA4</f>
        <v>44464.620000000003</v>
      </c>
    </row>
    <row r="5" spans="1:54" ht="15">
      <c r="A5" s="58" t="s">
        <v>1481</v>
      </c>
      <c s="70" t="s">
        <v>654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470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2682296.8399999999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5">
        <f t="shared" si="1"/>
        <v>0</v>
      </c>
      <c s="15">
        <f t="shared" si="2"/>
        <v>0</v>
      </c>
    </row>
    <row r="6" spans="1:54" ht="15">
      <c r="A6" s="58" t="s">
        <v>1404</v>
      </c>
      <c s="65" t="s">
        <v>573</v>
      </c>
      <c s="66">
        <v>12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741818.18999999994</v>
      </c>
      <c s="64">
        <v>0</v>
      </c>
      <c s="64">
        <v>92727.270000000004</v>
      </c>
      <c s="64">
        <v>28745.450000000001</v>
      </c>
      <c s="64">
        <v>0</v>
      </c>
      <c s="64">
        <v>0</v>
      </c>
      <c s="64">
        <v>0</v>
      </c>
      <c s="64">
        <v>649090.91999999993</v>
      </c>
      <c s="106">
        <v>41404</v>
      </c>
      <c s="106">
        <v>46883</v>
      </c>
      <c s="107">
        <v>1020000</v>
      </c>
      <c s="108">
        <v>3.4444444444444446</v>
      </c>
      <c s="108">
        <v>15</v>
      </c>
      <c s="111">
        <v>0.077499999999999999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25152.27</v>
      </c>
      <c s="15">
        <v>0</v>
      </c>
      <c s="15">
        <v>0</v>
      </c>
      <c s="15">
        <v>0</v>
      </c>
      <c s="15">
        <v>0</v>
      </c>
      <c s="15">
        <v>0</v>
      </c>
      <c s="15">
        <v>21559.09</v>
      </c>
      <c s="15">
        <v>0</v>
      </c>
      <c s="15">
        <f t="shared" si="0"/>
        <v>0</v>
      </c>
      <c s="15">
        <f t="shared" si="1"/>
        <v>46711.360000000001</v>
      </c>
      <c s="15">
        <f t="shared" si="2"/>
        <v>46711.360000000001</v>
      </c>
    </row>
    <row r="7" spans="1:54" ht="15">
      <c r="A7" s="58" t="s">
        <v>1405</v>
      </c>
      <c s="65" t="s">
        <v>573</v>
      </c>
      <c s="66">
        <v>13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80000</v>
      </c>
      <c s="64">
        <v>0</v>
      </c>
      <c s="64">
        <v>10000</v>
      </c>
      <c s="64">
        <v>3100</v>
      </c>
      <c s="64">
        <v>0</v>
      </c>
      <c s="64">
        <v>0</v>
      </c>
      <c s="64">
        <v>0</v>
      </c>
      <c s="64">
        <v>70000</v>
      </c>
      <c s="106">
        <v>41408</v>
      </c>
      <c s="106">
        <v>46887</v>
      </c>
      <c s="107">
        <v>110000</v>
      </c>
      <c s="108">
        <v>3.4555555555555557</v>
      </c>
      <c s="108">
        <v>15</v>
      </c>
      <c s="111">
        <v>0.077499999999999999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2712.5</v>
      </c>
      <c s="15">
        <v>0</v>
      </c>
      <c s="15">
        <v>0</v>
      </c>
      <c s="15">
        <v>0</v>
      </c>
      <c s="15">
        <v>0</v>
      </c>
      <c s="15">
        <v>0</v>
      </c>
      <c s="15">
        <v>2325</v>
      </c>
      <c s="15">
        <v>0</v>
      </c>
      <c s="15">
        <f t="shared" si="0"/>
        <v>0</v>
      </c>
      <c s="15">
        <f t="shared" si="1"/>
        <v>5037.5</v>
      </c>
      <c s="15">
        <f t="shared" si="2"/>
        <v>5037.5</v>
      </c>
    </row>
    <row r="8" spans="1:54" ht="15">
      <c r="A8" s="58" t="s">
        <v>1407</v>
      </c>
      <c s="65" t="s">
        <v>573</v>
      </c>
      <c s="66">
        <v>17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545454.5399999998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545454.5399999998</v>
      </c>
      <c s="106">
        <v>41424</v>
      </c>
      <c s="106">
        <v>46903</v>
      </c>
      <c s="107">
        <v>750000</v>
      </c>
      <c s="108">
        <v>3.5</v>
      </c>
      <c s="108">
        <v>15</v>
      </c>
      <c s="111">
        <v>0.077499999999999999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18494.32</v>
      </c>
      <c s="15">
        <v>0</v>
      </c>
      <c s="15">
        <v>0</v>
      </c>
      <c s="15">
        <v>0</v>
      </c>
      <c s="15">
        <v>0</v>
      </c>
      <c s="15">
        <v>0</v>
      </c>
      <c s="15">
        <v>15852.27</v>
      </c>
      <c s="15">
        <v>0</v>
      </c>
      <c s="15">
        <f t="shared" si="0"/>
        <v>0</v>
      </c>
      <c s="15">
        <f t="shared" si="1"/>
        <v>34346.589999999997</v>
      </c>
      <c s="15">
        <f t="shared" si="2"/>
        <v>34346.589999999997</v>
      </c>
    </row>
    <row r="9" spans="1:54" ht="15">
      <c r="A9" s="58" t="s">
        <v>1427</v>
      </c>
      <c s="65" t="s">
        <v>574</v>
      </c>
      <c s="66">
        <v>7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57272.720000000001</v>
      </c>
      <c s="64">
        <v>0</v>
      </c>
      <c s="64">
        <v>6363.6400000000003</v>
      </c>
      <c s="64">
        <v>2219.3200000000002</v>
      </c>
      <c s="64">
        <v>0</v>
      </c>
      <c s="64">
        <v>0</v>
      </c>
      <c s="64">
        <v>0</v>
      </c>
      <c s="64">
        <v>50909.080000000002</v>
      </c>
      <c s="106">
        <v>41604</v>
      </c>
      <c s="106">
        <v>47083</v>
      </c>
      <c s="107">
        <v>70000</v>
      </c>
      <c s="108">
        <v>3.9888888888888889</v>
      </c>
      <c s="108">
        <v>15</v>
      </c>
      <c s="111">
        <v>0.077499999999999999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1972.73</v>
      </c>
      <c s="15">
        <v>0</v>
      </c>
      <c s="15">
        <v>0</v>
      </c>
      <c s="15">
        <v>0</v>
      </c>
      <c s="15">
        <v>0</v>
      </c>
      <c s="15">
        <v>0</v>
      </c>
      <c s="15">
        <v>1726.1400000000001</v>
      </c>
      <c s="15">
        <v>0</v>
      </c>
      <c s="15">
        <f t="shared" si="0"/>
        <v>0</v>
      </c>
      <c s="15">
        <f t="shared" si="1"/>
        <v>3698.8699999999999</v>
      </c>
      <c s="15">
        <f t="shared" si="2"/>
        <v>3698.8699999999999</v>
      </c>
    </row>
    <row r="10" spans="1:54" ht="15">
      <c r="A10" s="58" t="s">
        <v>1428</v>
      </c>
      <c s="65" t="s">
        <v>574</v>
      </c>
      <c s="66">
        <v>8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81818.179999999993</v>
      </c>
      <c s="64">
        <v>0</v>
      </c>
      <c s="64">
        <v>9090.9099999999999</v>
      </c>
      <c s="64">
        <v>3170.4499999999998</v>
      </c>
      <c s="64">
        <v>0</v>
      </c>
      <c s="64">
        <v>0</v>
      </c>
      <c s="64">
        <v>0</v>
      </c>
      <c s="64">
        <v>72727.26999999999</v>
      </c>
      <c s="106">
        <v>41600</v>
      </c>
      <c s="106">
        <v>47079</v>
      </c>
      <c s="107">
        <v>100000</v>
      </c>
      <c s="108">
        <v>3.9777777777777779</v>
      </c>
      <c s="108">
        <v>15</v>
      </c>
      <c s="111">
        <v>0.077499999999999999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2818.1799999999998</v>
      </c>
      <c s="15">
        <v>0</v>
      </c>
      <c s="15">
        <v>0</v>
      </c>
      <c s="15">
        <v>0</v>
      </c>
      <c s="15">
        <v>0</v>
      </c>
      <c s="15">
        <v>0</v>
      </c>
      <c s="15">
        <v>2465.9099999999999</v>
      </c>
      <c s="15">
        <v>0</v>
      </c>
      <c s="15">
        <f t="shared" si="0"/>
        <v>0</v>
      </c>
      <c s="15">
        <f t="shared" si="1"/>
        <v>5284.0900000000001</v>
      </c>
      <c s="15">
        <f t="shared" si="2"/>
        <v>5284.0900000000001</v>
      </c>
    </row>
    <row r="11" spans="1:54" ht="15">
      <c r="A11" s="58" t="s">
        <v>1429</v>
      </c>
      <c s="65" t="s">
        <v>574</v>
      </c>
      <c s="66">
        <v>9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327272.71999999997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327272.71999999997</v>
      </c>
      <c s="106">
        <v>41613</v>
      </c>
      <c s="106">
        <v>47092</v>
      </c>
      <c s="107">
        <v>400000</v>
      </c>
      <c s="108">
        <v>4.0138888888888893</v>
      </c>
      <c s="108">
        <v>15</v>
      </c>
      <c s="111">
        <v>0.077499999999999999</v>
      </c>
      <c s="77" t="s">
        <v>651</v>
      </c>
      <c s="77" t="s">
        <v>652</v>
      </c>
      <c s="15">
        <v>12681.82</v>
      </c>
      <c s="15">
        <v>0</v>
      </c>
      <c s="15">
        <v>0</v>
      </c>
      <c s="15">
        <v>0</v>
      </c>
      <c s="15">
        <v>0</v>
      </c>
      <c s="15">
        <v>0</v>
      </c>
      <c s="15">
        <v>11272.73</v>
      </c>
      <c s="15">
        <v>0</v>
      </c>
      <c s="15">
        <v>0</v>
      </c>
      <c s="15">
        <v>0</v>
      </c>
      <c s="15">
        <v>0</v>
      </c>
      <c s="15">
        <v>0</v>
      </c>
      <c s="15">
        <v>9863.6399999999994</v>
      </c>
      <c s="15">
        <f t="shared" si="0"/>
        <v>12681.82</v>
      </c>
      <c s="15">
        <f t="shared" si="1"/>
        <v>21136.369999999999</v>
      </c>
      <c s="15">
        <f t="shared" si="2"/>
        <v>33818.190000000002</v>
      </c>
    </row>
    <row r="12" spans="1:54" ht="15">
      <c r="A12" s="58" t="s">
        <v>1422</v>
      </c>
      <c s="65" t="s">
        <v>574</v>
      </c>
      <c s="66">
        <v>10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81818.179999999993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81818.179999999993</v>
      </c>
      <c s="106">
        <v>41620</v>
      </c>
      <c s="106">
        <v>47099</v>
      </c>
      <c s="107">
        <v>100000</v>
      </c>
      <c s="108">
        <v>4.0333333333333332</v>
      </c>
      <c s="108">
        <v>15</v>
      </c>
      <c s="111">
        <v>0.077499999999999999</v>
      </c>
      <c s="77" t="s">
        <v>651</v>
      </c>
      <c s="77" t="s">
        <v>652</v>
      </c>
      <c s="15">
        <v>3170.4499999999998</v>
      </c>
      <c s="15">
        <v>0</v>
      </c>
      <c s="15">
        <v>0</v>
      </c>
      <c s="15">
        <v>0</v>
      </c>
      <c s="15">
        <v>0</v>
      </c>
      <c s="15">
        <v>0</v>
      </c>
      <c s="15">
        <v>2818.1799999999998</v>
      </c>
      <c s="15">
        <v>0</v>
      </c>
      <c s="15">
        <v>0</v>
      </c>
      <c s="15">
        <v>0</v>
      </c>
      <c s="15">
        <v>0</v>
      </c>
      <c s="15">
        <v>0</v>
      </c>
      <c s="15">
        <v>2465.9099999999999</v>
      </c>
      <c s="15">
        <f t="shared" si="0"/>
        <v>3170.4499999999998</v>
      </c>
      <c s="15">
        <f t="shared" si="1"/>
        <v>5284.0900000000001</v>
      </c>
      <c s="15">
        <f t="shared" si="2"/>
        <v>8454.5400000000009</v>
      </c>
    </row>
    <row r="13" spans="1:54" ht="15">
      <c r="A13" s="58" t="s">
        <v>1437</v>
      </c>
      <c s="65" t="s">
        <v>575</v>
      </c>
      <c s="66">
        <v>40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40833.339999999997</v>
      </c>
      <c s="64">
        <v>0</v>
      </c>
      <c s="64">
        <v>4083.3299999999999</v>
      </c>
      <c s="64">
        <v>1572.0799999999999</v>
      </c>
      <c s="64">
        <v>0</v>
      </c>
      <c s="64">
        <v>0</v>
      </c>
      <c s="64">
        <v>0</v>
      </c>
      <c s="64">
        <v>36750.009999999995</v>
      </c>
      <c s="106">
        <v>41780</v>
      </c>
      <c s="106">
        <v>47259</v>
      </c>
      <c s="107">
        <v>49000</v>
      </c>
      <c s="108">
        <v>4.4749999999999996</v>
      </c>
      <c s="108">
        <v>15</v>
      </c>
      <c s="111">
        <v>0.076999999999999999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1414.8800000000001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1257.6700000000001</v>
      </c>
      <c s="15">
        <v>0</v>
      </c>
      <c s="15">
        <f t="shared" si="0"/>
        <v>0</v>
      </c>
      <c s="15">
        <f t="shared" si="1"/>
        <v>2672.5500000000002</v>
      </c>
      <c s="15">
        <f t="shared" si="2"/>
        <v>2672.5500000000002</v>
      </c>
    </row>
    <row r="14" spans="1:54" ht="15">
      <c r="A14" s="58" t="s">
        <v>1438</v>
      </c>
      <c s="65" t="s">
        <v>575</v>
      </c>
      <c s="66">
        <v>41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103333.34</v>
      </c>
      <c s="64">
        <v>0</v>
      </c>
      <c s="64">
        <v>10333.33</v>
      </c>
      <c s="64">
        <v>3978.3299999999999</v>
      </c>
      <c s="64">
        <v>0</v>
      </c>
      <c s="64">
        <v>0</v>
      </c>
      <c s="64">
        <v>0</v>
      </c>
      <c s="64">
        <v>93000.009999999995</v>
      </c>
      <c s="106">
        <v>41781</v>
      </c>
      <c s="106">
        <v>47260</v>
      </c>
      <c s="107">
        <v>124000</v>
      </c>
      <c s="108">
        <v>4.4777777777777779</v>
      </c>
      <c s="108">
        <v>15</v>
      </c>
      <c s="111">
        <v>0.076999999999999999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3580.5</v>
      </c>
      <c s="15">
        <v>0</v>
      </c>
      <c s="15">
        <v>0</v>
      </c>
      <c s="15">
        <v>0</v>
      </c>
      <c s="15">
        <v>0</v>
      </c>
      <c s="15">
        <v>0</v>
      </c>
      <c s="15">
        <v>3182.6700000000001</v>
      </c>
      <c s="15">
        <v>0</v>
      </c>
      <c s="15">
        <f t="shared" si="0"/>
        <v>0</v>
      </c>
      <c s="15">
        <f t="shared" si="1"/>
        <v>6763.1700000000001</v>
      </c>
      <c s="15">
        <f t="shared" si="2"/>
        <v>6763.1700000000001</v>
      </c>
    </row>
    <row r="15" spans="1:54" ht="15">
      <c r="A15" s="58" t="s">
        <v>1440</v>
      </c>
      <c s="65" t="s">
        <v>575</v>
      </c>
      <c s="66">
        <v>47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4166.6599999999999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4166.6599999999999</v>
      </c>
      <c s="106">
        <v>41789</v>
      </c>
      <c s="106">
        <v>47268</v>
      </c>
      <c s="107">
        <v>5000</v>
      </c>
      <c s="108">
        <v>4.5</v>
      </c>
      <c s="108">
        <v>15</v>
      </c>
      <c s="111">
        <v>0.076999999999999999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144.37</v>
      </c>
      <c s="15">
        <v>0</v>
      </c>
      <c s="15">
        <v>0</v>
      </c>
      <c s="15">
        <v>0</v>
      </c>
      <c s="15">
        <v>0</v>
      </c>
      <c s="15">
        <v>0</v>
      </c>
      <c s="15">
        <v>128.33000000000001</v>
      </c>
      <c s="15">
        <v>0</v>
      </c>
      <c s="15">
        <f t="shared" si="0"/>
        <v>0</v>
      </c>
      <c s="15">
        <f t="shared" si="1"/>
        <v>272.70000000000005</v>
      </c>
      <c s="15">
        <f t="shared" si="2"/>
        <v>272.70000000000005</v>
      </c>
    </row>
    <row r="16" spans="1:54" ht="15">
      <c r="A16" s="58" t="s">
        <v>1442</v>
      </c>
      <c s="65" t="s">
        <v>575</v>
      </c>
      <c s="66">
        <v>50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22500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22500</v>
      </c>
      <c s="106">
        <v>41795</v>
      </c>
      <c s="106">
        <v>47274</v>
      </c>
      <c s="107">
        <v>27000</v>
      </c>
      <c s="108">
        <v>4.5138888888888893</v>
      </c>
      <c s="108">
        <v>15</v>
      </c>
      <c s="111">
        <v>0.076999999999999999</v>
      </c>
      <c s="77" t="s">
        <v>651</v>
      </c>
      <c s="77" t="s">
        <v>652</v>
      </c>
      <c s="15">
        <v>866.25</v>
      </c>
      <c s="15">
        <v>0</v>
      </c>
      <c s="15">
        <v>0</v>
      </c>
      <c s="15">
        <v>0</v>
      </c>
      <c s="15">
        <v>0</v>
      </c>
      <c s="15">
        <v>0</v>
      </c>
      <c s="15">
        <v>779.63</v>
      </c>
      <c s="15">
        <v>0</v>
      </c>
      <c s="15">
        <v>0</v>
      </c>
      <c s="15">
        <v>0</v>
      </c>
      <c s="15">
        <v>0</v>
      </c>
      <c s="15">
        <v>0</v>
      </c>
      <c s="15">
        <v>693</v>
      </c>
      <c s="15">
        <f t="shared" si="0"/>
        <v>866.25</v>
      </c>
      <c s="15">
        <f t="shared" si="1"/>
        <v>1472.6300000000001</v>
      </c>
      <c s="15">
        <f t="shared" si="2"/>
        <v>2338.8800000000001</v>
      </c>
    </row>
    <row r="17" spans="1:54" ht="15">
      <c r="A17" s="58" t="s">
        <v>1443</v>
      </c>
      <c s="65" t="s">
        <v>575</v>
      </c>
      <c s="66">
        <v>56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16666.660000000003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16666.660000000003</v>
      </c>
      <c s="106">
        <v>41814</v>
      </c>
      <c s="106">
        <v>47293</v>
      </c>
      <c s="107">
        <v>20000</v>
      </c>
      <c s="108">
        <v>4.5666666666666664</v>
      </c>
      <c s="108">
        <v>15</v>
      </c>
      <c s="111">
        <v>0.076999999999999999</v>
      </c>
      <c s="77" t="s">
        <v>651</v>
      </c>
      <c s="77" t="s">
        <v>652</v>
      </c>
      <c s="15">
        <v>641.66999999999996</v>
      </c>
      <c s="15">
        <v>0</v>
      </c>
      <c s="15">
        <v>0</v>
      </c>
      <c s="15">
        <v>0</v>
      </c>
      <c s="15">
        <v>0</v>
      </c>
      <c s="15">
        <v>0</v>
      </c>
      <c s="15">
        <v>577.5</v>
      </c>
      <c s="15">
        <v>0</v>
      </c>
      <c s="15">
        <v>0</v>
      </c>
      <c s="15">
        <v>0</v>
      </c>
      <c s="15">
        <v>0</v>
      </c>
      <c s="15">
        <v>0</v>
      </c>
      <c s="15">
        <v>513.33000000000004</v>
      </c>
      <c s="15">
        <f t="shared" si="0"/>
        <v>641.66999999999996</v>
      </c>
      <c s="15">
        <f t="shared" si="1"/>
        <v>1090.8299999999999</v>
      </c>
      <c s="15">
        <f t="shared" si="2"/>
        <v>1732.5</v>
      </c>
    </row>
    <row r="18" spans="1:54" ht="15">
      <c r="A18" s="58" t="s">
        <v>1482</v>
      </c>
      <c s="65" t="s">
        <v>575</v>
      </c>
      <c s="66">
        <v>64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65000</v>
      </c>
      <c s="64">
        <v>0</v>
      </c>
      <c s="64">
        <v>0</v>
      </c>
      <c s="64">
        <v>2746.25</v>
      </c>
      <c s="64">
        <v>0</v>
      </c>
      <c s="64">
        <v>0</v>
      </c>
      <c s="64">
        <v>0</v>
      </c>
      <c s="64">
        <v>65000</v>
      </c>
      <c s="106">
        <v>41963</v>
      </c>
      <c s="106">
        <v>49268</v>
      </c>
      <c s="107">
        <v>65000</v>
      </c>
      <c s="108">
        <v>9.9722222222222214</v>
      </c>
      <c s="108">
        <v>20</v>
      </c>
      <c s="111">
        <v>0.084500000000000006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2746.25</v>
      </c>
      <c s="15">
        <v>0</v>
      </c>
      <c s="15">
        <v>0</v>
      </c>
      <c s="15">
        <v>0</v>
      </c>
      <c s="15">
        <v>0</v>
      </c>
      <c s="15">
        <v>0</v>
      </c>
      <c s="15">
        <v>2608.9400000000001</v>
      </c>
      <c s="15">
        <v>0</v>
      </c>
      <c s="15">
        <f t="shared" si="0"/>
        <v>0</v>
      </c>
      <c s="15">
        <f t="shared" si="1"/>
        <v>5355.1900000000005</v>
      </c>
      <c s="15">
        <f t="shared" si="2"/>
        <v>5355.1900000000005</v>
      </c>
    </row>
    <row r="19" spans="1:54" ht="15">
      <c r="A19" s="58" t="s">
        <v>1483</v>
      </c>
      <c s="65" t="s">
        <v>575</v>
      </c>
      <c s="66">
        <v>65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120000</v>
      </c>
      <c s="64">
        <v>0</v>
      </c>
      <c s="64">
        <v>0</v>
      </c>
      <c s="64">
        <v>5070</v>
      </c>
      <c s="64">
        <v>0</v>
      </c>
      <c s="64">
        <v>0</v>
      </c>
      <c s="64">
        <v>0</v>
      </c>
      <c s="64">
        <v>120000</v>
      </c>
      <c s="106">
        <v>41967</v>
      </c>
      <c s="106">
        <v>49272</v>
      </c>
      <c s="107">
        <v>120000</v>
      </c>
      <c s="108">
        <v>9.9833333333333325</v>
      </c>
      <c s="108">
        <v>20</v>
      </c>
      <c s="111">
        <v>0.084500000000000006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5070</v>
      </c>
      <c s="15">
        <v>0</v>
      </c>
      <c s="15">
        <v>0</v>
      </c>
      <c s="15">
        <v>0</v>
      </c>
      <c s="15">
        <v>0</v>
      </c>
      <c s="15">
        <v>0</v>
      </c>
      <c s="15">
        <v>4816.5</v>
      </c>
      <c s="15">
        <v>0</v>
      </c>
      <c s="15">
        <f t="shared" si="0"/>
        <v>0</v>
      </c>
      <c s="15">
        <f t="shared" si="1"/>
        <v>9886.5</v>
      </c>
      <c s="15">
        <f t="shared" si="2"/>
        <v>9886.5</v>
      </c>
    </row>
    <row r="20" spans="1:54" ht="15">
      <c r="A20" s="58" t="s">
        <v>1484</v>
      </c>
      <c s="65" t="s">
        <v>575</v>
      </c>
      <c s="66">
        <v>66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15000</v>
      </c>
      <c s="64">
        <v>0</v>
      </c>
      <c s="64">
        <v>0</v>
      </c>
      <c s="64">
        <v>633.75</v>
      </c>
      <c s="64">
        <v>0</v>
      </c>
      <c s="64">
        <v>0</v>
      </c>
      <c s="64">
        <v>0</v>
      </c>
      <c s="64">
        <v>15000</v>
      </c>
      <c s="106">
        <v>41970</v>
      </c>
      <c s="106">
        <v>49275</v>
      </c>
      <c s="107">
        <v>15000</v>
      </c>
      <c s="108">
        <v>9.9916666666666671</v>
      </c>
      <c s="108">
        <v>20</v>
      </c>
      <c s="111">
        <v>0.084500000000000006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633.75</v>
      </c>
      <c s="15">
        <v>0</v>
      </c>
      <c s="15">
        <v>0</v>
      </c>
      <c s="15">
        <v>0</v>
      </c>
      <c s="15">
        <v>0</v>
      </c>
      <c s="15">
        <v>0</v>
      </c>
      <c s="15">
        <v>602.05999999999995</v>
      </c>
      <c s="15">
        <v>0</v>
      </c>
      <c s="15">
        <f t="shared" si="0"/>
        <v>0</v>
      </c>
      <c s="15">
        <f t="shared" si="1"/>
        <v>1235.8099999999999</v>
      </c>
      <c s="15">
        <f t="shared" si="2"/>
        <v>1235.8099999999999</v>
      </c>
    </row>
    <row r="21" spans="1:54" ht="15">
      <c r="A21" s="58" t="s">
        <v>1485</v>
      </c>
      <c s="65" t="s">
        <v>575</v>
      </c>
      <c s="66">
        <v>70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50000</v>
      </c>
      <c s="106">
        <v>41997</v>
      </c>
      <c s="106">
        <v>49302</v>
      </c>
      <c s="107">
        <v>50000</v>
      </c>
      <c s="108">
        <v>10.066666666666666</v>
      </c>
      <c s="108">
        <v>20</v>
      </c>
      <c s="111">
        <v>0.084500000000000006</v>
      </c>
      <c s="77" t="s">
        <v>651</v>
      </c>
      <c s="77" t="s">
        <v>652</v>
      </c>
      <c s="15">
        <v>2112.5</v>
      </c>
      <c s="15">
        <v>0</v>
      </c>
      <c s="15">
        <v>0</v>
      </c>
      <c s="15">
        <v>0</v>
      </c>
      <c s="15">
        <v>0</v>
      </c>
      <c s="15">
        <v>0</v>
      </c>
      <c s="15">
        <v>2112.5</v>
      </c>
      <c s="15">
        <v>0</v>
      </c>
      <c s="15">
        <v>0</v>
      </c>
      <c s="15">
        <v>0</v>
      </c>
      <c s="15">
        <v>0</v>
      </c>
      <c s="15">
        <v>0</v>
      </c>
      <c s="15">
        <v>2006.8800000000001</v>
      </c>
      <c s="15">
        <f t="shared" si="0"/>
        <v>2112.5</v>
      </c>
      <c s="15">
        <f t="shared" si="1"/>
        <v>4119.3800000000001</v>
      </c>
      <c s="15">
        <f t="shared" si="2"/>
        <v>6231.8800000000001</v>
      </c>
    </row>
    <row r="22" spans="1:54" ht="15">
      <c r="A22" s="58" t="s">
        <v>1486</v>
      </c>
      <c s="65" t="s">
        <v>576</v>
      </c>
      <c s="66">
        <v>50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1425000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1425000</v>
      </c>
      <c s="106">
        <v>41992</v>
      </c>
      <c s="106">
        <v>49297</v>
      </c>
      <c s="107">
        <v>1425000</v>
      </c>
      <c s="108">
        <v>10.052777777777777</v>
      </c>
      <c s="108">
        <v>20</v>
      </c>
      <c s="111">
        <v>0.084500000000000006</v>
      </c>
      <c s="77" t="s">
        <v>651</v>
      </c>
      <c s="77" t="s">
        <v>652</v>
      </c>
      <c s="15">
        <v>60206.25</v>
      </c>
      <c s="15">
        <v>0</v>
      </c>
      <c s="15">
        <v>0</v>
      </c>
      <c s="15">
        <v>0</v>
      </c>
      <c s="15">
        <v>0</v>
      </c>
      <c s="15">
        <v>0</v>
      </c>
      <c s="15">
        <v>60206.25</v>
      </c>
      <c s="15">
        <v>0</v>
      </c>
      <c s="15">
        <v>0</v>
      </c>
      <c s="15">
        <v>0</v>
      </c>
      <c s="15">
        <v>0</v>
      </c>
      <c s="15">
        <v>0</v>
      </c>
      <c s="15">
        <v>57195.940000000002</v>
      </c>
      <c s="15">
        <f t="shared" si="0"/>
        <v>60206.25</v>
      </c>
      <c s="15">
        <f t="shared" si="1"/>
        <v>117402.19</v>
      </c>
      <c s="15">
        <f t="shared" si="2"/>
        <v>177608.44</v>
      </c>
    </row>
    <row r="23" spans="1:54" ht="15">
      <c r="A23" s="58" t="s">
        <v>1487</v>
      </c>
      <c s="65" t="s">
        <v>578</v>
      </c>
      <c s="66">
        <v>19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302000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302000</v>
      </c>
      <c s="106">
        <v>42215</v>
      </c>
      <c s="106">
        <v>49520</v>
      </c>
      <c s="107">
        <v>302000</v>
      </c>
      <c s="108">
        <v>10.666666666666666</v>
      </c>
      <c s="108">
        <v>20</v>
      </c>
      <c s="111">
        <v>0.084500000000000006</v>
      </c>
      <c s="77" t="s">
        <v>651</v>
      </c>
      <c s="77" t="s">
        <v>652</v>
      </c>
      <c s="15">
        <v>0</v>
      </c>
      <c s="15">
        <v>12759.5</v>
      </c>
      <c s="15">
        <v>0</v>
      </c>
      <c s="15">
        <v>0</v>
      </c>
      <c s="15">
        <v>0</v>
      </c>
      <c s="15">
        <v>0</v>
      </c>
      <c s="15">
        <v>0</v>
      </c>
      <c s="15">
        <v>12759.5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5">
        <f t="shared" si="1"/>
        <v>25519</v>
      </c>
      <c s="15">
        <f t="shared" si="2"/>
        <v>25519</v>
      </c>
    </row>
    <row r="24" spans="1:54" ht="15">
      <c r="A24" s="58" t="s">
        <v>1488</v>
      </c>
      <c s="65" t="s">
        <v>578</v>
      </c>
      <c s="66">
        <v>30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160000</v>
      </c>
      <c s="64">
        <v>0</v>
      </c>
      <c s="64">
        <v>0</v>
      </c>
      <c s="64">
        <v>6760</v>
      </c>
      <c s="64">
        <v>0</v>
      </c>
      <c s="64">
        <v>0</v>
      </c>
      <c s="64">
        <v>0</v>
      </c>
      <c s="64">
        <v>160000</v>
      </c>
      <c s="106">
        <v>42332</v>
      </c>
      <c s="106">
        <v>49637</v>
      </c>
      <c s="107">
        <v>160000</v>
      </c>
      <c s="108">
        <v>10.983333333333333</v>
      </c>
      <c s="108">
        <v>20</v>
      </c>
      <c s="111">
        <v>0.084500000000000006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6760</v>
      </c>
      <c s="15">
        <v>0</v>
      </c>
      <c s="15">
        <v>0</v>
      </c>
      <c s="15">
        <v>0</v>
      </c>
      <c s="15">
        <v>0</v>
      </c>
      <c s="15">
        <v>0</v>
      </c>
      <c s="15">
        <v>6760</v>
      </c>
      <c s="15">
        <v>0</v>
      </c>
      <c s="15">
        <f t="shared" si="0"/>
        <v>0</v>
      </c>
      <c s="15">
        <f t="shared" si="1"/>
        <v>13520</v>
      </c>
      <c s="15">
        <f t="shared" si="2"/>
        <v>13520</v>
      </c>
    </row>
    <row r="25" spans="1:54" ht="15">
      <c r="A25" s="58" t="s">
        <v>1489</v>
      </c>
      <c s="65" t="s">
        <v>578</v>
      </c>
      <c s="66">
        <v>32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27000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27000</v>
      </c>
      <c s="106">
        <v>42338</v>
      </c>
      <c s="106">
        <v>49643</v>
      </c>
      <c s="107">
        <v>27000</v>
      </c>
      <c s="108">
        <v>11</v>
      </c>
      <c s="108">
        <v>20</v>
      </c>
      <c s="111">
        <v>0.084500000000000006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1140.75</v>
      </c>
      <c s="15">
        <v>0</v>
      </c>
      <c s="15">
        <v>0</v>
      </c>
      <c s="15">
        <v>0</v>
      </c>
      <c s="15">
        <v>0</v>
      </c>
      <c s="15">
        <v>0</v>
      </c>
      <c s="15">
        <v>1140.75</v>
      </c>
      <c s="15">
        <v>0</v>
      </c>
      <c s="15">
        <f t="shared" si="0"/>
        <v>0</v>
      </c>
      <c s="15">
        <f t="shared" si="1"/>
        <v>2281.5</v>
      </c>
      <c s="15">
        <f t="shared" si="2"/>
        <v>2281.5</v>
      </c>
    </row>
    <row r="26" spans="1:54" ht="15">
      <c r="A26" s="58" t="s">
        <v>1490</v>
      </c>
      <c s="65" t="s">
        <v>579</v>
      </c>
      <c s="66">
        <v>38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185000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185000</v>
      </c>
      <c s="106">
        <v>42606</v>
      </c>
      <c s="106">
        <v>49911</v>
      </c>
      <c s="107">
        <v>70000</v>
      </c>
      <c s="108">
        <v>11.733333333333333</v>
      </c>
      <c s="108">
        <v>20</v>
      </c>
      <c s="111">
        <v>0.084500000000000006</v>
      </c>
      <c s="77" t="s">
        <v>651</v>
      </c>
      <c s="77" t="s">
        <v>652</v>
      </c>
      <c s="15">
        <v>0</v>
      </c>
      <c s="15">
        <v>0</v>
      </c>
      <c s="15">
        <v>7816.25</v>
      </c>
      <c s="15">
        <v>0</v>
      </c>
      <c s="15">
        <v>0</v>
      </c>
      <c s="15">
        <v>0</v>
      </c>
      <c s="15">
        <v>0</v>
      </c>
      <c s="15">
        <v>0</v>
      </c>
      <c s="15">
        <v>7816.25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5">
        <f t="shared" si="1"/>
        <v>15632.5</v>
      </c>
      <c s="15">
        <f t="shared" si="2"/>
        <v>15632.5</v>
      </c>
    </row>
    <row r="27" spans="1:54" ht="15">
      <c r="A27" s="58" t="s">
        <v>1491</v>
      </c>
      <c s="65" t="s">
        <v>579</v>
      </c>
      <c s="66">
        <v>39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185000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185000</v>
      </c>
      <c s="106">
        <v>42607</v>
      </c>
      <c s="106">
        <v>49912</v>
      </c>
      <c s="107">
        <v>185000</v>
      </c>
      <c s="108">
        <v>11.736111111111111</v>
      </c>
      <c s="108">
        <v>20</v>
      </c>
      <c s="111">
        <v>0.084500000000000006</v>
      </c>
      <c s="77" t="s">
        <v>651</v>
      </c>
      <c s="77" t="s">
        <v>652</v>
      </c>
      <c s="15">
        <v>0</v>
      </c>
      <c s="15">
        <v>0</v>
      </c>
      <c s="15">
        <v>7816.25</v>
      </c>
      <c s="15">
        <v>0</v>
      </c>
      <c s="15">
        <v>0</v>
      </c>
      <c s="15">
        <v>0</v>
      </c>
      <c s="15">
        <v>0</v>
      </c>
      <c s="15">
        <v>0</v>
      </c>
      <c s="15">
        <v>7816.25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5">
        <f t="shared" si="1"/>
        <v>15632.5</v>
      </c>
      <c s="15">
        <f t="shared" si="2"/>
        <v>15632.5</v>
      </c>
    </row>
    <row r="28" spans="1:54" ht="15">
      <c r="A28" s="58" t="s">
        <v>1463</v>
      </c>
      <c s="65" t="s">
        <v>579</v>
      </c>
      <c s="66">
        <v>59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510000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510000</v>
      </c>
      <c s="106">
        <v>42955</v>
      </c>
      <c s="106">
        <v>46607</v>
      </c>
      <c s="107">
        <v>85000</v>
      </c>
      <c s="108">
        <v>2.6888888888888891</v>
      </c>
      <c s="108">
        <v>10</v>
      </c>
      <c s="111">
        <v>0.064000000000000001</v>
      </c>
      <c s="77" t="s">
        <v>651</v>
      </c>
      <c s="77" t="s">
        <v>652</v>
      </c>
      <c s="15">
        <v>0</v>
      </c>
      <c s="15">
        <v>0</v>
      </c>
      <c s="15">
        <v>16320</v>
      </c>
      <c s="15">
        <v>0</v>
      </c>
      <c s="15">
        <v>0</v>
      </c>
      <c s="15">
        <v>0</v>
      </c>
      <c s="15">
        <v>0</v>
      </c>
      <c s="15">
        <v>0</v>
      </c>
      <c s="15">
        <v>13600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5">
        <f t="shared" si="1"/>
        <v>29920</v>
      </c>
      <c s="15">
        <f t="shared" si="2"/>
        <v>29920</v>
      </c>
    </row>
    <row r="29" spans="1:54" ht="15">
      <c r="A29" s="58" t="s">
        <v>1464</v>
      </c>
      <c s="65" t="s">
        <v>579</v>
      </c>
      <c s="66">
        <v>60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126000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126000</v>
      </c>
      <c s="106">
        <v>43097</v>
      </c>
      <c s="106">
        <v>46749</v>
      </c>
      <c s="107">
        <v>125000</v>
      </c>
      <c s="108">
        <v>3.0777777777777779</v>
      </c>
      <c s="108">
        <v>10</v>
      </c>
      <c s="111">
        <v>0.064000000000000001</v>
      </c>
      <c s="77" t="s">
        <v>651</v>
      </c>
      <c s="77" t="s">
        <v>652</v>
      </c>
      <c s="15">
        <v>4032</v>
      </c>
      <c s="15">
        <v>0</v>
      </c>
      <c s="15">
        <v>0</v>
      </c>
      <c s="15">
        <v>0</v>
      </c>
      <c s="15">
        <v>0</v>
      </c>
      <c s="15">
        <v>0</v>
      </c>
      <c s="15">
        <v>3456</v>
      </c>
      <c s="15">
        <v>0</v>
      </c>
      <c s="15">
        <v>0</v>
      </c>
      <c s="15">
        <v>0</v>
      </c>
      <c s="15">
        <v>0</v>
      </c>
      <c s="15">
        <v>0</v>
      </c>
      <c s="15">
        <v>2880</v>
      </c>
      <c s="15">
        <f t="shared" si="0"/>
        <v>4032</v>
      </c>
      <c s="15">
        <f t="shared" si="1"/>
        <v>6336</v>
      </c>
      <c s="15">
        <f t="shared" si="2"/>
        <v>10368</v>
      </c>
    </row>
    <row r="30" spans="1:54" ht="15">
      <c r="A30" s="58" t="s">
        <v>1492</v>
      </c>
      <c s="65" t="s">
        <v>659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513333.34000000003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513333.34000000003</v>
      </c>
      <c s="106">
        <v>43404</v>
      </c>
      <c s="106">
        <v>50709</v>
      </c>
      <c s="107">
        <v>550000</v>
      </c>
      <c s="108">
        <v>13.916666666666666</v>
      </c>
      <c s="108">
        <v>20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19250</v>
      </c>
      <c s="15">
        <v>0</v>
      </c>
      <c s="15">
        <v>0</v>
      </c>
      <c s="15">
        <v>0</v>
      </c>
      <c s="15">
        <v>0</v>
      </c>
      <c s="15">
        <v>0</v>
      </c>
      <c s="15">
        <v>18562.5</v>
      </c>
      <c s="15">
        <v>0</v>
      </c>
      <c s="15">
        <v>0</v>
      </c>
      <c s="15">
        <f t="shared" si="0"/>
        <v>0</v>
      </c>
      <c s="15">
        <f t="shared" si="1"/>
        <v>37812.5</v>
      </c>
      <c s="15">
        <f t="shared" si="2"/>
        <v>37812.5</v>
      </c>
    </row>
    <row r="31" spans="1:54" ht="15">
      <c r="A31" s="58" t="s">
        <v>1493</v>
      </c>
      <c s="65" t="s">
        <v>660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65333.339999999997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65333.339999999997</v>
      </c>
      <c s="106">
        <v>43404</v>
      </c>
      <c s="106">
        <v>50709</v>
      </c>
      <c s="107">
        <v>70000</v>
      </c>
      <c s="108">
        <v>13.916666666666666</v>
      </c>
      <c s="108">
        <v>20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2450</v>
      </c>
      <c s="15">
        <v>0</v>
      </c>
      <c s="15">
        <v>0</v>
      </c>
      <c s="15">
        <v>0</v>
      </c>
      <c s="15">
        <v>0</v>
      </c>
      <c s="15">
        <v>0</v>
      </c>
      <c s="15">
        <v>2362.5</v>
      </c>
      <c s="15">
        <v>0</v>
      </c>
      <c s="15">
        <v>0</v>
      </c>
      <c s="15">
        <f t="shared" si="0"/>
        <v>0</v>
      </c>
      <c s="15">
        <f t="shared" si="1"/>
        <v>4812.5</v>
      </c>
      <c s="15">
        <f t="shared" si="2"/>
        <v>4812.5</v>
      </c>
    </row>
    <row r="32" spans="1:54" ht="15">
      <c r="A32" s="58" t="s">
        <v>1494</v>
      </c>
      <c s="65" t="s">
        <v>661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49500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49500</v>
      </c>
      <c s="106">
        <v>43460</v>
      </c>
      <c s="106">
        <v>47113</v>
      </c>
      <c s="107">
        <v>55000</v>
      </c>
      <c s="108">
        <v>4.072222222222222</v>
      </c>
      <c s="108">
        <v>10</v>
      </c>
      <c s="111">
        <v>0.060600000000000001</v>
      </c>
      <c s="77" t="s">
        <v>651</v>
      </c>
      <c s="77" t="s">
        <v>652</v>
      </c>
      <c s="15">
        <v>1499.8499999999999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1333.2</v>
      </c>
      <c s="15">
        <v>0</v>
      </c>
      <c s="15">
        <v>0</v>
      </c>
      <c s="15">
        <v>0</v>
      </c>
      <c s="15">
        <v>0</v>
      </c>
      <c s="15">
        <v>0</v>
      </c>
      <c s="15">
        <v>1166.55</v>
      </c>
      <c s="15">
        <f t="shared" si="0"/>
        <v>1499.8499999999999</v>
      </c>
      <c s="15">
        <f t="shared" si="1"/>
        <v>2499.75</v>
      </c>
      <c s="15">
        <f t="shared" si="2"/>
        <v>3999.5999999999999</v>
      </c>
    </row>
    <row r="33" spans="1:54" ht="15">
      <c r="A33" s="58" t="s">
        <v>1495</v>
      </c>
      <c s="65" t="s">
        <v>662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202500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202500</v>
      </c>
      <c s="106">
        <v>43460</v>
      </c>
      <c s="106">
        <v>47113</v>
      </c>
      <c s="107">
        <v>225000</v>
      </c>
      <c s="108">
        <v>4.072222222222222</v>
      </c>
      <c s="108">
        <v>10</v>
      </c>
      <c s="111">
        <v>0.060600000000000001</v>
      </c>
      <c s="77" t="s">
        <v>651</v>
      </c>
      <c s="77" t="s">
        <v>652</v>
      </c>
      <c s="15">
        <v>6135.75</v>
      </c>
      <c s="15">
        <v>0</v>
      </c>
      <c s="15">
        <v>0</v>
      </c>
      <c s="15">
        <v>0</v>
      </c>
      <c s="15">
        <v>0</v>
      </c>
      <c s="15">
        <v>0</v>
      </c>
      <c s="15">
        <v>5454</v>
      </c>
      <c s="15">
        <v>0</v>
      </c>
      <c s="15">
        <v>0</v>
      </c>
      <c s="15">
        <v>0</v>
      </c>
      <c s="15">
        <v>0</v>
      </c>
      <c s="15">
        <v>0</v>
      </c>
      <c s="15">
        <v>4772.25</v>
      </c>
      <c s="15">
        <f t="shared" si="0"/>
        <v>6135.75</v>
      </c>
      <c s="15">
        <f t="shared" si="1"/>
        <v>10226.25</v>
      </c>
      <c s="15">
        <f t="shared" si="2"/>
        <v>16362</v>
      </c>
    </row>
    <row r="34" spans="1:54" ht="15">
      <c r="A34" s="58" t="s">
        <v>1496</v>
      </c>
      <c s="65" t="s">
        <v>663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43476</v>
      </c>
      <c s="106">
        <v>45302</v>
      </c>
      <c s="107">
        <v>5000000</v>
      </c>
      <c s="108">
        <v>0</v>
      </c>
      <c s="108">
        <v>0</v>
      </c>
      <c s="111">
        <v>0.047800000000000002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5">
        <f t="shared" si="1"/>
        <v>0</v>
      </c>
      <c s="15">
        <f t="shared" si="2"/>
        <v>0</v>
      </c>
    </row>
    <row r="35" spans="1:54" ht="15">
      <c r="A35" s="58" t="s">
        <v>1497</v>
      </c>
      <c s="65" t="s">
        <v>664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43476</v>
      </c>
      <c s="106">
        <v>45302</v>
      </c>
      <c s="107">
        <v>6000000</v>
      </c>
      <c s="108">
        <v>0</v>
      </c>
      <c s="108">
        <v>0</v>
      </c>
      <c s="111">
        <v>0.047800000000000002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5">
        <f t="shared" si="1"/>
        <v>0</v>
      </c>
      <c s="15">
        <f t="shared" si="2"/>
        <v>0</v>
      </c>
    </row>
    <row r="36" spans="1:54" ht="15">
      <c r="A36" s="58" t="s">
        <v>1498</v>
      </c>
      <c s="65" t="s">
        <v>665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10890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10890</v>
      </c>
      <c s="106">
        <v>43518</v>
      </c>
      <c s="106">
        <v>47171</v>
      </c>
      <c s="107">
        <v>12100</v>
      </c>
      <c s="108">
        <v>4.2277777777777779</v>
      </c>
      <c s="108">
        <v>10</v>
      </c>
      <c s="111">
        <v>0.060600000000000001</v>
      </c>
      <c s="77" t="s">
        <v>651</v>
      </c>
      <c s="77" t="s">
        <v>652</v>
      </c>
      <c s="15">
        <v>0</v>
      </c>
      <c s="15">
        <v>0</v>
      </c>
      <c s="15">
        <v>329.97000000000003</v>
      </c>
      <c s="15">
        <v>0</v>
      </c>
      <c s="15">
        <v>0</v>
      </c>
      <c s="15">
        <v>0</v>
      </c>
      <c s="15">
        <v>0</v>
      </c>
      <c s="15">
        <v>0</v>
      </c>
      <c s="15">
        <v>293.30000000000001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5">
        <f t="shared" si="1"/>
        <v>623.26999999999998</v>
      </c>
      <c s="15">
        <f t="shared" si="2"/>
        <v>623.26999999999998</v>
      </c>
    </row>
    <row r="37" spans="1:54" ht="15">
      <c r="A37" s="58" t="s">
        <v>1499</v>
      </c>
      <c s="65" t="s">
        <v>666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52110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52110</v>
      </c>
      <c s="106">
        <v>43518</v>
      </c>
      <c s="106">
        <v>47171</v>
      </c>
      <c s="107">
        <v>57900</v>
      </c>
      <c s="108">
        <v>4.2277777777777779</v>
      </c>
      <c s="108">
        <v>10</v>
      </c>
      <c s="111">
        <v>0.060600000000000001</v>
      </c>
      <c s="77" t="s">
        <v>651</v>
      </c>
      <c s="77" t="s">
        <v>652</v>
      </c>
      <c s="15">
        <v>0</v>
      </c>
      <c s="15">
        <v>0</v>
      </c>
      <c s="15">
        <v>1578.9300000000001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1403.5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5">
        <f t="shared" si="1"/>
        <v>2982.4300000000003</v>
      </c>
      <c s="15">
        <f t="shared" si="2"/>
        <v>2982.4300000000003</v>
      </c>
    </row>
    <row r="38" spans="1:54" ht="15">
      <c r="A38" s="58" t="s">
        <v>1500</v>
      </c>
      <c s="65" t="s">
        <v>667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43522</v>
      </c>
      <c s="106">
        <v>45348</v>
      </c>
      <c s="107">
        <v>3000000</v>
      </c>
      <c s="108">
        <v>0</v>
      </c>
      <c s="108">
        <v>0</v>
      </c>
      <c s="111">
        <v>0.047800000000000002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5">
        <f t="shared" si="1"/>
        <v>0</v>
      </c>
      <c s="15">
        <f t="shared" si="2"/>
        <v>0</v>
      </c>
    </row>
    <row r="39" spans="1:54" ht="15">
      <c r="A39" s="58" t="s">
        <v>1501</v>
      </c>
      <c s="65" t="s">
        <v>668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150000</v>
      </c>
      <c s="64">
        <v>0</v>
      </c>
      <c s="64">
        <v>15000</v>
      </c>
      <c s="64">
        <v>4545</v>
      </c>
      <c s="64">
        <v>0</v>
      </c>
      <c s="64">
        <v>0</v>
      </c>
      <c s="64">
        <v>0</v>
      </c>
      <c s="64">
        <v>135000</v>
      </c>
      <c s="106">
        <v>43606</v>
      </c>
      <c s="106">
        <v>47259</v>
      </c>
      <c s="107">
        <v>150000</v>
      </c>
      <c s="108">
        <v>4.4749999999999996</v>
      </c>
      <c s="108">
        <v>10</v>
      </c>
      <c s="111">
        <v>0.060600000000000001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4090.5</v>
      </c>
      <c s="15">
        <v>0</v>
      </c>
      <c s="15">
        <v>0</v>
      </c>
      <c s="15">
        <v>0</v>
      </c>
      <c s="15">
        <v>0</v>
      </c>
      <c s="15">
        <v>0</v>
      </c>
      <c s="15">
        <v>3636</v>
      </c>
      <c s="15">
        <v>0</v>
      </c>
      <c s="15">
        <f t="shared" si="0"/>
        <v>0</v>
      </c>
      <c s="15">
        <f t="shared" si="1"/>
        <v>7726.5</v>
      </c>
      <c s="15">
        <f t="shared" si="2"/>
        <v>7726.5</v>
      </c>
    </row>
    <row r="40" spans="1:54" ht="15">
      <c r="A40" s="58" t="s">
        <v>1502</v>
      </c>
      <c s="65" t="s">
        <v>669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785000</v>
      </c>
      <c s="64">
        <v>0</v>
      </c>
      <c s="64">
        <v>78500</v>
      </c>
      <c s="64">
        <v>23785.5</v>
      </c>
      <c s="64">
        <v>0</v>
      </c>
      <c s="64">
        <v>0</v>
      </c>
      <c s="64">
        <v>0</v>
      </c>
      <c s="64">
        <v>706500</v>
      </c>
      <c s="106">
        <v>43606</v>
      </c>
      <c s="106">
        <v>47259</v>
      </c>
      <c s="107">
        <v>785000</v>
      </c>
      <c s="108">
        <v>4.4749999999999996</v>
      </c>
      <c s="108">
        <v>10</v>
      </c>
      <c s="111">
        <v>0.060600000000000001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21406.950000000001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19028.400000000001</v>
      </c>
      <c s="15">
        <v>0</v>
      </c>
      <c s="15">
        <f t="shared" si="0"/>
        <v>0</v>
      </c>
      <c s="15">
        <f t="shared" si="1"/>
        <v>40435.350000000006</v>
      </c>
      <c s="15">
        <f t="shared" si="2"/>
        <v>40435.350000000006</v>
      </c>
    </row>
    <row r="41" spans="1:54" ht="15">
      <c r="A41" s="58" t="s">
        <v>1503</v>
      </c>
      <c s="65" t="s">
        <v>670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95000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95000</v>
      </c>
      <c s="106">
        <v>43637</v>
      </c>
      <c s="106">
        <v>47290</v>
      </c>
      <c s="107">
        <v>95000</v>
      </c>
      <c s="108">
        <v>4.5583333333333336</v>
      </c>
      <c s="108">
        <v>10</v>
      </c>
      <c s="111">
        <v>0.060600000000000001</v>
      </c>
      <c s="77" t="s">
        <v>651</v>
      </c>
      <c s="77" t="s">
        <v>652</v>
      </c>
      <c s="15">
        <v>2878.5</v>
      </c>
      <c s="15">
        <v>0</v>
      </c>
      <c s="15">
        <v>0</v>
      </c>
      <c s="15">
        <v>0</v>
      </c>
      <c s="15">
        <v>0</v>
      </c>
      <c s="15">
        <v>0</v>
      </c>
      <c s="15">
        <v>2590.6500000000001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2302.8000000000002</v>
      </c>
      <c s="15">
        <f t="shared" si="0"/>
        <v>2878.5</v>
      </c>
      <c s="15">
        <f t="shared" si="1"/>
        <v>4893.4500000000007</v>
      </c>
      <c s="15">
        <f t="shared" si="2"/>
        <v>7771.9500000000007</v>
      </c>
    </row>
    <row r="42" spans="1:54" ht="15">
      <c r="A42" s="58" t="s">
        <v>1504</v>
      </c>
      <c s="65" t="s">
        <v>671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2995607.3799999999</v>
      </c>
      <c s="64">
        <v>0</v>
      </c>
      <c s="64">
        <v>2995607.3799999999</v>
      </c>
      <c s="64">
        <v>71595.020000000004</v>
      </c>
      <c s="64">
        <v>0</v>
      </c>
      <c s="64">
        <v>0</v>
      </c>
      <c s="64">
        <v>0</v>
      </c>
      <c s="64">
        <v>0</v>
      </c>
      <c s="106">
        <v>43790</v>
      </c>
      <c s="106">
        <v>45617</v>
      </c>
      <c s="107">
        <v>2995607.3799999999</v>
      </c>
      <c s="108">
        <v>0</v>
      </c>
      <c s="108">
        <v>0</v>
      </c>
      <c s="111">
        <v>0.047800000000000002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5">
        <f t="shared" si="1"/>
        <v>0</v>
      </c>
      <c s="15">
        <f t="shared" si="2"/>
        <v>0</v>
      </c>
    </row>
    <row r="43" spans="1:54" ht="15">
      <c r="A43" s="58" t="s">
        <v>1505</v>
      </c>
      <c s="65" t="s">
        <v>672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3000000</v>
      </c>
      <c s="106">
        <v>43826</v>
      </c>
      <c s="106">
        <v>46383</v>
      </c>
      <c s="107">
        <v>3000000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127500</v>
      </c>
      <c s="15">
        <v>0</v>
      </c>
      <c s="15">
        <v>0</v>
      </c>
      <c s="15">
        <v>0</v>
      </c>
      <c s="15">
        <v>0</v>
      </c>
      <c s="15">
        <v>0</v>
      </c>
      <c s="15">
        <v>127500</v>
      </c>
      <c s="15">
        <v>0</v>
      </c>
      <c s="15">
        <v>0</v>
      </c>
      <c s="15">
        <v>0</v>
      </c>
      <c s="15">
        <v>0</v>
      </c>
      <c s="15">
        <v>0</v>
      </c>
      <c s="15">
        <v>127500</v>
      </c>
      <c s="15">
        <f t="shared" si="0"/>
        <v>127500</v>
      </c>
      <c s="15">
        <f t="shared" si="1"/>
        <v>255000</v>
      </c>
      <c s="15">
        <f t="shared" si="2"/>
        <v>382500</v>
      </c>
    </row>
    <row r="44" spans="1:54" ht="15">
      <c r="A44" s="58" t="s">
        <v>1506</v>
      </c>
      <c s="65" t="s">
        <v>673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1500000</v>
      </c>
      <c s="106">
        <v>43826</v>
      </c>
      <c s="106">
        <v>46383</v>
      </c>
      <c s="107">
        <v>1500000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63750</v>
      </c>
      <c s="15">
        <v>0</v>
      </c>
      <c s="15">
        <v>0</v>
      </c>
      <c s="15">
        <v>0</v>
      </c>
      <c s="15">
        <v>0</v>
      </c>
      <c s="15">
        <v>0</v>
      </c>
      <c s="15">
        <v>63750</v>
      </c>
      <c s="15">
        <v>0</v>
      </c>
      <c s="15">
        <v>0</v>
      </c>
      <c s="15">
        <v>0</v>
      </c>
      <c s="15">
        <v>0</v>
      </c>
      <c s="15">
        <v>0</v>
      </c>
      <c s="15">
        <v>63750</v>
      </c>
      <c s="15">
        <f t="shared" si="0"/>
        <v>63750</v>
      </c>
      <c s="15">
        <f t="shared" si="1"/>
        <v>127500</v>
      </c>
      <c s="15">
        <f t="shared" si="2"/>
        <v>191250</v>
      </c>
    </row>
    <row r="45" spans="1:54" ht="15">
      <c r="A45" s="58" t="s">
        <v>1507</v>
      </c>
      <c s="65" t="s">
        <v>674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1000000</v>
      </c>
      <c s="106">
        <v>43826</v>
      </c>
      <c s="106">
        <v>46383</v>
      </c>
      <c s="107">
        <v>1000000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42500</v>
      </c>
      <c s="15">
        <v>0</v>
      </c>
      <c s="15">
        <v>0</v>
      </c>
      <c s="15">
        <v>0</v>
      </c>
      <c s="15">
        <v>0</v>
      </c>
      <c s="15">
        <v>0</v>
      </c>
      <c s="15">
        <v>42500</v>
      </c>
      <c s="15">
        <v>0</v>
      </c>
      <c s="15">
        <v>0</v>
      </c>
      <c s="15">
        <v>0</v>
      </c>
      <c s="15">
        <v>0</v>
      </c>
      <c s="15">
        <v>0</v>
      </c>
      <c s="15">
        <v>42500</v>
      </c>
      <c s="15">
        <f t="shared" si="0"/>
        <v>42500</v>
      </c>
      <c s="15">
        <f t="shared" si="1"/>
        <v>85000</v>
      </c>
      <c s="15">
        <f t="shared" si="2"/>
        <v>127500</v>
      </c>
    </row>
    <row r="46" spans="1:54" ht="15">
      <c r="A46" s="58" t="s">
        <v>1508</v>
      </c>
      <c s="65" t="s">
        <v>675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1000000</v>
      </c>
      <c s="106">
        <v>43826</v>
      </c>
      <c s="106">
        <v>46383</v>
      </c>
      <c s="107">
        <v>1000000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42500</v>
      </c>
      <c s="15">
        <v>0</v>
      </c>
      <c s="15">
        <v>0</v>
      </c>
      <c s="15">
        <v>0</v>
      </c>
      <c s="15">
        <v>0</v>
      </c>
      <c s="15">
        <v>0</v>
      </c>
      <c s="15">
        <v>42500</v>
      </c>
      <c s="15">
        <v>0</v>
      </c>
      <c s="15">
        <v>0</v>
      </c>
      <c s="15">
        <v>0</v>
      </c>
      <c s="15">
        <v>0</v>
      </c>
      <c s="15">
        <v>0</v>
      </c>
      <c s="15">
        <v>42500</v>
      </c>
      <c s="15">
        <f t="shared" si="0"/>
        <v>42500</v>
      </c>
      <c s="15">
        <f t="shared" si="1"/>
        <v>85000</v>
      </c>
      <c s="15">
        <f t="shared" si="2"/>
        <v>127500</v>
      </c>
    </row>
    <row r="47" spans="1:54" ht="15">
      <c r="A47" s="58" t="s">
        <v>1509</v>
      </c>
      <c s="65" t="s">
        <v>676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155000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155000</v>
      </c>
      <c s="106">
        <v>43826</v>
      </c>
      <c s="106">
        <v>46383</v>
      </c>
      <c s="107">
        <v>155000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6587.5</v>
      </c>
      <c s="15">
        <v>0</v>
      </c>
      <c s="15">
        <v>0</v>
      </c>
      <c s="15">
        <v>0</v>
      </c>
      <c s="15">
        <v>0</v>
      </c>
      <c s="15">
        <v>0</v>
      </c>
      <c s="15">
        <v>6587.5</v>
      </c>
      <c s="15">
        <v>0</v>
      </c>
      <c s="15">
        <v>0</v>
      </c>
      <c s="15">
        <v>0</v>
      </c>
      <c s="15">
        <v>0</v>
      </c>
      <c s="15">
        <v>0</v>
      </c>
      <c s="15">
        <v>6587.5</v>
      </c>
      <c s="15">
        <f t="shared" si="0"/>
        <v>6587.5</v>
      </c>
      <c s="15">
        <f t="shared" si="1"/>
        <v>13175</v>
      </c>
      <c s="15">
        <f t="shared" si="2"/>
        <v>19762.5</v>
      </c>
    </row>
    <row r="48" spans="1:54" ht="15">
      <c r="A48" s="58" t="s">
        <v>1510</v>
      </c>
      <c s="65" t="s">
        <v>677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390000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390000</v>
      </c>
      <c s="106">
        <v>43826</v>
      </c>
      <c s="106">
        <v>46383</v>
      </c>
      <c s="107">
        <v>390000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16575</v>
      </c>
      <c s="15">
        <v>0</v>
      </c>
      <c s="15">
        <v>0</v>
      </c>
      <c s="15">
        <v>0</v>
      </c>
      <c s="15">
        <v>0</v>
      </c>
      <c s="15">
        <v>0</v>
      </c>
      <c s="15">
        <v>16575</v>
      </c>
      <c s="15">
        <v>0</v>
      </c>
      <c s="15">
        <v>0</v>
      </c>
      <c s="15">
        <v>0</v>
      </c>
      <c s="15">
        <v>0</v>
      </c>
      <c s="15">
        <v>0</v>
      </c>
      <c s="15">
        <v>16575</v>
      </c>
      <c s="15">
        <f t="shared" si="0"/>
        <v>16575</v>
      </c>
      <c s="15">
        <f t="shared" si="1"/>
        <v>33150</v>
      </c>
      <c s="15">
        <f t="shared" si="2"/>
        <v>49725</v>
      </c>
    </row>
    <row r="49" spans="1:54" ht="15">
      <c r="A49" s="58" t="s">
        <v>1511</v>
      </c>
      <c s="65" t="s">
        <v>678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600500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600500</v>
      </c>
      <c s="106">
        <v>43826</v>
      </c>
      <c s="106">
        <v>46383</v>
      </c>
      <c s="107">
        <v>600500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25521.25</v>
      </c>
      <c s="15">
        <v>0</v>
      </c>
      <c s="15">
        <v>0</v>
      </c>
      <c s="15">
        <v>0</v>
      </c>
      <c s="15">
        <v>0</v>
      </c>
      <c s="15">
        <v>0</v>
      </c>
      <c s="15">
        <v>25521.25</v>
      </c>
      <c s="15">
        <v>0</v>
      </c>
      <c s="15">
        <v>0</v>
      </c>
      <c s="15">
        <v>0</v>
      </c>
      <c s="15">
        <v>0</v>
      </c>
      <c s="15">
        <v>0</v>
      </c>
      <c s="15">
        <v>25521.25</v>
      </c>
      <c s="15">
        <f t="shared" si="0"/>
        <v>25521.25</v>
      </c>
      <c s="15">
        <f t="shared" si="1"/>
        <v>51042.5</v>
      </c>
      <c s="15">
        <f t="shared" si="2"/>
        <v>76563.75</v>
      </c>
    </row>
    <row r="50" spans="1:54" ht="15">
      <c r="A50" s="58" t="s">
        <v>1512</v>
      </c>
      <c s="65" t="s">
        <v>679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3000000</v>
      </c>
      <c s="106">
        <v>43826</v>
      </c>
      <c s="106">
        <v>46383</v>
      </c>
      <c s="107">
        <v>3000000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127500</v>
      </c>
      <c s="15">
        <v>0</v>
      </c>
      <c s="15">
        <v>0</v>
      </c>
      <c s="15">
        <v>0</v>
      </c>
      <c s="15">
        <v>0</v>
      </c>
      <c s="15">
        <v>0</v>
      </c>
      <c s="15">
        <v>127500</v>
      </c>
      <c s="15">
        <v>0</v>
      </c>
      <c s="15">
        <v>0</v>
      </c>
      <c s="15">
        <v>0</v>
      </c>
      <c s="15">
        <v>0</v>
      </c>
      <c s="15">
        <v>0</v>
      </c>
      <c s="15">
        <v>127500</v>
      </c>
      <c s="15">
        <f t="shared" si="0"/>
        <v>127500</v>
      </c>
      <c s="15">
        <f t="shared" si="1"/>
        <v>255000</v>
      </c>
      <c s="15">
        <f t="shared" si="2"/>
        <v>382500</v>
      </c>
    </row>
    <row r="51" spans="1:54" ht="15">
      <c r="A51" s="58" t="s">
        <v>1513</v>
      </c>
      <c s="65" t="s">
        <v>680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150000</v>
      </c>
      <c s="106">
        <v>43826</v>
      </c>
      <c s="106">
        <v>46383</v>
      </c>
      <c s="107">
        <v>150000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6375</v>
      </c>
      <c s="15">
        <v>0</v>
      </c>
      <c s="15">
        <v>0</v>
      </c>
      <c s="15">
        <v>0</v>
      </c>
      <c s="15">
        <v>0</v>
      </c>
      <c s="15">
        <v>0</v>
      </c>
      <c s="15">
        <v>6375</v>
      </c>
      <c s="15">
        <v>0</v>
      </c>
      <c s="15">
        <v>0</v>
      </c>
      <c s="15">
        <v>0</v>
      </c>
      <c s="15">
        <v>0</v>
      </c>
      <c s="15">
        <v>0</v>
      </c>
      <c s="15">
        <v>6375</v>
      </c>
      <c s="15">
        <f t="shared" si="0"/>
        <v>6375</v>
      </c>
      <c s="15">
        <f t="shared" si="1"/>
        <v>12750</v>
      </c>
      <c s="15">
        <f t="shared" si="2"/>
        <v>19125</v>
      </c>
    </row>
    <row r="52" spans="1:54" ht="15">
      <c r="A52" s="58" t="s">
        <v>1514</v>
      </c>
      <c s="65" t="s">
        <v>681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3000000</v>
      </c>
      <c s="106">
        <v>43826</v>
      </c>
      <c s="106">
        <v>46383</v>
      </c>
      <c s="107">
        <v>3000000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127500</v>
      </c>
      <c s="15">
        <v>0</v>
      </c>
      <c s="15">
        <v>0</v>
      </c>
      <c s="15">
        <v>0</v>
      </c>
      <c s="15">
        <v>0</v>
      </c>
      <c s="15">
        <v>0</v>
      </c>
      <c s="15">
        <v>127500</v>
      </c>
      <c s="15">
        <v>0</v>
      </c>
      <c s="15">
        <v>0</v>
      </c>
      <c s="15">
        <v>0</v>
      </c>
      <c s="15">
        <v>0</v>
      </c>
      <c s="15">
        <v>0</v>
      </c>
      <c s="15">
        <v>127500</v>
      </c>
      <c s="15">
        <f t="shared" si="0"/>
        <v>127500</v>
      </c>
      <c s="15">
        <f t="shared" si="1"/>
        <v>255000</v>
      </c>
      <c s="15">
        <f t="shared" si="2"/>
        <v>382500</v>
      </c>
    </row>
    <row r="53" spans="1:54" ht="15">
      <c r="A53" s="58" t="s">
        <v>1515</v>
      </c>
      <c s="65" t="s">
        <v>682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2200000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2200000</v>
      </c>
      <c s="106">
        <v>43826</v>
      </c>
      <c s="106">
        <v>46383</v>
      </c>
      <c s="107">
        <v>2200000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93500</v>
      </c>
      <c s="15">
        <v>0</v>
      </c>
      <c s="15">
        <v>0</v>
      </c>
      <c s="15">
        <v>0</v>
      </c>
      <c s="15">
        <v>0</v>
      </c>
      <c s="15">
        <v>0</v>
      </c>
      <c s="15">
        <v>93500</v>
      </c>
      <c s="15">
        <v>0</v>
      </c>
      <c s="15">
        <v>0</v>
      </c>
      <c s="15">
        <v>0</v>
      </c>
      <c s="15">
        <v>0</v>
      </c>
      <c s="15">
        <v>0</v>
      </c>
      <c s="15">
        <v>93500</v>
      </c>
      <c s="15">
        <f t="shared" si="0"/>
        <v>93500</v>
      </c>
      <c s="15">
        <f t="shared" si="1"/>
        <v>187000</v>
      </c>
      <c s="15">
        <f t="shared" si="2"/>
        <v>280500</v>
      </c>
    </row>
    <row r="54" spans="1:54" ht="15">
      <c r="A54" s="58" t="s">
        <v>1516</v>
      </c>
      <c s="65" t="s">
        <v>683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600000</v>
      </c>
      <c s="106">
        <v>43826</v>
      </c>
      <c s="106">
        <v>46383</v>
      </c>
      <c s="107">
        <v>600000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25500</v>
      </c>
      <c s="15">
        <v>0</v>
      </c>
      <c s="15">
        <v>0</v>
      </c>
      <c s="15">
        <v>0</v>
      </c>
      <c s="15">
        <v>0</v>
      </c>
      <c s="15">
        <v>0</v>
      </c>
      <c s="15">
        <v>25500</v>
      </c>
      <c s="15">
        <v>0</v>
      </c>
      <c s="15">
        <v>0</v>
      </c>
      <c s="15">
        <v>0</v>
      </c>
      <c s="15">
        <v>0</v>
      </c>
      <c s="15">
        <v>0</v>
      </c>
      <c s="15">
        <v>25500</v>
      </c>
      <c s="15">
        <f t="shared" si="0"/>
        <v>25500</v>
      </c>
      <c s="15">
        <f t="shared" si="1"/>
        <v>51000</v>
      </c>
      <c s="15">
        <f t="shared" si="2"/>
        <v>76500</v>
      </c>
    </row>
    <row r="55" spans="1:54" ht="15">
      <c r="A55" s="58" t="s">
        <v>1517</v>
      </c>
      <c s="65" t="s">
        <v>684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1000000</v>
      </c>
      <c s="106">
        <v>43860</v>
      </c>
      <c s="106">
        <v>45687</v>
      </c>
      <c s="107">
        <v>1000000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39250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5">
        <f t="shared" si="1"/>
        <v>39250</v>
      </c>
      <c s="15">
        <f t="shared" si="2"/>
        <v>39250</v>
      </c>
    </row>
    <row r="56" spans="1:54" ht="15">
      <c r="A56" s="58" t="s">
        <v>1518</v>
      </c>
      <c s="65" t="s">
        <v>685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500000</v>
      </c>
      <c s="106">
        <v>43860</v>
      </c>
      <c s="106">
        <v>45687</v>
      </c>
      <c s="107">
        <v>500000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19625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5">
        <f t="shared" si="1"/>
        <v>19625</v>
      </c>
      <c s="15">
        <f t="shared" si="2"/>
        <v>19625</v>
      </c>
    </row>
    <row r="57" spans="1:54" ht="15">
      <c r="A57" s="58" t="s">
        <v>1519</v>
      </c>
      <c s="65" t="s">
        <v>686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1400000</v>
      </c>
      <c s="106">
        <v>43826</v>
      </c>
      <c s="106">
        <v>46383</v>
      </c>
      <c s="107">
        <v>1400000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59500</v>
      </c>
      <c s="15">
        <v>0</v>
      </c>
      <c s="15">
        <v>0</v>
      </c>
      <c s="15">
        <v>0</v>
      </c>
      <c s="15">
        <v>0</v>
      </c>
      <c s="15">
        <v>0</v>
      </c>
      <c s="15">
        <v>59500</v>
      </c>
      <c s="15">
        <v>0</v>
      </c>
      <c s="15">
        <v>0</v>
      </c>
      <c s="15">
        <v>0</v>
      </c>
      <c s="15">
        <v>0</v>
      </c>
      <c s="15">
        <v>0</v>
      </c>
      <c s="15">
        <v>59500</v>
      </c>
      <c s="15">
        <f t="shared" si="0"/>
        <v>59500</v>
      </c>
      <c s="15">
        <f t="shared" si="1"/>
        <v>119000</v>
      </c>
      <c s="15">
        <f t="shared" si="2"/>
        <v>178500</v>
      </c>
    </row>
    <row r="58" spans="1:54" ht="15">
      <c r="A58" s="58" t="s">
        <v>1520</v>
      </c>
      <c s="65" t="s">
        <v>687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5600000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5600000</v>
      </c>
      <c s="106">
        <v>43826</v>
      </c>
      <c s="106">
        <v>46383</v>
      </c>
      <c s="107">
        <v>5600000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238000</v>
      </c>
      <c s="15">
        <v>0</v>
      </c>
      <c s="15">
        <v>0</v>
      </c>
      <c s="15">
        <v>0</v>
      </c>
      <c s="15">
        <v>0</v>
      </c>
      <c s="15">
        <v>0</v>
      </c>
      <c s="15">
        <v>238000</v>
      </c>
      <c s="15">
        <v>0</v>
      </c>
      <c s="15">
        <v>0</v>
      </c>
      <c s="15">
        <v>0</v>
      </c>
      <c s="15">
        <v>0</v>
      </c>
      <c s="15">
        <v>0</v>
      </c>
      <c s="15">
        <v>238000</v>
      </c>
      <c s="15">
        <f t="shared" si="0"/>
        <v>238000</v>
      </c>
      <c s="15">
        <f t="shared" si="1"/>
        <v>476000</v>
      </c>
      <c s="15">
        <f t="shared" si="2"/>
        <v>714000</v>
      </c>
    </row>
    <row r="59" spans="1:54" ht="15">
      <c r="A59" s="58" t="s">
        <v>1521</v>
      </c>
      <c s="65" t="s">
        <v>688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3205000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3205000</v>
      </c>
      <c s="106">
        <v>43860</v>
      </c>
      <c s="106">
        <v>45687</v>
      </c>
      <c s="107">
        <v>3205000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125796.25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5">
        <f t="shared" si="1"/>
        <v>125796.25</v>
      </c>
      <c s="15">
        <f t="shared" si="2"/>
        <v>125796.25</v>
      </c>
    </row>
    <row r="60" spans="1:54" ht="15">
      <c r="A60" s="58" t="s">
        <v>1522</v>
      </c>
      <c s="65" t="s">
        <v>689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585831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585831</v>
      </c>
      <c s="106">
        <v>43826</v>
      </c>
      <c s="106">
        <v>46383</v>
      </c>
      <c s="107">
        <v>585831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24897.82</v>
      </c>
      <c s="15">
        <v>0</v>
      </c>
      <c s="15">
        <v>0</v>
      </c>
      <c s="15">
        <v>0</v>
      </c>
      <c s="15">
        <v>0</v>
      </c>
      <c s="15">
        <v>0</v>
      </c>
      <c s="15">
        <v>24897.82</v>
      </c>
      <c s="15">
        <v>0</v>
      </c>
      <c s="15">
        <v>0</v>
      </c>
      <c s="15">
        <v>0</v>
      </c>
      <c s="15">
        <v>0</v>
      </c>
      <c s="15">
        <v>0</v>
      </c>
      <c s="15">
        <v>24897.82</v>
      </c>
      <c s="15">
        <f t="shared" si="0"/>
        <v>24897.82</v>
      </c>
      <c s="15">
        <f t="shared" si="1"/>
        <v>49795.639999999999</v>
      </c>
      <c s="15">
        <f t="shared" si="2"/>
        <v>74693.459999999992</v>
      </c>
    </row>
    <row r="61" spans="1:54" ht="15">
      <c r="A61" s="58" t="s">
        <v>1523</v>
      </c>
      <c s="65" t="s">
        <v>690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14004714.4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14004714.4</v>
      </c>
      <c s="106">
        <v>43860</v>
      </c>
      <c s="106">
        <v>45687</v>
      </c>
      <c s="107">
        <v>14004714.4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549685.04000000004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5">
        <f t="shared" si="1"/>
        <v>549685.04000000004</v>
      </c>
      <c s="15">
        <f t="shared" si="2"/>
        <v>549685.04000000004</v>
      </c>
    </row>
    <row r="62" spans="1:54" ht="15">
      <c r="A62" s="58" t="s">
        <v>1524</v>
      </c>
      <c s="65" t="s">
        <v>691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806757.78000000003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806757.78000000003</v>
      </c>
      <c s="106">
        <v>43860</v>
      </c>
      <c s="106">
        <v>45687</v>
      </c>
      <c s="107">
        <v>806757.78000000003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31665.240000000002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5">
        <f t="shared" si="1"/>
        <v>31665.240000000002</v>
      </c>
      <c s="15">
        <f t="shared" si="2"/>
        <v>31665.240000000002</v>
      </c>
    </row>
    <row r="63" spans="1:54" ht="15">
      <c r="A63" s="58" t="s">
        <v>1525</v>
      </c>
      <c s="65" t="s">
        <v>692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734844.72999999998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734844.72999999998</v>
      </c>
      <c s="106">
        <v>43860</v>
      </c>
      <c s="106">
        <v>45687</v>
      </c>
      <c s="107">
        <v>734844.72999999998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28842.66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5">
        <f t="shared" si="1"/>
        <v>28842.66</v>
      </c>
      <c s="15">
        <f t="shared" si="2"/>
        <v>28842.66</v>
      </c>
    </row>
    <row r="64" spans="1:54" ht="15">
      <c r="A64" s="58" t="s">
        <v>1526</v>
      </c>
      <c s="65" t="s">
        <v>693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1012037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1012037</v>
      </c>
      <c s="106">
        <v>43860</v>
      </c>
      <c s="106">
        <v>45687</v>
      </c>
      <c s="107">
        <v>1012037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39722.449999999997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5">
        <f t="shared" si="1"/>
        <v>39722.449999999997</v>
      </c>
      <c s="15">
        <f t="shared" si="2"/>
        <v>39722.449999999997</v>
      </c>
    </row>
    <row r="65" spans="1:54" ht="15">
      <c r="A65" s="58" t="s">
        <v>1527</v>
      </c>
      <c s="65" t="s">
        <v>694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1564434.6699999999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1564434.6699999999</v>
      </c>
      <c s="106">
        <v>43860</v>
      </c>
      <c s="106">
        <v>45687</v>
      </c>
      <c s="107">
        <v>1564434.6699999999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61404.059999999998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5">
        <f t="shared" si="1"/>
        <v>61404.059999999998</v>
      </c>
      <c s="15">
        <f t="shared" si="2"/>
        <v>61404.059999999998</v>
      </c>
    </row>
    <row r="66" spans="1:54" ht="15">
      <c r="A66" s="58" t="s">
        <v>1528</v>
      </c>
      <c s="65" t="s">
        <v>695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1564434.6699999999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1564434.6699999999</v>
      </c>
      <c s="106">
        <v>43826</v>
      </c>
      <c s="106">
        <v>46383</v>
      </c>
      <c s="107">
        <v>1564434.6699999999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66488.470000000001</v>
      </c>
      <c s="15">
        <v>0</v>
      </c>
      <c s="15">
        <v>0</v>
      </c>
      <c s="15">
        <v>0</v>
      </c>
      <c s="15">
        <v>0</v>
      </c>
      <c s="15">
        <v>0</v>
      </c>
      <c s="15">
        <v>66488.470000000001</v>
      </c>
      <c s="15">
        <v>0</v>
      </c>
      <c s="15">
        <v>0</v>
      </c>
      <c s="15">
        <v>0</v>
      </c>
      <c s="15">
        <v>0</v>
      </c>
      <c s="15">
        <v>0</v>
      </c>
      <c s="15">
        <v>66488.470000000001</v>
      </c>
      <c s="15">
        <f t="shared" si="0"/>
        <v>66488.470000000001</v>
      </c>
      <c s="15">
        <f t="shared" si="1"/>
        <v>132976.94</v>
      </c>
      <c s="15">
        <f t="shared" si="2"/>
        <v>199465.41</v>
      </c>
    </row>
    <row r="67" spans="1:54" ht="15">
      <c r="A67" s="58" t="s">
        <v>1529</v>
      </c>
      <c s="65" t="s">
        <v>696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1185812.6000000001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1185812.6000000001</v>
      </c>
      <c s="106">
        <v>43860</v>
      </c>
      <c s="106">
        <v>45687</v>
      </c>
      <c s="107">
        <v>1185812.6000000001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46543.139999999999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 ref="AZ67:AZ130">SUM(AM67:AM67)</f>
        <v>0</v>
      </c>
      <c s="15">
        <f t="shared" si="1"/>
        <v>46543.139999999999</v>
      </c>
      <c s="15">
        <f t="shared" si="2"/>
        <v>46543.139999999999</v>
      </c>
    </row>
    <row r="68" spans="1:54" ht="15">
      <c r="A68" s="58" t="s">
        <v>1530</v>
      </c>
      <c s="65" t="s">
        <v>697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778223.32999999996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778223.32999999996</v>
      </c>
      <c s="106">
        <v>43860</v>
      </c>
      <c s="106">
        <v>45687</v>
      </c>
      <c s="107">
        <v>778223.32999999996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30545.27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 ref="BA68:BA131">SUM(AN68:AY68)</f>
        <v>30545.27</v>
      </c>
      <c s="15">
        <f t="shared" si="5" ref="BB68:BB131">AZ68+BA68</f>
        <v>30545.27</v>
      </c>
    </row>
    <row r="69" spans="1:54" ht="15">
      <c r="A69" s="58" t="s">
        <v>1531</v>
      </c>
      <c s="65" t="s">
        <v>698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117551.89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117551.89</v>
      </c>
      <c s="106">
        <v>43860</v>
      </c>
      <c s="106">
        <v>45687</v>
      </c>
      <c s="107">
        <v>117551.89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4613.9099999999999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4613.9099999999999</v>
      </c>
      <c s="15">
        <f t="shared" si="5"/>
        <v>4613.9099999999999</v>
      </c>
    </row>
    <row r="70" spans="1:54" ht="15">
      <c r="A70" s="58" t="s">
        <v>1532</v>
      </c>
      <c s="65" t="s">
        <v>699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1417316.4199999999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1417316.4199999999</v>
      </c>
      <c s="106">
        <v>43860</v>
      </c>
      <c s="106">
        <v>45687</v>
      </c>
      <c s="107">
        <v>1417316.4199999999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55629.669999999998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55629.669999999998</v>
      </c>
      <c s="15">
        <f t="shared" si="5"/>
        <v>55629.669999999998</v>
      </c>
    </row>
    <row r="71" spans="1:54" ht="15">
      <c r="A71" s="58" t="s">
        <v>1533</v>
      </c>
      <c s="65" t="s">
        <v>700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1405686.01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1405686.01</v>
      </c>
      <c s="106">
        <v>43826</v>
      </c>
      <c s="106">
        <v>46383</v>
      </c>
      <c s="107">
        <v>1405686.01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59741.660000000003</v>
      </c>
      <c s="15">
        <v>0</v>
      </c>
      <c s="15">
        <v>0</v>
      </c>
      <c s="15">
        <v>0</v>
      </c>
      <c s="15">
        <v>0</v>
      </c>
      <c s="15">
        <v>0</v>
      </c>
      <c s="15">
        <v>59741.660000000003</v>
      </c>
      <c s="15">
        <v>0</v>
      </c>
      <c s="15">
        <v>0</v>
      </c>
      <c s="15">
        <v>0</v>
      </c>
      <c s="15">
        <v>0</v>
      </c>
      <c s="15">
        <v>0</v>
      </c>
      <c s="15">
        <v>59741.660000000003</v>
      </c>
      <c s="15">
        <f t="shared" si="3"/>
        <v>59741.660000000003</v>
      </c>
      <c s="15">
        <f t="shared" si="4"/>
        <v>119483.32000000001</v>
      </c>
      <c s="15">
        <f t="shared" si="5"/>
        <v>179224.98000000001</v>
      </c>
    </row>
    <row r="72" spans="1:54" ht="15">
      <c r="A72" s="58" t="s">
        <v>1534</v>
      </c>
      <c s="65" t="s">
        <v>701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1204773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1204773</v>
      </c>
      <c s="106">
        <v>43860</v>
      </c>
      <c s="106">
        <v>45687</v>
      </c>
      <c s="107">
        <v>1204773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47287.339999999997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47287.339999999997</v>
      </c>
      <c s="15">
        <f t="shared" si="5"/>
        <v>47287.339999999997</v>
      </c>
    </row>
    <row r="73" spans="1:54" ht="15">
      <c r="A73" s="58" t="s">
        <v>1535</v>
      </c>
      <c s="65" t="s">
        <v>702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1204773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1204773</v>
      </c>
      <c s="106">
        <v>43826</v>
      </c>
      <c s="106">
        <v>46383</v>
      </c>
      <c s="107">
        <v>1204773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51202.849999999999</v>
      </c>
      <c s="15">
        <v>0</v>
      </c>
      <c s="15">
        <v>0</v>
      </c>
      <c s="15">
        <v>0</v>
      </c>
      <c s="15">
        <v>0</v>
      </c>
      <c s="15">
        <v>0</v>
      </c>
      <c s="15">
        <v>51202.849999999999</v>
      </c>
      <c s="15">
        <v>0</v>
      </c>
      <c s="15">
        <v>0</v>
      </c>
      <c s="15">
        <v>0</v>
      </c>
      <c s="15">
        <v>0</v>
      </c>
      <c s="15">
        <v>0</v>
      </c>
      <c s="15">
        <v>51202.849999999999</v>
      </c>
      <c s="15">
        <f t="shared" si="3"/>
        <v>51202.849999999999</v>
      </c>
      <c s="15">
        <f t="shared" si="4"/>
        <v>102405.7</v>
      </c>
      <c s="15">
        <f t="shared" si="5"/>
        <v>153608.54999999999</v>
      </c>
    </row>
    <row r="74" spans="1:54" ht="15">
      <c r="A74" s="58" t="s">
        <v>1536</v>
      </c>
      <c s="65" t="s">
        <v>703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744695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744695</v>
      </c>
      <c s="106">
        <v>43860</v>
      </c>
      <c s="106">
        <v>45687</v>
      </c>
      <c s="107">
        <v>744695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29229.279999999999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29229.279999999999</v>
      </c>
      <c s="15">
        <f t="shared" si="5"/>
        <v>29229.279999999999</v>
      </c>
    </row>
    <row r="75" spans="1:54" ht="15">
      <c r="A75" s="58" t="s">
        <v>1537</v>
      </c>
      <c s="65" t="s">
        <v>704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205079.70999999999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205079.70999999999</v>
      </c>
      <c s="106">
        <v>43860</v>
      </c>
      <c s="106">
        <v>45687</v>
      </c>
      <c s="107">
        <v>205079.70999999999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8049.3800000000001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8049.3800000000001</v>
      </c>
      <c s="15">
        <f t="shared" si="5"/>
        <v>8049.3800000000001</v>
      </c>
    </row>
    <row r="76" spans="1:54" ht="15">
      <c r="A76" s="58" t="s">
        <v>1538</v>
      </c>
      <c s="65" t="s">
        <v>705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128104.31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128104.31</v>
      </c>
      <c s="106">
        <v>43860</v>
      </c>
      <c s="106">
        <v>45687</v>
      </c>
      <c s="107">
        <v>128104.31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5028.0900000000001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5028.0900000000001</v>
      </c>
      <c s="15">
        <f t="shared" si="5"/>
        <v>5028.0900000000001</v>
      </c>
    </row>
    <row r="77" spans="1:54" ht="15">
      <c r="A77" s="58" t="s">
        <v>1539</v>
      </c>
      <c s="65" t="s">
        <v>706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127038.97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127038.97</v>
      </c>
      <c s="106">
        <v>43826</v>
      </c>
      <c s="106">
        <v>46383</v>
      </c>
      <c s="107">
        <v>127038.97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5399.1599999999999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5399.1599999999999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5399.1599999999999</v>
      </c>
      <c s="15">
        <f t="shared" si="3"/>
        <v>5399.1599999999999</v>
      </c>
      <c s="15">
        <f t="shared" si="4"/>
        <v>10798.32</v>
      </c>
      <c s="15">
        <f t="shared" si="5"/>
        <v>16197.48</v>
      </c>
    </row>
    <row r="78" spans="1:54" ht="15">
      <c r="A78" s="58" t="s">
        <v>1540</v>
      </c>
      <c s="65" t="s">
        <v>707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437542.38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437542.38</v>
      </c>
      <c s="106">
        <v>43860</v>
      </c>
      <c s="106">
        <v>45687</v>
      </c>
      <c s="107">
        <v>437542.38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17173.540000000001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17173.540000000001</v>
      </c>
      <c s="15">
        <f t="shared" si="5"/>
        <v>17173.540000000001</v>
      </c>
    </row>
    <row r="79" spans="1:54" ht="15">
      <c r="A79" s="58" t="s">
        <v>1541</v>
      </c>
      <c s="65" t="s">
        <v>708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437542.38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437542.38</v>
      </c>
      <c s="106">
        <v>43826</v>
      </c>
      <c s="106">
        <v>46383</v>
      </c>
      <c s="107">
        <v>437542.38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18595.549999999999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18595.549999999999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18595.549999999999</v>
      </c>
      <c s="15">
        <f t="shared" si="3"/>
        <v>18595.549999999999</v>
      </c>
      <c s="15">
        <f t="shared" si="4"/>
        <v>37191.099999999999</v>
      </c>
      <c s="15">
        <f t="shared" si="5"/>
        <v>55786.649999999994</v>
      </c>
    </row>
    <row r="80" spans="1:54" ht="15">
      <c r="A80" s="58" t="s">
        <v>1542</v>
      </c>
      <c s="65" t="s">
        <v>709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417739.65999999997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417739.65999999997</v>
      </c>
      <c s="106">
        <v>43860</v>
      </c>
      <c s="106">
        <v>45687</v>
      </c>
      <c s="107">
        <v>417739.65999999997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16396.279999999999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16396.279999999999</v>
      </c>
      <c s="15">
        <f t="shared" si="5"/>
        <v>16396.279999999999</v>
      </c>
    </row>
    <row r="81" spans="1:54" ht="15">
      <c r="A81" s="58" t="s">
        <v>1543</v>
      </c>
      <c s="65" t="s">
        <v>710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645039.01000000001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645039.01000000001</v>
      </c>
      <c s="106">
        <v>43860</v>
      </c>
      <c s="106">
        <v>45687</v>
      </c>
      <c s="107">
        <v>645039.01000000001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25317.779999999999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25317.779999999999</v>
      </c>
      <c s="15">
        <f t="shared" si="5"/>
        <v>25317.779999999999</v>
      </c>
    </row>
    <row r="82" spans="1:54" ht="15">
      <c r="A82" s="58" t="s">
        <v>1544</v>
      </c>
      <c s="65" t="s">
        <v>711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2772000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2772000</v>
      </c>
      <c s="106">
        <v>43860</v>
      </c>
      <c s="106">
        <v>45687</v>
      </c>
      <c s="107">
        <v>2772000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108801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108801</v>
      </c>
      <c s="15">
        <f t="shared" si="5"/>
        <v>108801</v>
      </c>
    </row>
    <row r="83" spans="1:54" ht="15">
      <c r="A83" s="58" t="s">
        <v>1545</v>
      </c>
      <c s="65" t="s">
        <v>712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2772000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2772000</v>
      </c>
      <c s="106">
        <v>43826</v>
      </c>
      <c s="106">
        <v>46383</v>
      </c>
      <c s="107">
        <v>2772000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117810</v>
      </c>
      <c s="15">
        <v>0</v>
      </c>
      <c s="15">
        <v>0</v>
      </c>
      <c s="15">
        <v>0</v>
      </c>
      <c s="15">
        <v>0</v>
      </c>
      <c s="15">
        <v>0</v>
      </c>
      <c s="15">
        <v>117810</v>
      </c>
      <c s="15">
        <v>0</v>
      </c>
      <c s="15">
        <v>0</v>
      </c>
      <c s="15">
        <v>0</v>
      </c>
      <c s="15">
        <v>0</v>
      </c>
      <c s="15">
        <v>0</v>
      </c>
      <c s="15">
        <v>117810</v>
      </c>
      <c s="15">
        <f t="shared" si="3"/>
        <v>117810</v>
      </c>
      <c s="15">
        <f t="shared" si="4"/>
        <v>235620</v>
      </c>
      <c s="15">
        <f t="shared" si="5"/>
        <v>353430</v>
      </c>
    </row>
    <row r="84" spans="1:54" ht="15">
      <c r="A84" s="58" t="s">
        <v>1546</v>
      </c>
      <c s="65" t="s">
        <v>713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1984519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1984519</v>
      </c>
      <c s="106">
        <v>43860</v>
      </c>
      <c s="106">
        <v>45687</v>
      </c>
      <c s="107">
        <v>1984519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77892.369999999995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77892.369999999995</v>
      </c>
      <c s="15">
        <f t="shared" si="5"/>
        <v>77892.369999999995</v>
      </c>
    </row>
    <row r="85" spans="1:54" ht="15">
      <c r="A85" s="58" t="s">
        <v>1547</v>
      </c>
      <c s="65" t="s">
        <v>714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1984519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1984519</v>
      </c>
      <c s="106">
        <v>43826</v>
      </c>
      <c s="106">
        <v>46383</v>
      </c>
      <c s="107">
        <v>1984519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84342.059999999998</v>
      </c>
      <c s="15">
        <v>0</v>
      </c>
      <c s="15">
        <v>0</v>
      </c>
      <c s="15">
        <v>0</v>
      </c>
      <c s="15">
        <v>0</v>
      </c>
      <c s="15">
        <v>0</v>
      </c>
      <c s="15">
        <v>84342.059999999998</v>
      </c>
      <c s="15">
        <v>0</v>
      </c>
      <c s="15">
        <v>0</v>
      </c>
      <c s="15">
        <v>0</v>
      </c>
      <c s="15">
        <v>0</v>
      </c>
      <c s="15">
        <v>0</v>
      </c>
      <c s="15">
        <v>84342.059999999998</v>
      </c>
      <c s="15">
        <f t="shared" si="3"/>
        <v>84342.059999999998</v>
      </c>
      <c s="15">
        <f t="shared" si="4"/>
        <v>168684.12</v>
      </c>
      <c s="15">
        <f t="shared" si="5"/>
        <v>253026.17999999999</v>
      </c>
    </row>
    <row r="86" spans="1:54" ht="15">
      <c r="A86" s="58" t="s">
        <v>1548</v>
      </c>
      <c s="65" t="s">
        <v>715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2346357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2346357</v>
      </c>
      <c s="106">
        <v>43860</v>
      </c>
      <c s="106">
        <v>45687</v>
      </c>
      <c s="107">
        <v>2346357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92094.509999999995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92094.509999999995</v>
      </c>
      <c s="15">
        <f t="shared" si="5"/>
        <v>92094.509999999995</v>
      </c>
    </row>
    <row r="87" spans="1:54" ht="15">
      <c r="A87" s="58" t="s">
        <v>1549</v>
      </c>
      <c s="65" t="s">
        <v>716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2346357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2346357</v>
      </c>
      <c s="106">
        <v>43826</v>
      </c>
      <c s="106">
        <v>46383</v>
      </c>
      <c s="107">
        <v>2346357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99720.169999999998</v>
      </c>
      <c s="15">
        <v>0</v>
      </c>
      <c s="15">
        <v>0</v>
      </c>
      <c s="15">
        <v>0</v>
      </c>
      <c s="15">
        <v>0</v>
      </c>
      <c s="15">
        <v>0</v>
      </c>
      <c s="15">
        <v>99720.169999999998</v>
      </c>
      <c s="15">
        <v>0</v>
      </c>
      <c s="15">
        <v>0</v>
      </c>
      <c s="15">
        <v>0</v>
      </c>
      <c s="15">
        <v>0</v>
      </c>
      <c s="15">
        <v>0</v>
      </c>
      <c s="15">
        <v>99720.169999999998</v>
      </c>
      <c s="15">
        <f t="shared" si="3"/>
        <v>99720.169999999998</v>
      </c>
      <c s="15">
        <f t="shared" si="4"/>
        <v>199440.34</v>
      </c>
      <c s="15">
        <f t="shared" si="5"/>
        <v>299160.51000000001</v>
      </c>
    </row>
    <row r="88" spans="1:54" ht="15">
      <c r="A88" s="58" t="s">
        <v>1550</v>
      </c>
      <c s="65" t="s">
        <v>717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228975.12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228975.12</v>
      </c>
      <c s="106">
        <v>43860</v>
      </c>
      <c s="106">
        <v>45687</v>
      </c>
      <c s="107">
        <v>228975.12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8987.2700000000004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8987.2700000000004</v>
      </c>
      <c s="15">
        <f t="shared" si="5"/>
        <v>8987.2700000000004</v>
      </c>
    </row>
    <row r="89" spans="1:54" ht="15">
      <c r="A89" s="58" t="s">
        <v>1551</v>
      </c>
      <c s="65" t="s">
        <v>718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312000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312000</v>
      </c>
      <c s="106">
        <v>43860</v>
      </c>
      <c s="106">
        <v>45687</v>
      </c>
      <c s="107">
        <v>312000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12246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12246</v>
      </c>
      <c s="15">
        <f t="shared" si="5"/>
        <v>12246</v>
      </c>
    </row>
    <row r="90" spans="1:54" ht="15">
      <c r="A90" s="58" t="s">
        <v>1552</v>
      </c>
      <c s="65" t="s">
        <v>719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312000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312000</v>
      </c>
      <c s="106">
        <v>43826</v>
      </c>
      <c s="106">
        <v>46383</v>
      </c>
      <c s="107">
        <v>312000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13260</v>
      </c>
      <c s="15">
        <v>0</v>
      </c>
      <c s="15">
        <v>0</v>
      </c>
      <c s="15">
        <v>0</v>
      </c>
      <c s="15">
        <v>0</v>
      </c>
      <c s="15">
        <v>0</v>
      </c>
      <c s="15">
        <v>13260</v>
      </c>
      <c s="15">
        <v>0</v>
      </c>
      <c s="15">
        <v>0</v>
      </c>
      <c s="15">
        <v>0</v>
      </c>
      <c s="15">
        <v>0</v>
      </c>
      <c s="15">
        <v>0</v>
      </c>
      <c s="15">
        <v>13260</v>
      </c>
      <c s="15">
        <f t="shared" si="3"/>
        <v>13260</v>
      </c>
      <c s="15">
        <f t="shared" si="4"/>
        <v>26520</v>
      </c>
      <c s="15">
        <f t="shared" si="5"/>
        <v>39780</v>
      </c>
    </row>
    <row r="91" spans="1:54" ht="15">
      <c r="A91" s="58" t="s">
        <v>1553</v>
      </c>
      <c s="65" t="s">
        <v>720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2931360.4100000001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2931360.4100000001</v>
      </c>
      <c s="106">
        <v>43860</v>
      </c>
      <c s="106">
        <v>45687</v>
      </c>
      <c s="107">
        <v>2931360.4100000001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115055.89999999999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115055.89999999999</v>
      </c>
      <c s="15">
        <f t="shared" si="5"/>
        <v>115055.89999999999</v>
      </c>
    </row>
    <row r="92" spans="1:54" ht="15">
      <c r="A92" s="58" t="s">
        <v>1554</v>
      </c>
      <c s="65" t="s">
        <v>721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871604.47999999998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871604.47999999998</v>
      </c>
      <c s="106">
        <v>43860</v>
      </c>
      <c s="106">
        <v>45687</v>
      </c>
      <c s="107">
        <v>871604.47999999998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34210.480000000003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34210.480000000003</v>
      </c>
      <c s="15">
        <f t="shared" si="5"/>
        <v>34210.480000000003</v>
      </c>
    </row>
    <row r="93" spans="1:54" ht="15">
      <c r="A93" s="58" t="s">
        <v>1555</v>
      </c>
      <c s="65" t="s">
        <v>722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234464.35999999999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234464.35999999999</v>
      </c>
      <c s="106">
        <v>43860</v>
      </c>
      <c s="106">
        <v>45687</v>
      </c>
      <c s="107">
        <v>234464.35999999999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9202.7299999999996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9202.7299999999996</v>
      </c>
      <c s="15">
        <f t="shared" si="5"/>
        <v>9202.7299999999996</v>
      </c>
    </row>
    <row r="94" spans="1:54" ht="15">
      <c r="A94" s="58" t="s">
        <v>1556</v>
      </c>
      <c s="65" t="s">
        <v>723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1750702.26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1750702.26</v>
      </c>
      <c s="106">
        <v>43860</v>
      </c>
      <c s="106">
        <v>45687</v>
      </c>
      <c s="107">
        <v>1750702.26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68715.059999999998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68715.059999999998</v>
      </c>
      <c s="15">
        <f t="shared" si="5"/>
        <v>68715.059999999998</v>
      </c>
    </row>
    <row r="95" spans="1:54" ht="15">
      <c r="A95" s="58" t="s">
        <v>1557</v>
      </c>
      <c s="65" t="s">
        <v>724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1750702.26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1750702.26</v>
      </c>
      <c s="106">
        <v>43826</v>
      </c>
      <c s="106">
        <v>46383</v>
      </c>
      <c s="107">
        <v>1750702.26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74404.850000000006</v>
      </c>
      <c s="15">
        <v>0</v>
      </c>
      <c s="15">
        <v>0</v>
      </c>
      <c s="15">
        <v>0</v>
      </c>
      <c s="15">
        <v>0</v>
      </c>
      <c s="15">
        <v>0</v>
      </c>
      <c s="15">
        <v>74404.850000000006</v>
      </c>
      <c s="15">
        <v>0</v>
      </c>
      <c s="15">
        <v>0</v>
      </c>
      <c s="15">
        <v>0</v>
      </c>
      <c s="15">
        <v>0</v>
      </c>
      <c s="15">
        <v>0</v>
      </c>
      <c s="15">
        <v>74404.850000000006</v>
      </c>
      <c s="15">
        <f t="shared" si="3"/>
        <v>74404.850000000006</v>
      </c>
      <c s="15">
        <f t="shared" si="4"/>
        <v>148809.70000000001</v>
      </c>
      <c s="15">
        <f t="shared" si="5"/>
        <v>223214.55000000002</v>
      </c>
    </row>
    <row r="96" spans="1:54" ht="15">
      <c r="A96" s="58" t="s">
        <v>1558</v>
      </c>
      <c s="65" t="s">
        <v>725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118843.71000000001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118843.71000000001</v>
      </c>
      <c s="106">
        <v>43860</v>
      </c>
      <c s="106">
        <v>45687</v>
      </c>
      <c s="107">
        <v>118843.71000000001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4664.6199999999999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4664.6199999999999</v>
      </c>
      <c s="15">
        <f t="shared" si="5"/>
        <v>4664.6199999999999</v>
      </c>
    </row>
    <row r="97" spans="1:54" ht="15">
      <c r="A97" s="58" t="s">
        <v>1559</v>
      </c>
      <c s="65" t="s">
        <v>726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451019.78000000003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451019.78000000003</v>
      </c>
      <c s="106">
        <v>43860</v>
      </c>
      <c s="106">
        <v>45687</v>
      </c>
      <c s="107">
        <v>451019.78000000003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17702.529999999999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17702.529999999999</v>
      </c>
      <c s="15">
        <f t="shared" si="5"/>
        <v>17702.529999999999</v>
      </c>
    </row>
    <row r="98" spans="1:54" ht="15">
      <c r="A98" s="58" t="s">
        <v>1560</v>
      </c>
      <c s="65" t="s">
        <v>727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451019.78000000003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451019.78000000003</v>
      </c>
      <c s="106">
        <v>43826</v>
      </c>
      <c s="106">
        <v>46383</v>
      </c>
      <c s="107">
        <v>451019.78000000003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19168.34</v>
      </c>
      <c s="15">
        <v>0</v>
      </c>
      <c s="15">
        <v>0</v>
      </c>
      <c s="15">
        <v>0</v>
      </c>
      <c s="15">
        <v>0</v>
      </c>
      <c s="15">
        <v>0</v>
      </c>
      <c s="15">
        <v>19168.34</v>
      </c>
      <c s="15">
        <v>0</v>
      </c>
      <c s="15">
        <v>0</v>
      </c>
      <c s="15">
        <v>0</v>
      </c>
      <c s="15">
        <v>0</v>
      </c>
      <c s="15">
        <v>0</v>
      </c>
      <c s="15">
        <v>19168.34</v>
      </c>
      <c s="15">
        <f t="shared" si="3"/>
        <v>19168.34</v>
      </c>
      <c s="15">
        <f t="shared" si="4"/>
        <v>38336.68</v>
      </c>
      <c s="15">
        <f t="shared" si="5"/>
        <v>57505.020000000004</v>
      </c>
    </row>
    <row r="99" spans="1:54" ht="15">
      <c r="A99" s="58" t="s">
        <v>1561</v>
      </c>
      <c s="65" t="s">
        <v>728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1563038.3500000001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1563038.3500000001</v>
      </c>
      <c s="106">
        <v>43860</v>
      </c>
      <c s="106">
        <v>45687</v>
      </c>
      <c s="107">
        <v>1563038.3500000001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61349.260000000002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61349.260000000002</v>
      </c>
      <c s="15">
        <f t="shared" si="5"/>
        <v>61349.260000000002</v>
      </c>
    </row>
    <row r="100" spans="1:54" ht="15">
      <c r="A100" s="58" t="s">
        <v>1562</v>
      </c>
      <c s="65" t="s">
        <v>729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1549032.27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1549032.27</v>
      </c>
      <c s="106">
        <v>43826</v>
      </c>
      <c s="106">
        <v>46383</v>
      </c>
      <c s="107">
        <v>1549032.27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65833.869999999995</v>
      </c>
      <c s="15">
        <v>0</v>
      </c>
      <c s="15">
        <v>0</v>
      </c>
      <c s="15">
        <v>0</v>
      </c>
      <c s="15">
        <v>0</v>
      </c>
      <c s="15">
        <v>0</v>
      </c>
      <c s="15">
        <v>65833.869999999995</v>
      </c>
      <c s="15">
        <v>0</v>
      </c>
      <c s="15">
        <v>0</v>
      </c>
      <c s="15">
        <v>0</v>
      </c>
      <c s="15">
        <v>0</v>
      </c>
      <c s="15">
        <v>0</v>
      </c>
      <c s="15">
        <v>65833.869999999995</v>
      </c>
      <c s="15">
        <f t="shared" si="3"/>
        <v>65833.869999999995</v>
      </c>
      <c s="15">
        <f t="shared" si="4"/>
        <v>131667.73999999999</v>
      </c>
      <c s="15">
        <f t="shared" si="5"/>
        <v>197501.60999999999</v>
      </c>
    </row>
    <row r="101" spans="1:54" ht="15">
      <c r="A101" s="58" t="s">
        <v>1563</v>
      </c>
      <c s="65" t="s">
        <v>730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409000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409000</v>
      </c>
      <c s="106">
        <v>43860</v>
      </c>
      <c s="106">
        <v>45687</v>
      </c>
      <c s="107">
        <v>409000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16053.25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16053.25</v>
      </c>
      <c s="15">
        <f t="shared" si="5"/>
        <v>16053.25</v>
      </c>
    </row>
    <row r="102" spans="1:54" ht="15">
      <c r="A102" s="58" t="s">
        <v>1564</v>
      </c>
      <c s="65" t="s">
        <v>731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405350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405350</v>
      </c>
      <c s="106">
        <v>43826</v>
      </c>
      <c s="106">
        <v>46383</v>
      </c>
      <c s="107">
        <v>405350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17227.380000000001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17227.380000000001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17227.380000000001</v>
      </c>
      <c s="15">
        <f t="shared" si="3"/>
        <v>17227.380000000001</v>
      </c>
      <c s="15">
        <f t="shared" si="4"/>
        <v>34454.760000000002</v>
      </c>
      <c s="15">
        <f t="shared" si="5"/>
        <v>51682.139999999999</v>
      </c>
    </row>
    <row r="103" spans="1:54" ht="15">
      <c r="A103" s="58" t="s">
        <v>1565</v>
      </c>
      <c s="65" t="s">
        <v>732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155320.5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155320.5</v>
      </c>
      <c s="106">
        <v>43860</v>
      </c>
      <c s="106">
        <v>45687</v>
      </c>
      <c s="107">
        <v>155320.5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6096.3299999999999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6096.3299999999999</v>
      </c>
      <c s="15">
        <f t="shared" si="5"/>
        <v>6096.3299999999999</v>
      </c>
    </row>
    <row r="104" spans="1:54" ht="15">
      <c r="A104" s="58" t="s">
        <v>1566</v>
      </c>
      <c s="65" t="s">
        <v>733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1093027.0900000001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1093027.0900000001</v>
      </c>
      <c s="106">
        <v>43860</v>
      </c>
      <c s="106">
        <v>45687</v>
      </c>
      <c s="107">
        <v>1093027.0900000001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42901.309999999998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42901.309999999998</v>
      </c>
      <c s="15">
        <f t="shared" si="5"/>
        <v>42901.309999999998</v>
      </c>
    </row>
    <row r="105" spans="1:54" ht="15">
      <c r="A105" s="58" t="s">
        <v>1567</v>
      </c>
      <c s="65" t="s">
        <v>734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401924.84999999998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401924.84999999998</v>
      </c>
      <c s="106">
        <v>43860</v>
      </c>
      <c s="106">
        <v>45687</v>
      </c>
      <c s="107">
        <v>401924.84999999998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15775.549999999999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15775.549999999999</v>
      </c>
      <c s="15">
        <f t="shared" si="5"/>
        <v>15775.549999999999</v>
      </c>
    </row>
    <row r="106" spans="1:54" ht="15">
      <c r="A106" s="58" t="s">
        <v>1568</v>
      </c>
      <c s="65" t="s">
        <v>735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401924.84999999998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401924.84999999998</v>
      </c>
      <c s="106">
        <v>43826</v>
      </c>
      <c s="106">
        <v>46383</v>
      </c>
      <c s="107">
        <v>401924.84999999998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17081.810000000001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17081.810000000001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17081.810000000001</v>
      </c>
      <c s="15">
        <f t="shared" si="3"/>
        <v>17081.810000000001</v>
      </c>
      <c s="15">
        <f t="shared" si="4"/>
        <v>34163.620000000003</v>
      </c>
      <c s="15">
        <f t="shared" si="5"/>
        <v>51245.430000000008</v>
      </c>
    </row>
    <row r="107" spans="1:54" ht="15">
      <c r="A107" s="58" t="s">
        <v>1569</v>
      </c>
      <c s="65" t="s">
        <v>736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1048915.27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1048915.27</v>
      </c>
      <c s="106">
        <v>43860</v>
      </c>
      <c s="106">
        <v>45687</v>
      </c>
      <c s="107">
        <v>1048915.27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41169.919999999998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41169.919999999998</v>
      </c>
      <c s="15">
        <f t="shared" si="5"/>
        <v>41169.919999999998</v>
      </c>
    </row>
    <row r="108" spans="1:54" ht="15">
      <c r="A108" s="58" t="s">
        <v>1570</v>
      </c>
      <c s="65" t="s">
        <v>737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1039101.67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1039101.67</v>
      </c>
      <c s="106">
        <v>43826</v>
      </c>
      <c s="106">
        <v>46383</v>
      </c>
      <c s="107">
        <v>1039101.67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44161.82</v>
      </c>
      <c s="15">
        <v>0</v>
      </c>
      <c s="15">
        <v>0</v>
      </c>
      <c s="15">
        <v>0</v>
      </c>
      <c s="15">
        <v>0</v>
      </c>
      <c s="15">
        <v>0</v>
      </c>
      <c s="15">
        <v>44161.82</v>
      </c>
      <c s="15">
        <v>0</v>
      </c>
      <c s="15">
        <v>0</v>
      </c>
      <c s="15">
        <v>0</v>
      </c>
      <c s="15">
        <v>0</v>
      </c>
      <c s="15">
        <v>0</v>
      </c>
      <c s="15">
        <v>44161.82</v>
      </c>
      <c s="15">
        <f t="shared" si="3"/>
        <v>44161.82</v>
      </c>
      <c s="15">
        <f t="shared" si="4"/>
        <v>88323.639999999999</v>
      </c>
      <c s="15">
        <f t="shared" si="5"/>
        <v>132485.45999999999</v>
      </c>
    </row>
    <row r="109" spans="1:54" ht="15">
      <c r="A109" s="58" t="s">
        <v>1571</v>
      </c>
      <c s="65" t="s">
        <v>738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268699.29999999999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268699.29999999999</v>
      </c>
      <c s="106">
        <v>43860</v>
      </c>
      <c s="106">
        <v>45687</v>
      </c>
      <c s="107">
        <v>268699.29999999999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10546.450000000001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10546.450000000001</v>
      </c>
      <c s="15">
        <f t="shared" si="5"/>
        <v>10546.450000000001</v>
      </c>
    </row>
    <row r="110" spans="1:54" ht="15">
      <c r="A110" s="58" t="s">
        <v>1572</v>
      </c>
      <c s="65" t="s">
        <v>739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266120.72999999998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266120.72999999998</v>
      </c>
      <c s="106">
        <v>43826</v>
      </c>
      <c s="106">
        <v>46383</v>
      </c>
      <c s="107">
        <v>266120.72999999998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11310.129999999999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11310.129999999999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11310.129999999999</v>
      </c>
      <c s="15">
        <f t="shared" si="3"/>
        <v>11310.129999999999</v>
      </c>
      <c s="15">
        <f t="shared" si="4"/>
        <v>22620.259999999998</v>
      </c>
      <c s="15">
        <f t="shared" si="5"/>
        <v>33930.389999999999</v>
      </c>
    </row>
    <row r="111" spans="1:54" ht="15">
      <c r="A111" s="58" t="s">
        <v>1573</v>
      </c>
      <c s="65" t="s">
        <v>740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134072.67000000001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134072.67000000001</v>
      </c>
      <c s="106">
        <v>43860</v>
      </c>
      <c s="106">
        <v>45687</v>
      </c>
      <c s="107">
        <v>134072.67000000001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5262.3500000000004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5262.3500000000004</v>
      </c>
      <c s="15">
        <f t="shared" si="5"/>
        <v>5262.3500000000004</v>
      </c>
    </row>
    <row r="112" spans="1:54" ht="15">
      <c r="A112" s="58" t="s">
        <v>1574</v>
      </c>
      <c s="65" t="s">
        <v>741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132758.62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132758.62</v>
      </c>
      <c s="106">
        <v>43826</v>
      </c>
      <c s="106">
        <v>46383</v>
      </c>
      <c s="107">
        <v>132758.62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5642.2399999999998</v>
      </c>
      <c s="15">
        <v>0</v>
      </c>
      <c s="15">
        <v>0</v>
      </c>
      <c s="15">
        <v>0</v>
      </c>
      <c s="15">
        <v>0</v>
      </c>
      <c s="15">
        <v>0</v>
      </c>
      <c s="15">
        <v>5642.2399999999998</v>
      </c>
      <c s="15">
        <v>0</v>
      </c>
      <c s="15">
        <v>0</v>
      </c>
      <c s="15">
        <v>0</v>
      </c>
      <c s="15">
        <v>0</v>
      </c>
      <c s="15">
        <v>0</v>
      </c>
      <c s="15">
        <v>5642.2399999999998</v>
      </c>
      <c s="15">
        <f t="shared" si="3"/>
        <v>5642.2399999999998</v>
      </c>
      <c s="15">
        <f t="shared" si="4"/>
        <v>11284.48</v>
      </c>
      <c s="15">
        <f t="shared" si="5"/>
        <v>16926.720000000001</v>
      </c>
    </row>
    <row r="113" spans="1:54" ht="15">
      <c r="A113" s="58" t="s">
        <v>1575</v>
      </c>
      <c s="65" t="s">
        <v>742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147000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147000</v>
      </c>
      <c s="106">
        <v>43860</v>
      </c>
      <c s="106">
        <v>45687</v>
      </c>
      <c s="107">
        <v>147000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5769.75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5769.75</v>
      </c>
      <c s="15">
        <f t="shared" si="5"/>
        <v>5769.75</v>
      </c>
    </row>
    <row r="114" spans="1:54" ht="15">
      <c r="A114" s="58" t="s">
        <v>1576</v>
      </c>
      <c s="65" t="s">
        <v>743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147000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147000</v>
      </c>
      <c s="106">
        <v>43826</v>
      </c>
      <c s="106">
        <v>46383</v>
      </c>
      <c s="107">
        <v>147000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6247.5</v>
      </c>
      <c s="15">
        <v>0</v>
      </c>
      <c s="15">
        <v>0</v>
      </c>
      <c s="15">
        <v>0</v>
      </c>
      <c s="15">
        <v>0</v>
      </c>
      <c s="15">
        <v>0</v>
      </c>
      <c s="15">
        <v>6247.5</v>
      </c>
      <c s="15">
        <v>0</v>
      </c>
      <c s="15">
        <v>0</v>
      </c>
      <c s="15">
        <v>0</v>
      </c>
      <c s="15">
        <v>0</v>
      </c>
      <c s="15">
        <v>0</v>
      </c>
      <c s="15">
        <v>6247.5</v>
      </c>
      <c s="15">
        <f t="shared" si="3"/>
        <v>6247.5</v>
      </c>
      <c s="15">
        <f t="shared" si="4"/>
        <v>12495</v>
      </c>
      <c s="15">
        <f t="shared" si="5"/>
        <v>18742.5</v>
      </c>
    </row>
    <row r="115" spans="1:54" ht="15">
      <c r="A115" s="58" t="s">
        <v>1577</v>
      </c>
      <c s="65" t="s">
        <v>744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1583358.1899999999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1583358.1899999999</v>
      </c>
      <c s="106">
        <v>43860</v>
      </c>
      <c s="106">
        <v>45687</v>
      </c>
      <c s="107">
        <v>1583358.1899999999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62146.809999999998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62146.809999999998</v>
      </c>
      <c s="15">
        <f t="shared" si="5"/>
        <v>62146.809999999998</v>
      </c>
    </row>
    <row r="116" spans="1:54" ht="15">
      <c r="A116" s="58" t="s">
        <v>1578</v>
      </c>
      <c s="65" t="s">
        <v>745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1567402.03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1567402.03</v>
      </c>
      <c s="106">
        <v>43826</v>
      </c>
      <c s="106">
        <v>46383</v>
      </c>
      <c s="107">
        <v>1567402.03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66614.589999999997</v>
      </c>
      <c s="15">
        <v>0</v>
      </c>
      <c s="15">
        <v>0</v>
      </c>
      <c s="15">
        <v>0</v>
      </c>
      <c s="15">
        <v>0</v>
      </c>
      <c s="15">
        <v>0</v>
      </c>
      <c s="15">
        <v>66614.589999999997</v>
      </c>
      <c s="15">
        <v>0</v>
      </c>
      <c s="15">
        <v>0</v>
      </c>
      <c s="15">
        <v>0</v>
      </c>
      <c s="15">
        <v>0</v>
      </c>
      <c s="15">
        <v>0</v>
      </c>
      <c s="15">
        <v>66614.589999999997</v>
      </c>
      <c s="15">
        <f t="shared" si="3"/>
        <v>66614.589999999997</v>
      </c>
      <c s="15">
        <f t="shared" si="4"/>
        <v>133229.17999999999</v>
      </c>
      <c s="15">
        <f t="shared" si="5"/>
        <v>199843.76999999999</v>
      </c>
    </row>
    <row r="117" spans="1:54" ht="15">
      <c r="A117" s="58" t="s">
        <v>1579</v>
      </c>
      <c s="65" t="s">
        <v>746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687227.34999999998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687227.34999999998</v>
      </c>
      <c s="106">
        <v>43860</v>
      </c>
      <c s="106">
        <v>45687</v>
      </c>
      <c s="107">
        <v>687227.34999999998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26973.669999999998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26973.669999999998</v>
      </c>
      <c s="15">
        <f t="shared" si="5"/>
        <v>26973.669999999998</v>
      </c>
    </row>
    <row r="118" spans="1:54" ht="15">
      <c r="A118" s="58" t="s">
        <v>1580</v>
      </c>
      <c s="65" t="s">
        <v>747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680301.87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680301.87</v>
      </c>
      <c s="106">
        <v>43826</v>
      </c>
      <c s="106">
        <v>46383</v>
      </c>
      <c s="107">
        <v>680301.87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28912.830000000002</v>
      </c>
      <c s="15">
        <v>0</v>
      </c>
      <c s="15">
        <v>0</v>
      </c>
      <c s="15">
        <v>0</v>
      </c>
      <c s="15">
        <v>0</v>
      </c>
      <c s="15">
        <v>0</v>
      </c>
      <c s="15">
        <v>28912.830000000002</v>
      </c>
      <c s="15">
        <v>0</v>
      </c>
      <c s="15">
        <v>0</v>
      </c>
      <c s="15">
        <v>0</v>
      </c>
      <c s="15">
        <v>0</v>
      </c>
      <c s="15">
        <v>0</v>
      </c>
      <c s="15">
        <v>28912.830000000002</v>
      </c>
      <c s="15">
        <f t="shared" si="3"/>
        <v>28912.830000000002</v>
      </c>
      <c s="15">
        <f t="shared" si="4"/>
        <v>57825.660000000003</v>
      </c>
      <c s="15">
        <f t="shared" si="5"/>
        <v>86738.490000000005</v>
      </c>
    </row>
    <row r="119" spans="1:54" ht="15">
      <c r="A119" s="58" t="s">
        <v>1581</v>
      </c>
      <c s="65" t="s">
        <v>748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493040.21999999997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493040.21999999997</v>
      </c>
      <c s="106">
        <v>43860</v>
      </c>
      <c s="106">
        <v>45687</v>
      </c>
      <c s="107">
        <v>493040.21999999997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19351.830000000002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19351.830000000002</v>
      </c>
      <c s="15">
        <f t="shared" si="5"/>
        <v>19351.830000000002</v>
      </c>
    </row>
    <row r="120" spans="1:54" ht="15">
      <c r="A120" s="58" t="s">
        <v>1582</v>
      </c>
      <c s="65" t="s">
        <v>749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493040.21999999997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493040.21999999997</v>
      </c>
      <c s="106">
        <v>43826</v>
      </c>
      <c s="106">
        <v>46383</v>
      </c>
      <c s="107">
        <v>493040.21999999997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20954.209999999999</v>
      </c>
      <c s="15">
        <v>0</v>
      </c>
      <c s="15">
        <v>0</v>
      </c>
      <c s="15">
        <v>0</v>
      </c>
      <c s="15">
        <v>0</v>
      </c>
      <c s="15">
        <v>0</v>
      </c>
      <c s="15">
        <v>20954.209999999999</v>
      </c>
      <c s="15">
        <v>0</v>
      </c>
      <c s="15">
        <v>0</v>
      </c>
      <c s="15">
        <v>0</v>
      </c>
      <c s="15">
        <v>0</v>
      </c>
      <c s="15">
        <v>0</v>
      </c>
      <c s="15">
        <v>20954.209999999999</v>
      </c>
      <c s="15">
        <f t="shared" si="3"/>
        <v>20954.209999999999</v>
      </c>
      <c s="15">
        <f t="shared" si="4"/>
        <v>41908.419999999998</v>
      </c>
      <c s="15">
        <f t="shared" si="5"/>
        <v>62862.629999999997</v>
      </c>
    </row>
    <row r="121" spans="1:54" ht="15">
      <c r="A121" s="58" t="s">
        <v>1583</v>
      </c>
      <c s="65" t="s">
        <v>750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331341.54999999999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331341.54999999999</v>
      </c>
      <c s="106">
        <v>43860</v>
      </c>
      <c s="106">
        <v>45687</v>
      </c>
      <c s="107">
        <v>331341.54999999999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13005.16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13005.16</v>
      </c>
      <c s="15">
        <f t="shared" si="5"/>
        <v>13005.16</v>
      </c>
    </row>
    <row r="122" spans="1:54" ht="15">
      <c r="A122" s="58" t="s">
        <v>1584</v>
      </c>
      <c s="65" t="s">
        <v>751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6385827.29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6385827.29</v>
      </c>
      <c s="106">
        <v>43860</v>
      </c>
      <c s="106">
        <v>45687</v>
      </c>
      <c s="107">
        <v>6385827.2856901046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250643.72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250643.72</v>
      </c>
      <c s="15">
        <f t="shared" si="5"/>
        <v>250643.72</v>
      </c>
    </row>
    <row r="123" spans="1:54" ht="15">
      <c r="A123" s="58" t="s">
        <v>1585</v>
      </c>
      <c s="65" t="s">
        <v>752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6587165.75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6587165.75</v>
      </c>
      <c s="106">
        <v>43826</v>
      </c>
      <c s="106">
        <v>46383</v>
      </c>
      <c s="107">
        <v>6587165.7480864301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279954.53999999998</v>
      </c>
      <c s="15">
        <v>0</v>
      </c>
      <c s="15">
        <v>0</v>
      </c>
      <c s="15">
        <v>0</v>
      </c>
      <c s="15">
        <v>0</v>
      </c>
      <c s="15">
        <v>0</v>
      </c>
      <c s="15">
        <v>279954.53999999998</v>
      </c>
      <c s="15">
        <v>0</v>
      </c>
      <c s="15">
        <v>0</v>
      </c>
      <c s="15">
        <v>0</v>
      </c>
      <c s="15">
        <v>0</v>
      </c>
      <c s="15">
        <v>0</v>
      </c>
      <c s="15">
        <v>279954.53999999998</v>
      </c>
      <c s="15">
        <f t="shared" si="3"/>
        <v>279954.53999999998</v>
      </c>
      <c s="15">
        <f t="shared" si="4"/>
        <v>559909.07999999996</v>
      </c>
      <c s="15">
        <f t="shared" si="5"/>
        <v>839863.61999999988</v>
      </c>
    </row>
    <row r="124" spans="1:54" ht="15">
      <c r="A124" s="58" t="s">
        <v>1586</v>
      </c>
      <c s="65" t="s">
        <v>753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1574092.6499999999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1574092.6499999999</v>
      </c>
      <c s="106">
        <v>44050</v>
      </c>
      <c s="106">
        <v>45876</v>
      </c>
      <c s="107">
        <v>1574092.6499999999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56112.470000000001</v>
      </c>
      <c s="15">
        <v>0</v>
      </c>
      <c s="15">
        <v>0</v>
      </c>
      <c s="15">
        <v>0</v>
      </c>
      <c s="15">
        <v>0</v>
      </c>
      <c s="15">
        <v>0</v>
      </c>
      <c s="15">
        <v>56112.470000000001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112224.94</v>
      </c>
      <c s="15">
        <f t="shared" si="5"/>
        <v>112224.94</v>
      </c>
    </row>
    <row r="125" spans="1:54" ht="15">
      <c r="A125" s="58" t="s">
        <v>1587</v>
      </c>
      <c s="65" t="s">
        <v>754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1574092.6499999999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1574092.6499999999</v>
      </c>
      <c s="106">
        <v>44050</v>
      </c>
      <c s="106">
        <v>46606</v>
      </c>
      <c s="107">
        <v>1574092.6499999999</v>
      </c>
      <c s="108">
        <v>2.6861111111111109</v>
      </c>
      <c s="108">
        <v>7</v>
      </c>
      <c s="111">
        <v>0.075481999999999994</v>
      </c>
      <c s="77" t="s">
        <v>651</v>
      </c>
      <c s="77" t="s">
        <v>652</v>
      </c>
      <c s="15">
        <v>0</v>
      </c>
      <c s="15">
        <v>0</v>
      </c>
      <c s="15">
        <v>59407.830000000002</v>
      </c>
      <c s="15">
        <v>0</v>
      </c>
      <c s="15">
        <v>0</v>
      </c>
      <c s="15">
        <v>0</v>
      </c>
      <c s="15">
        <v>0</v>
      </c>
      <c s="15">
        <v>0</v>
      </c>
      <c s="15">
        <v>59407.830000000002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118815.66</v>
      </c>
      <c s="15">
        <f t="shared" si="5"/>
        <v>118815.66</v>
      </c>
    </row>
    <row r="126" spans="1:54" ht="15">
      <c r="A126" s="58" t="s">
        <v>1588</v>
      </c>
      <c s="65" t="s">
        <v>755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502091.44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502091.44</v>
      </c>
      <c s="106">
        <v>44050</v>
      </c>
      <c s="106">
        <v>45876</v>
      </c>
      <c s="107">
        <v>502091.44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17898.299999999999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17898.299999999999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35796.599999999999</v>
      </c>
      <c s="15">
        <f t="shared" si="5"/>
        <v>35796.599999999999</v>
      </c>
    </row>
    <row r="127" spans="1:54" ht="15">
      <c r="A127" s="58" t="s">
        <v>1589</v>
      </c>
      <c s="65" t="s">
        <v>756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502063.34000000003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502063.34000000003</v>
      </c>
      <c s="106">
        <v>44050</v>
      </c>
      <c s="106">
        <v>46606</v>
      </c>
      <c s="107">
        <v>502063.34000000003</v>
      </c>
      <c s="108">
        <v>2.6861111111111109</v>
      </c>
      <c s="108">
        <v>7</v>
      </c>
      <c s="111">
        <v>0.075481999999999994</v>
      </c>
      <c s="77" t="s">
        <v>651</v>
      </c>
      <c s="77" t="s">
        <v>652</v>
      </c>
      <c s="15">
        <v>0</v>
      </c>
      <c s="15">
        <v>0</v>
      </c>
      <c s="15">
        <v>18948.369999999999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18948.369999999999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37896.739999999998</v>
      </c>
      <c s="15">
        <f t="shared" si="5"/>
        <v>37896.739999999998</v>
      </c>
    </row>
    <row r="128" spans="1:54" ht="15">
      <c r="A128" s="58" t="s">
        <v>1590</v>
      </c>
      <c s="65" t="s">
        <v>757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566477.53000000003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566477.53000000003</v>
      </c>
      <c s="106">
        <v>44050</v>
      </c>
      <c s="106">
        <v>45876</v>
      </c>
      <c s="107">
        <v>566477.53000000003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20193.509999999998</v>
      </c>
      <c s="15">
        <v>0</v>
      </c>
      <c s="15">
        <v>0</v>
      </c>
      <c s="15">
        <v>0</v>
      </c>
      <c s="15">
        <v>0</v>
      </c>
      <c s="15">
        <v>0</v>
      </c>
      <c s="15">
        <v>20193.509999999998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40387.019999999997</v>
      </c>
      <c s="15">
        <f t="shared" si="5"/>
        <v>40387.019999999997</v>
      </c>
    </row>
    <row r="129" spans="1:54" ht="15">
      <c r="A129" s="58" t="s">
        <v>1591</v>
      </c>
      <c s="65" t="s">
        <v>758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283200.63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283200.63</v>
      </c>
      <c s="106">
        <v>44050</v>
      </c>
      <c s="106">
        <v>46606</v>
      </c>
      <c s="107">
        <v>283200.63</v>
      </c>
      <c s="108">
        <v>2.6861111111111109</v>
      </c>
      <c s="108">
        <v>7</v>
      </c>
      <c s="111">
        <v>0.075481999999999994</v>
      </c>
      <c s="77" t="s">
        <v>651</v>
      </c>
      <c s="77" t="s">
        <v>652</v>
      </c>
      <c s="15">
        <v>0</v>
      </c>
      <c s="15">
        <v>0</v>
      </c>
      <c s="15">
        <v>10688.27</v>
      </c>
      <c s="15">
        <v>0</v>
      </c>
      <c s="15">
        <v>0</v>
      </c>
      <c s="15">
        <v>0</v>
      </c>
      <c s="15">
        <v>0</v>
      </c>
      <c s="15">
        <v>0</v>
      </c>
      <c s="15">
        <v>10688.27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21376.540000000001</v>
      </c>
      <c s="15">
        <f t="shared" si="5"/>
        <v>21376.540000000001</v>
      </c>
    </row>
    <row r="130" spans="1:54" ht="15">
      <c r="A130" s="58" t="s">
        <v>1592</v>
      </c>
      <c s="65" t="s">
        <v>759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1787478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1787478</v>
      </c>
      <c s="106">
        <v>44050</v>
      </c>
      <c s="106">
        <v>45876</v>
      </c>
      <c s="107">
        <v>1787478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63719.120000000003</v>
      </c>
      <c s="15">
        <v>0</v>
      </c>
      <c s="15">
        <v>0</v>
      </c>
      <c s="15">
        <v>0</v>
      </c>
      <c s="15">
        <v>0</v>
      </c>
      <c s="15">
        <v>0</v>
      </c>
      <c s="15">
        <v>63719.120000000003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5">
        <f t="shared" si="4"/>
        <v>127438.24000000001</v>
      </c>
      <c s="15">
        <f t="shared" si="5"/>
        <v>127438.24000000001</v>
      </c>
    </row>
    <row r="131" spans="1:54" ht="15">
      <c r="A131" s="58" t="s">
        <v>1593</v>
      </c>
      <c s="65" t="s">
        <v>760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3689366.4399999999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3689366.4399999999</v>
      </c>
      <c s="106">
        <v>44050</v>
      </c>
      <c s="106">
        <v>45876</v>
      </c>
      <c s="107">
        <v>3689366.4399999999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131516.69</v>
      </c>
      <c s="15">
        <v>0</v>
      </c>
      <c s="15">
        <v>0</v>
      </c>
      <c s="15">
        <v>0</v>
      </c>
      <c s="15">
        <v>0</v>
      </c>
      <c s="15">
        <v>0</v>
      </c>
      <c s="15">
        <v>131516.69</v>
      </c>
      <c s="15">
        <v>0</v>
      </c>
      <c s="15">
        <v>0</v>
      </c>
      <c s="15">
        <v>0</v>
      </c>
      <c s="15">
        <v>0</v>
      </c>
      <c s="15">
        <f t="shared" si="6" ref="AZ131:AZ194">SUM(AM131:AM131)</f>
        <v>0</v>
      </c>
      <c s="15">
        <f t="shared" si="4"/>
        <v>263033.38</v>
      </c>
      <c s="15">
        <f t="shared" si="5"/>
        <v>263033.38</v>
      </c>
    </row>
    <row r="132" spans="1:54" ht="15">
      <c r="A132" s="58" t="s">
        <v>1594</v>
      </c>
      <c s="65" t="s">
        <v>761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1842554.1100000001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1842554.1100000001</v>
      </c>
      <c s="106">
        <v>44050</v>
      </c>
      <c s="106">
        <v>46606</v>
      </c>
      <c s="107">
        <v>1842554.1100000001</v>
      </c>
      <c s="108">
        <v>2.6861111111111109</v>
      </c>
      <c s="108">
        <v>7</v>
      </c>
      <c s="111">
        <v>0.075481999999999994</v>
      </c>
      <c s="77" t="s">
        <v>651</v>
      </c>
      <c s="77" t="s">
        <v>652</v>
      </c>
      <c s="15">
        <v>0</v>
      </c>
      <c s="15">
        <v>0</v>
      </c>
      <c s="15">
        <v>69539.830000000002</v>
      </c>
      <c s="15">
        <v>0</v>
      </c>
      <c s="15">
        <v>0</v>
      </c>
      <c s="15">
        <v>0</v>
      </c>
      <c s="15">
        <v>0</v>
      </c>
      <c s="15">
        <v>0</v>
      </c>
      <c s="15">
        <v>69539.830000000002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 ref="BA132:BA195">SUM(AN132:AY132)</f>
        <v>139079.66</v>
      </c>
      <c s="15">
        <f t="shared" si="8" ref="BB132:BB195">AZ132+BA132</f>
        <v>139079.66</v>
      </c>
    </row>
    <row r="133" spans="1:54" ht="15">
      <c r="A133" s="58" t="s">
        <v>1595</v>
      </c>
      <c s="65" t="s">
        <v>762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478945.45000000001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478945.45000000001</v>
      </c>
      <c s="106">
        <v>44050</v>
      </c>
      <c s="106">
        <v>45876</v>
      </c>
      <c s="107">
        <v>478945.45000000001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17073.209999999999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17073.209999999999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34146.419999999998</v>
      </c>
      <c s="15">
        <f t="shared" si="8"/>
        <v>34146.419999999998</v>
      </c>
    </row>
    <row r="134" spans="1:54" ht="15">
      <c r="A134" s="58" t="s">
        <v>1596</v>
      </c>
      <c s="65" t="s">
        <v>763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239418.98999999999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239418.98999999999</v>
      </c>
      <c s="106">
        <v>44050</v>
      </c>
      <c s="106">
        <v>46606</v>
      </c>
      <c s="107">
        <v>239418.98999999999</v>
      </c>
      <c s="108">
        <v>2.6861111111111109</v>
      </c>
      <c s="108">
        <v>7</v>
      </c>
      <c s="111">
        <v>0.075481999999999994</v>
      </c>
      <c s="77" t="s">
        <v>651</v>
      </c>
      <c s="77" t="s">
        <v>652</v>
      </c>
      <c s="15">
        <v>0</v>
      </c>
      <c s="15">
        <v>0</v>
      </c>
      <c s="15">
        <v>9035.9099999999999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9035.9099999999999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18071.82</v>
      </c>
      <c s="15">
        <f t="shared" si="8"/>
        <v>18071.82</v>
      </c>
    </row>
    <row r="135" spans="1:54" ht="15">
      <c r="A135" s="58" t="s">
        <v>1597</v>
      </c>
      <c s="65" t="s">
        <v>764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528980.37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528980.37</v>
      </c>
      <c s="106">
        <v>44050</v>
      </c>
      <c s="106">
        <v>45876</v>
      </c>
      <c s="107">
        <v>528980.37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18856.830000000002</v>
      </c>
      <c s="15">
        <v>0</v>
      </c>
      <c s="15">
        <v>0</v>
      </c>
      <c s="15">
        <v>0</v>
      </c>
      <c s="15">
        <v>0</v>
      </c>
      <c s="15">
        <v>0</v>
      </c>
      <c s="15">
        <v>18856.830000000002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37713.660000000003</v>
      </c>
      <c s="15">
        <f t="shared" si="8"/>
        <v>37713.660000000003</v>
      </c>
    </row>
    <row r="136" spans="1:54" ht="15">
      <c r="A136" s="58" t="s">
        <v>1598</v>
      </c>
      <c s="65" t="s">
        <v>765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528855.76000000001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528855.76000000001</v>
      </c>
      <c s="106">
        <v>44050</v>
      </c>
      <c s="106">
        <v>46606</v>
      </c>
      <c s="107">
        <v>528855.76000000001</v>
      </c>
      <c s="108">
        <v>2.6861111111111109</v>
      </c>
      <c s="108">
        <v>7</v>
      </c>
      <c s="111">
        <v>0.075481999999999994</v>
      </c>
      <c s="77" t="s">
        <v>651</v>
      </c>
      <c s="77" t="s">
        <v>652</v>
      </c>
      <c s="15">
        <v>0</v>
      </c>
      <c s="15">
        <v>0</v>
      </c>
      <c s="15">
        <v>19959.549999999999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19959.549999999999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39919.099999999999</v>
      </c>
      <c s="15">
        <f t="shared" si="8"/>
        <v>39919.099999999999</v>
      </c>
    </row>
    <row r="137" spans="1:54" ht="15">
      <c r="A137" s="58" t="s">
        <v>1599</v>
      </c>
      <c s="65" t="s">
        <v>766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472181.53999999998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472181.53999999998</v>
      </c>
      <c s="106">
        <v>44050</v>
      </c>
      <c s="106">
        <v>45876</v>
      </c>
      <c s="107">
        <v>472181.53999999998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16832.09</v>
      </c>
      <c s="15">
        <v>0</v>
      </c>
      <c s="15">
        <v>0</v>
      </c>
      <c s="15">
        <v>0</v>
      </c>
      <c s="15">
        <v>0</v>
      </c>
      <c s="15">
        <v>0</v>
      </c>
      <c s="15">
        <v>16832.09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33664.18</v>
      </c>
      <c s="15">
        <f t="shared" si="8"/>
        <v>33664.18</v>
      </c>
    </row>
    <row r="138" spans="1:54" ht="15">
      <c r="A138" s="58" t="s">
        <v>1600</v>
      </c>
      <c s="65" t="s">
        <v>767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236021.98000000001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236021.98000000001</v>
      </c>
      <c s="106">
        <v>44050</v>
      </c>
      <c s="106">
        <v>46606</v>
      </c>
      <c s="107">
        <v>236021.98000000001</v>
      </c>
      <c s="108">
        <v>2.6861111111111109</v>
      </c>
      <c s="108">
        <v>7</v>
      </c>
      <c s="111">
        <v>0.075481999999999994</v>
      </c>
      <c s="77" t="s">
        <v>651</v>
      </c>
      <c s="77" t="s">
        <v>652</v>
      </c>
      <c s="15">
        <v>0</v>
      </c>
      <c s="15">
        <v>0</v>
      </c>
      <c s="15">
        <v>8907.7099999999991</v>
      </c>
      <c s="15">
        <v>0</v>
      </c>
      <c s="15">
        <v>0</v>
      </c>
      <c s="15">
        <v>0</v>
      </c>
      <c s="15">
        <v>0</v>
      </c>
      <c s="15">
        <v>0</v>
      </c>
      <c s="15">
        <v>8907.7099999999991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17815.419999999998</v>
      </c>
      <c s="15">
        <f t="shared" si="8"/>
        <v>17815.419999999998</v>
      </c>
    </row>
    <row r="139" spans="1:54" ht="15">
      <c r="A139" s="58" t="s">
        <v>1601</v>
      </c>
      <c s="65" t="s">
        <v>768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103318.07000000001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103318.07000000001</v>
      </c>
      <c s="106">
        <v>44050</v>
      </c>
      <c s="106">
        <v>45876</v>
      </c>
      <c s="107">
        <v>103318.07000000001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3683.0300000000002</v>
      </c>
      <c s="15">
        <v>0</v>
      </c>
      <c s="15">
        <v>0</v>
      </c>
      <c s="15">
        <v>0</v>
      </c>
      <c s="15">
        <v>0</v>
      </c>
      <c s="15">
        <v>0</v>
      </c>
      <c s="15">
        <v>3683.0300000000002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7366.0600000000004</v>
      </c>
      <c s="15">
        <f t="shared" si="8"/>
        <v>7366.0600000000004</v>
      </c>
    </row>
    <row r="140" spans="1:54" ht="15">
      <c r="A140" s="58" t="s">
        <v>1602</v>
      </c>
      <c s="65" t="s">
        <v>769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50932.43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50932.43</v>
      </c>
      <c s="106">
        <v>44050</v>
      </c>
      <c s="106">
        <v>46606</v>
      </c>
      <c s="107">
        <v>50932.43</v>
      </c>
      <c s="108">
        <v>2.6861111111111109</v>
      </c>
      <c s="108">
        <v>7</v>
      </c>
      <c s="111">
        <v>0.075481999999999994</v>
      </c>
      <c s="77" t="s">
        <v>651</v>
      </c>
      <c s="77" t="s">
        <v>652</v>
      </c>
      <c s="15">
        <v>0</v>
      </c>
      <c s="15">
        <v>0</v>
      </c>
      <c s="15">
        <v>1922.24</v>
      </c>
      <c s="15">
        <v>0</v>
      </c>
      <c s="15">
        <v>0</v>
      </c>
      <c s="15">
        <v>0</v>
      </c>
      <c s="15">
        <v>0</v>
      </c>
      <c s="15">
        <v>0</v>
      </c>
      <c s="15">
        <v>1922.24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3844.48</v>
      </c>
      <c s="15">
        <f t="shared" si="8"/>
        <v>3844.48</v>
      </c>
    </row>
    <row r="141" spans="1:54" ht="15">
      <c r="A141" s="58" t="s">
        <v>1603</v>
      </c>
      <c s="65" t="s">
        <v>770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58854.129999999997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58854.129999999997</v>
      </c>
      <c s="106">
        <v>44050</v>
      </c>
      <c s="106">
        <v>45876</v>
      </c>
      <c s="107">
        <v>58854.129999999997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2098</v>
      </c>
      <c s="15">
        <v>0</v>
      </c>
      <c s="15">
        <v>0</v>
      </c>
      <c s="15">
        <v>0</v>
      </c>
      <c s="15">
        <v>0</v>
      </c>
      <c s="15">
        <v>0</v>
      </c>
      <c s="15">
        <v>2098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4196</v>
      </c>
      <c s="15">
        <f t="shared" si="8"/>
        <v>4196</v>
      </c>
    </row>
    <row r="142" spans="1:54" ht="15">
      <c r="A142" s="58" t="s">
        <v>1604</v>
      </c>
      <c s="65" t="s">
        <v>771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29417.18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29417.18</v>
      </c>
      <c s="106">
        <v>44050</v>
      </c>
      <c s="106">
        <v>46606</v>
      </c>
      <c s="107">
        <v>29417.18</v>
      </c>
      <c s="108">
        <v>2.6861111111111109</v>
      </c>
      <c s="108">
        <v>7</v>
      </c>
      <c s="111">
        <v>0.075481999999999994</v>
      </c>
      <c s="77" t="s">
        <v>651</v>
      </c>
      <c s="77" t="s">
        <v>652</v>
      </c>
      <c s="15">
        <v>0</v>
      </c>
      <c s="15">
        <v>0</v>
      </c>
      <c s="15">
        <v>1110.23</v>
      </c>
      <c s="15">
        <v>0</v>
      </c>
      <c s="15">
        <v>0</v>
      </c>
      <c s="15">
        <v>0</v>
      </c>
      <c s="15">
        <v>0</v>
      </c>
      <c s="15">
        <v>0</v>
      </c>
      <c s="15">
        <v>1110.23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2220.46</v>
      </c>
      <c s="15">
        <f t="shared" si="8"/>
        <v>2220.46</v>
      </c>
    </row>
    <row r="143" spans="1:54" ht="15">
      <c r="A143" s="58" t="s">
        <v>1605</v>
      </c>
      <c s="65" t="s">
        <v>772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70840.479999999996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70840.479999999996</v>
      </c>
      <c s="106">
        <v>44050</v>
      </c>
      <c s="106">
        <v>45876</v>
      </c>
      <c s="107">
        <v>70840.479999999996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2525.29</v>
      </c>
      <c s="15">
        <v>0</v>
      </c>
      <c s="15">
        <v>0</v>
      </c>
      <c s="15">
        <v>0</v>
      </c>
      <c s="15">
        <v>0</v>
      </c>
      <c s="15">
        <v>0</v>
      </c>
      <c s="15">
        <v>2525.29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5050.5799999999999</v>
      </c>
      <c s="15">
        <f t="shared" si="8"/>
        <v>5050.5799999999999</v>
      </c>
    </row>
    <row r="144" spans="1:54" ht="15">
      <c r="A144" s="58" t="s">
        <v>1606</v>
      </c>
      <c s="65" t="s">
        <v>773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35407.93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35407.93</v>
      </c>
      <c s="106">
        <v>44050</v>
      </c>
      <c s="106">
        <v>46606</v>
      </c>
      <c s="107">
        <v>35407.93</v>
      </c>
      <c s="108">
        <v>2.6861111111111109</v>
      </c>
      <c s="108">
        <v>7</v>
      </c>
      <c s="111">
        <v>0.075481999999999994</v>
      </c>
      <c s="77" t="s">
        <v>651</v>
      </c>
      <c s="77" t="s">
        <v>652</v>
      </c>
      <c s="15">
        <v>0</v>
      </c>
      <c s="15">
        <v>0</v>
      </c>
      <c s="15">
        <v>1336.3299999999999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1336.3299999999999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2672.6599999999999</v>
      </c>
      <c s="15">
        <f t="shared" si="8"/>
        <v>2672.6599999999999</v>
      </c>
    </row>
    <row r="145" spans="1:54" ht="15">
      <c r="A145" s="58" t="s">
        <v>1607</v>
      </c>
      <c s="65" t="s">
        <v>774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440565.23999999999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440565.23999999999</v>
      </c>
      <c s="106">
        <v>44050</v>
      </c>
      <c s="106">
        <v>45876</v>
      </c>
      <c s="107">
        <v>440565.23999999999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15705.049999999999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15705.049999999999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31410.099999999999</v>
      </c>
      <c s="15">
        <f t="shared" si="8"/>
        <v>31410.099999999999</v>
      </c>
    </row>
    <row r="146" spans="1:54" ht="15">
      <c r="A146" s="58" t="s">
        <v>1608</v>
      </c>
      <c s="65" t="s">
        <v>775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216148.06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216148.06</v>
      </c>
      <c s="106">
        <v>44050</v>
      </c>
      <c s="106">
        <v>46606</v>
      </c>
      <c s="107">
        <v>216148.06</v>
      </c>
      <c s="108">
        <v>2.6861111111111109</v>
      </c>
      <c s="108">
        <v>7</v>
      </c>
      <c s="111">
        <v>0.075481999999999994</v>
      </c>
      <c s="77" t="s">
        <v>651</v>
      </c>
      <c s="77" t="s">
        <v>652</v>
      </c>
      <c s="15">
        <v>0</v>
      </c>
      <c s="15">
        <v>0</v>
      </c>
      <c s="15">
        <v>8157.6400000000003</v>
      </c>
      <c s="15">
        <v>0</v>
      </c>
      <c s="15">
        <v>0</v>
      </c>
      <c s="15">
        <v>0</v>
      </c>
      <c s="15">
        <v>0</v>
      </c>
      <c s="15">
        <v>0</v>
      </c>
      <c s="15">
        <v>8157.6400000000003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16315.280000000001</v>
      </c>
      <c s="15">
        <f t="shared" si="8"/>
        <v>16315.280000000001</v>
      </c>
    </row>
    <row r="147" spans="1:54" ht="15">
      <c r="A147" s="58" t="s">
        <v>1609</v>
      </c>
      <c s="65" t="s">
        <v>776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599654.33999999997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599654.33999999997</v>
      </c>
      <c s="106">
        <v>44050</v>
      </c>
      <c s="106">
        <v>45876</v>
      </c>
      <c s="107">
        <v>599654.33999999997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21376.18</v>
      </c>
      <c s="15">
        <v>0</v>
      </c>
      <c s="15">
        <v>0</v>
      </c>
      <c s="15">
        <v>0</v>
      </c>
      <c s="15">
        <v>0</v>
      </c>
      <c s="15">
        <v>0</v>
      </c>
      <c s="15">
        <v>21376.18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42752.360000000001</v>
      </c>
      <c s="15">
        <f t="shared" si="8"/>
        <v>42752.360000000001</v>
      </c>
    </row>
    <row r="148" spans="1:54" ht="15">
      <c r="A148" s="58" t="s">
        <v>1610</v>
      </c>
      <c s="65" t="s">
        <v>777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299827.16999999998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299827.16999999998</v>
      </c>
      <c s="106">
        <v>44050</v>
      </c>
      <c s="106">
        <v>46606</v>
      </c>
      <c s="107">
        <v>299827.16999999998</v>
      </c>
      <c s="108">
        <v>2.6861111111111109</v>
      </c>
      <c s="108">
        <v>7</v>
      </c>
      <c s="111">
        <v>0.075481999999999994</v>
      </c>
      <c s="77" t="s">
        <v>651</v>
      </c>
      <c s="77" t="s">
        <v>652</v>
      </c>
      <c s="15">
        <v>0</v>
      </c>
      <c s="15">
        <v>0</v>
      </c>
      <c s="15">
        <v>11315.780000000001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11315.780000000001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22631.560000000001</v>
      </c>
      <c s="15">
        <f t="shared" si="8"/>
        <v>22631.560000000001</v>
      </c>
    </row>
    <row r="149" spans="1:54" ht="15">
      <c r="A149" s="58" t="s">
        <v>1611</v>
      </c>
      <c s="65" t="s">
        <v>778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1996624.3799999999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1996624.3799999999</v>
      </c>
      <c s="106">
        <v>44050</v>
      </c>
      <c s="106">
        <v>45876</v>
      </c>
      <c s="107">
        <v>1996624.3799999999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71174.669999999998</v>
      </c>
      <c s="15">
        <v>0</v>
      </c>
      <c s="15">
        <v>0</v>
      </c>
      <c s="15">
        <v>0</v>
      </c>
      <c s="15">
        <v>0</v>
      </c>
      <c s="15">
        <v>0</v>
      </c>
      <c s="15">
        <v>71174.669999999998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142349.34</v>
      </c>
      <c s="15">
        <f t="shared" si="8"/>
        <v>142349.34</v>
      </c>
    </row>
    <row r="150" spans="1:54" ht="15">
      <c r="A150" s="58" t="s">
        <v>1612</v>
      </c>
      <c s="65" t="s">
        <v>779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997719.93999999994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997719.93999999994</v>
      </c>
      <c s="106">
        <v>44050</v>
      </c>
      <c s="106">
        <v>46606</v>
      </c>
      <c s="107">
        <v>997719.93999999994</v>
      </c>
      <c s="108">
        <v>2.6861111111111109</v>
      </c>
      <c s="108">
        <v>7</v>
      </c>
      <c s="111">
        <v>0.075481999999999994</v>
      </c>
      <c s="77" t="s">
        <v>651</v>
      </c>
      <c s="77" t="s">
        <v>652</v>
      </c>
      <c s="15">
        <v>0</v>
      </c>
      <c s="15">
        <v>0</v>
      </c>
      <c s="15">
        <v>37654.949999999997</v>
      </c>
      <c s="15">
        <v>0</v>
      </c>
      <c s="15">
        <v>0</v>
      </c>
      <c s="15">
        <v>0</v>
      </c>
      <c s="15">
        <v>0</v>
      </c>
      <c s="15">
        <v>0</v>
      </c>
      <c s="15">
        <v>37654.949999999997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75309.899999999994</v>
      </c>
      <c s="15">
        <f t="shared" si="8"/>
        <v>75309.899999999994</v>
      </c>
    </row>
    <row r="151" spans="1:54" ht="15">
      <c r="A151" s="58" t="s">
        <v>1613</v>
      </c>
      <c s="65" t="s">
        <v>780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436679.90000000002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436679.90000000002</v>
      </c>
      <c s="106">
        <v>44050</v>
      </c>
      <c s="106">
        <v>45876</v>
      </c>
      <c s="107">
        <v>436679.90000000002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15566.549999999999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15566.549999999999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31133.099999999999</v>
      </c>
      <c s="15">
        <f t="shared" si="8"/>
        <v>31133.099999999999</v>
      </c>
    </row>
    <row r="152" spans="1:54" ht="15">
      <c r="A152" s="58" t="s">
        <v>1614</v>
      </c>
      <c s="65" t="s">
        <v>781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387820.77000000002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387820.77000000002</v>
      </c>
      <c s="106">
        <v>44050</v>
      </c>
      <c s="106">
        <v>45876</v>
      </c>
      <c s="107">
        <v>387820.77000000002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13824.84</v>
      </c>
      <c s="15">
        <v>0</v>
      </c>
      <c s="15">
        <v>0</v>
      </c>
      <c s="15">
        <v>0</v>
      </c>
      <c s="15">
        <v>0</v>
      </c>
      <c s="15">
        <v>0</v>
      </c>
      <c s="15">
        <v>13824.84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27649.68</v>
      </c>
      <c s="15">
        <f t="shared" si="8"/>
        <v>27649.68</v>
      </c>
    </row>
    <row r="153" spans="1:54" ht="15">
      <c r="A153" s="58" t="s">
        <v>1615</v>
      </c>
      <c s="65" t="s">
        <v>782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283367.01000000001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283367.01000000001</v>
      </c>
      <c s="106">
        <v>44050</v>
      </c>
      <c s="106">
        <v>45876</v>
      </c>
      <c s="107">
        <v>283367.01000000001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10101.33</v>
      </c>
      <c s="15">
        <v>0</v>
      </c>
      <c s="15">
        <v>0</v>
      </c>
      <c s="15">
        <v>0</v>
      </c>
      <c s="15">
        <v>0</v>
      </c>
      <c s="15">
        <v>0</v>
      </c>
      <c s="15">
        <v>10101.33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20202.66</v>
      </c>
      <c s="15">
        <f t="shared" si="8"/>
        <v>20202.66</v>
      </c>
    </row>
    <row r="154" spans="1:54" ht="15">
      <c r="A154" s="58" t="s">
        <v>1616</v>
      </c>
      <c s="65" t="s">
        <v>783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90149.559999999998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90149.559999999998</v>
      </c>
      <c s="106">
        <v>44050</v>
      </c>
      <c s="106">
        <v>45876</v>
      </c>
      <c s="107">
        <v>90149.559999999998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3213.6100000000001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3213.6100000000001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6427.2200000000003</v>
      </c>
      <c s="15">
        <f t="shared" si="8"/>
        <v>6427.2200000000003</v>
      </c>
    </row>
    <row r="155" spans="1:54" ht="15">
      <c r="A155" s="58" t="s">
        <v>1617</v>
      </c>
      <c s="65" t="s">
        <v>784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1024629.5699999999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1024629.5699999999</v>
      </c>
      <c s="106">
        <v>44050</v>
      </c>
      <c s="106">
        <v>45876</v>
      </c>
      <c s="107">
        <v>1024629.5699999999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36525.480000000003</v>
      </c>
      <c s="15">
        <v>0</v>
      </c>
      <c s="15">
        <v>0</v>
      </c>
      <c s="15">
        <v>0</v>
      </c>
      <c s="15">
        <v>0</v>
      </c>
      <c s="15">
        <v>0</v>
      </c>
      <c s="15">
        <v>36525.480000000003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73050.960000000006</v>
      </c>
      <c s="15">
        <f t="shared" si="8"/>
        <v>73050.960000000006</v>
      </c>
    </row>
    <row r="156" spans="1:54" ht="15">
      <c r="A156" s="58" t="s">
        <v>1618</v>
      </c>
      <c s="65" t="s">
        <v>785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511899.22999999998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511899.22999999998</v>
      </c>
      <c s="106">
        <v>44050</v>
      </c>
      <c s="106">
        <v>46606</v>
      </c>
      <c s="107">
        <v>511899.22999999998</v>
      </c>
      <c s="108">
        <v>2.6861111111111109</v>
      </c>
      <c s="108">
        <v>7</v>
      </c>
      <c s="111">
        <v>0.075481999999999994</v>
      </c>
      <c s="77" t="s">
        <v>651</v>
      </c>
      <c s="77" t="s">
        <v>652</v>
      </c>
      <c s="15">
        <v>0</v>
      </c>
      <c s="15">
        <v>0</v>
      </c>
      <c s="15">
        <v>19319.59</v>
      </c>
      <c s="15">
        <v>0</v>
      </c>
      <c s="15">
        <v>0</v>
      </c>
      <c s="15">
        <v>0</v>
      </c>
      <c s="15">
        <v>0</v>
      </c>
      <c s="15">
        <v>0</v>
      </c>
      <c s="15">
        <v>19319.59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38639.18</v>
      </c>
      <c s="15">
        <f t="shared" si="8"/>
        <v>38639.18</v>
      </c>
    </row>
    <row r="157" spans="1:54" ht="15">
      <c r="A157" s="58" t="s">
        <v>1619</v>
      </c>
      <c s="65" t="s">
        <v>786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3375478.6699999999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3375478.6699999999</v>
      </c>
      <c s="106">
        <v>44050</v>
      </c>
      <c s="106">
        <v>45876</v>
      </c>
      <c s="107">
        <v>3375478.6699999999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120327.38</v>
      </c>
      <c s="15">
        <v>0</v>
      </c>
      <c s="15">
        <v>0</v>
      </c>
      <c s="15">
        <v>0</v>
      </c>
      <c s="15">
        <v>0</v>
      </c>
      <c s="15">
        <v>0</v>
      </c>
      <c s="15">
        <v>120327.38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240654.76000000001</v>
      </c>
      <c s="15">
        <f t="shared" si="8"/>
        <v>240654.76000000001</v>
      </c>
    </row>
    <row r="158" spans="1:54" ht="15">
      <c r="A158" s="58" t="s">
        <v>1620</v>
      </c>
      <c s="65" t="s">
        <v>787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1686321.1499999999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1686321.1499999999</v>
      </c>
      <c s="106">
        <v>44050</v>
      </c>
      <c s="106">
        <v>46606</v>
      </c>
      <c s="107">
        <v>1686321.1499999999</v>
      </c>
      <c s="108">
        <v>2.6861111111111109</v>
      </c>
      <c s="108">
        <v>7</v>
      </c>
      <c s="111">
        <v>0.075481999999999994</v>
      </c>
      <c s="77" t="s">
        <v>651</v>
      </c>
      <c s="77" t="s">
        <v>652</v>
      </c>
      <c s="15">
        <v>0</v>
      </c>
      <c s="15">
        <v>0</v>
      </c>
      <c s="15">
        <v>63643.449999999997</v>
      </c>
      <c s="15">
        <v>0</v>
      </c>
      <c s="15">
        <v>0</v>
      </c>
      <c s="15">
        <v>0</v>
      </c>
      <c s="15">
        <v>0</v>
      </c>
      <c s="15">
        <v>0</v>
      </c>
      <c s="15">
        <v>63643.449999999997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127286.89999999999</v>
      </c>
      <c s="15">
        <f t="shared" si="8"/>
        <v>127286.89999999999</v>
      </c>
    </row>
    <row r="159" spans="1:54" ht="15">
      <c r="A159" s="58" t="s">
        <v>1621</v>
      </c>
      <c s="65" t="s">
        <v>788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704317.79000000004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704317.79000000004</v>
      </c>
      <c s="106">
        <v>44050</v>
      </c>
      <c s="106">
        <v>45876</v>
      </c>
      <c s="107">
        <v>704317.79000000004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25107.169999999998</v>
      </c>
      <c s="15">
        <v>0</v>
      </c>
      <c s="15">
        <v>0</v>
      </c>
      <c s="15">
        <v>0</v>
      </c>
      <c s="15">
        <v>0</v>
      </c>
      <c s="15">
        <v>0</v>
      </c>
      <c s="15">
        <v>25107.169999999998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50214.339999999997</v>
      </c>
      <c s="15">
        <f t="shared" si="8"/>
        <v>50214.339999999997</v>
      </c>
    </row>
    <row r="160" spans="1:54" ht="15">
      <c r="A160" s="58" t="s">
        <v>1622</v>
      </c>
      <c s="65" t="s">
        <v>789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348012.23999999999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348012.23999999999</v>
      </c>
      <c s="106">
        <v>44050</v>
      </c>
      <c s="106">
        <v>46606</v>
      </c>
      <c s="107">
        <v>348012.23999999999</v>
      </c>
      <c s="108">
        <v>2.6861111111111109</v>
      </c>
      <c s="108">
        <v>7</v>
      </c>
      <c s="111">
        <v>0.075481999999999994</v>
      </c>
      <c s="77" t="s">
        <v>651</v>
      </c>
      <c s="77" t="s">
        <v>652</v>
      </c>
      <c s="15">
        <v>0</v>
      </c>
      <c s="15">
        <v>0</v>
      </c>
      <c s="15">
        <v>13134.33</v>
      </c>
      <c s="15">
        <v>0</v>
      </c>
      <c s="15">
        <v>0</v>
      </c>
      <c s="15">
        <v>0</v>
      </c>
      <c s="15">
        <v>0</v>
      </c>
      <c s="15">
        <v>0</v>
      </c>
      <c s="15">
        <v>13134.33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26268.66</v>
      </c>
      <c s="15">
        <f t="shared" si="8"/>
        <v>26268.66</v>
      </c>
    </row>
    <row r="161" spans="1:54" ht="15">
      <c r="A161" s="58" t="s">
        <v>1623</v>
      </c>
      <c s="65" t="s">
        <v>790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114715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114715</v>
      </c>
      <c s="106">
        <v>44050</v>
      </c>
      <c s="106">
        <v>45876</v>
      </c>
      <c s="107">
        <v>114715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4089.3000000000002</v>
      </c>
      <c s="15">
        <v>0</v>
      </c>
      <c s="15">
        <v>0</v>
      </c>
      <c s="15">
        <v>0</v>
      </c>
      <c s="15">
        <v>0</v>
      </c>
      <c s="15">
        <v>0</v>
      </c>
      <c s="15">
        <v>4089.3000000000002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8178.6000000000004</v>
      </c>
      <c s="15">
        <f t="shared" si="8"/>
        <v>8178.6000000000004</v>
      </c>
    </row>
    <row r="162" spans="1:54" ht="15">
      <c r="A162" s="58" t="s">
        <v>1624</v>
      </c>
      <c s="65" t="s">
        <v>791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114575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114575</v>
      </c>
      <c s="106">
        <v>44050</v>
      </c>
      <c s="106">
        <v>46606</v>
      </c>
      <c s="107">
        <v>114575</v>
      </c>
      <c s="108">
        <v>2.6861111111111109</v>
      </c>
      <c s="108">
        <v>7</v>
      </c>
      <c s="111">
        <v>0.075481999999999994</v>
      </c>
      <c s="77" t="s">
        <v>651</v>
      </c>
      <c s="77" t="s">
        <v>652</v>
      </c>
      <c s="15">
        <v>0</v>
      </c>
      <c s="15">
        <v>0</v>
      </c>
      <c s="15">
        <v>4324.1800000000003</v>
      </c>
      <c s="15">
        <v>0</v>
      </c>
      <c s="15">
        <v>0</v>
      </c>
      <c s="15">
        <v>0</v>
      </c>
      <c s="15">
        <v>0</v>
      </c>
      <c s="15">
        <v>0</v>
      </c>
      <c s="15">
        <v>4324.1800000000003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8648.3600000000006</v>
      </c>
      <c s="15">
        <f t="shared" si="8"/>
        <v>8648.3600000000006</v>
      </c>
    </row>
    <row r="163" spans="1:54" ht="15">
      <c r="A163" s="58" t="s">
        <v>1625</v>
      </c>
      <c s="65" t="s">
        <v>792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6290645.4400000004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6290645.4400000004</v>
      </c>
      <c s="106">
        <v>44050</v>
      </c>
      <c s="106">
        <v>45876</v>
      </c>
      <c s="107">
        <v>6290645.4400000004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224245.78</v>
      </c>
      <c s="15">
        <v>0</v>
      </c>
      <c s="15">
        <v>0</v>
      </c>
      <c s="15">
        <v>0</v>
      </c>
      <c s="15">
        <v>0</v>
      </c>
      <c s="15">
        <v>0</v>
      </c>
      <c s="15">
        <v>224245.78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448491.56</v>
      </c>
      <c s="15">
        <f t="shared" si="8"/>
        <v>448491.56</v>
      </c>
    </row>
    <row r="164" spans="1:54" ht="15">
      <c r="A164" s="58" t="s">
        <v>1626</v>
      </c>
      <c s="65" t="s">
        <v>793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2968774.1800000002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2968774.1800000002</v>
      </c>
      <c s="106">
        <v>44168</v>
      </c>
      <c s="106">
        <v>45994</v>
      </c>
      <c s="107">
        <v>2968774.1800000002</v>
      </c>
      <c s="108">
        <v>1.0083333333333333</v>
      </c>
      <c s="108">
        <v>5</v>
      </c>
      <c s="111">
        <v>0.071294999999999997</v>
      </c>
      <c s="77" t="s">
        <v>651</v>
      </c>
      <c s="77" t="s">
        <v>652</v>
      </c>
      <c s="15">
        <v>105829.38</v>
      </c>
      <c s="15">
        <v>0</v>
      </c>
      <c s="15">
        <v>0</v>
      </c>
      <c s="15">
        <v>0</v>
      </c>
      <c s="15">
        <v>0</v>
      </c>
      <c s="15">
        <v>0</v>
      </c>
      <c s="15">
        <v>105829.38</v>
      </c>
      <c s="15">
        <v>0</v>
      </c>
      <c s="15">
        <v>0</v>
      </c>
      <c s="15">
        <v>0</v>
      </c>
      <c s="15">
        <v>0</v>
      </c>
      <c s="15">
        <v>0</v>
      </c>
      <c s="15">
        <v>105829.38</v>
      </c>
      <c s="15">
        <f t="shared" si="6"/>
        <v>105829.38</v>
      </c>
      <c s="15">
        <f t="shared" si="7"/>
        <v>211658.76000000001</v>
      </c>
      <c s="15">
        <f t="shared" si="8"/>
        <v>317488.14000000001</v>
      </c>
    </row>
    <row r="165" spans="1:54" ht="15">
      <c r="A165" s="58" t="s">
        <v>1627</v>
      </c>
      <c s="65" t="s">
        <v>794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102465.03999999999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102465.03999999999</v>
      </c>
      <c s="106">
        <v>44050</v>
      </c>
      <c s="106">
        <v>45876</v>
      </c>
      <c s="107">
        <v>102465.03999999999</v>
      </c>
      <c s="108">
        <v>0.68611111111111112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3652.6199999999999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3652.6199999999999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7305.2399999999998</v>
      </c>
      <c s="15">
        <f t="shared" si="8"/>
        <v>7305.2399999999998</v>
      </c>
    </row>
    <row r="166" spans="1:54" ht="15">
      <c r="A166" s="58" t="s">
        <v>1628</v>
      </c>
      <c s="65" t="s">
        <v>795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213700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213700</v>
      </c>
      <c s="106">
        <v>44050</v>
      </c>
      <c s="106">
        <v>45876</v>
      </c>
      <c s="107">
        <v>213700</v>
      </c>
      <c s="108">
        <v>0.68611111111111112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7617.8699999999999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7617.8699999999999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15235.74</v>
      </c>
      <c s="15">
        <f t="shared" si="8"/>
        <v>15235.74</v>
      </c>
    </row>
    <row r="167" spans="1:54" ht="15">
      <c r="A167" s="58" t="s">
        <v>1629</v>
      </c>
      <c s="65" t="s">
        <v>796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238518.95000000001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238518.95000000001</v>
      </c>
      <c s="106">
        <v>44050</v>
      </c>
      <c s="106">
        <v>45876</v>
      </c>
      <c s="107">
        <v>238518.95000000001</v>
      </c>
      <c s="108">
        <v>0.68611111111111112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8502.6000000000004</v>
      </c>
      <c s="15">
        <v>0</v>
      </c>
      <c s="15">
        <v>0</v>
      </c>
      <c s="15">
        <v>0</v>
      </c>
      <c s="15">
        <v>0</v>
      </c>
      <c s="15">
        <v>0</v>
      </c>
      <c s="15">
        <v>8502.6000000000004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17005.200000000001</v>
      </c>
      <c s="15">
        <f t="shared" si="8"/>
        <v>17005.200000000001</v>
      </c>
    </row>
    <row r="168" spans="1:54" ht="15">
      <c r="A168" s="58" t="s">
        <v>1630</v>
      </c>
      <c s="65" t="s">
        <v>797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2965887.0600000001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2965887.0600000001</v>
      </c>
      <c s="106">
        <v>44168</v>
      </c>
      <c s="106">
        <v>45994</v>
      </c>
      <c s="107">
        <v>2965887.0600000001</v>
      </c>
      <c s="108">
        <v>1.0083333333333333</v>
      </c>
      <c s="108">
        <v>5</v>
      </c>
      <c s="111">
        <v>0.071294999999999997</v>
      </c>
      <c s="77" t="s">
        <v>651</v>
      </c>
      <c s="77" t="s">
        <v>652</v>
      </c>
      <c s="15">
        <v>105726.46000000001</v>
      </c>
      <c s="15">
        <v>0</v>
      </c>
      <c s="15">
        <v>0</v>
      </c>
      <c s="15">
        <v>0</v>
      </c>
      <c s="15">
        <v>0</v>
      </c>
      <c s="15">
        <v>0</v>
      </c>
      <c s="15">
        <v>105726.46000000001</v>
      </c>
      <c s="15">
        <v>0</v>
      </c>
      <c s="15">
        <v>0</v>
      </c>
      <c s="15">
        <v>0</v>
      </c>
      <c s="15">
        <v>0</v>
      </c>
      <c s="15">
        <v>0</v>
      </c>
      <c s="15">
        <v>105726.46000000001</v>
      </c>
      <c s="15">
        <f t="shared" si="6"/>
        <v>105726.46000000001</v>
      </c>
      <c s="15">
        <f t="shared" si="7"/>
        <v>211452.92000000001</v>
      </c>
      <c s="15">
        <f t="shared" si="8"/>
        <v>317179.38</v>
      </c>
    </row>
    <row r="169" spans="1:54" ht="15">
      <c r="A169" s="58" t="s">
        <v>1631</v>
      </c>
      <c s="65" t="s">
        <v>798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1181099.0700000001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1181099.0700000001</v>
      </c>
      <c s="106">
        <v>44050</v>
      </c>
      <c s="106">
        <v>45876</v>
      </c>
      <c s="107">
        <v>1181099.0700000001</v>
      </c>
      <c s="108">
        <v>0.68611111111111112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42103.230000000003</v>
      </c>
      <c s="15">
        <v>0</v>
      </c>
      <c s="15">
        <v>0</v>
      </c>
      <c s="15">
        <v>0</v>
      </c>
      <c s="15">
        <v>0</v>
      </c>
      <c s="15">
        <v>0</v>
      </c>
      <c s="15">
        <v>42103.230000000003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84206.460000000006</v>
      </c>
      <c s="15">
        <f t="shared" si="8"/>
        <v>84206.460000000006</v>
      </c>
    </row>
    <row r="170" spans="1:54" ht="15">
      <c r="A170" s="58" t="s">
        <v>1632</v>
      </c>
      <c s="65" t="s">
        <v>799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881282.52000000002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881282.52000000002</v>
      </c>
      <c s="106">
        <v>44050</v>
      </c>
      <c s="106">
        <v>45876</v>
      </c>
      <c s="107">
        <v>881282.52000000002</v>
      </c>
      <c s="108">
        <v>0.68611111111111112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31415.52</v>
      </c>
      <c s="15">
        <v>0</v>
      </c>
      <c s="15">
        <v>0</v>
      </c>
      <c s="15">
        <v>0</v>
      </c>
      <c s="15">
        <v>0</v>
      </c>
      <c s="15">
        <v>0</v>
      </c>
      <c s="15">
        <v>31415.52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62831.040000000001</v>
      </c>
      <c s="15">
        <f t="shared" si="8"/>
        <v>62831.040000000001</v>
      </c>
    </row>
    <row r="171" spans="1:54" ht="15">
      <c r="A171" s="58" t="s">
        <v>1633</v>
      </c>
      <c s="65" t="s">
        <v>800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25948.880000000001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25948.880000000001</v>
      </c>
      <c s="106">
        <v>44050</v>
      </c>
      <c s="106">
        <v>45876</v>
      </c>
      <c s="107">
        <v>25948.880000000001</v>
      </c>
      <c s="108">
        <v>0.68611111111111112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925.00999999999999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925.00999999999999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1850.02</v>
      </c>
      <c s="15">
        <f t="shared" si="8"/>
        <v>1850.02</v>
      </c>
    </row>
    <row r="172" spans="1:54" ht="15">
      <c r="A172" s="58" t="s">
        <v>1634</v>
      </c>
      <c s="65" t="s">
        <v>801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12932.709999999999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12932.709999999999</v>
      </c>
      <c s="106">
        <v>44050</v>
      </c>
      <c s="106">
        <v>46606</v>
      </c>
      <c s="107">
        <v>12932.709999999999</v>
      </c>
      <c s="108">
        <v>2.6861111111111109</v>
      </c>
      <c s="108">
        <v>7</v>
      </c>
      <c s="111">
        <v>0.075481999999999994</v>
      </c>
      <c s="77" t="s">
        <v>651</v>
      </c>
      <c s="77" t="s">
        <v>652</v>
      </c>
      <c s="15">
        <v>0</v>
      </c>
      <c s="15">
        <v>0</v>
      </c>
      <c s="15">
        <v>488.08999999999997</v>
      </c>
      <c s="15">
        <v>0</v>
      </c>
      <c s="15">
        <v>0</v>
      </c>
      <c s="15">
        <v>0</v>
      </c>
      <c s="15">
        <v>0</v>
      </c>
      <c s="15">
        <v>0</v>
      </c>
      <c s="15">
        <v>488.08999999999997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976.17999999999995</v>
      </c>
      <c s="15">
        <f t="shared" si="8"/>
        <v>976.17999999999995</v>
      </c>
    </row>
    <row r="173" spans="1:54" ht="15">
      <c r="A173" s="58" t="s">
        <v>1635</v>
      </c>
      <c s="65" t="s">
        <v>802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91120.830000000002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91120.830000000002</v>
      </c>
      <c s="106">
        <v>44050</v>
      </c>
      <c s="106">
        <v>45876</v>
      </c>
      <c s="107">
        <v>91120.830000000002</v>
      </c>
      <c s="108">
        <v>0.68611111111111112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3248.23</v>
      </c>
      <c s="15">
        <v>0</v>
      </c>
      <c s="15">
        <v>0</v>
      </c>
      <c s="15">
        <v>0</v>
      </c>
      <c s="15">
        <v>0</v>
      </c>
      <c s="15">
        <v>0</v>
      </c>
      <c s="15">
        <v>3248.23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6496.46</v>
      </c>
      <c s="15">
        <f t="shared" si="8"/>
        <v>6496.46</v>
      </c>
    </row>
    <row r="174" spans="1:54" ht="15">
      <c r="A174" s="58" t="s">
        <v>1636</v>
      </c>
      <c s="65" t="s">
        <v>803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1576401.9199999999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1576401.9199999999</v>
      </c>
      <c s="106">
        <v>44050</v>
      </c>
      <c s="106">
        <v>45876</v>
      </c>
      <c s="107">
        <v>1576401.9199999999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56194.790000000001</v>
      </c>
      <c s="15">
        <v>0</v>
      </c>
      <c s="15">
        <v>0</v>
      </c>
      <c s="15">
        <v>0</v>
      </c>
      <c s="15">
        <v>0</v>
      </c>
      <c s="15">
        <v>0</v>
      </c>
      <c s="15">
        <v>56194.790000000001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112389.58</v>
      </c>
      <c s="15">
        <f t="shared" si="8"/>
        <v>112389.58</v>
      </c>
    </row>
    <row r="175" spans="1:54" ht="15">
      <c r="A175" s="58" t="s">
        <v>1637</v>
      </c>
      <c s="65" t="s">
        <v>804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787071.04000000004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787071.04000000004</v>
      </c>
      <c s="106">
        <v>44050</v>
      </c>
      <c s="106">
        <v>46606</v>
      </c>
      <c s="107">
        <v>787071.04000000004</v>
      </c>
      <c s="108">
        <v>2.6861111111111109</v>
      </c>
      <c s="108">
        <v>7</v>
      </c>
      <c s="111">
        <v>0.075481999999999994</v>
      </c>
      <c s="77" t="s">
        <v>651</v>
      </c>
      <c s="77" t="s">
        <v>652</v>
      </c>
      <c s="15">
        <v>0</v>
      </c>
      <c s="15">
        <v>0</v>
      </c>
      <c s="15">
        <v>29704.849999999999</v>
      </c>
      <c s="15">
        <v>0</v>
      </c>
      <c s="15">
        <v>0</v>
      </c>
      <c s="15">
        <v>0</v>
      </c>
      <c s="15">
        <v>0</v>
      </c>
      <c s="15">
        <v>0</v>
      </c>
      <c s="15">
        <v>29704.849999999999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59409.699999999997</v>
      </c>
      <c s="15">
        <f t="shared" si="8"/>
        <v>59409.699999999997</v>
      </c>
    </row>
    <row r="176" spans="1:54" ht="15">
      <c r="A176" s="58" t="s">
        <v>1638</v>
      </c>
      <c s="65" t="s">
        <v>805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222200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222200</v>
      </c>
      <c s="106">
        <v>44050</v>
      </c>
      <c s="106">
        <v>45876</v>
      </c>
      <c s="107">
        <v>222200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7920.8699999999999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7920.8699999999999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15841.74</v>
      </c>
      <c s="15">
        <f t="shared" si="8"/>
        <v>15841.74</v>
      </c>
    </row>
    <row r="177" spans="1:54" ht="15">
      <c r="A177" s="58" t="s">
        <v>1639</v>
      </c>
      <c s="65" t="s">
        <v>806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1319509.5800000001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1319509.5800000001</v>
      </c>
      <c s="106">
        <v>44050</v>
      </c>
      <c s="106">
        <v>45876</v>
      </c>
      <c s="107">
        <v>1319509.5800000001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47037.220000000001</v>
      </c>
      <c s="15">
        <v>0</v>
      </c>
      <c s="15">
        <v>0</v>
      </c>
      <c s="15">
        <v>0</v>
      </c>
      <c s="15">
        <v>0</v>
      </c>
      <c s="15">
        <v>0</v>
      </c>
      <c s="15">
        <v>47037.220000000001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94074.440000000002</v>
      </c>
      <c s="15">
        <f t="shared" si="8"/>
        <v>94074.440000000002</v>
      </c>
    </row>
    <row r="178" spans="1:54" ht="15">
      <c r="A178" s="58" t="s">
        <v>1640</v>
      </c>
      <c s="65" t="s">
        <v>807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756340.13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756340.13</v>
      </c>
      <c s="106">
        <v>44050</v>
      </c>
      <c s="106">
        <v>45876</v>
      </c>
      <c s="107">
        <v>756340.13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26961.630000000001</v>
      </c>
      <c s="15">
        <v>0</v>
      </c>
      <c s="15">
        <v>0</v>
      </c>
      <c s="15">
        <v>0</v>
      </c>
      <c s="15">
        <v>0</v>
      </c>
      <c s="15">
        <v>0</v>
      </c>
      <c s="15">
        <v>26961.630000000001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53923.260000000002</v>
      </c>
      <c s="15">
        <f t="shared" si="8"/>
        <v>53923.260000000002</v>
      </c>
    </row>
    <row r="179" spans="1:54" ht="15">
      <c r="A179" s="58" t="s">
        <v>1641</v>
      </c>
      <c s="65" t="s">
        <v>808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372254.09999999998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372254.09999999998</v>
      </c>
      <c s="106">
        <v>44050</v>
      </c>
      <c s="106">
        <v>46606</v>
      </c>
      <c s="107">
        <v>372254.09999999998</v>
      </c>
      <c s="108">
        <v>2.6861111111111109</v>
      </c>
      <c s="108">
        <v>7</v>
      </c>
      <c s="111">
        <v>0.075481999999999994</v>
      </c>
      <c s="77" t="s">
        <v>651</v>
      </c>
      <c s="77" t="s">
        <v>652</v>
      </c>
      <c s="15">
        <v>0</v>
      </c>
      <c s="15">
        <v>0</v>
      </c>
      <c s="15">
        <v>14049.24</v>
      </c>
      <c s="15">
        <v>0</v>
      </c>
      <c s="15">
        <v>0</v>
      </c>
      <c s="15">
        <v>0</v>
      </c>
      <c s="15">
        <v>0</v>
      </c>
      <c s="15">
        <v>0</v>
      </c>
      <c s="15">
        <v>14049.24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28098.48</v>
      </c>
      <c s="15">
        <f t="shared" si="8"/>
        <v>28098.48</v>
      </c>
    </row>
    <row r="180" spans="1:54" ht="15">
      <c r="A180" s="58" t="s">
        <v>1642</v>
      </c>
      <c s="65" t="s">
        <v>809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155855.07000000001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155855.07000000001</v>
      </c>
      <c s="106">
        <v>44050</v>
      </c>
      <c s="106">
        <v>45876</v>
      </c>
      <c s="107">
        <v>155855.07000000001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5555.8400000000001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5555.8400000000001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11111.68</v>
      </c>
      <c s="15">
        <f t="shared" si="8"/>
        <v>11111.68</v>
      </c>
    </row>
    <row r="181" spans="1:54" ht="15">
      <c r="A181" s="58" t="s">
        <v>1643</v>
      </c>
      <c s="65" t="s">
        <v>810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235356.26000000001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235356.26000000001</v>
      </c>
      <c s="106">
        <v>44050</v>
      </c>
      <c s="106">
        <v>45876</v>
      </c>
      <c s="107">
        <v>235356.26000000001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8389.8600000000006</v>
      </c>
      <c s="15">
        <v>0</v>
      </c>
      <c s="15">
        <v>0</v>
      </c>
      <c s="15">
        <v>0</v>
      </c>
      <c s="15">
        <v>0</v>
      </c>
      <c s="15">
        <v>0</v>
      </c>
      <c s="15">
        <v>8389.8600000000006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16779.720000000001</v>
      </c>
      <c s="15">
        <f t="shared" si="8"/>
        <v>16779.720000000001</v>
      </c>
    </row>
    <row r="182" spans="1:54" ht="15">
      <c r="A182" s="58" t="s">
        <v>1644</v>
      </c>
      <c s="65" t="s">
        <v>811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323809.71000000002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323809.71000000002</v>
      </c>
      <c s="106">
        <v>44050</v>
      </c>
      <c s="106">
        <v>45876</v>
      </c>
      <c s="107">
        <v>323809.71000000002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11543.01</v>
      </c>
      <c s="15">
        <v>0</v>
      </c>
      <c s="15">
        <v>0</v>
      </c>
      <c s="15">
        <v>0</v>
      </c>
      <c s="15">
        <v>0</v>
      </c>
      <c s="15">
        <v>0</v>
      </c>
      <c s="15">
        <v>11543.01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23086.02</v>
      </c>
      <c s="15">
        <f t="shared" si="8"/>
        <v>23086.02</v>
      </c>
    </row>
    <row r="183" spans="1:54" ht="15">
      <c r="A183" s="58" t="s">
        <v>1645</v>
      </c>
      <c s="65" t="s">
        <v>812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548243.53000000003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548243.53000000003</v>
      </c>
      <c s="106">
        <v>44050</v>
      </c>
      <c s="106">
        <v>45876</v>
      </c>
      <c s="107">
        <v>548243.53000000003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19543.509999999998</v>
      </c>
      <c s="15">
        <v>0</v>
      </c>
      <c s="15">
        <v>0</v>
      </c>
      <c s="15">
        <v>0</v>
      </c>
      <c s="15">
        <v>0</v>
      </c>
      <c s="15">
        <v>0</v>
      </c>
      <c s="15">
        <v>19543.509999999998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39087.019999999997</v>
      </c>
      <c s="15">
        <f t="shared" si="8"/>
        <v>39087.019999999997</v>
      </c>
    </row>
    <row r="184" spans="1:54" ht="15">
      <c r="A184" s="58" t="s">
        <v>1646</v>
      </c>
      <c s="65" t="s">
        <v>813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604077.44999999995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604077.44999999995</v>
      </c>
      <c s="106">
        <v>44050</v>
      </c>
      <c s="106">
        <v>45876</v>
      </c>
      <c s="107">
        <v>604077.44999999995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21533.849999999999</v>
      </c>
      <c s="15">
        <v>0</v>
      </c>
      <c s="15">
        <v>0</v>
      </c>
      <c s="15">
        <v>0</v>
      </c>
      <c s="15">
        <v>0</v>
      </c>
      <c s="15">
        <v>0</v>
      </c>
      <c s="15">
        <v>21533.849999999999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43067.699999999997</v>
      </c>
      <c s="15">
        <f t="shared" si="8"/>
        <v>43067.699999999997</v>
      </c>
    </row>
    <row r="185" spans="1:54" ht="15">
      <c r="A185" s="58" t="s">
        <v>1647</v>
      </c>
      <c s="65" t="s">
        <v>814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1299992.79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1299992.79</v>
      </c>
      <c s="106">
        <v>44050</v>
      </c>
      <c s="106">
        <v>45876</v>
      </c>
      <c s="107">
        <v>1299992.79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46341.489999999998</v>
      </c>
      <c s="15">
        <v>0</v>
      </c>
      <c s="15">
        <v>0</v>
      </c>
      <c s="15">
        <v>0</v>
      </c>
      <c s="15">
        <v>0</v>
      </c>
      <c s="15">
        <v>0</v>
      </c>
      <c s="15">
        <v>46341.489999999998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92682.979999999996</v>
      </c>
      <c s="15">
        <f t="shared" si="8"/>
        <v>92682.979999999996</v>
      </c>
    </row>
    <row r="186" spans="1:54" ht="15">
      <c r="A186" s="58" t="s">
        <v>1648</v>
      </c>
      <c s="65" t="s">
        <v>815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828347.54000000004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828347.54000000004</v>
      </c>
      <c s="106">
        <v>44050</v>
      </c>
      <c s="106">
        <v>45876</v>
      </c>
      <c s="107">
        <v>828347.54000000004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29528.52</v>
      </c>
      <c s="15">
        <v>0</v>
      </c>
      <c s="15">
        <v>0</v>
      </c>
      <c s="15">
        <v>0</v>
      </c>
      <c s="15">
        <v>0</v>
      </c>
      <c s="15">
        <v>0</v>
      </c>
      <c s="15">
        <v>29528.52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59057.040000000001</v>
      </c>
      <c s="15">
        <f t="shared" si="8"/>
        <v>59057.040000000001</v>
      </c>
    </row>
    <row r="187" spans="1:54" ht="15">
      <c r="A187" s="58" t="s">
        <v>1649</v>
      </c>
      <c s="65" t="s">
        <v>816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263293.79999999999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263293.79999999999</v>
      </c>
      <c s="106">
        <v>44050</v>
      </c>
      <c s="106">
        <v>45876</v>
      </c>
      <c s="107">
        <v>263293.79999999999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9385.7700000000004</v>
      </c>
      <c s="15">
        <v>0</v>
      </c>
      <c s="15">
        <v>0</v>
      </c>
      <c s="15">
        <v>0</v>
      </c>
      <c s="15">
        <v>0</v>
      </c>
      <c s="15">
        <v>0</v>
      </c>
      <c s="15">
        <v>9385.7700000000004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18771.540000000001</v>
      </c>
      <c s="15">
        <f t="shared" si="8"/>
        <v>18771.540000000001</v>
      </c>
    </row>
    <row r="188" spans="1:54" ht="15">
      <c r="A188" s="58" t="s">
        <v>1650</v>
      </c>
      <c s="65" t="s">
        <v>817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1259577.79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1259577.79</v>
      </c>
      <c s="106">
        <v>44050</v>
      </c>
      <c s="106">
        <v>45876</v>
      </c>
      <c s="107">
        <v>1259577.79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44900.800000000003</v>
      </c>
      <c s="15">
        <v>0</v>
      </c>
      <c s="15">
        <v>0</v>
      </c>
      <c s="15">
        <v>0</v>
      </c>
      <c s="15">
        <v>0</v>
      </c>
      <c s="15">
        <v>0</v>
      </c>
      <c s="15">
        <v>44900.800000000003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89801.600000000006</v>
      </c>
      <c s="15">
        <f t="shared" si="8"/>
        <v>89801.600000000006</v>
      </c>
    </row>
    <row r="189" spans="1:54" ht="15">
      <c r="A189" s="58" t="s">
        <v>1651</v>
      </c>
      <c s="65" t="s">
        <v>818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1133923.0700000001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1133923.0700000001</v>
      </c>
      <c s="106">
        <v>44050</v>
      </c>
      <c s="106">
        <v>45876</v>
      </c>
      <c s="107">
        <v>1133923.0700000001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40421.519999999997</v>
      </c>
      <c s="15">
        <v>0</v>
      </c>
      <c s="15">
        <v>0</v>
      </c>
      <c s="15">
        <v>0</v>
      </c>
      <c s="15">
        <v>0</v>
      </c>
      <c s="15">
        <v>0</v>
      </c>
      <c s="15">
        <v>40421.519999999997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80843.039999999994</v>
      </c>
      <c s="15">
        <f t="shared" si="8"/>
        <v>80843.039999999994</v>
      </c>
    </row>
    <row r="190" spans="1:54" ht="15">
      <c r="A190" s="58" t="s">
        <v>1652</v>
      </c>
      <c s="65" t="s">
        <v>819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899848.20999999996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91" spans="1:54" ht="15">
      <c r="A191" s="58" t="s">
        <v>1653</v>
      </c>
      <c s="65" t="s">
        <v>820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799844.33999999997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799844.33999999997</v>
      </c>
      <c s="106">
        <v>44291</v>
      </c>
      <c s="106">
        <v>46117</v>
      </c>
      <c s="107">
        <v>799844.33999999997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28512.450000000001</v>
      </c>
      <c s="15">
        <v>0</v>
      </c>
      <c s="15">
        <v>0</v>
      </c>
      <c s="15">
        <v>0</v>
      </c>
      <c s="15">
        <v>0</v>
      </c>
      <c s="15">
        <v>0</v>
      </c>
      <c s="15">
        <v>28512.450000000001</v>
      </c>
      <c s="15">
        <v>0</v>
      </c>
      <c s="15">
        <v>0</v>
      </c>
      <c s="15">
        <f t="shared" si="6"/>
        <v>0</v>
      </c>
      <c s="15">
        <f t="shared" si="7"/>
        <v>57024.900000000001</v>
      </c>
      <c s="15">
        <f t="shared" si="8"/>
        <v>57024.900000000001</v>
      </c>
    </row>
    <row r="192" spans="1:54" ht="15">
      <c r="A192" s="58" t="s">
        <v>1654</v>
      </c>
      <c s="65" t="s">
        <v>821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662375.22999999998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93" spans="1:54" ht="15">
      <c r="A193" s="58" t="s">
        <v>1655</v>
      </c>
      <c s="65" t="s">
        <v>822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579518.22999999998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579518.22999999998</v>
      </c>
      <c s="106">
        <v>44291</v>
      </c>
      <c s="106">
        <v>46117</v>
      </c>
      <c s="107">
        <v>579518.22999999998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20658.380000000001</v>
      </c>
      <c s="15">
        <v>0</v>
      </c>
      <c s="15">
        <v>0</v>
      </c>
      <c s="15">
        <v>0</v>
      </c>
      <c s="15">
        <v>0</v>
      </c>
      <c s="15">
        <v>0</v>
      </c>
      <c s="15">
        <v>20658.380000000001</v>
      </c>
      <c s="15">
        <v>0</v>
      </c>
      <c s="15">
        <v>0</v>
      </c>
      <c s="15">
        <f t="shared" si="6"/>
        <v>0</v>
      </c>
      <c s="15">
        <f t="shared" si="7"/>
        <v>41316.760000000002</v>
      </c>
      <c s="15">
        <f t="shared" si="8"/>
        <v>41316.760000000002</v>
      </c>
    </row>
    <row r="194" spans="1:54" ht="15">
      <c r="A194" s="58" t="s">
        <v>1656</v>
      </c>
      <c s="65" t="s">
        <v>823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81128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5">
        <f t="shared" si="7"/>
        <v>0</v>
      </c>
      <c s="15">
        <f t="shared" si="8"/>
        <v>0</v>
      </c>
    </row>
    <row r="195" spans="1:54" ht="15">
      <c r="A195" s="58" t="s">
        <v>1657</v>
      </c>
      <c s="65" t="s">
        <v>824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71000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71000</v>
      </c>
      <c s="106">
        <v>44291</v>
      </c>
      <c s="106">
        <v>46117</v>
      </c>
      <c s="107">
        <v>71000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2530.9699999999998</v>
      </c>
      <c s="15">
        <v>0</v>
      </c>
      <c s="15">
        <v>0</v>
      </c>
      <c s="15">
        <v>0</v>
      </c>
      <c s="15">
        <v>0</v>
      </c>
      <c s="15">
        <v>0</v>
      </c>
      <c s="15">
        <v>2530.9699999999998</v>
      </c>
      <c s="15">
        <v>0</v>
      </c>
      <c s="15">
        <v>0</v>
      </c>
      <c s="15">
        <f t="shared" si="9" ref="AZ195:AZ258">SUM(AM195:AM195)</f>
        <v>0</v>
      </c>
      <c s="15">
        <f t="shared" si="7"/>
        <v>5061.9399999999996</v>
      </c>
      <c s="15">
        <f t="shared" si="8"/>
        <v>5061.9399999999996</v>
      </c>
    </row>
    <row r="196" spans="1:54" ht="15">
      <c r="A196" s="58" t="s">
        <v>1658</v>
      </c>
      <c s="65" t="s">
        <v>825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216532.73999999999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 ref="BA196:BA259">SUM(AN196:AY196)</f>
        <v>0</v>
      </c>
      <c s="15">
        <f t="shared" si="11" ref="BB196:BB259">AZ196+BA196</f>
        <v>0</v>
      </c>
    </row>
    <row r="197" spans="1:54" ht="15">
      <c r="A197" s="58" t="s">
        <v>1659</v>
      </c>
      <c s="65" t="s">
        <v>826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222970.09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198" spans="1:54" ht="15">
      <c r="A198" s="58" t="s">
        <v>1660</v>
      </c>
      <c s="65" t="s">
        <v>827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195028.14000000001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195028.14000000001</v>
      </c>
      <c s="106">
        <v>44291</v>
      </c>
      <c s="106">
        <v>46117</v>
      </c>
      <c s="107">
        <v>195028.14000000001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6952.2700000000004</v>
      </c>
      <c s="15">
        <v>0</v>
      </c>
      <c s="15">
        <v>0</v>
      </c>
      <c s="15">
        <v>0</v>
      </c>
      <c s="15">
        <v>0</v>
      </c>
      <c s="15">
        <v>0</v>
      </c>
      <c s="15">
        <v>6952.2700000000004</v>
      </c>
      <c s="15">
        <v>0</v>
      </c>
      <c s="15">
        <v>0</v>
      </c>
      <c s="15">
        <f t="shared" si="9"/>
        <v>0</v>
      </c>
      <c s="15">
        <f t="shared" si="10"/>
        <v>13904.540000000001</v>
      </c>
      <c s="15">
        <f t="shared" si="11"/>
        <v>13904.540000000001</v>
      </c>
    </row>
    <row r="199" spans="1:54" ht="15">
      <c r="A199" s="58" t="s">
        <v>1661</v>
      </c>
      <c s="65" t="s">
        <v>828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249678.98000000001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00" spans="1:54" ht="15">
      <c r="A200" s="58" t="s">
        <v>1662</v>
      </c>
      <c s="65" t="s">
        <v>829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218389.95999999999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218389.95999999999</v>
      </c>
      <c s="106">
        <v>44291</v>
      </c>
      <c s="106">
        <v>46117</v>
      </c>
      <c s="107">
        <v>218389.95999999999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7785.0600000000004</v>
      </c>
      <c s="15">
        <v>0</v>
      </c>
      <c s="15">
        <v>0</v>
      </c>
      <c s="15">
        <v>0</v>
      </c>
      <c s="15">
        <v>0</v>
      </c>
      <c s="15">
        <v>0</v>
      </c>
      <c s="15">
        <v>7785.0600000000004</v>
      </c>
      <c s="15">
        <v>0</v>
      </c>
      <c s="15">
        <v>0</v>
      </c>
      <c s="15">
        <f t="shared" si="9"/>
        <v>0</v>
      </c>
      <c s="15">
        <f t="shared" si="10"/>
        <v>15570.120000000001</v>
      </c>
      <c s="15">
        <f t="shared" si="11"/>
        <v>15570.120000000001</v>
      </c>
    </row>
    <row r="201" spans="1:54" ht="15">
      <c r="A201" s="58" t="s">
        <v>1663</v>
      </c>
      <c s="65" t="s">
        <v>830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259445.29999999999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02" spans="1:54" ht="15">
      <c r="A202" s="58" t="s">
        <v>1664</v>
      </c>
      <c s="65" t="s">
        <v>831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226534.35000000001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226534.35000000001</v>
      </c>
      <c s="106">
        <v>44291</v>
      </c>
      <c s="106">
        <v>46117</v>
      </c>
      <c s="107">
        <v>226534.35000000001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8075.3800000000001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8075.3800000000001</v>
      </c>
      <c s="15">
        <v>0</v>
      </c>
      <c s="15">
        <v>0</v>
      </c>
      <c s="15">
        <f t="shared" si="9"/>
        <v>0</v>
      </c>
      <c s="15">
        <f t="shared" si="10"/>
        <v>16150.76</v>
      </c>
      <c s="15">
        <f t="shared" si="11"/>
        <v>16150.76</v>
      </c>
    </row>
    <row r="203" spans="1:54" ht="15">
      <c r="A203" s="58" t="s">
        <v>1665</v>
      </c>
      <c s="65" t="s">
        <v>832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1191280.48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04" spans="1:54" ht="15">
      <c r="A204" s="58" t="s">
        <v>1666</v>
      </c>
      <c s="65" t="s">
        <v>833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1190816.8400000001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1190816.8400000001</v>
      </c>
      <c s="106">
        <v>44291</v>
      </c>
      <c s="106">
        <v>46117</v>
      </c>
      <c s="107">
        <v>1190816.8400000001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42449.639999999999</v>
      </c>
      <c s="15">
        <v>0</v>
      </c>
      <c s="15">
        <v>0</v>
      </c>
      <c s="15">
        <v>0</v>
      </c>
      <c s="15">
        <v>0</v>
      </c>
      <c s="15">
        <v>0</v>
      </c>
      <c s="15">
        <v>42449.639999999999</v>
      </c>
      <c s="15">
        <v>0</v>
      </c>
      <c s="15">
        <v>0</v>
      </c>
      <c s="15">
        <f t="shared" si="9"/>
        <v>0</v>
      </c>
      <c s="15">
        <f t="shared" si="10"/>
        <v>84899.279999999999</v>
      </c>
      <c s="15">
        <f t="shared" si="11"/>
        <v>84899.279999999999</v>
      </c>
    </row>
    <row r="205" spans="1:54" ht="15">
      <c r="A205" s="58" t="s">
        <v>1667</v>
      </c>
      <c s="65" t="s">
        <v>834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1964816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06" spans="1:54" ht="15">
      <c r="A206" s="58" t="s">
        <v>1668</v>
      </c>
      <c s="65" t="s">
        <v>835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1964000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1964000</v>
      </c>
      <c s="106">
        <v>44291</v>
      </c>
      <c s="106">
        <v>46117</v>
      </c>
      <c s="107">
        <v>1964000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70011.690000000002</v>
      </c>
      <c s="15">
        <v>0</v>
      </c>
      <c s="15">
        <v>0</v>
      </c>
      <c s="15">
        <v>0</v>
      </c>
      <c s="15">
        <v>0</v>
      </c>
      <c s="15">
        <v>0</v>
      </c>
      <c s="15">
        <v>70011.690000000002</v>
      </c>
      <c s="15">
        <v>0</v>
      </c>
      <c s="15">
        <v>0</v>
      </c>
      <c s="15">
        <f t="shared" si="9"/>
        <v>0</v>
      </c>
      <c s="15">
        <f t="shared" si="10"/>
        <v>140023.38</v>
      </c>
      <c s="15">
        <f t="shared" si="11"/>
        <v>140023.38</v>
      </c>
    </row>
    <row r="207" spans="1:54" ht="15">
      <c r="A207" s="58" t="s">
        <v>1669</v>
      </c>
      <c s="65" t="s">
        <v>836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1200041.3300000001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08" spans="1:54" ht="15">
      <c r="A208" s="58" t="s">
        <v>1670</v>
      </c>
      <c s="65" t="s">
        <v>837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1199513.1499999999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1199513.1499999999</v>
      </c>
      <c s="106">
        <v>44291</v>
      </c>
      <c s="106">
        <v>46117</v>
      </c>
      <c s="107">
        <v>1199513.1499999999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42759.650000000001</v>
      </c>
      <c s="15">
        <v>0</v>
      </c>
      <c s="15">
        <v>0</v>
      </c>
      <c s="15">
        <v>0</v>
      </c>
      <c s="15">
        <v>0</v>
      </c>
      <c s="15">
        <v>0</v>
      </c>
      <c s="15">
        <v>42759.650000000001</v>
      </c>
      <c s="15">
        <v>0</v>
      </c>
      <c s="15">
        <v>0</v>
      </c>
      <c s="15">
        <f t="shared" si="9"/>
        <v>0</v>
      </c>
      <c s="15">
        <f t="shared" si="10"/>
        <v>85519.300000000003</v>
      </c>
      <c s="15">
        <f t="shared" si="11"/>
        <v>85519.300000000003</v>
      </c>
    </row>
    <row r="209" spans="1:54" ht="15">
      <c r="A209" s="58" t="s">
        <v>1671</v>
      </c>
      <c s="65" t="s">
        <v>838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873251.48999999999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10" spans="1:54" ht="15">
      <c r="A210" s="58" t="s">
        <v>1672</v>
      </c>
      <c s="65" t="s">
        <v>839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872844.85999999999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872844.85999999999</v>
      </c>
      <c s="106">
        <v>44291</v>
      </c>
      <c s="106">
        <v>46117</v>
      </c>
      <c s="107">
        <v>872844.85999999999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31114.740000000002</v>
      </c>
      <c s="15">
        <v>0</v>
      </c>
      <c s="15">
        <v>0</v>
      </c>
      <c s="15">
        <v>0</v>
      </c>
      <c s="15">
        <v>0</v>
      </c>
      <c s="15">
        <v>0</v>
      </c>
      <c s="15">
        <v>31114.740000000002</v>
      </c>
      <c s="15">
        <v>0</v>
      </c>
      <c s="15">
        <v>0</v>
      </c>
      <c s="15">
        <f t="shared" si="9"/>
        <v>0</v>
      </c>
      <c s="15">
        <f t="shared" si="10"/>
        <v>62229.480000000003</v>
      </c>
      <c s="15">
        <f t="shared" si="11"/>
        <v>62229.480000000003</v>
      </c>
    </row>
    <row r="211" spans="1:54" ht="15">
      <c r="A211" s="58" t="s">
        <v>1673</v>
      </c>
      <c s="65" t="s">
        <v>840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1817000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12" spans="1:54" ht="15">
      <c r="A212" s="58" t="s">
        <v>1674</v>
      </c>
      <c s="65" t="s">
        <v>841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378856.95000000001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13" spans="1:54" ht="15">
      <c r="A213" s="58" t="s">
        <v>1675</v>
      </c>
      <c s="65" t="s">
        <v>842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1295191.5900000001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14" spans="1:54" ht="15">
      <c r="A214" s="58" t="s">
        <v>1676</v>
      </c>
      <c s="65" t="s">
        <v>843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1295191.5900000001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1295191.5900000001</v>
      </c>
      <c s="106">
        <v>44291</v>
      </c>
      <c s="106">
        <v>46117</v>
      </c>
      <c s="107">
        <v>1295191.5900000001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46170.339999999997</v>
      </c>
      <c s="15">
        <v>0</v>
      </c>
      <c s="15">
        <v>0</v>
      </c>
      <c s="15">
        <v>0</v>
      </c>
      <c s="15">
        <v>0</v>
      </c>
      <c s="15">
        <v>0</v>
      </c>
      <c s="15">
        <v>46170.339999999997</v>
      </c>
      <c s="15">
        <v>0</v>
      </c>
      <c s="15">
        <v>0</v>
      </c>
      <c s="15">
        <f t="shared" si="9"/>
        <v>0</v>
      </c>
      <c s="15">
        <f t="shared" si="10"/>
        <v>92340.679999999993</v>
      </c>
      <c s="15">
        <f t="shared" si="11"/>
        <v>92340.679999999993</v>
      </c>
    </row>
    <row r="215" spans="1:54" ht="15">
      <c r="A215" s="58" t="s">
        <v>1677</v>
      </c>
      <c s="65" t="s">
        <v>844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250000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16" spans="1:54" ht="15">
      <c r="A216" s="58" t="s">
        <v>1678</v>
      </c>
      <c s="65" t="s">
        <v>845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1453522.6699999999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17" spans="1:54" ht="15">
      <c r="A217" s="58" t="s">
        <v>1679</v>
      </c>
      <c s="65" t="s">
        <v>846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1240286.8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18" spans="1:54" ht="15">
      <c r="A218" s="58" t="s">
        <v>1680</v>
      </c>
      <c s="65" t="s">
        <v>847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1239554.1299999999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1239554.1299999999</v>
      </c>
      <c s="106">
        <v>44291</v>
      </c>
      <c s="106">
        <v>46117</v>
      </c>
      <c s="107">
        <v>1239554.1299999999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44187.010000000002</v>
      </c>
      <c s="15">
        <v>0</v>
      </c>
      <c s="15">
        <v>0</v>
      </c>
      <c s="15">
        <v>0</v>
      </c>
      <c s="15">
        <v>0</v>
      </c>
      <c s="15">
        <v>0</v>
      </c>
      <c s="15">
        <v>44187.010000000002</v>
      </c>
      <c s="15">
        <v>0</v>
      </c>
      <c s="15">
        <v>0</v>
      </c>
      <c s="15">
        <f t="shared" si="9"/>
        <v>0</v>
      </c>
      <c s="15">
        <f t="shared" si="10"/>
        <v>88374.020000000004</v>
      </c>
      <c s="15">
        <f t="shared" si="11"/>
        <v>88374.020000000004</v>
      </c>
    </row>
    <row r="219" spans="1:54" ht="15">
      <c r="A219" s="58" t="s">
        <v>1681</v>
      </c>
      <c s="65" t="s">
        <v>848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180218.14000000001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20" spans="1:54" ht="15">
      <c r="A220" s="58" t="s">
        <v>1682</v>
      </c>
      <c s="65" t="s">
        <v>849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160094.26999999999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160094.26999999999</v>
      </c>
      <c s="106">
        <v>44291</v>
      </c>
      <c s="106">
        <v>46117</v>
      </c>
      <c s="107">
        <v>160094.26999999999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5706.96</v>
      </c>
      <c s="15">
        <v>0</v>
      </c>
      <c s="15">
        <v>0</v>
      </c>
      <c s="15">
        <v>0</v>
      </c>
      <c s="15">
        <v>0</v>
      </c>
      <c s="15">
        <v>0</v>
      </c>
      <c s="15">
        <v>5706.96</v>
      </c>
      <c s="15">
        <v>0</v>
      </c>
      <c s="15">
        <v>0</v>
      </c>
      <c s="15">
        <f t="shared" si="9"/>
        <v>0</v>
      </c>
      <c s="15">
        <f t="shared" si="10"/>
        <v>11413.92</v>
      </c>
      <c s="15">
        <f t="shared" si="11"/>
        <v>11413.92</v>
      </c>
    </row>
    <row r="221" spans="1:54" ht="15">
      <c r="A221" s="58" t="s">
        <v>1683</v>
      </c>
      <c s="65" t="s">
        <v>850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349064.84000000003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22" spans="1:54" ht="15">
      <c r="A222" s="58" t="s">
        <v>1684</v>
      </c>
      <c s="65" t="s">
        <v>851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310086.89000000001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310086.89000000001</v>
      </c>
      <c s="106">
        <v>44291</v>
      </c>
      <c s="106">
        <v>46117</v>
      </c>
      <c s="107">
        <v>310086.89000000001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11053.82</v>
      </c>
      <c s="15">
        <v>0</v>
      </c>
      <c s="15">
        <v>0</v>
      </c>
      <c s="15">
        <v>0</v>
      </c>
      <c s="15">
        <v>0</v>
      </c>
      <c s="15">
        <v>0</v>
      </c>
      <c s="15">
        <v>11053.82</v>
      </c>
      <c s="15">
        <v>0</v>
      </c>
      <c s="15">
        <v>0</v>
      </c>
      <c s="15">
        <f t="shared" si="9"/>
        <v>0</v>
      </c>
      <c s="15">
        <f t="shared" si="10"/>
        <v>22107.639999999999</v>
      </c>
      <c s="15">
        <f t="shared" si="11"/>
        <v>22107.639999999999</v>
      </c>
    </row>
    <row r="223" spans="1:54" ht="15">
      <c r="A223" s="58" t="s">
        <v>1685</v>
      </c>
      <c s="65" t="s">
        <v>852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665577.14000000001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24" spans="1:54" ht="15">
      <c r="A224" s="58" t="s">
        <v>1686</v>
      </c>
      <c s="65" t="s">
        <v>853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665094.68000000005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665094.68000000005</v>
      </c>
      <c s="106">
        <v>44291</v>
      </c>
      <c s="106">
        <v>46117</v>
      </c>
      <c s="107">
        <v>665094.68000000005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23708.959999999999</v>
      </c>
      <c s="15">
        <v>0</v>
      </c>
      <c s="15">
        <v>0</v>
      </c>
      <c s="15">
        <v>0</v>
      </c>
      <c s="15">
        <v>0</v>
      </c>
      <c s="15">
        <v>0</v>
      </c>
      <c s="15">
        <v>23708.959999999999</v>
      </c>
      <c s="15">
        <v>0</v>
      </c>
      <c s="15">
        <v>0</v>
      </c>
      <c s="15">
        <f t="shared" si="9"/>
        <v>0</v>
      </c>
      <c s="15">
        <f t="shared" si="10"/>
        <v>47417.919999999998</v>
      </c>
      <c s="15">
        <f t="shared" si="11"/>
        <v>47417.919999999998</v>
      </c>
    </row>
    <row r="225" spans="1:54" ht="15">
      <c r="A225" s="58" t="s">
        <v>1687</v>
      </c>
      <c s="65" t="s">
        <v>854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322650.97999999998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26" spans="1:54" ht="15">
      <c r="A226" s="58" t="s">
        <v>1688</v>
      </c>
      <c s="65" t="s">
        <v>855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201501.13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201501.13</v>
      </c>
      <c s="106">
        <v>44291</v>
      </c>
      <c s="106">
        <v>46117</v>
      </c>
      <c s="107">
        <v>201501.13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7183.0100000000002</v>
      </c>
      <c s="15">
        <v>0</v>
      </c>
      <c s="15">
        <v>0</v>
      </c>
      <c s="15">
        <v>0</v>
      </c>
      <c s="15">
        <v>0</v>
      </c>
      <c s="15">
        <v>0</v>
      </c>
      <c s="15">
        <v>7183.0100000000002</v>
      </c>
      <c s="15">
        <v>0</v>
      </c>
      <c s="15">
        <v>0</v>
      </c>
      <c s="15">
        <f t="shared" si="9"/>
        <v>0</v>
      </c>
      <c s="15">
        <f t="shared" si="10"/>
        <v>14366.02</v>
      </c>
      <c s="15">
        <f t="shared" si="11"/>
        <v>14366.02</v>
      </c>
    </row>
    <row r="227" spans="1:54" ht="15">
      <c r="A227" s="58" t="s">
        <v>1689</v>
      </c>
      <c s="65" t="s">
        <v>856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49422.010000000002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28" spans="1:54" ht="15">
      <c r="A228" s="58" t="s">
        <v>1690</v>
      </c>
      <c s="65" t="s">
        <v>857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43897.660000000003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43897.660000000003</v>
      </c>
      <c s="106">
        <v>44291</v>
      </c>
      <c s="106">
        <v>46117</v>
      </c>
      <c s="107">
        <v>43897.660000000003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1564.8399999999999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1564.8399999999999</v>
      </c>
      <c s="15">
        <v>0</v>
      </c>
      <c s="15">
        <v>0</v>
      </c>
      <c s="15">
        <f t="shared" si="9"/>
        <v>0</v>
      </c>
      <c s="15">
        <f t="shared" si="10"/>
        <v>3129.6799999999998</v>
      </c>
      <c s="15">
        <f t="shared" si="11"/>
        <v>3129.6799999999998</v>
      </c>
    </row>
    <row r="229" spans="1:54" ht="15">
      <c r="A229" s="58" t="s">
        <v>1691</v>
      </c>
      <c s="65" t="s">
        <v>858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509133.40999999997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30" spans="1:54" ht="15">
      <c r="A230" s="58" t="s">
        <v>1692</v>
      </c>
      <c s="65" t="s">
        <v>859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509133.40999999997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509133.40999999997</v>
      </c>
      <c s="106">
        <v>44291</v>
      </c>
      <c s="106">
        <v>46117</v>
      </c>
      <c s="107">
        <v>509133.40999999997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18149.330000000002</v>
      </c>
      <c s="15">
        <v>0</v>
      </c>
      <c s="15">
        <v>0</v>
      </c>
      <c s="15">
        <v>0</v>
      </c>
      <c s="15">
        <v>0</v>
      </c>
      <c s="15">
        <v>0</v>
      </c>
      <c s="15">
        <v>18149.330000000002</v>
      </c>
      <c s="15">
        <v>0</v>
      </c>
      <c s="15">
        <v>0</v>
      </c>
      <c s="15">
        <f t="shared" si="9"/>
        <v>0</v>
      </c>
      <c s="15">
        <f t="shared" si="10"/>
        <v>36298.660000000003</v>
      </c>
      <c s="15">
        <f t="shared" si="11"/>
        <v>36298.660000000003</v>
      </c>
    </row>
    <row r="231" spans="1:54" ht="15">
      <c r="A231" s="58" t="s">
        <v>1693</v>
      </c>
      <c s="65" t="s">
        <v>860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249107.5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32" spans="1:54" ht="15">
      <c r="A232" s="58" t="s">
        <v>1694</v>
      </c>
      <c s="65" t="s">
        <v>861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221256.76000000001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221256.76000000001</v>
      </c>
      <c s="106">
        <v>44291</v>
      </c>
      <c s="106">
        <v>46117</v>
      </c>
      <c s="107">
        <v>221256.76000000001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7887.25</v>
      </c>
      <c s="15">
        <v>0</v>
      </c>
      <c s="15">
        <v>0</v>
      </c>
      <c s="15">
        <v>0</v>
      </c>
      <c s="15">
        <v>0</v>
      </c>
      <c s="15">
        <v>0</v>
      </c>
      <c s="15">
        <v>7887.25</v>
      </c>
      <c s="15">
        <v>0</v>
      </c>
      <c s="15">
        <v>0</v>
      </c>
      <c s="15">
        <f t="shared" si="9"/>
        <v>0</v>
      </c>
      <c s="15">
        <f t="shared" si="10"/>
        <v>15774.5</v>
      </c>
      <c s="15">
        <f t="shared" si="11"/>
        <v>15774.5</v>
      </c>
    </row>
    <row r="233" spans="1:54" ht="15">
      <c r="A233" s="58" t="s">
        <v>1695</v>
      </c>
      <c s="65" t="s">
        <v>862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3753599.3100000001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34" spans="1:54" ht="15">
      <c r="A234" s="58" t="s">
        <v>1696</v>
      </c>
      <c s="65" t="s">
        <v>863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290202.96000000002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35" spans="1:54" ht="15">
      <c r="A235" s="58" t="s">
        <v>1697</v>
      </c>
      <c s="65" t="s">
        <v>864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289932.76000000001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289932.76000000001</v>
      </c>
      <c s="106">
        <v>44291</v>
      </c>
      <c s="106">
        <v>46117</v>
      </c>
      <c s="107">
        <v>289932.76000000001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10335.379999999999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10335.379999999999</v>
      </c>
      <c s="15">
        <v>0</v>
      </c>
      <c s="15">
        <v>0</v>
      </c>
      <c s="15">
        <f t="shared" si="9"/>
        <v>0</v>
      </c>
      <c s="15">
        <f t="shared" si="10"/>
        <v>20670.759999999998</v>
      </c>
      <c s="15">
        <f t="shared" si="11"/>
        <v>20670.759999999998</v>
      </c>
    </row>
    <row r="236" spans="1:54" ht="15">
      <c r="A236" s="58" t="s">
        <v>1698</v>
      </c>
      <c s="65" t="s">
        <v>865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368112.64000000001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37" spans="1:54" ht="15">
      <c r="A237" s="58" t="s">
        <v>1699</v>
      </c>
      <c s="65" t="s">
        <v>866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367760.08000000002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367760.08000000002</v>
      </c>
      <c s="106">
        <v>44291</v>
      </c>
      <c s="106">
        <v>46117</v>
      </c>
      <c s="107">
        <v>367760.08000000002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13109.73</v>
      </c>
      <c s="15">
        <v>0</v>
      </c>
      <c s="15">
        <v>0</v>
      </c>
      <c s="15">
        <v>0</v>
      </c>
      <c s="15">
        <v>0</v>
      </c>
      <c s="15">
        <v>0</v>
      </c>
      <c s="15">
        <v>13109.73</v>
      </c>
      <c s="15">
        <v>0</v>
      </c>
      <c s="15">
        <v>0</v>
      </c>
      <c s="15">
        <f t="shared" si="9"/>
        <v>0</v>
      </c>
      <c s="15">
        <f t="shared" si="10"/>
        <v>26219.459999999999</v>
      </c>
      <c s="15">
        <f t="shared" si="11"/>
        <v>26219.459999999999</v>
      </c>
    </row>
    <row r="238" spans="1:54" ht="15">
      <c r="A238" s="58" t="s">
        <v>1700</v>
      </c>
      <c s="65" t="s">
        <v>867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134527.66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39" spans="1:54" ht="15">
      <c r="A239" s="58" t="s">
        <v>1701</v>
      </c>
      <c s="65" t="s">
        <v>868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134391.94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134391.94</v>
      </c>
      <c s="106">
        <v>44291</v>
      </c>
      <c s="106">
        <v>46117</v>
      </c>
      <c s="107">
        <v>134391.94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4790.7399999999998</v>
      </c>
      <c s="15">
        <v>0</v>
      </c>
      <c s="15">
        <v>0</v>
      </c>
      <c s="15">
        <v>0</v>
      </c>
      <c s="15">
        <v>0</v>
      </c>
      <c s="15">
        <v>0</v>
      </c>
      <c s="15">
        <v>4790.7399999999998</v>
      </c>
      <c s="15">
        <v>0</v>
      </c>
      <c s="15">
        <v>0</v>
      </c>
      <c s="15">
        <f t="shared" si="9"/>
        <v>0</v>
      </c>
      <c s="15">
        <f t="shared" si="10"/>
        <v>9581.4799999999996</v>
      </c>
      <c s="15">
        <f t="shared" si="11"/>
        <v>9581.4799999999996</v>
      </c>
    </row>
    <row r="240" spans="1:54" ht="15">
      <c r="A240" s="58" t="s">
        <v>1702</v>
      </c>
      <c s="65" t="s">
        <v>869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226960.35999999999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41" spans="1:54" ht="15">
      <c r="A241" s="58" t="s">
        <v>1703</v>
      </c>
      <c s="65" t="s">
        <v>870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59883.639999999999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42" spans="1:54" ht="15">
      <c r="A242" s="58" t="s">
        <v>1704</v>
      </c>
      <c s="65" t="s">
        <v>871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59813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59813</v>
      </c>
      <c s="106">
        <v>44291</v>
      </c>
      <c s="106">
        <v>46117</v>
      </c>
      <c s="107">
        <v>59813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2132.1799999999998</v>
      </c>
      <c s="15">
        <v>0</v>
      </c>
      <c s="15">
        <v>0</v>
      </c>
      <c s="15">
        <v>0</v>
      </c>
      <c s="15">
        <v>0</v>
      </c>
      <c s="15">
        <v>0</v>
      </c>
      <c s="15">
        <v>2132.1799999999998</v>
      </c>
      <c s="15">
        <v>0</v>
      </c>
      <c s="15">
        <v>0</v>
      </c>
      <c s="15">
        <f t="shared" si="9"/>
        <v>0</v>
      </c>
      <c s="15">
        <f t="shared" si="10"/>
        <v>4264.3599999999997</v>
      </c>
      <c s="15">
        <f t="shared" si="11"/>
        <v>4264.3599999999997</v>
      </c>
    </row>
    <row r="243" spans="1:54" ht="15">
      <c r="A243" s="58" t="s">
        <v>1705</v>
      </c>
      <c s="65" t="s">
        <v>872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434120.40000000002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44" spans="1:54" ht="15">
      <c r="A244" s="58" t="s">
        <v>1706</v>
      </c>
      <c s="65" t="s">
        <v>873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357215.37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45" spans="1:54" ht="15">
      <c r="A245" s="58" t="s">
        <v>1707</v>
      </c>
      <c s="65" t="s">
        <v>874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927415.90000000002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46" spans="1:54" ht="15">
      <c r="A246" s="58" t="s">
        <v>1708</v>
      </c>
      <c s="65" t="s">
        <v>875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143983.32999999999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47" spans="1:54" ht="15">
      <c r="A247" s="58" t="s">
        <v>1709</v>
      </c>
      <c s="65" t="s">
        <v>876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149653.78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48" spans="1:54" ht="15">
      <c r="A248" s="58" t="s">
        <v>1710</v>
      </c>
      <c s="65" t="s">
        <v>877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139502.87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49" spans="1:54" ht="15">
      <c r="A249" s="58" t="s">
        <v>1711</v>
      </c>
      <c s="65" t="s">
        <v>878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295815.59999999998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50" spans="1:54" ht="15">
      <c r="A250" s="58" t="s">
        <v>1712</v>
      </c>
      <c s="65" t="s">
        <v>879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2685398.0699999998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51" spans="1:54" ht="15">
      <c r="A251" s="58" t="s">
        <v>1713</v>
      </c>
      <c s="65" t="s">
        <v>880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500000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52" spans="1:54" ht="15">
      <c r="A252" s="58" t="s">
        <v>1714</v>
      </c>
      <c s="65" t="s">
        <v>881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1011186.95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53" spans="1:54" ht="15">
      <c r="A253" s="58" t="s">
        <v>1715</v>
      </c>
      <c s="65" t="s">
        <v>882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883483.45999999996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883483.45999999996</v>
      </c>
      <c s="106">
        <v>44291</v>
      </c>
      <c s="106">
        <v>46117</v>
      </c>
      <c s="107">
        <v>883483.45999999996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31493.98</v>
      </c>
      <c s="15">
        <v>0</v>
      </c>
      <c s="15">
        <v>0</v>
      </c>
      <c s="15">
        <v>0</v>
      </c>
      <c s="15">
        <v>0</v>
      </c>
      <c s="15">
        <v>0</v>
      </c>
      <c s="15">
        <v>31493.98</v>
      </c>
      <c s="15">
        <v>0</v>
      </c>
      <c s="15">
        <v>0</v>
      </c>
      <c s="15">
        <f t="shared" si="9"/>
        <v>0</v>
      </c>
      <c s="15">
        <f t="shared" si="10"/>
        <v>62987.959999999999</v>
      </c>
      <c s="15">
        <f t="shared" si="11"/>
        <v>62987.959999999999</v>
      </c>
    </row>
    <row r="254" spans="1:54" ht="15">
      <c r="A254" s="58" t="s">
        <v>1716</v>
      </c>
      <c s="65" t="s">
        <v>883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1073481.0600000001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55" spans="1:54" ht="15">
      <c r="A255" s="58" t="s">
        <v>1717</v>
      </c>
      <c s="65" t="s">
        <v>884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937886.16000000003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937886.16000000003</v>
      </c>
      <c s="106">
        <v>44291</v>
      </c>
      <c s="106">
        <v>46117</v>
      </c>
      <c s="107">
        <v>937886.16000000003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33433.300000000003</v>
      </c>
      <c s="15">
        <v>0</v>
      </c>
      <c s="15">
        <v>0</v>
      </c>
      <c s="15">
        <v>0</v>
      </c>
      <c s="15">
        <v>0</v>
      </c>
      <c s="15">
        <v>0</v>
      </c>
      <c s="15">
        <v>33433.300000000003</v>
      </c>
      <c s="15">
        <v>0</v>
      </c>
      <c s="15">
        <v>0</v>
      </c>
      <c s="15">
        <f t="shared" si="9"/>
        <v>0</v>
      </c>
      <c s="15">
        <f t="shared" si="10"/>
        <v>66866.600000000006</v>
      </c>
      <c s="15">
        <f t="shared" si="11"/>
        <v>66866.600000000006</v>
      </c>
    </row>
    <row r="256" spans="1:54" ht="15">
      <c r="A256" s="58" t="s">
        <v>1718</v>
      </c>
      <c s="65" t="s">
        <v>885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1046843.7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57" spans="1:54" ht="15">
      <c r="A257" s="58" t="s">
        <v>1719</v>
      </c>
      <c s="65" t="s">
        <v>886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914591.85999999999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914591.85999999999</v>
      </c>
      <c s="106">
        <v>44291</v>
      </c>
      <c s="106">
        <v>46117</v>
      </c>
      <c s="107">
        <v>914591.85999999999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32602.91</v>
      </c>
      <c s="15">
        <v>0</v>
      </c>
      <c s="15">
        <v>0</v>
      </c>
      <c s="15">
        <v>0</v>
      </c>
      <c s="15">
        <v>0</v>
      </c>
      <c s="15">
        <v>0</v>
      </c>
      <c s="15">
        <v>32602.91</v>
      </c>
      <c s="15">
        <v>0</v>
      </c>
      <c s="15">
        <v>0</v>
      </c>
      <c s="15">
        <f t="shared" si="9"/>
        <v>0</v>
      </c>
      <c s="15">
        <f t="shared" si="10"/>
        <v>65205.82</v>
      </c>
      <c s="15">
        <f t="shared" si="11"/>
        <v>65205.82</v>
      </c>
    </row>
    <row r="258" spans="1:54" ht="15">
      <c r="A258" s="58" t="s">
        <v>1720</v>
      </c>
      <c s="65" t="s">
        <v>887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407342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5">
        <f t="shared" si="10"/>
        <v>0</v>
      </c>
      <c s="15">
        <f t="shared" si="11"/>
        <v>0</v>
      </c>
    </row>
    <row r="259" spans="1:54" ht="15">
      <c r="A259" s="58" t="s">
        <v>1721</v>
      </c>
      <c s="65" t="s">
        <v>888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406652.04999999999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406652.04999999999</v>
      </c>
      <c s="106">
        <v>44291</v>
      </c>
      <c s="106">
        <v>46117</v>
      </c>
      <c s="107">
        <v>406652.04999999999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14496.129999999999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14496.129999999999</v>
      </c>
      <c s="15">
        <v>0</v>
      </c>
      <c s="15">
        <v>0</v>
      </c>
      <c s="15">
        <f t="shared" si="12" ref="AZ259:AZ322">SUM(AM259:AM259)</f>
        <v>0</v>
      </c>
      <c s="15">
        <f t="shared" si="10"/>
        <v>28992.259999999998</v>
      </c>
      <c s="15">
        <f t="shared" si="11"/>
        <v>28992.259999999998</v>
      </c>
    </row>
    <row r="260" spans="1:54" ht="15">
      <c r="A260" s="58" t="s">
        <v>1722</v>
      </c>
      <c s="65" t="s">
        <v>889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807991.23999999999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 ref="BA260:BA323">SUM(AN260:AY260)</f>
        <v>0</v>
      </c>
      <c s="15">
        <f t="shared" si="14" ref="BB260:BB323">AZ260+BA260</f>
        <v>0</v>
      </c>
    </row>
    <row r="261" spans="1:54" ht="15">
      <c r="A261" s="58" t="s">
        <v>1723</v>
      </c>
      <c s="65" t="s">
        <v>890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732840.14000000001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62" spans="1:54" ht="15">
      <c r="A262" s="58" t="s">
        <v>1724</v>
      </c>
      <c s="65" t="s">
        <v>891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731588.55000000005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731588.55000000005</v>
      </c>
      <c s="106">
        <v>44291</v>
      </c>
      <c s="106">
        <v>46117</v>
      </c>
      <c s="107">
        <v>731588.55000000005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26079.299999999999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26079.299999999999</v>
      </c>
      <c s="15">
        <v>0</v>
      </c>
      <c s="15">
        <v>0</v>
      </c>
      <c s="15">
        <f t="shared" si="12"/>
        <v>0</v>
      </c>
      <c s="15">
        <f t="shared" si="13"/>
        <v>52158.599999999999</v>
      </c>
      <c s="15">
        <f t="shared" si="14"/>
        <v>52158.599999999999</v>
      </c>
    </row>
    <row r="263" spans="1:54" ht="15">
      <c r="A263" s="58" t="s">
        <v>1725</v>
      </c>
      <c s="65" t="s">
        <v>892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530714.43000000005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64" spans="1:54" ht="15">
      <c r="A264" s="58" t="s">
        <v>1726</v>
      </c>
      <c s="65" t="s">
        <v>893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86414.339999999997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65" spans="1:54" ht="15">
      <c r="A265" s="58" t="s">
        <v>1727</v>
      </c>
      <c s="65" t="s">
        <v>894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577549.47999999998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66" spans="1:54" ht="15">
      <c r="A266" s="58" t="s">
        <v>1728</v>
      </c>
      <c s="65" t="s">
        <v>895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576488.33999999997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576488.33999999997</v>
      </c>
      <c s="106">
        <v>44291</v>
      </c>
      <c s="106">
        <v>46117</v>
      </c>
      <c s="107">
        <v>576488.33999999997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20550.369999999999</v>
      </c>
      <c s="15">
        <v>0</v>
      </c>
      <c s="15">
        <v>0</v>
      </c>
      <c s="15">
        <v>0</v>
      </c>
      <c s="15">
        <v>0</v>
      </c>
      <c s="15">
        <v>0</v>
      </c>
      <c s="15">
        <v>20550.369999999999</v>
      </c>
      <c s="15">
        <v>0</v>
      </c>
      <c s="15">
        <v>0</v>
      </c>
      <c s="15">
        <f t="shared" si="12"/>
        <v>0</v>
      </c>
      <c s="15">
        <f t="shared" si="13"/>
        <v>41100.739999999998</v>
      </c>
      <c s="15">
        <f t="shared" si="14"/>
        <v>41100.739999999998</v>
      </c>
    </row>
    <row r="267" spans="1:54" ht="15">
      <c r="A267" s="58" t="s">
        <v>1729</v>
      </c>
      <c s="65" t="s">
        <v>896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610232.5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68" spans="1:54" ht="15">
      <c r="A268" s="58" t="s">
        <v>1730</v>
      </c>
      <c s="65" t="s">
        <v>897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609111.46999999997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609111.46999999997</v>
      </c>
      <c s="106">
        <v>44291</v>
      </c>
      <c s="106">
        <v>46117</v>
      </c>
      <c s="107">
        <v>609111.46999999997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21713.299999999999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21713.299999999999</v>
      </c>
      <c s="15">
        <v>0</v>
      </c>
      <c s="15">
        <v>0</v>
      </c>
      <c s="15">
        <f t="shared" si="12"/>
        <v>0</v>
      </c>
      <c s="15">
        <f t="shared" si="13"/>
        <v>43426.599999999999</v>
      </c>
      <c s="15">
        <f t="shared" si="14"/>
        <v>43426.599999999999</v>
      </c>
    </row>
    <row r="269" spans="1:54" ht="15">
      <c r="A269" s="58" t="s">
        <v>1731</v>
      </c>
      <c s="65" t="s">
        <v>898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98809.570000000007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70" spans="1:54" ht="15">
      <c r="A270" s="58" t="s">
        <v>1732</v>
      </c>
      <c s="65" t="s">
        <v>899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367303.46000000002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71" spans="1:54" ht="15">
      <c r="A271" s="58" t="s">
        <v>1733</v>
      </c>
      <c s="65" t="s">
        <v>900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366628.73999999999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366628.73999999999</v>
      </c>
      <c s="106">
        <v>44291</v>
      </c>
      <c s="106">
        <v>46117</v>
      </c>
      <c s="107">
        <v>366628.73999999999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13069.4</v>
      </c>
      <c s="15">
        <v>0</v>
      </c>
      <c s="15">
        <v>0</v>
      </c>
      <c s="15">
        <v>0</v>
      </c>
      <c s="15">
        <v>0</v>
      </c>
      <c s="15">
        <v>0</v>
      </c>
      <c s="15">
        <v>13069.4</v>
      </c>
      <c s="15">
        <v>0</v>
      </c>
      <c s="15">
        <v>0</v>
      </c>
      <c s="15">
        <f t="shared" si="12"/>
        <v>0</v>
      </c>
      <c s="15">
        <f t="shared" si="13"/>
        <v>26138.799999999999</v>
      </c>
      <c s="15">
        <f t="shared" si="14"/>
        <v>26138.799999999999</v>
      </c>
    </row>
    <row r="272" spans="1:54" ht="15">
      <c r="A272" s="58" t="s">
        <v>1734</v>
      </c>
      <c s="65" t="s">
        <v>901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394885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73" spans="1:54" ht="15">
      <c r="A273" s="58" t="s">
        <v>1735</v>
      </c>
      <c s="65" t="s">
        <v>902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349431.72999999998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74" spans="1:54" ht="15">
      <c r="A274" s="58" t="s">
        <v>1736</v>
      </c>
      <c s="65" t="s">
        <v>903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197410.32000000001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75" spans="1:54" ht="15">
      <c r="A275" s="58" t="s">
        <v>1737</v>
      </c>
      <c s="65" t="s">
        <v>904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214594.34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76" spans="1:54" ht="15">
      <c r="A276" s="58" t="s">
        <v>1738</v>
      </c>
      <c s="65" t="s">
        <v>905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84941.369999999995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77" spans="1:54" ht="15">
      <c r="A277" s="58" t="s">
        <v>1739</v>
      </c>
      <c s="65" t="s">
        <v>906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1179098.1000000001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78" spans="1:54" ht="15">
      <c r="A278" s="58" t="s">
        <v>1740</v>
      </c>
      <c s="65" t="s">
        <v>907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1177695.76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1177695.76</v>
      </c>
      <c s="106">
        <v>44291</v>
      </c>
      <c s="106">
        <v>46117</v>
      </c>
      <c s="107">
        <v>1177695.76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41981.910000000003</v>
      </c>
      <c s="15">
        <v>0</v>
      </c>
      <c s="15">
        <v>0</v>
      </c>
      <c s="15">
        <v>0</v>
      </c>
      <c s="15">
        <v>0</v>
      </c>
      <c s="15">
        <v>0</v>
      </c>
      <c s="15">
        <v>41981.910000000003</v>
      </c>
      <c s="15">
        <v>0</v>
      </c>
      <c s="15">
        <v>0</v>
      </c>
      <c s="15">
        <f t="shared" si="12"/>
        <v>0</v>
      </c>
      <c s="15">
        <f t="shared" si="13"/>
        <v>83963.820000000007</v>
      </c>
      <c s="15">
        <f t="shared" si="14"/>
        <v>83963.820000000007</v>
      </c>
    </row>
    <row r="279" spans="1:54" ht="15">
      <c r="A279" s="58" t="s">
        <v>1741</v>
      </c>
      <c s="65" t="s">
        <v>908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174293.60999999999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80" spans="1:54" ht="15">
      <c r="A280" s="58" t="s">
        <v>1742</v>
      </c>
      <c s="65" t="s">
        <v>909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825166.01000000001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81" spans="1:54" ht="15">
      <c r="A281" s="58" t="s">
        <v>1743</v>
      </c>
      <c s="65" t="s">
        <v>910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825166.01000000001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825166.01000000001</v>
      </c>
      <c s="106">
        <v>44291</v>
      </c>
      <c s="106">
        <v>46117</v>
      </c>
      <c s="107">
        <v>825166.01000000001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29415.110000000001</v>
      </c>
      <c s="15">
        <v>0</v>
      </c>
      <c s="15">
        <v>0</v>
      </c>
      <c s="15">
        <v>0</v>
      </c>
      <c s="15">
        <v>0</v>
      </c>
      <c s="15">
        <v>0</v>
      </c>
      <c s="15">
        <v>29415.110000000001</v>
      </c>
      <c s="15">
        <v>0</v>
      </c>
      <c s="15">
        <v>0</v>
      </c>
      <c s="15">
        <f t="shared" si="12"/>
        <v>0</v>
      </c>
      <c s="15">
        <f t="shared" si="13"/>
        <v>58830.220000000001</v>
      </c>
      <c s="15">
        <f t="shared" si="14"/>
        <v>58830.220000000001</v>
      </c>
    </row>
    <row r="282" spans="1:54" ht="15">
      <c r="A282" s="58" t="s">
        <v>1744</v>
      </c>
      <c s="65" t="s">
        <v>911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355480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83" spans="1:54" ht="15">
      <c r="A283" s="58" t="s">
        <v>1745</v>
      </c>
      <c s="65" t="s">
        <v>912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197044.70000000001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84" spans="1:54" ht="15">
      <c r="A284" s="58" t="s">
        <v>1746</v>
      </c>
      <c s="65" t="s">
        <v>913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128855.61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85" spans="1:54" ht="15">
      <c r="A285" s="58" t="s">
        <v>1747</v>
      </c>
      <c s="65" t="s">
        <v>914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155389.67999999999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86" spans="1:54" ht="15">
      <c r="A286" s="58" t="s">
        <v>1748</v>
      </c>
      <c s="65" t="s">
        <v>915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108467.13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87" spans="1:54" ht="15">
      <c r="A287" s="58" t="s">
        <v>1749</v>
      </c>
      <c s="65" t="s">
        <v>916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220751.16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88" spans="1:54" ht="15">
      <c r="A288" s="58" t="s">
        <v>1750</v>
      </c>
      <c s="65" t="s">
        <v>917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114784.95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89" spans="1:54" ht="15">
      <c r="A289" s="58" t="s">
        <v>1360</v>
      </c>
      <c s="65" t="s">
        <v>473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41640</v>
      </c>
      <c s="106">
        <v>45292</v>
      </c>
      <c s="107">
        <v>53326480</v>
      </c>
      <c s="108">
        <v>0</v>
      </c>
      <c s="108">
        <v>0</v>
      </c>
      <c s="111">
        <v>0.065000000000000002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90" spans="1:54" ht="15">
      <c r="A290" s="58" t="s">
        <v>1361</v>
      </c>
      <c s="65" t="s">
        <v>474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5371288.8500000006</v>
      </c>
      <c s="64">
        <v>0</v>
      </c>
      <c s="64">
        <v>5371288.8600000003</v>
      </c>
      <c s="64">
        <v>29094.48</v>
      </c>
      <c s="64">
        <v>0</v>
      </c>
      <c s="64">
        <v>0</v>
      </c>
      <c s="64">
        <v>0</v>
      </c>
      <c s="64">
        <v>-0.0099999997764825821</v>
      </c>
      <c s="106">
        <v>41968</v>
      </c>
      <c s="106">
        <v>45621</v>
      </c>
      <c s="107">
        <v>26856444.289999999</v>
      </c>
      <c s="108">
        <v>0</v>
      </c>
      <c s="108">
        <v>0</v>
      </c>
      <c s="111">
        <v>0.065000000000000002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91" spans="1:54" ht="15">
      <c r="A291" s="58" t="s">
        <v>1362</v>
      </c>
      <c s="65" t="s">
        <v>475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-0.019999999785795808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-0.019999999785795808</v>
      </c>
      <c s="106">
        <v>42003</v>
      </c>
      <c s="106">
        <v>45290</v>
      </c>
      <c s="107">
        <v>2530427.46</v>
      </c>
      <c s="108">
        <v>0</v>
      </c>
      <c s="108">
        <v>0</v>
      </c>
      <c s="111">
        <v>0.062100000000000002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92" spans="1:54" ht="15">
      <c r="A292" s="58" t="s">
        <v>1363</v>
      </c>
      <c s="65" t="s">
        <v>475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613974.46999999997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613974.46999999997</v>
      </c>
      <c s="106">
        <v>42003</v>
      </c>
      <c s="106">
        <v>45656</v>
      </c>
      <c s="107">
        <v>3069872.4300000002</v>
      </c>
      <c s="108">
        <v>0.083333333333333329</v>
      </c>
      <c s="108">
        <v>10</v>
      </c>
      <c s="111">
        <v>0.065000000000000002</v>
      </c>
      <c s="77" t="s">
        <v>651</v>
      </c>
      <c s="77" t="s">
        <v>652</v>
      </c>
      <c s="15">
        <v>3325.6999999999998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3325.6999999999998</v>
      </c>
      <c s="15">
        <f t="shared" si="13"/>
        <v>0</v>
      </c>
      <c s="15">
        <f t="shared" si="14"/>
        <v>3325.6999999999998</v>
      </c>
    </row>
    <row r="293" spans="1:54" ht="15">
      <c r="A293" s="58" t="s">
        <v>1751</v>
      </c>
      <c s="65" t="s">
        <v>476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43677</v>
      </c>
      <c s="106">
        <v>45504</v>
      </c>
      <c s="107">
        <v>1819855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94" spans="1:54" ht="15">
      <c r="A294" s="58" t="s">
        <v>1752</v>
      </c>
      <c s="65" t="s">
        <v>476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3523627.5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3523627.5</v>
      </c>
      <c s="106">
        <v>43677</v>
      </c>
      <c s="106">
        <v>45869</v>
      </c>
      <c s="107">
        <v>3523627.5</v>
      </c>
      <c s="108">
        <v>0.66666666666666663</v>
      </c>
      <c s="108">
        <v>6</v>
      </c>
      <c s="111">
        <v>0.053600000000000002</v>
      </c>
      <c s="77" t="s">
        <v>651</v>
      </c>
      <c s="77" t="s">
        <v>652</v>
      </c>
      <c s="15">
        <v>15738.870000000001</v>
      </c>
      <c s="15">
        <v>15738.870000000001</v>
      </c>
      <c s="15">
        <v>7869.4300000000003</v>
      </c>
      <c s="15">
        <v>7869.4300000000003</v>
      </c>
      <c s="15">
        <v>7869.4300000000003</v>
      </c>
      <c s="15">
        <v>7869.4300000000003</v>
      </c>
      <c s="15">
        <v>7869.4300000000003</v>
      </c>
      <c s="15">
        <v>7869.4300000000003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15738.870000000001</v>
      </c>
      <c s="15">
        <f t="shared" si="13"/>
        <v>62955.450000000004</v>
      </c>
      <c s="15">
        <f t="shared" si="14"/>
        <v>78694.320000000007</v>
      </c>
    </row>
    <row r="295" spans="1:54" ht="15">
      <c r="A295" s="58" t="s">
        <v>1753</v>
      </c>
      <c s="65" t="s">
        <v>476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4465267.5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4465267.5</v>
      </c>
      <c s="106">
        <v>43677</v>
      </c>
      <c s="106">
        <v>46234</v>
      </c>
      <c s="107">
        <v>4465267.5</v>
      </c>
      <c s="108">
        <v>1.6666666666666667</v>
      </c>
      <c s="108">
        <v>7</v>
      </c>
      <c s="111">
        <v>0.056399999999999999</v>
      </c>
      <c s="77" t="s">
        <v>651</v>
      </c>
      <c s="77" t="s">
        <v>652</v>
      </c>
      <c s="15">
        <v>20986.759999999998</v>
      </c>
      <c s="15">
        <v>20986.759999999998</v>
      </c>
      <c s="15">
        <v>20986.759999999998</v>
      </c>
      <c s="15">
        <v>20986.759999999998</v>
      </c>
      <c s="15">
        <v>20986.759999999998</v>
      </c>
      <c s="15">
        <v>20986.759999999998</v>
      </c>
      <c s="15">
        <v>20986.759999999998</v>
      </c>
      <c s="15">
        <v>20986.759999999998</v>
      </c>
      <c s="15">
        <v>10493.379999999999</v>
      </c>
      <c s="15">
        <v>10493.379999999999</v>
      </c>
      <c s="15">
        <v>10493.379999999999</v>
      </c>
      <c s="15">
        <v>10493.379999999999</v>
      </c>
      <c s="15">
        <v>10493.379999999999</v>
      </c>
      <c s="15">
        <f t="shared" si="12"/>
        <v>20986.759999999998</v>
      </c>
      <c s="15">
        <f t="shared" si="13"/>
        <v>199374.22</v>
      </c>
      <c s="15">
        <f t="shared" si="14"/>
        <v>220360.98000000001</v>
      </c>
    </row>
    <row r="296" spans="1:54" ht="15">
      <c r="A296" s="58" t="s">
        <v>1754</v>
      </c>
      <c s="65" t="s">
        <v>476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1534442.5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1534442.5</v>
      </c>
      <c s="106">
        <v>43677</v>
      </c>
      <c s="106">
        <v>46599</v>
      </c>
      <c s="107">
        <v>1534442.5</v>
      </c>
      <c s="108">
        <v>2.6666666666666665</v>
      </c>
      <c s="108">
        <v>8</v>
      </c>
      <c s="111">
        <v>0.059299999999999999</v>
      </c>
      <c s="77" t="s">
        <v>651</v>
      </c>
      <c s="77" t="s">
        <v>652</v>
      </c>
      <c s="15">
        <v>7582.6999999999998</v>
      </c>
      <c s="15">
        <v>7582.6999999999998</v>
      </c>
      <c s="15">
        <v>7582.6999999999998</v>
      </c>
      <c s="15">
        <v>7582.6999999999998</v>
      </c>
      <c s="15">
        <v>7582.6999999999998</v>
      </c>
      <c s="15">
        <v>7582.6999999999998</v>
      </c>
      <c s="15">
        <v>7582.6999999999998</v>
      </c>
      <c s="15">
        <v>7582.6999999999998</v>
      </c>
      <c s="15">
        <v>5055.1400000000003</v>
      </c>
      <c s="15">
        <v>5055.1400000000003</v>
      </c>
      <c s="15">
        <v>5055.1400000000003</v>
      </c>
      <c s="15">
        <v>5055.1400000000003</v>
      </c>
      <c s="15">
        <v>5055.1400000000003</v>
      </c>
      <c s="15">
        <f t="shared" si="12"/>
        <v>7582.6999999999998</v>
      </c>
      <c s="15">
        <f t="shared" si="13"/>
        <v>78354.599999999991</v>
      </c>
      <c s="15">
        <f t="shared" si="14"/>
        <v>85937.299999999988</v>
      </c>
    </row>
    <row r="297" spans="1:54" ht="15">
      <c r="A297" s="58" t="s">
        <v>1755</v>
      </c>
      <c s="65" t="s">
        <v>476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106200</v>
      </c>
      <c s="106">
        <v>43677</v>
      </c>
      <c s="106">
        <v>46965</v>
      </c>
      <c s="107">
        <v>106200</v>
      </c>
      <c s="108">
        <v>3.6666666666666665</v>
      </c>
      <c s="108">
        <v>9</v>
      </c>
      <c s="111">
        <v>0.062100000000000002</v>
      </c>
      <c s="77" t="s">
        <v>651</v>
      </c>
      <c s="77" t="s">
        <v>652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412.19</v>
      </c>
      <c s="15">
        <v>412.19</v>
      </c>
      <c s="15">
        <v>412.19</v>
      </c>
      <c s="15">
        <v>412.19</v>
      </c>
      <c s="15">
        <v>412.19</v>
      </c>
      <c s="15">
        <f t="shared" si="12"/>
        <v>549.58000000000004</v>
      </c>
      <c s="15">
        <f t="shared" si="13"/>
        <v>5908.0099999999984</v>
      </c>
      <c s="15">
        <f t="shared" si="14"/>
        <v>6457.5899999999983</v>
      </c>
    </row>
    <row r="298" spans="1:54" ht="15">
      <c r="A298" s="58" t="s">
        <v>1756</v>
      </c>
      <c s="65" t="s">
        <v>477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43678</v>
      </c>
      <c s="106">
        <v>45505</v>
      </c>
      <c s="107">
        <v>361375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299" spans="1:54" ht="15">
      <c r="A299" s="58" t="s">
        <v>1757</v>
      </c>
      <c s="65" t="s">
        <v>477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1503910</v>
      </c>
      <c s="64">
        <v>0</v>
      </c>
      <c s="64">
        <v>0</v>
      </c>
      <c s="64">
        <v>6717.46</v>
      </c>
      <c s="64">
        <v>0</v>
      </c>
      <c s="64">
        <v>0</v>
      </c>
      <c s="64">
        <v>0</v>
      </c>
      <c s="64">
        <v>1503910</v>
      </c>
      <c s="106">
        <v>43678</v>
      </c>
      <c s="106">
        <v>45870</v>
      </c>
      <c s="107">
        <v>1503910</v>
      </c>
      <c s="108">
        <v>0.6694444444444444</v>
      </c>
      <c s="108">
        <v>6</v>
      </c>
      <c s="111">
        <v>0.053600000000000002</v>
      </c>
      <c s="77" t="s">
        <v>651</v>
      </c>
      <c s="77" t="s">
        <v>652</v>
      </c>
      <c s="15">
        <v>6717.46</v>
      </c>
      <c s="15">
        <v>6717.46</v>
      </c>
      <c s="15">
        <v>6717.46</v>
      </c>
      <c s="15">
        <v>3358.73</v>
      </c>
      <c s="15">
        <v>3358.73</v>
      </c>
      <c s="15">
        <v>3358.73</v>
      </c>
      <c s="15">
        <v>3358.73</v>
      </c>
      <c s="15">
        <v>3358.73</v>
      </c>
      <c s="15">
        <v>3358.73</v>
      </c>
      <c s="15">
        <v>0</v>
      </c>
      <c s="15">
        <v>0</v>
      </c>
      <c s="15">
        <v>0</v>
      </c>
      <c s="15">
        <v>0</v>
      </c>
      <c s="15">
        <f t="shared" si="12"/>
        <v>6717.46</v>
      </c>
      <c s="15">
        <f t="shared" si="13"/>
        <v>33587.300000000003</v>
      </c>
      <c s="15">
        <f t="shared" si="14"/>
        <v>40304.760000000002</v>
      </c>
    </row>
    <row r="300" spans="1:54" ht="15">
      <c r="A300" s="58" t="s">
        <v>1758</v>
      </c>
      <c s="65" t="s">
        <v>477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1777522.5</v>
      </c>
      <c s="64">
        <v>0</v>
      </c>
      <c s="64">
        <v>0</v>
      </c>
      <c s="64">
        <v>8354.3600000000006</v>
      </c>
      <c s="64">
        <v>0</v>
      </c>
      <c s="64">
        <v>0</v>
      </c>
      <c s="64">
        <v>0</v>
      </c>
      <c s="64">
        <v>1777522.5</v>
      </c>
      <c s="106">
        <v>43678</v>
      </c>
      <c s="106">
        <v>46235</v>
      </c>
      <c s="107">
        <v>1777522.5</v>
      </c>
      <c s="108">
        <v>1.6694444444444445</v>
      </c>
      <c s="108">
        <v>7</v>
      </c>
      <c s="111">
        <v>0.056399999999999999</v>
      </c>
      <c s="77" t="s">
        <v>651</v>
      </c>
      <c s="77" t="s">
        <v>652</v>
      </c>
      <c s="15">
        <v>8354.3600000000006</v>
      </c>
      <c s="15">
        <v>8354.3600000000006</v>
      </c>
      <c s="15">
        <v>8354.3600000000006</v>
      </c>
      <c s="15">
        <v>8354.3600000000006</v>
      </c>
      <c s="15">
        <v>8354.3600000000006</v>
      </c>
      <c s="15">
        <v>8354.3600000000006</v>
      </c>
      <c s="15">
        <v>8354.3600000000006</v>
      </c>
      <c s="15">
        <v>8354.3600000000006</v>
      </c>
      <c s="15">
        <v>8354.3600000000006</v>
      </c>
      <c s="15">
        <v>4177.1800000000003</v>
      </c>
      <c s="15">
        <v>4177.1800000000003</v>
      </c>
      <c s="15">
        <v>4177.1800000000003</v>
      </c>
      <c s="15">
        <v>4177.1800000000003</v>
      </c>
      <c s="15">
        <f t="shared" si="12"/>
        <v>8354.3600000000006</v>
      </c>
      <c s="15">
        <f t="shared" si="13"/>
        <v>83543.599999999977</v>
      </c>
      <c s="15">
        <f t="shared" si="14"/>
        <v>91897.959999999977</v>
      </c>
    </row>
    <row r="301" spans="1:54" ht="15">
      <c r="A301" s="58" t="s">
        <v>1759</v>
      </c>
      <c s="65" t="s">
        <v>477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748267.5</v>
      </c>
      <c s="64">
        <v>0</v>
      </c>
      <c s="64">
        <v>0</v>
      </c>
      <c s="64">
        <v>3697.6900000000001</v>
      </c>
      <c s="64">
        <v>0</v>
      </c>
      <c s="64">
        <v>0</v>
      </c>
      <c s="64">
        <v>0</v>
      </c>
      <c s="64">
        <v>748267.5</v>
      </c>
      <c s="106">
        <v>43678</v>
      </c>
      <c s="106">
        <v>46600</v>
      </c>
      <c s="107">
        <v>748267.5</v>
      </c>
      <c s="108">
        <v>2.6694444444444443</v>
      </c>
      <c s="108">
        <v>8</v>
      </c>
      <c s="111">
        <v>0.059299999999999999</v>
      </c>
      <c s="77" t="s">
        <v>651</v>
      </c>
      <c s="77" t="s">
        <v>652</v>
      </c>
      <c s="15">
        <v>3697.6900000000001</v>
      </c>
      <c s="15">
        <v>3697.6900000000001</v>
      </c>
      <c s="15">
        <v>3697.6900000000001</v>
      </c>
      <c s="15">
        <v>3697.6900000000001</v>
      </c>
      <c s="15">
        <v>3697.6900000000001</v>
      </c>
      <c s="15">
        <v>3697.6900000000001</v>
      </c>
      <c s="15">
        <v>3697.6900000000001</v>
      </c>
      <c s="15">
        <v>3697.6900000000001</v>
      </c>
      <c s="15">
        <v>3697.6900000000001</v>
      </c>
      <c s="15">
        <v>2465.1300000000001</v>
      </c>
      <c s="15">
        <v>2465.1300000000001</v>
      </c>
      <c s="15">
        <v>2465.1300000000001</v>
      </c>
      <c s="15">
        <v>2465.1300000000001</v>
      </c>
      <c s="15">
        <f t="shared" si="12"/>
        <v>3697.6900000000001</v>
      </c>
      <c s="15">
        <f t="shared" si="13"/>
        <v>39442.039999999994</v>
      </c>
      <c s="15">
        <f t="shared" si="14"/>
        <v>43139.729999999996</v>
      </c>
    </row>
    <row r="302" spans="1:54" ht="15">
      <c r="A302" s="58" t="s">
        <v>1760</v>
      </c>
      <c s="65" t="s">
        <v>477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549.58000000000004</v>
      </c>
      <c s="64">
        <v>0</v>
      </c>
      <c s="64">
        <v>0</v>
      </c>
      <c s="64">
        <v>0</v>
      </c>
      <c s="64">
        <v>106200</v>
      </c>
      <c s="106">
        <v>43678</v>
      </c>
      <c s="106">
        <v>46966</v>
      </c>
      <c s="107">
        <v>106200</v>
      </c>
      <c s="108">
        <v>3.6694444444444443</v>
      </c>
      <c s="108">
        <v>9</v>
      </c>
      <c s="111">
        <v>0.062100000000000002</v>
      </c>
      <c s="77" t="s">
        <v>651</v>
      </c>
      <c s="77" t="s">
        <v>652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412.19</v>
      </c>
      <c s="15">
        <v>412.19</v>
      </c>
      <c s="15">
        <v>412.19</v>
      </c>
      <c s="15">
        <v>412.19</v>
      </c>
      <c s="15">
        <f t="shared" si="12"/>
        <v>549.58000000000004</v>
      </c>
      <c s="15">
        <f t="shared" si="13"/>
        <v>6045.3999999999987</v>
      </c>
      <c s="15">
        <f t="shared" si="14"/>
        <v>6594.9799999999987</v>
      </c>
    </row>
    <row r="303" spans="1:54" ht="15">
      <c r="A303" s="58" t="s">
        <v>1761</v>
      </c>
      <c s="65" t="s">
        <v>478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43679</v>
      </c>
      <c s="106">
        <v>45506</v>
      </c>
      <c s="107">
        <v>887212.5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304" spans="1:54" ht="15">
      <c r="A304" s="58" t="s">
        <v>1762</v>
      </c>
      <c s="65" t="s">
        <v>478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1101677.5</v>
      </c>
      <c s="64">
        <v>0</v>
      </c>
      <c s="64">
        <v>0</v>
      </c>
      <c s="64">
        <v>4920.8299999999999</v>
      </c>
      <c s="64">
        <v>0</v>
      </c>
      <c s="64">
        <v>0</v>
      </c>
      <c s="64">
        <v>0</v>
      </c>
      <c s="64">
        <v>1101677.5</v>
      </c>
      <c s="106">
        <v>43679</v>
      </c>
      <c s="106">
        <v>45871</v>
      </c>
      <c s="107">
        <v>1101677.5</v>
      </c>
      <c s="108">
        <v>0.67222222222222228</v>
      </c>
      <c s="108">
        <v>6</v>
      </c>
      <c s="111">
        <v>0.053600000000000002</v>
      </c>
      <c s="77" t="s">
        <v>651</v>
      </c>
      <c s="77" t="s">
        <v>652</v>
      </c>
      <c s="15">
        <v>4920.8299999999999</v>
      </c>
      <c s="15">
        <v>4920.8299999999999</v>
      </c>
      <c s="15">
        <v>4920.8299999999999</v>
      </c>
      <c s="15">
        <v>2460.4099999999999</v>
      </c>
      <c s="15">
        <v>2460.4099999999999</v>
      </c>
      <c s="15">
        <v>2460.4099999999999</v>
      </c>
      <c s="15">
        <v>2460.4099999999999</v>
      </c>
      <c s="15">
        <v>2460.4099999999999</v>
      </c>
      <c s="15">
        <v>2460.4099999999999</v>
      </c>
      <c s="15">
        <v>0</v>
      </c>
      <c s="15">
        <v>0</v>
      </c>
      <c s="15">
        <v>0</v>
      </c>
      <c s="15">
        <v>0</v>
      </c>
      <c s="15">
        <f t="shared" si="12"/>
        <v>4920.8299999999999</v>
      </c>
      <c s="15">
        <f t="shared" si="13"/>
        <v>24604.119999999999</v>
      </c>
      <c s="15">
        <f t="shared" si="14"/>
        <v>29524.949999999997</v>
      </c>
    </row>
    <row r="305" spans="1:54" ht="15">
      <c r="A305" s="58" t="s">
        <v>1763</v>
      </c>
      <c s="65" t="s">
        <v>478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1409362.5</v>
      </c>
      <c s="64">
        <v>0</v>
      </c>
      <c s="64">
        <v>0</v>
      </c>
      <c s="64">
        <v>6624</v>
      </c>
      <c s="64">
        <v>0</v>
      </c>
      <c s="64">
        <v>0</v>
      </c>
      <c s="64">
        <v>0</v>
      </c>
      <c s="64">
        <v>1409362.5</v>
      </c>
      <c s="106">
        <v>43679</v>
      </c>
      <c s="106">
        <v>46236</v>
      </c>
      <c s="107">
        <v>1409362.5</v>
      </c>
      <c s="108">
        <v>1.6722222222222223</v>
      </c>
      <c s="108">
        <v>7</v>
      </c>
      <c s="111">
        <v>0.056399999999999999</v>
      </c>
      <c s="77" t="s">
        <v>651</v>
      </c>
      <c s="77" t="s">
        <v>652</v>
      </c>
      <c s="15">
        <v>6624</v>
      </c>
      <c s="15">
        <v>6624</v>
      </c>
      <c s="15">
        <v>6624</v>
      </c>
      <c s="15">
        <v>6624</v>
      </c>
      <c s="15">
        <v>6624</v>
      </c>
      <c s="15">
        <v>6624</v>
      </c>
      <c s="15">
        <v>6624</v>
      </c>
      <c s="15">
        <v>6624</v>
      </c>
      <c s="15">
        <v>6624</v>
      </c>
      <c s="15">
        <v>3312</v>
      </c>
      <c s="15">
        <v>3312</v>
      </c>
      <c s="15">
        <v>3312</v>
      </c>
      <c s="15">
        <v>3312</v>
      </c>
      <c s="15">
        <f t="shared" si="12"/>
        <v>6624</v>
      </c>
      <c s="15">
        <f t="shared" si="13"/>
        <v>66240</v>
      </c>
      <c s="15">
        <f t="shared" si="14"/>
        <v>72864</v>
      </c>
    </row>
    <row r="306" spans="1:54" ht="15">
      <c r="A306" s="58" t="s">
        <v>1764</v>
      </c>
      <c s="65" t="s">
        <v>478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416245</v>
      </c>
      <c s="64">
        <v>0</v>
      </c>
      <c s="64">
        <v>0</v>
      </c>
      <c s="64">
        <v>2056.9400000000001</v>
      </c>
      <c s="64">
        <v>0</v>
      </c>
      <c s="64">
        <v>0</v>
      </c>
      <c s="64">
        <v>0</v>
      </c>
      <c s="64">
        <v>416245</v>
      </c>
      <c s="106">
        <v>43679</v>
      </c>
      <c s="106">
        <v>46601</v>
      </c>
      <c s="107">
        <v>416245</v>
      </c>
      <c s="108">
        <v>2.6722222222222221</v>
      </c>
      <c s="108">
        <v>8</v>
      </c>
      <c s="111">
        <v>0.059299999999999999</v>
      </c>
      <c s="77" t="s">
        <v>651</v>
      </c>
      <c s="77" t="s">
        <v>652</v>
      </c>
      <c s="15">
        <v>2056.9400000000001</v>
      </c>
      <c s="15">
        <v>2056.9400000000001</v>
      </c>
      <c s="15">
        <v>2056.9400000000001</v>
      </c>
      <c s="15">
        <v>2056.9400000000001</v>
      </c>
      <c s="15">
        <v>2056.9400000000001</v>
      </c>
      <c s="15">
        <v>2056.9400000000001</v>
      </c>
      <c s="15">
        <v>2056.9400000000001</v>
      </c>
      <c s="15">
        <v>2056.9400000000001</v>
      </c>
      <c s="15">
        <v>2056.9400000000001</v>
      </c>
      <c s="15">
        <v>1371.3</v>
      </c>
      <c s="15">
        <v>1371.3</v>
      </c>
      <c s="15">
        <v>1371.3</v>
      </c>
      <c s="15">
        <v>1371.3</v>
      </c>
      <c s="15">
        <f t="shared" si="12"/>
        <v>2056.9400000000001</v>
      </c>
      <c s="15">
        <f t="shared" si="13"/>
        <v>21940.719999999998</v>
      </c>
      <c s="15">
        <f t="shared" si="14"/>
        <v>23997.659999999996</v>
      </c>
    </row>
    <row r="307" spans="1:54" ht="15">
      <c r="A307" s="58" t="s">
        <v>1765</v>
      </c>
      <c s="65" t="s">
        <v>479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43679</v>
      </c>
      <c s="106">
        <v>45506</v>
      </c>
      <c s="107">
        <v>364325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308" spans="1:54" ht="15">
      <c r="A308" s="58" t="s">
        <v>1766</v>
      </c>
      <c s="65" t="s">
        <v>479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929692.5</v>
      </c>
      <c s="64">
        <v>0</v>
      </c>
      <c s="64">
        <v>0</v>
      </c>
      <c s="64">
        <v>4152.6300000000001</v>
      </c>
      <c s="64">
        <v>0</v>
      </c>
      <c s="64">
        <v>0</v>
      </c>
      <c s="64">
        <v>0</v>
      </c>
      <c s="64">
        <v>929692.5</v>
      </c>
      <c s="106">
        <v>43679</v>
      </c>
      <c s="106">
        <v>45871</v>
      </c>
      <c s="107">
        <v>929692.5</v>
      </c>
      <c s="108">
        <v>0.67222222222222228</v>
      </c>
      <c s="108">
        <v>6</v>
      </c>
      <c s="111">
        <v>0.053600000000000002</v>
      </c>
      <c s="77" t="s">
        <v>651</v>
      </c>
      <c s="77" t="s">
        <v>652</v>
      </c>
      <c s="15">
        <v>4152.6300000000001</v>
      </c>
      <c s="15">
        <v>4152.6300000000001</v>
      </c>
      <c s="15">
        <v>4152.6300000000001</v>
      </c>
      <c s="15">
        <v>2076.3099999999999</v>
      </c>
      <c s="15">
        <v>2076.3099999999999</v>
      </c>
      <c s="15">
        <v>2076.3099999999999</v>
      </c>
      <c s="15">
        <v>2076.3099999999999</v>
      </c>
      <c s="15">
        <v>2076.3099999999999</v>
      </c>
      <c s="15">
        <v>2076.3099999999999</v>
      </c>
      <c s="15">
        <v>0</v>
      </c>
      <c s="15">
        <v>0</v>
      </c>
      <c s="15">
        <v>0</v>
      </c>
      <c s="15">
        <v>0</v>
      </c>
      <c s="15">
        <f t="shared" si="12"/>
        <v>4152.6300000000001</v>
      </c>
      <c s="15">
        <f t="shared" si="13"/>
        <v>20763.120000000003</v>
      </c>
      <c s="15">
        <f t="shared" si="14"/>
        <v>24915.750000000004</v>
      </c>
    </row>
    <row r="309" spans="1:54" ht="15">
      <c r="A309" s="58" t="s">
        <v>1767</v>
      </c>
      <c s="65" t="s">
        <v>479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828802.5</v>
      </c>
      <c s="64">
        <v>0</v>
      </c>
      <c s="64">
        <v>0</v>
      </c>
      <c s="64">
        <v>3895.3699999999999</v>
      </c>
      <c s="64">
        <v>0</v>
      </c>
      <c s="64">
        <v>0</v>
      </c>
      <c s="64">
        <v>0</v>
      </c>
      <c s="64">
        <v>828802.5</v>
      </c>
      <c s="106">
        <v>43679</v>
      </c>
      <c s="106">
        <v>46236</v>
      </c>
      <c s="107">
        <v>828802.5</v>
      </c>
      <c s="108">
        <v>1.6722222222222223</v>
      </c>
      <c s="108">
        <v>7</v>
      </c>
      <c s="111">
        <v>0.056399999999999999</v>
      </c>
      <c s="77" t="s">
        <v>651</v>
      </c>
      <c s="77" t="s">
        <v>652</v>
      </c>
      <c s="15">
        <v>3895.3699999999999</v>
      </c>
      <c s="15">
        <v>3895.3699999999999</v>
      </c>
      <c s="15">
        <v>3895.3699999999999</v>
      </c>
      <c s="15">
        <v>3895.3699999999999</v>
      </c>
      <c s="15">
        <v>3895.3699999999999</v>
      </c>
      <c s="15">
        <v>3895.3699999999999</v>
      </c>
      <c s="15">
        <v>3895.3699999999999</v>
      </c>
      <c s="15">
        <v>3895.3699999999999</v>
      </c>
      <c s="15">
        <v>3895.3699999999999</v>
      </c>
      <c s="15">
        <v>1947.6900000000001</v>
      </c>
      <c s="15">
        <v>1947.6900000000001</v>
      </c>
      <c s="15">
        <v>1947.6900000000001</v>
      </c>
      <c s="15">
        <v>1947.6900000000001</v>
      </c>
      <c s="15">
        <f t="shared" si="12"/>
        <v>3895.3699999999999</v>
      </c>
      <c s="15">
        <f t="shared" si="13"/>
        <v>38953.720000000001</v>
      </c>
      <c s="15">
        <f t="shared" si="14"/>
        <v>42849.090000000004</v>
      </c>
    </row>
    <row r="310" spans="1:54" ht="15">
      <c r="A310" s="58" t="s">
        <v>1768</v>
      </c>
      <c s="65" t="s">
        <v>479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311962.5</v>
      </c>
      <c s="64">
        <v>0</v>
      </c>
      <c s="64">
        <v>0</v>
      </c>
      <c s="64">
        <v>1541.6099999999999</v>
      </c>
      <c s="64">
        <v>0</v>
      </c>
      <c s="64">
        <v>0</v>
      </c>
      <c s="64">
        <v>0</v>
      </c>
      <c s="64">
        <v>311962.5</v>
      </c>
      <c s="106">
        <v>43679</v>
      </c>
      <c s="106">
        <v>46601</v>
      </c>
      <c s="107">
        <v>311962.5</v>
      </c>
      <c s="108">
        <v>2.6722222222222221</v>
      </c>
      <c s="108">
        <v>8</v>
      </c>
      <c s="111">
        <v>0.059299999999999999</v>
      </c>
      <c s="77" t="s">
        <v>651</v>
      </c>
      <c s="77" t="s">
        <v>652</v>
      </c>
      <c s="15">
        <v>1541.6099999999999</v>
      </c>
      <c s="15">
        <v>1541.6099999999999</v>
      </c>
      <c s="15">
        <v>1541.6099999999999</v>
      </c>
      <c s="15">
        <v>1541.6099999999999</v>
      </c>
      <c s="15">
        <v>1541.6099999999999</v>
      </c>
      <c s="15">
        <v>1541.6099999999999</v>
      </c>
      <c s="15">
        <v>1541.6099999999999</v>
      </c>
      <c s="15">
        <v>1541.6099999999999</v>
      </c>
      <c s="15">
        <v>1541.6099999999999</v>
      </c>
      <c s="15">
        <v>1027.74</v>
      </c>
      <c s="15">
        <v>1027.74</v>
      </c>
      <c s="15">
        <v>1027.74</v>
      </c>
      <c s="15">
        <v>1027.74</v>
      </c>
      <c s="15">
        <f t="shared" si="12"/>
        <v>1541.6099999999999</v>
      </c>
      <c s="15">
        <f t="shared" si="13"/>
        <v>16443.84</v>
      </c>
      <c s="15">
        <f t="shared" si="14"/>
        <v>17985.450000000001</v>
      </c>
    </row>
    <row r="311" spans="1:54" ht="15">
      <c r="A311" s="58" t="s">
        <v>1769</v>
      </c>
      <c s="65" t="s">
        <v>480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43682</v>
      </c>
      <c s="106">
        <v>45509</v>
      </c>
      <c s="107">
        <v>197650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312" spans="1:54" ht="15">
      <c r="A312" s="58" t="s">
        <v>1770</v>
      </c>
      <c s="65" t="s">
        <v>480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475392.5</v>
      </c>
      <c s="64">
        <v>0</v>
      </c>
      <c s="64">
        <v>0</v>
      </c>
      <c s="64">
        <v>2123.4200000000001</v>
      </c>
      <c s="64">
        <v>0</v>
      </c>
      <c s="64">
        <v>0</v>
      </c>
      <c s="64">
        <v>0</v>
      </c>
      <c s="64">
        <v>475392.5</v>
      </c>
      <c s="106">
        <v>43682</v>
      </c>
      <c s="106">
        <v>45874</v>
      </c>
      <c s="107">
        <v>475392.5</v>
      </c>
      <c s="108">
        <v>0.68055555555555558</v>
      </c>
      <c s="108">
        <v>6</v>
      </c>
      <c s="111">
        <v>0.053600000000000002</v>
      </c>
      <c s="77" t="s">
        <v>651</v>
      </c>
      <c s="77" t="s">
        <v>652</v>
      </c>
      <c s="15">
        <v>2123.4200000000001</v>
      </c>
      <c s="15">
        <v>2123.4200000000001</v>
      </c>
      <c s="15">
        <v>2123.4200000000001</v>
      </c>
      <c s="15">
        <v>1061.71</v>
      </c>
      <c s="15">
        <v>1061.71</v>
      </c>
      <c s="15">
        <v>1061.71</v>
      </c>
      <c s="15">
        <v>1061.71</v>
      </c>
      <c s="15">
        <v>1061.71</v>
      </c>
      <c s="15">
        <v>1061.71</v>
      </c>
      <c s="15">
        <v>0</v>
      </c>
      <c s="15">
        <v>0</v>
      </c>
      <c s="15">
        <v>0</v>
      </c>
      <c s="15">
        <v>0</v>
      </c>
      <c s="15">
        <f t="shared" si="12"/>
        <v>2123.4200000000001</v>
      </c>
      <c s="15">
        <f t="shared" si="13"/>
        <v>10617.099999999999</v>
      </c>
      <c s="15">
        <f t="shared" si="14"/>
        <v>12740.519999999999</v>
      </c>
    </row>
    <row r="313" spans="1:54" ht="15">
      <c r="A313" s="58" t="s">
        <v>1771</v>
      </c>
      <c s="65" t="s">
        <v>480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954472.5</v>
      </c>
      <c s="64">
        <v>0</v>
      </c>
      <c s="64">
        <v>0</v>
      </c>
      <c s="64">
        <v>4486.0200000000004</v>
      </c>
      <c s="64">
        <v>0</v>
      </c>
      <c s="64">
        <v>0</v>
      </c>
      <c s="64">
        <v>0</v>
      </c>
      <c s="64">
        <v>954472.5</v>
      </c>
      <c s="106">
        <v>43682</v>
      </c>
      <c s="106">
        <v>46239</v>
      </c>
      <c s="107">
        <v>954472.5</v>
      </c>
      <c s="108">
        <v>1.6805555555555556</v>
      </c>
      <c s="108">
        <v>7</v>
      </c>
      <c s="111">
        <v>0.056399999999999999</v>
      </c>
      <c s="77" t="s">
        <v>651</v>
      </c>
      <c s="77" t="s">
        <v>652</v>
      </c>
      <c s="15">
        <v>4486.0200000000004</v>
      </c>
      <c s="15">
        <v>4486.0200000000004</v>
      </c>
      <c s="15">
        <v>4486.0200000000004</v>
      </c>
      <c s="15">
        <v>4486.0200000000004</v>
      </c>
      <c s="15">
        <v>4486.0200000000004</v>
      </c>
      <c s="15">
        <v>4486.0200000000004</v>
      </c>
      <c s="15">
        <v>4486.0200000000004</v>
      </c>
      <c s="15">
        <v>4486.0200000000004</v>
      </c>
      <c s="15">
        <v>4486.0200000000004</v>
      </c>
      <c s="15">
        <v>2243.0100000000002</v>
      </c>
      <c s="15">
        <v>2243.0100000000002</v>
      </c>
      <c s="15">
        <v>2243.0100000000002</v>
      </c>
      <c s="15">
        <v>2243.0100000000002</v>
      </c>
      <c s="15">
        <f t="shared" si="12"/>
        <v>4486.0200000000004</v>
      </c>
      <c s="15">
        <f t="shared" si="13"/>
        <v>44860.200000000012</v>
      </c>
      <c s="15">
        <f t="shared" si="14"/>
        <v>49346.220000000016</v>
      </c>
    </row>
    <row r="314" spans="1:54" ht="15">
      <c r="A314" s="58" t="s">
        <v>1772</v>
      </c>
      <c s="65" t="s">
        <v>480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311962.5</v>
      </c>
      <c s="64">
        <v>0</v>
      </c>
      <c s="64">
        <v>0</v>
      </c>
      <c s="64">
        <v>1541.6099999999999</v>
      </c>
      <c s="64">
        <v>0</v>
      </c>
      <c s="64">
        <v>0</v>
      </c>
      <c s="64">
        <v>0</v>
      </c>
      <c s="64">
        <v>311962.5</v>
      </c>
      <c s="106">
        <v>43682</v>
      </c>
      <c s="106">
        <v>46604</v>
      </c>
      <c s="107">
        <v>311962.5</v>
      </c>
      <c s="108">
        <v>2.6805555555555554</v>
      </c>
      <c s="108">
        <v>8</v>
      </c>
      <c s="111">
        <v>0.059299999999999999</v>
      </c>
      <c s="77" t="s">
        <v>651</v>
      </c>
      <c s="77" t="s">
        <v>652</v>
      </c>
      <c s="15">
        <v>1541.6099999999999</v>
      </c>
      <c s="15">
        <v>1541.6099999999999</v>
      </c>
      <c s="15">
        <v>1541.6099999999999</v>
      </c>
      <c s="15">
        <v>1541.6099999999999</v>
      </c>
      <c s="15">
        <v>1541.6099999999999</v>
      </c>
      <c s="15">
        <v>1541.6099999999999</v>
      </c>
      <c s="15">
        <v>1541.6099999999999</v>
      </c>
      <c s="15">
        <v>1541.6099999999999</v>
      </c>
      <c s="15">
        <v>1541.6099999999999</v>
      </c>
      <c s="15">
        <v>1027.74</v>
      </c>
      <c s="15">
        <v>1027.74</v>
      </c>
      <c s="15">
        <v>1027.74</v>
      </c>
      <c s="15">
        <v>1027.74</v>
      </c>
      <c s="15">
        <f t="shared" si="12"/>
        <v>1541.6099999999999</v>
      </c>
      <c s="15">
        <f t="shared" si="13"/>
        <v>16443.84</v>
      </c>
      <c s="15">
        <f t="shared" si="14"/>
        <v>17985.450000000001</v>
      </c>
    </row>
    <row r="315" spans="1:54" ht="15">
      <c r="A315" s="58" t="s">
        <v>1773</v>
      </c>
      <c s="65" t="s">
        <v>481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43683</v>
      </c>
      <c s="106">
        <v>45510</v>
      </c>
      <c s="107">
        <v>461675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316" spans="1:54" ht="15">
      <c r="A316" s="58" t="s">
        <v>1774</v>
      </c>
      <c s="65" t="s">
        <v>481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511382.5</v>
      </c>
      <c s="64">
        <v>0</v>
      </c>
      <c s="64">
        <v>0</v>
      </c>
      <c s="64">
        <v>2284.1799999999998</v>
      </c>
      <c s="64">
        <v>0</v>
      </c>
      <c s="64">
        <v>0</v>
      </c>
      <c s="64">
        <v>0</v>
      </c>
      <c s="64">
        <v>511382.5</v>
      </c>
      <c s="106">
        <v>43683</v>
      </c>
      <c s="106">
        <v>45875</v>
      </c>
      <c s="107">
        <v>511382.5</v>
      </c>
      <c s="108">
        <v>0.68333333333333335</v>
      </c>
      <c s="108">
        <v>6</v>
      </c>
      <c s="111">
        <v>0.053600000000000002</v>
      </c>
      <c s="77" t="s">
        <v>651</v>
      </c>
      <c s="77" t="s">
        <v>652</v>
      </c>
      <c s="15">
        <v>2284.1799999999998</v>
      </c>
      <c s="15">
        <v>2284.1799999999998</v>
      </c>
      <c s="15">
        <v>2284.1799999999998</v>
      </c>
      <c s="15">
        <v>1142.0899999999999</v>
      </c>
      <c s="15">
        <v>1142.0899999999999</v>
      </c>
      <c s="15">
        <v>1142.0899999999999</v>
      </c>
      <c s="15">
        <v>1142.0899999999999</v>
      </c>
      <c s="15">
        <v>1142.0899999999999</v>
      </c>
      <c s="15">
        <v>1142.0899999999999</v>
      </c>
      <c s="15">
        <v>0</v>
      </c>
      <c s="15">
        <v>0</v>
      </c>
      <c s="15">
        <v>0</v>
      </c>
      <c s="15">
        <v>0</v>
      </c>
      <c s="15">
        <f t="shared" si="12"/>
        <v>2284.1799999999998</v>
      </c>
      <c s="15">
        <f t="shared" si="13"/>
        <v>11420.9</v>
      </c>
      <c s="15">
        <f t="shared" si="14"/>
        <v>13705.08</v>
      </c>
    </row>
    <row r="317" spans="1:54" ht="15">
      <c r="A317" s="58" t="s">
        <v>1775</v>
      </c>
      <c s="65" t="s">
        <v>481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819362.5</v>
      </c>
      <c s="64">
        <v>0</v>
      </c>
      <c s="64">
        <v>0</v>
      </c>
      <c s="64">
        <v>3851</v>
      </c>
      <c s="64">
        <v>0</v>
      </c>
      <c s="64">
        <v>0</v>
      </c>
      <c s="64">
        <v>0</v>
      </c>
      <c s="64">
        <v>819362.5</v>
      </c>
      <c s="106">
        <v>43683</v>
      </c>
      <c s="106">
        <v>46240</v>
      </c>
      <c s="107">
        <v>819362.5</v>
      </c>
      <c s="108">
        <v>1.6833333333333333</v>
      </c>
      <c s="108">
        <v>7</v>
      </c>
      <c s="111">
        <v>0.056399999999999999</v>
      </c>
      <c s="77" t="s">
        <v>651</v>
      </c>
      <c s="77" t="s">
        <v>652</v>
      </c>
      <c s="15">
        <v>3851</v>
      </c>
      <c s="15">
        <v>3851</v>
      </c>
      <c s="15">
        <v>3851</v>
      </c>
      <c s="15">
        <v>3851</v>
      </c>
      <c s="15">
        <v>3851</v>
      </c>
      <c s="15">
        <v>3851</v>
      </c>
      <c s="15">
        <v>3851</v>
      </c>
      <c s="15">
        <v>3851</v>
      </c>
      <c s="15">
        <v>3851</v>
      </c>
      <c s="15">
        <v>1925.5</v>
      </c>
      <c s="15">
        <v>1925.5</v>
      </c>
      <c s="15">
        <v>1925.5</v>
      </c>
      <c s="15">
        <v>1925.5</v>
      </c>
      <c s="15">
        <f t="shared" si="12"/>
        <v>3851</v>
      </c>
      <c s="15">
        <f t="shared" si="13"/>
        <v>38510</v>
      </c>
      <c s="15">
        <f t="shared" si="14"/>
        <v>42361</v>
      </c>
    </row>
    <row r="318" spans="1:54" ht="15">
      <c r="A318" s="58" t="s">
        <v>1776</v>
      </c>
      <c s="65" t="s">
        <v>481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304587.5</v>
      </c>
      <c s="64">
        <v>0</v>
      </c>
      <c s="64">
        <v>0</v>
      </c>
      <c s="64">
        <v>1505.1700000000001</v>
      </c>
      <c s="64">
        <v>0</v>
      </c>
      <c s="64">
        <v>0</v>
      </c>
      <c s="64">
        <v>0</v>
      </c>
      <c s="64">
        <v>304587.5</v>
      </c>
      <c s="106">
        <v>43683</v>
      </c>
      <c s="106">
        <v>46605</v>
      </c>
      <c s="107">
        <v>304587.5</v>
      </c>
      <c s="108">
        <v>2.6833333333333331</v>
      </c>
      <c s="108">
        <v>8</v>
      </c>
      <c s="111">
        <v>0.059299999999999999</v>
      </c>
      <c s="77" t="s">
        <v>651</v>
      </c>
      <c s="77" t="s">
        <v>652</v>
      </c>
      <c s="15">
        <v>1505.1700000000001</v>
      </c>
      <c s="15">
        <v>1505.1700000000001</v>
      </c>
      <c s="15">
        <v>1505.1700000000001</v>
      </c>
      <c s="15">
        <v>1505.1700000000001</v>
      </c>
      <c s="15">
        <v>1505.1700000000001</v>
      </c>
      <c s="15">
        <v>1505.1700000000001</v>
      </c>
      <c s="15">
        <v>1505.1700000000001</v>
      </c>
      <c s="15">
        <v>1505.1700000000001</v>
      </c>
      <c s="15">
        <v>1505.1700000000001</v>
      </c>
      <c s="15">
        <v>1003.45</v>
      </c>
      <c s="15">
        <v>1003.45</v>
      </c>
      <c s="15">
        <v>1003.45</v>
      </c>
      <c s="15">
        <v>1003.45</v>
      </c>
      <c s="15">
        <f t="shared" si="12"/>
        <v>1505.1700000000001</v>
      </c>
      <c s="15">
        <f t="shared" si="13"/>
        <v>16055.160000000003</v>
      </c>
      <c s="15">
        <f t="shared" si="14"/>
        <v>17560.330000000002</v>
      </c>
    </row>
    <row r="319" spans="1:54" ht="15">
      <c r="A319" s="58" t="s">
        <v>1777</v>
      </c>
      <c s="65" t="s">
        <v>481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287.62</v>
      </c>
      <c s="64">
        <v>0</v>
      </c>
      <c s="64">
        <v>0</v>
      </c>
      <c s="64">
        <v>0</v>
      </c>
      <c s="64">
        <v>53100</v>
      </c>
      <c s="106">
        <v>43683</v>
      </c>
      <c s="106">
        <v>47336</v>
      </c>
      <c s="107">
        <v>53100</v>
      </c>
      <c s="108">
        <v>4.6833333333333336</v>
      </c>
      <c s="108">
        <v>10</v>
      </c>
      <c s="111">
        <v>0.065000000000000002</v>
      </c>
      <c s="77" t="s">
        <v>651</v>
      </c>
      <c s="77" t="s">
        <v>652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230.09999999999999</v>
      </c>
      <c s="15">
        <v>230.09999999999999</v>
      </c>
      <c s="15">
        <v>230.09999999999999</v>
      </c>
      <c s="15">
        <v>230.09999999999999</v>
      </c>
      <c s="15">
        <f t="shared" si="12"/>
        <v>287.62</v>
      </c>
      <c s="15">
        <f t="shared" si="13"/>
        <v>3221.3599999999992</v>
      </c>
      <c s="15">
        <f t="shared" si="14"/>
        <v>3508.9799999999991</v>
      </c>
    </row>
    <row r="320" spans="1:54" ht="15">
      <c r="A320" s="58" t="s">
        <v>1778</v>
      </c>
      <c s="65" t="s">
        <v>482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43683</v>
      </c>
      <c s="106">
        <v>45510</v>
      </c>
      <c s="107">
        <v>298835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2"/>
        <v>0</v>
      </c>
      <c s="15">
        <f t="shared" si="13"/>
        <v>0</v>
      </c>
      <c s="15">
        <f t="shared" si="14"/>
        <v>0</v>
      </c>
    </row>
    <row r="321" spans="1:54" ht="15">
      <c r="A321" s="58" t="s">
        <v>1779</v>
      </c>
      <c s="65" t="s">
        <v>482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881312.5</v>
      </c>
      <c s="64">
        <v>0</v>
      </c>
      <c s="64">
        <v>0</v>
      </c>
      <c s="64">
        <v>3936.5300000000002</v>
      </c>
      <c s="64">
        <v>0</v>
      </c>
      <c s="64">
        <v>0</v>
      </c>
      <c s="64">
        <v>0</v>
      </c>
      <c s="64">
        <v>881312.5</v>
      </c>
      <c s="106">
        <v>43683</v>
      </c>
      <c s="106">
        <v>45875</v>
      </c>
      <c s="107">
        <v>881312.5</v>
      </c>
      <c s="108">
        <v>0.68333333333333335</v>
      </c>
      <c s="108">
        <v>6</v>
      </c>
      <c s="111">
        <v>0.053600000000000002</v>
      </c>
      <c s="77" t="s">
        <v>651</v>
      </c>
      <c s="77" t="s">
        <v>652</v>
      </c>
      <c s="15">
        <v>3936.5300000000002</v>
      </c>
      <c s="15">
        <v>3936.5300000000002</v>
      </c>
      <c s="15">
        <v>3936.5300000000002</v>
      </c>
      <c s="15">
        <v>1968.26</v>
      </c>
      <c s="15">
        <v>1968.26</v>
      </c>
      <c s="15">
        <v>1968.26</v>
      </c>
      <c s="15">
        <v>1968.26</v>
      </c>
      <c s="15">
        <v>1968.26</v>
      </c>
      <c s="15">
        <v>1968.26</v>
      </c>
      <c s="15">
        <v>0</v>
      </c>
      <c s="15">
        <v>0</v>
      </c>
      <c s="15">
        <v>0</v>
      </c>
      <c s="15">
        <v>0</v>
      </c>
      <c s="15">
        <f t="shared" si="12"/>
        <v>3936.5300000000002</v>
      </c>
      <c s="15">
        <f t="shared" si="13"/>
        <v>19682.619999999999</v>
      </c>
      <c s="15">
        <f t="shared" si="14"/>
        <v>23619.149999999998</v>
      </c>
    </row>
    <row r="322" spans="1:54" ht="15">
      <c r="A322" s="58" t="s">
        <v>1780</v>
      </c>
      <c s="65" t="s">
        <v>482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1077487.5</v>
      </c>
      <c s="64">
        <v>0</v>
      </c>
      <c s="64">
        <v>0</v>
      </c>
      <c s="64">
        <v>5064.1899999999996</v>
      </c>
      <c s="64">
        <v>0</v>
      </c>
      <c s="64">
        <v>0</v>
      </c>
      <c s="64">
        <v>0</v>
      </c>
      <c s="64">
        <v>1077487.5</v>
      </c>
      <c s="106">
        <v>43683</v>
      </c>
      <c s="106">
        <v>46240</v>
      </c>
      <c s="107">
        <v>1077487.5</v>
      </c>
      <c s="108">
        <v>1.6833333333333333</v>
      </c>
      <c s="108">
        <v>7</v>
      </c>
      <c s="111">
        <v>0.056399999999999999</v>
      </c>
      <c s="77" t="s">
        <v>651</v>
      </c>
      <c s="77" t="s">
        <v>652</v>
      </c>
      <c s="15">
        <v>5064.1899999999996</v>
      </c>
      <c s="15">
        <v>5064.1899999999996</v>
      </c>
      <c s="15">
        <v>5064.1899999999996</v>
      </c>
      <c s="15">
        <v>5064.1899999999996</v>
      </c>
      <c s="15">
        <v>5064.1899999999996</v>
      </c>
      <c s="15">
        <v>5064.1899999999996</v>
      </c>
      <c s="15">
        <v>5064.1899999999996</v>
      </c>
      <c s="15">
        <v>5064.1899999999996</v>
      </c>
      <c s="15">
        <v>5064.1899999999996</v>
      </c>
      <c s="15">
        <v>2532.0999999999999</v>
      </c>
      <c s="15">
        <v>2532.0999999999999</v>
      </c>
      <c s="15">
        <v>2532.0999999999999</v>
      </c>
      <c s="15">
        <v>2532.0999999999999</v>
      </c>
      <c s="15">
        <f t="shared" si="12"/>
        <v>5064.1899999999996</v>
      </c>
      <c s="15">
        <f t="shared" si="13"/>
        <v>50641.919999999991</v>
      </c>
      <c s="15">
        <f t="shared" si="14"/>
        <v>55706.109999999993</v>
      </c>
    </row>
    <row r="323" spans="1:54" ht="15">
      <c r="A323" s="58" t="s">
        <v>1781</v>
      </c>
      <c s="65" t="s">
        <v>482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416392.5</v>
      </c>
      <c s="64">
        <v>0</v>
      </c>
      <c s="64">
        <v>0</v>
      </c>
      <c s="64">
        <v>2057.6700000000001</v>
      </c>
      <c s="64">
        <v>0</v>
      </c>
      <c s="64">
        <v>0</v>
      </c>
      <c s="64">
        <v>0</v>
      </c>
      <c s="64">
        <v>416392.5</v>
      </c>
      <c s="106">
        <v>43683</v>
      </c>
      <c s="106">
        <v>46605</v>
      </c>
      <c s="107">
        <v>416392.5</v>
      </c>
      <c s="108">
        <v>2.6833333333333331</v>
      </c>
      <c s="108">
        <v>8</v>
      </c>
      <c s="111">
        <v>0.059299999999999999</v>
      </c>
      <c s="77" t="s">
        <v>651</v>
      </c>
      <c s="77" t="s">
        <v>652</v>
      </c>
      <c s="15">
        <v>2057.6700000000001</v>
      </c>
      <c s="15">
        <v>2057.6700000000001</v>
      </c>
      <c s="15">
        <v>2057.6700000000001</v>
      </c>
      <c s="15">
        <v>2057.6700000000001</v>
      </c>
      <c s="15">
        <v>2057.6700000000001</v>
      </c>
      <c s="15">
        <v>2057.6700000000001</v>
      </c>
      <c s="15">
        <v>2057.6700000000001</v>
      </c>
      <c s="15">
        <v>2057.6700000000001</v>
      </c>
      <c s="15">
        <v>2057.6700000000001</v>
      </c>
      <c s="15">
        <v>1371.78</v>
      </c>
      <c s="15">
        <v>1371.78</v>
      </c>
      <c s="15">
        <v>1371.78</v>
      </c>
      <c s="15">
        <v>1371.78</v>
      </c>
      <c s="15">
        <f t="shared" si="15" ref="AZ323:AZ386">SUM(AM323:AM323)</f>
        <v>2057.6700000000001</v>
      </c>
      <c s="15">
        <f t="shared" si="13"/>
        <v>21948.479999999996</v>
      </c>
      <c s="15">
        <f t="shared" si="14"/>
        <v>24006.149999999994</v>
      </c>
    </row>
    <row r="324" spans="1:54" ht="15">
      <c r="A324" s="58" t="s">
        <v>1782</v>
      </c>
      <c s="65" t="s">
        <v>483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43684</v>
      </c>
      <c s="106">
        <v>45511</v>
      </c>
      <c s="107">
        <v>831310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5"/>
        <v>0</v>
      </c>
      <c s="15">
        <f t="shared" si="16" ref="BA324:BA387">SUM(AN324:AY324)</f>
        <v>0</v>
      </c>
      <c s="15">
        <f t="shared" si="17" ref="BB324:BB387">AZ324+BA324</f>
        <v>0</v>
      </c>
    </row>
    <row r="325" spans="1:54" ht="15">
      <c r="A325" s="58" t="s">
        <v>1783</v>
      </c>
      <c s="65" t="s">
        <v>483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1202567.5</v>
      </c>
      <c s="64">
        <v>0</v>
      </c>
      <c s="64">
        <v>0</v>
      </c>
      <c s="64">
        <v>5371.4700000000003</v>
      </c>
      <c s="64">
        <v>0</v>
      </c>
      <c s="64">
        <v>0</v>
      </c>
      <c s="64">
        <v>0</v>
      </c>
      <c s="64">
        <v>1202567.5</v>
      </c>
      <c s="106">
        <v>43684</v>
      </c>
      <c s="106">
        <v>45876</v>
      </c>
      <c s="107">
        <v>1202567.5</v>
      </c>
      <c s="108">
        <v>0.68611111111111112</v>
      </c>
      <c s="108">
        <v>6</v>
      </c>
      <c s="111">
        <v>0.053600000000000002</v>
      </c>
      <c s="77" t="s">
        <v>651</v>
      </c>
      <c s="77" t="s">
        <v>652</v>
      </c>
      <c s="15">
        <v>5371.4700000000003</v>
      </c>
      <c s="15">
        <v>5371.4700000000003</v>
      </c>
      <c s="15">
        <v>5371.4700000000003</v>
      </c>
      <c s="15">
        <v>2685.73</v>
      </c>
      <c s="15">
        <v>2685.73</v>
      </c>
      <c s="15">
        <v>2685.73</v>
      </c>
      <c s="15">
        <v>2685.73</v>
      </c>
      <c s="15">
        <v>2685.73</v>
      </c>
      <c s="15">
        <v>2685.73</v>
      </c>
      <c s="15">
        <v>0</v>
      </c>
      <c s="15">
        <v>0</v>
      </c>
      <c s="15">
        <v>0</v>
      </c>
      <c s="15">
        <v>0</v>
      </c>
      <c s="15">
        <f t="shared" si="15"/>
        <v>5371.4700000000003</v>
      </c>
      <c s="15">
        <f t="shared" si="16"/>
        <v>26857.32</v>
      </c>
      <c s="15">
        <f t="shared" si="17"/>
        <v>32228.790000000001</v>
      </c>
    </row>
    <row r="326" spans="1:54" ht="15">
      <c r="A326" s="58" t="s">
        <v>1784</v>
      </c>
      <c s="65" t="s">
        <v>483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1044152.5</v>
      </c>
      <c s="64">
        <v>0</v>
      </c>
      <c s="64">
        <v>0</v>
      </c>
      <c s="64">
        <v>4907.5200000000004</v>
      </c>
      <c s="64">
        <v>0</v>
      </c>
      <c s="64">
        <v>0</v>
      </c>
      <c s="64">
        <v>0</v>
      </c>
      <c s="64">
        <v>1044152.5</v>
      </c>
      <c s="106">
        <v>43684</v>
      </c>
      <c s="106">
        <v>46241</v>
      </c>
      <c s="107">
        <v>1044152.5</v>
      </c>
      <c s="108">
        <v>1.6861111111111111</v>
      </c>
      <c s="108">
        <v>7</v>
      </c>
      <c s="111">
        <v>0.056399999999999999</v>
      </c>
      <c s="77" t="s">
        <v>651</v>
      </c>
      <c s="77" t="s">
        <v>652</v>
      </c>
      <c s="15">
        <v>4907.5200000000004</v>
      </c>
      <c s="15">
        <v>4907.5200000000004</v>
      </c>
      <c s="15">
        <v>4907.5200000000004</v>
      </c>
      <c s="15">
        <v>4907.5200000000004</v>
      </c>
      <c s="15">
        <v>4907.5200000000004</v>
      </c>
      <c s="15">
        <v>4907.5200000000004</v>
      </c>
      <c s="15">
        <v>4907.5200000000004</v>
      </c>
      <c s="15">
        <v>4907.5200000000004</v>
      </c>
      <c s="15">
        <v>4907.5200000000004</v>
      </c>
      <c s="15">
        <v>2453.7600000000002</v>
      </c>
      <c s="15">
        <v>2453.7600000000002</v>
      </c>
      <c s="15">
        <v>2453.7600000000002</v>
      </c>
      <c s="15">
        <v>2453.7600000000002</v>
      </c>
      <c s="15">
        <f t="shared" si="15"/>
        <v>4907.5200000000004</v>
      </c>
      <c s="15">
        <f t="shared" si="16"/>
        <v>49075.200000000012</v>
      </c>
      <c s="15">
        <f t="shared" si="17"/>
        <v>53982.720000000016</v>
      </c>
    </row>
    <row r="327" spans="1:54" ht="15">
      <c r="A327" s="58" t="s">
        <v>1785</v>
      </c>
      <c s="65" t="s">
        <v>483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309012.5</v>
      </c>
      <c s="64">
        <v>0</v>
      </c>
      <c s="64">
        <v>0</v>
      </c>
      <c s="64">
        <v>1527.04</v>
      </c>
      <c s="64">
        <v>0</v>
      </c>
      <c s="64">
        <v>0</v>
      </c>
      <c s="64">
        <v>0</v>
      </c>
      <c s="64">
        <v>309012.5</v>
      </c>
      <c s="106">
        <v>43684</v>
      </c>
      <c s="106">
        <v>46606</v>
      </c>
      <c s="107">
        <v>309012.5</v>
      </c>
      <c s="108">
        <v>2.6861111111111109</v>
      </c>
      <c s="108">
        <v>8</v>
      </c>
      <c s="111">
        <v>0.059299999999999999</v>
      </c>
      <c s="77" t="s">
        <v>651</v>
      </c>
      <c s="77" t="s">
        <v>652</v>
      </c>
      <c s="15">
        <v>1527.04</v>
      </c>
      <c s="15">
        <v>1527.04</v>
      </c>
      <c s="15">
        <v>1527.04</v>
      </c>
      <c s="15">
        <v>1527.04</v>
      </c>
      <c s="15">
        <v>1527.04</v>
      </c>
      <c s="15">
        <v>1527.04</v>
      </c>
      <c s="15">
        <v>1527.04</v>
      </c>
      <c s="15">
        <v>1527.04</v>
      </c>
      <c s="15">
        <v>1527.04</v>
      </c>
      <c s="15">
        <v>1018.02</v>
      </c>
      <c s="15">
        <v>1018.02</v>
      </c>
      <c s="15">
        <v>1018.02</v>
      </c>
      <c s="15">
        <v>1018.02</v>
      </c>
      <c s="15">
        <f t="shared" si="15"/>
        <v>1527.04</v>
      </c>
      <c s="15">
        <f t="shared" si="16"/>
        <v>16288.400000000001</v>
      </c>
      <c s="15">
        <f t="shared" si="17"/>
        <v>17815.440000000002</v>
      </c>
    </row>
    <row r="328" spans="1:54" ht="15">
      <c r="A328" s="58" t="s">
        <v>1786</v>
      </c>
      <c s="65" t="s">
        <v>483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549.58000000000004</v>
      </c>
      <c s="64">
        <v>0</v>
      </c>
      <c s="64">
        <v>0</v>
      </c>
      <c s="64">
        <v>0</v>
      </c>
      <c s="64">
        <v>106200</v>
      </c>
      <c s="106">
        <v>43684</v>
      </c>
      <c s="106">
        <v>46972</v>
      </c>
      <c s="107">
        <v>106200</v>
      </c>
      <c s="108">
        <v>3.6861111111111109</v>
      </c>
      <c s="108">
        <v>9</v>
      </c>
      <c s="111">
        <v>0.062100000000000002</v>
      </c>
      <c s="77" t="s">
        <v>651</v>
      </c>
      <c s="77" t="s">
        <v>652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412.19</v>
      </c>
      <c s="15">
        <v>412.19</v>
      </c>
      <c s="15">
        <v>412.19</v>
      </c>
      <c s="15">
        <v>412.19</v>
      </c>
      <c s="15">
        <f t="shared" si="15"/>
        <v>549.58000000000004</v>
      </c>
      <c s="15">
        <f t="shared" si="16"/>
        <v>6045.3999999999987</v>
      </c>
      <c s="15">
        <f t="shared" si="17"/>
        <v>6594.9799999999987</v>
      </c>
    </row>
    <row r="329" spans="1:54" ht="15">
      <c r="A329" s="58" t="s">
        <v>1787</v>
      </c>
      <c s="65" t="s">
        <v>484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43685</v>
      </c>
      <c s="106">
        <v>45512</v>
      </c>
      <c s="107">
        <v>457397.5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30" spans="1:54" ht="15">
      <c r="A330" s="58" t="s">
        <v>1788</v>
      </c>
      <c s="65" t="s">
        <v>484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750922.5</v>
      </c>
      <c s="64">
        <v>0</v>
      </c>
      <c s="64">
        <v>0</v>
      </c>
      <c s="64">
        <v>3354.1199999999999</v>
      </c>
      <c s="64">
        <v>0</v>
      </c>
      <c s="64">
        <v>0</v>
      </c>
      <c s="64">
        <v>0</v>
      </c>
      <c s="64">
        <v>750922.5</v>
      </c>
      <c s="106">
        <v>43685</v>
      </c>
      <c s="106">
        <v>45877</v>
      </c>
      <c s="107">
        <v>750922.5</v>
      </c>
      <c s="108">
        <v>0.68888888888888888</v>
      </c>
      <c s="108">
        <v>6</v>
      </c>
      <c s="111">
        <v>0.053600000000000002</v>
      </c>
      <c s="77" t="s">
        <v>651</v>
      </c>
      <c s="77" t="s">
        <v>652</v>
      </c>
      <c s="15">
        <v>3354.1199999999999</v>
      </c>
      <c s="15">
        <v>3354.1199999999999</v>
      </c>
      <c s="15">
        <v>3354.1199999999999</v>
      </c>
      <c s="15">
        <v>1677.0599999999999</v>
      </c>
      <c s="15">
        <v>1677.0599999999999</v>
      </c>
      <c s="15">
        <v>1677.0599999999999</v>
      </c>
      <c s="15">
        <v>1677.0599999999999</v>
      </c>
      <c s="15">
        <v>1677.0599999999999</v>
      </c>
      <c s="15">
        <v>1677.0599999999999</v>
      </c>
      <c s="15">
        <v>0</v>
      </c>
      <c s="15">
        <v>0</v>
      </c>
      <c s="15">
        <v>0</v>
      </c>
      <c s="15">
        <v>0</v>
      </c>
      <c s="15">
        <f t="shared" si="15"/>
        <v>3354.1199999999999</v>
      </c>
      <c s="15">
        <f t="shared" si="16"/>
        <v>16770.599999999999</v>
      </c>
      <c s="15">
        <f t="shared" si="17"/>
        <v>20124.719999999998</v>
      </c>
    </row>
    <row r="331" spans="1:54" ht="15">
      <c r="A331" s="58" t="s">
        <v>1789</v>
      </c>
      <c s="65" t="s">
        <v>484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862580</v>
      </c>
      <c s="64">
        <v>0</v>
      </c>
      <c s="64">
        <v>0</v>
      </c>
      <c s="64">
        <v>4054.1300000000001</v>
      </c>
      <c s="64">
        <v>0</v>
      </c>
      <c s="64">
        <v>0</v>
      </c>
      <c s="64">
        <v>0</v>
      </c>
      <c s="64">
        <v>862580</v>
      </c>
      <c s="106">
        <v>43685</v>
      </c>
      <c s="106">
        <v>46242</v>
      </c>
      <c s="107">
        <v>862580</v>
      </c>
      <c s="108">
        <v>1.6888888888888889</v>
      </c>
      <c s="108">
        <v>7</v>
      </c>
      <c s="111">
        <v>0.056399999999999999</v>
      </c>
      <c s="77" t="s">
        <v>651</v>
      </c>
      <c s="77" t="s">
        <v>652</v>
      </c>
      <c s="15">
        <v>4054.1300000000001</v>
      </c>
      <c s="15">
        <v>4054.1300000000001</v>
      </c>
      <c s="15">
        <v>4054.1300000000001</v>
      </c>
      <c s="15">
        <v>4054.1300000000001</v>
      </c>
      <c s="15">
        <v>4054.1300000000001</v>
      </c>
      <c s="15">
        <v>4054.1300000000001</v>
      </c>
      <c s="15">
        <v>4054.1300000000001</v>
      </c>
      <c s="15">
        <v>4054.1300000000001</v>
      </c>
      <c s="15">
        <v>4054.1300000000001</v>
      </c>
      <c s="15">
        <v>2027.0599999999999</v>
      </c>
      <c s="15">
        <v>2027.0599999999999</v>
      </c>
      <c s="15">
        <v>2027.0599999999999</v>
      </c>
      <c s="15">
        <v>2027.0599999999999</v>
      </c>
      <c s="15">
        <f t="shared" si="15"/>
        <v>4054.1300000000001</v>
      </c>
      <c s="15">
        <f t="shared" si="16"/>
        <v>40541.279999999999</v>
      </c>
      <c s="15">
        <f t="shared" si="17"/>
        <v>44595.409999999996</v>
      </c>
    </row>
    <row r="332" spans="1:54" ht="15">
      <c r="A332" s="58" t="s">
        <v>1790</v>
      </c>
      <c s="65" t="s">
        <v>484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470377.5</v>
      </c>
      <c s="64">
        <v>0</v>
      </c>
      <c s="64">
        <v>0</v>
      </c>
      <c s="64">
        <v>2324.4499999999998</v>
      </c>
      <c s="64">
        <v>0</v>
      </c>
      <c s="64">
        <v>0</v>
      </c>
      <c s="64">
        <v>0</v>
      </c>
      <c s="64">
        <v>470377.5</v>
      </c>
      <c s="106">
        <v>43685</v>
      </c>
      <c s="106">
        <v>46607</v>
      </c>
      <c s="107">
        <v>470377.5</v>
      </c>
      <c s="108">
        <v>2.6888888888888891</v>
      </c>
      <c s="108">
        <v>8</v>
      </c>
      <c s="111">
        <v>0.059299999999999999</v>
      </c>
      <c s="77" t="s">
        <v>651</v>
      </c>
      <c s="77" t="s">
        <v>652</v>
      </c>
      <c s="15">
        <v>2324.4499999999998</v>
      </c>
      <c s="15">
        <v>2324.4499999999998</v>
      </c>
      <c s="15">
        <v>2324.4499999999998</v>
      </c>
      <c s="15">
        <v>2324.4499999999998</v>
      </c>
      <c s="15">
        <v>2324.4499999999998</v>
      </c>
      <c s="15">
        <v>2324.4499999999998</v>
      </c>
      <c s="15">
        <v>2324.4499999999998</v>
      </c>
      <c s="15">
        <v>2324.4499999999998</v>
      </c>
      <c s="15">
        <v>2324.4499999999998</v>
      </c>
      <c s="15">
        <v>1549.6300000000001</v>
      </c>
      <c s="15">
        <v>1549.6300000000001</v>
      </c>
      <c s="15">
        <v>1549.6300000000001</v>
      </c>
      <c s="15">
        <v>1549.6300000000001</v>
      </c>
      <c s="15">
        <f t="shared" si="15"/>
        <v>2324.4499999999998</v>
      </c>
      <c s="15">
        <f t="shared" si="16"/>
        <v>24794.120000000006</v>
      </c>
      <c s="15">
        <f t="shared" si="17"/>
        <v>27118.570000000007</v>
      </c>
    </row>
    <row r="333" spans="1:54" ht="15">
      <c r="A333" s="58" t="s">
        <v>1791</v>
      </c>
      <c s="65" t="s">
        <v>485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43689</v>
      </c>
      <c s="106">
        <v>45516</v>
      </c>
      <c s="107">
        <v>845322.5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34" spans="1:54" ht="15">
      <c r="A334" s="58" t="s">
        <v>1792</v>
      </c>
      <c s="65" t="s">
        <v>485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1099907.5</v>
      </c>
      <c s="64">
        <v>0</v>
      </c>
      <c s="64">
        <v>0</v>
      </c>
      <c s="64">
        <v>4912.9200000000001</v>
      </c>
      <c s="64">
        <v>0</v>
      </c>
      <c s="64">
        <v>0</v>
      </c>
      <c s="64">
        <v>0</v>
      </c>
      <c s="64">
        <v>1099907.5</v>
      </c>
      <c s="106">
        <v>43689</v>
      </c>
      <c s="106">
        <v>45881</v>
      </c>
      <c s="107">
        <v>1099907.5</v>
      </c>
      <c s="108">
        <v>0.69999999999999996</v>
      </c>
      <c s="108">
        <v>6</v>
      </c>
      <c s="111">
        <v>0.053600000000000002</v>
      </c>
      <c s="77" t="s">
        <v>651</v>
      </c>
      <c s="77" t="s">
        <v>652</v>
      </c>
      <c s="15">
        <v>4912.9200000000001</v>
      </c>
      <c s="15">
        <v>4912.9200000000001</v>
      </c>
      <c s="15">
        <v>4912.9200000000001</v>
      </c>
      <c s="15">
        <v>2456.46</v>
      </c>
      <c s="15">
        <v>2456.46</v>
      </c>
      <c s="15">
        <v>2456.46</v>
      </c>
      <c s="15">
        <v>2456.46</v>
      </c>
      <c s="15">
        <v>2456.46</v>
      </c>
      <c s="15">
        <v>2456.46</v>
      </c>
      <c s="15">
        <v>0</v>
      </c>
      <c s="15">
        <v>0</v>
      </c>
      <c s="15">
        <v>0</v>
      </c>
      <c s="15">
        <v>0</v>
      </c>
      <c s="15">
        <f t="shared" si="15"/>
        <v>4912.9200000000001</v>
      </c>
      <c s="15">
        <f t="shared" si="16"/>
        <v>24564.599999999995</v>
      </c>
      <c s="15">
        <f t="shared" si="17"/>
        <v>29477.519999999997</v>
      </c>
    </row>
    <row r="335" spans="1:54" ht="15">
      <c r="A335" s="58" t="s">
        <v>1793</v>
      </c>
      <c s="65" t="s">
        <v>485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1248292.5</v>
      </c>
      <c s="64">
        <v>0</v>
      </c>
      <c s="64">
        <v>0</v>
      </c>
      <c s="64">
        <v>5866.9700000000003</v>
      </c>
      <c s="64">
        <v>0</v>
      </c>
      <c s="64">
        <v>0</v>
      </c>
      <c s="64">
        <v>0</v>
      </c>
      <c s="64">
        <v>1248292.5</v>
      </c>
      <c s="106">
        <v>43689</v>
      </c>
      <c s="106">
        <v>46246</v>
      </c>
      <c s="107">
        <v>1248292.5</v>
      </c>
      <c s="108">
        <v>1.7</v>
      </c>
      <c s="108">
        <v>7</v>
      </c>
      <c s="111">
        <v>0.056399999999999999</v>
      </c>
      <c s="77" t="s">
        <v>651</v>
      </c>
      <c s="77" t="s">
        <v>652</v>
      </c>
      <c s="15">
        <v>5866.9700000000003</v>
      </c>
      <c s="15">
        <v>5866.9700000000003</v>
      </c>
      <c s="15">
        <v>5866.9700000000003</v>
      </c>
      <c s="15">
        <v>5866.9700000000003</v>
      </c>
      <c s="15">
        <v>5866.9700000000003</v>
      </c>
      <c s="15">
        <v>5866.9700000000003</v>
      </c>
      <c s="15">
        <v>5866.9700000000003</v>
      </c>
      <c s="15">
        <v>5866.9700000000003</v>
      </c>
      <c s="15">
        <v>5866.9700000000003</v>
      </c>
      <c s="15">
        <v>2933.4899999999998</v>
      </c>
      <c s="15">
        <v>2933.4899999999998</v>
      </c>
      <c s="15">
        <v>2933.4899999999998</v>
      </c>
      <c s="15">
        <v>2933.4899999999998</v>
      </c>
      <c s="15">
        <f t="shared" si="15"/>
        <v>5866.9700000000003</v>
      </c>
      <c s="15">
        <f t="shared" si="16"/>
        <v>58669.719999999994</v>
      </c>
      <c s="15">
        <f t="shared" si="17"/>
        <v>64536.689999999995</v>
      </c>
    </row>
    <row r="336" spans="1:54" ht="15">
      <c r="A336" s="58" t="s">
        <v>1794</v>
      </c>
      <c s="65" t="s">
        <v>485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522002.5</v>
      </c>
      <c s="64">
        <v>0</v>
      </c>
      <c s="64">
        <v>0</v>
      </c>
      <c s="64">
        <v>2579.5599999999999</v>
      </c>
      <c s="64">
        <v>0</v>
      </c>
      <c s="64">
        <v>0</v>
      </c>
      <c s="64">
        <v>0</v>
      </c>
      <c s="64">
        <v>522002.5</v>
      </c>
      <c s="106">
        <v>43689</v>
      </c>
      <c s="106">
        <v>46611</v>
      </c>
      <c s="107">
        <v>522002.5</v>
      </c>
      <c s="108">
        <v>2.7000000000000002</v>
      </c>
      <c s="108">
        <v>8</v>
      </c>
      <c s="111">
        <v>0.059299999999999999</v>
      </c>
      <c s="77" t="s">
        <v>651</v>
      </c>
      <c s="77" t="s">
        <v>652</v>
      </c>
      <c s="15">
        <v>2579.5599999999999</v>
      </c>
      <c s="15">
        <v>2579.5599999999999</v>
      </c>
      <c s="15">
        <v>2579.5599999999999</v>
      </c>
      <c s="15">
        <v>2579.5599999999999</v>
      </c>
      <c s="15">
        <v>2579.5599999999999</v>
      </c>
      <c s="15">
        <v>2579.5599999999999</v>
      </c>
      <c s="15">
        <v>2579.5599999999999</v>
      </c>
      <c s="15">
        <v>2579.5599999999999</v>
      </c>
      <c s="15">
        <v>2579.5599999999999</v>
      </c>
      <c s="15">
        <v>1719.71</v>
      </c>
      <c s="15">
        <v>1719.71</v>
      </c>
      <c s="15">
        <v>1719.71</v>
      </c>
      <c s="15">
        <v>1719.71</v>
      </c>
      <c s="15">
        <f t="shared" si="15"/>
        <v>2579.5599999999999</v>
      </c>
      <c s="15">
        <f t="shared" si="16"/>
        <v>27515.319999999996</v>
      </c>
      <c s="15">
        <f t="shared" si="17"/>
        <v>30094.879999999997</v>
      </c>
    </row>
    <row r="337" spans="1:54" ht="15">
      <c r="A337" s="58" t="s">
        <v>1795</v>
      </c>
      <c s="65" t="s">
        <v>486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43690</v>
      </c>
      <c s="106">
        <v>45517</v>
      </c>
      <c s="107">
        <v>550765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38" spans="1:54" ht="15">
      <c r="A338" s="58" t="s">
        <v>1796</v>
      </c>
      <c s="65" t="s">
        <v>486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1273220</v>
      </c>
      <c s="64">
        <v>0</v>
      </c>
      <c s="64">
        <v>0</v>
      </c>
      <c s="64">
        <v>5687.0500000000002</v>
      </c>
      <c s="64">
        <v>0</v>
      </c>
      <c s="64">
        <v>0</v>
      </c>
      <c s="64">
        <v>0</v>
      </c>
      <c s="64">
        <v>1273220</v>
      </c>
      <c s="106">
        <v>43690</v>
      </c>
      <c s="106">
        <v>45882</v>
      </c>
      <c s="107">
        <v>1273220</v>
      </c>
      <c s="108">
        <v>0.70277777777777772</v>
      </c>
      <c s="108">
        <v>6</v>
      </c>
      <c s="111">
        <v>0.053600000000000002</v>
      </c>
      <c s="77" t="s">
        <v>651</v>
      </c>
      <c s="77" t="s">
        <v>652</v>
      </c>
      <c s="15">
        <v>5687.0500000000002</v>
      </c>
      <c s="15">
        <v>5687.0500000000002</v>
      </c>
      <c s="15">
        <v>5687.0500000000002</v>
      </c>
      <c s="15">
        <v>2843.52</v>
      </c>
      <c s="15">
        <v>2843.52</v>
      </c>
      <c s="15">
        <v>2843.52</v>
      </c>
      <c s="15">
        <v>2843.52</v>
      </c>
      <c s="15">
        <v>2843.52</v>
      </c>
      <c s="15">
        <v>2843.52</v>
      </c>
      <c s="15">
        <v>0</v>
      </c>
      <c s="15">
        <v>0</v>
      </c>
      <c s="15">
        <v>0</v>
      </c>
      <c s="15">
        <v>0</v>
      </c>
      <c s="15">
        <f t="shared" si="15"/>
        <v>5687.0500000000002</v>
      </c>
      <c s="15">
        <f t="shared" si="16"/>
        <v>28435.220000000001</v>
      </c>
      <c s="15">
        <f t="shared" si="17"/>
        <v>34122.270000000004</v>
      </c>
    </row>
    <row r="339" spans="1:54" ht="15">
      <c r="A339" s="58" t="s">
        <v>1797</v>
      </c>
      <c s="65" t="s">
        <v>486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1866317.5</v>
      </c>
      <c s="64">
        <v>0</v>
      </c>
      <c s="64">
        <v>0</v>
      </c>
      <c s="64">
        <v>8771.6900000000005</v>
      </c>
      <c s="64">
        <v>0</v>
      </c>
      <c s="64">
        <v>0</v>
      </c>
      <c s="64">
        <v>0</v>
      </c>
      <c s="64">
        <v>1866317.5</v>
      </c>
      <c s="106">
        <v>43690</v>
      </c>
      <c s="106">
        <v>46247</v>
      </c>
      <c s="107">
        <v>1866317.5</v>
      </c>
      <c s="108">
        <v>1.7027777777777777</v>
      </c>
      <c s="108">
        <v>7</v>
      </c>
      <c s="111">
        <v>0.056399999999999999</v>
      </c>
      <c s="77" t="s">
        <v>651</v>
      </c>
      <c s="77" t="s">
        <v>652</v>
      </c>
      <c s="15">
        <v>8771.6900000000005</v>
      </c>
      <c s="15">
        <v>8771.6900000000005</v>
      </c>
      <c s="15">
        <v>8771.6900000000005</v>
      </c>
      <c s="15">
        <v>8771.6900000000005</v>
      </c>
      <c s="15">
        <v>8771.6900000000005</v>
      </c>
      <c s="15">
        <v>8771.6900000000005</v>
      </c>
      <c s="15">
        <v>8771.6900000000005</v>
      </c>
      <c s="15">
        <v>8771.6900000000005</v>
      </c>
      <c s="15">
        <v>8771.6900000000005</v>
      </c>
      <c s="15">
        <v>4385.8500000000004</v>
      </c>
      <c s="15">
        <v>4385.8500000000004</v>
      </c>
      <c s="15">
        <v>4385.8500000000004</v>
      </c>
      <c s="15">
        <v>4385.8500000000004</v>
      </c>
      <c s="15">
        <f t="shared" si="15"/>
        <v>8771.6900000000005</v>
      </c>
      <c s="15">
        <f t="shared" si="16"/>
        <v>87716.920000000027</v>
      </c>
      <c s="15">
        <f t="shared" si="17"/>
        <v>96488.61000000003</v>
      </c>
    </row>
    <row r="340" spans="1:54" ht="15">
      <c r="A340" s="58" t="s">
        <v>1798</v>
      </c>
      <c s="65" t="s">
        <v>486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704902.5</v>
      </c>
      <c s="64">
        <v>0</v>
      </c>
      <c s="64">
        <v>0</v>
      </c>
      <c s="64">
        <v>3483.3899999999999</v>
      </c>
      <c s="64">
        <v>0</v>
      </c>
      <c s="64">
        <v>0</v>
      </c>
      <c s="64">
        <v>0</v>
      </c>
      <c s="64">
        <v>704902.5</v>
      </c>
      <c s="106">
        <v>43690</v>
      </c>
      <c s="106">
        <v>46612</v>
      </c>
      <c s="107">
        <v>704902.5</v>
      </c>
      <c s="108">
        <v>2.7027777777777779</v>
      </c>
      <c s="108">
        <v>8</v>
      </c>
      <c s="111">
        <v>0.059299999999999999</v>
      </c>
      <c s="77" t="s">
        <v>651</v>
      </c>
      <c s="77" t="s">
        <v>652</v>
      </c>
      <c s="15">
        <v>3483.3899999999999</v>
      </c>
      <c s="15">
        <v>3483.3899999999999</v>
      </c>
      <c s="15">
        <v>3483.3899999999999</v>
      </c>
      <c s="15">
        <v>3483.3899999999999</v>
      </c>
      <c s="15">
        <v>3483.3899999999999</v>
      </c>
      <c s="15">
        <v>3483.3899999999999</v>
      </c>
      <c s="15">
        <v>3483.3899999999999</v>
      </c>
      <c s="15">
        <v>3483.3899999999999</v>
      </c>
      <c s="15">
        <v>3483.3899999999999</v>
      </c>
      <c s="15">
        <v>2322.2600000000002</v>
      </c>
      <c s="15">
        <v>2322.2600000000002</v>
      </c>
      <c s="15">
        <v>2322.2600000000002</v>
      </c>
      <c s="15">
        <v>2322.2600000000002</v>
      </c>
      <c s="15">
        <f t="shared" si="15"/>
        <v>3483.3899999999999</v>
      </c>
      <c s="15">
        <f t="shared" si="16"/>
        <v>37156.160000000003</v>
      </c>
      <c s="15">
        <f t="shared" si="17"/>
        <v>40639.550000000003</v>
      </c>
    </row>
    <row r="341" spans="1:54" ht="15">
      <c r="A341" s="58" t="s">
        <v>1799</v>
      </c>
      <c s="65" t="s">
        <v>486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51920</v>
      </c>
      <c s="64">
        <v>0</v>
      </c>
      <c s="64">
        <v>0</v>
      </c>
      <c s="64">
        <v>268.69</v>
      </c>
      <c s="64">
        <v>0</v>
      </c>
      <c s="64">
        <v>0</v>
      </c>
      <c s="64">
        <v>0</v>
      </c>
      <c s="64">
        <v>51920</v>
      </c>
      <c s="106">
        <v>43690</v>
      </c>
      <c s="106">
        <v>46978</v>
      </c>
      <c s="107">
        <v>51920</v>
      </c>
      <c s="108">
        <v>3.7027777777777779</v>
      </c>
      <c s="108">
        <v>9</v>
      </c>
      <c s="111">
        <v>0.062100000000000002</v>
      </c>
      <c s="77" t="s">
        <v>651</v>
      </c>
      <c s="77" t="s">
        <v>652</v>
      </c>
      <c s="15">
        <v>268.69</v>
      </c>
      <c s="15">
        <v>268.69</v>
      </c>
      <c s="15">
        <v>268.69</v>
      </c>
      <c s="15">
        <v>268.69</v>
      </c>
      <c s="15">
        <v>268.69</v>
      </c>
      <c s="15">
        <v>268.69</v>
      </c>
      <c s="15">
        <v>268.69</v>
      </c>
      <c s="15">
        <v>268.69</v>
      </c>
      <c s="15">
        <v>268.69</v>
      </c>
      <c s="15">
        <v>201.50999999999999</v>
      </c>
      <c s="15">
        <v>201.50999999999999</v>
      </c>
      <c s="15">
        <v>201.50999999999999</v>
      </c>
      <c s="15">
        <v>201.50999999999999</v>
      </c>
      <c s="15">
        <f t="shared" si="15"/>
        <v>268.69</v>
      </c>
      <c s="15">
        <f t="shared" si="16"/>
        <v>2955.5600000000004</v>
      </c>
      <c s="15">
        <f t="shared" si="17"/>
        <v>3224.2500000000005</v>
      </c>
    </row>
    <row r="342" spans="1:54" ht="15">
      <c r="A342" s="58" t="s">
        <v>1800</v>
      </c>
      <c s="65" t="s">
        <v>487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43691</v>
      </c>
      <c s="106">
        <v>45518</v>
      </c>
      <c s="107">
        <v>460937.5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43" spans="1:54" ht="15">
      <c r="A343" s="58" t="s">
        <v>1801</v>
      </c>
      <c s="65" t="s">
        <v>487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1143272.5</v>
      </c>
      <c s="64">
        <v>0</v>
      </c>
      <c s="64">
        <v>0</v>
      </c>
      <c s="64">
        <v>5106.6199999999999</v>
      </c>
      <c s="64">
        <v>0</v>
      </c>
      <c s="64">
        <v>0</v>
      </c>
      <c s="64">
        <v>0</v>
      </c>
      <c s="64">
        <v>1143272.5</v>
      </c>
      <c s="106">
        <v>43691</v>
      </c>
      <c s="106">
        <v>45883</v>
      </c>
      <c s="107">
        <v>1143272.5</v>
      </c>
      <c s="108">
        <v>0.7055555555555556</v>
      </c>
      <c s="108">
        <v>6</v>
      </c>
      <c s="111">
        <v>0.053600000000000002</v>
      </c>
      <c s="77" t="s">
        <v>651</v>
      </c>
      <c s="77" t="s">
        <v>652</v>
      </c>
      <c s="15">
        <v>5106.6199999999999</v>
      </c>
      <c s="15">
        <v>5106.6199999999999</v>
      </c>
      <c s="15">
        <v>5106.6199999999999</v>
      </c>
      <c s="15">
        <v>2553.3099999999999</v>
      </c>
      <c s="15">
        <v>2553.3099999999999</v>
      </c>
      <c s="15">
        <v>2553.3099999999999</v>
      </c>
      <c s="15">
        <v>2553.3099999999999</v>
      </c>
      <c s="15">
        <v>2553.3099999999999</v>
      </c>
      <c s="15">
        <v>2553.3099999999999</v>
      </c>
      <c s="15">
        <v>0</v>
      </c>
      <c s="15">
        <v>0</v>
      </c>
      <c s="15">
        <v>0</v>
      </c>
      <c s="15">
        <v>0</v>
      </c>
      <c s="15">
        <f t="shared" si="15"/>
        <v>5106.6199999999999</v>
      </c>
      <c s="15">
        <f t="shared" si="16"/>
        <v>25533.100000000002</v>
      </c>
      <c s="15">
        <f t="shared" si="17"/>
        <v>30639.720000000001</v>
      </c>
    </row>
    <row r="344" spans="1:54" ht="15">
      <c r="A344" s="58" t="s">
        <v>1802</v>
      </c>
      <c s="65" t="s">
        <v>487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747530</v>
      </c>
      <c s="64">
        <v>0</v>
      </c>
      <c s="64">
        <v>0</v>
      </c>
      <c s="64">
        <v>3513.3899999999999</v>
      </c>
      <c s="64">
        <v>0</v>
      </c>
      <c s="64">
        <v>0</v>
      </c>
      <c s="64">
        <v>0</v>
      </c>
      <c s="64">
        <v>747530</v>
      </c>
      <c s="106">
        <v>43691</v>
      </c>
      <c s="106">
        <v>46248</v>
      </c>
      <c s="107">
        <v>747530</v>
      </c>
      <c s="108">
        <v>1.7055555555555555</v>
      </c>
      <c s="108">
        <v>7</v>
      </c>
      <c s="111">
        <v>0.056399999999999999</v>
      </c>
      <c s="77" t="s">
        <v>651</v>
      </c>
      <c s="77" t="s">
        <v>652</v>
      </c>
      <c s="15">
        <v>3513.3899999999999</v>
      </c>
      <c s="15">
        <v>3513.3899999999999</v>
      </c>
      <c s="15">
        <v>3513.3899999999999</v>
      </c>
      <c s="15">
        <v>3513.3899999999999</v>
      </c>
      <c s="15">
        <v>3513.3899999999999</v>
      </c>
      <c s="15">
        <v>3513.3899999999999</v>
      </c>
      <c s="15">
        <v>3513.3899999999999</v>
      </c>
      <c s="15">
        <v>3513.3899999999999</v>
      </c>
      <c s="15">
        <v>3513.3899999999999</v>
      </c>
      <c s="15">
        <v>1756.7</v>
      </c>
      <c s="15">
        <v>1756.7</v>
      </c>
      <c s="15">
        <v>1756.7</v>
      </c>
      <c s="15">
        <v>1756.7</v>
      </c>
      <c s="15">
        <f t="shared" si="15"/>
        <v>3513.3899999999999</v>
      </c>
      <c s="15">
        <f t="shared" si="16"/>
        <v>35133.919999999998</v>
      </c>
      <c s="15">
        <f t="shared" si="17"/>
        <v>38647.309999999998</v>
      </c>
    </row>
    <row r="345" spans="1:54" ht="15">
      <c r="A345" s="58" t="s">
        <v>1803</v>
      </c>
      <c s="65" t="s">
        <v>487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416982.5</v>
      </c>
      <c s="64">
        <v>0</v>
      </c>
      <c s="64">
        <v>0</v>
      </c>
      <c s="64">
        <v>2060.5900000000001</v>
      </c>
      <c s="64">
        <v>0</v>
      </c>
      <c s="64">
        <v>0</v>
      </c>
      <c s="64">
        <v>0</v>
      </c>
      <c s="64">
        <v>416982.5</v>
      </c>
      <c s="106">
        <v>43691</v>
      </c>
      <c s="106">
        <v>46613</v>
      </c>
      <c s="107">
        <v>416982.5</v>
      </c>
      <c s="108">
        <v>2.7055555555555557</v>
      </c>
      <c s="108">
        <v>8</v>
      </c>
      <c s="111">
        <v>0.059299999999999999</v>
      </c>
      <c s="77" t="s">
        <v>651</v>
      </c>
      <c s="77" t="s">
        <v>652</v>
      </c>
      <c s="15">
        <v>2060.5900000000001</v>
      </c>
      <c s="15">
        <v>2060.5900000000001</v>
      </c>
      <c s="15">
        <v>2060.5900000000001</v>
      </c>
      <c s="15">
        <v>2060.5900000000001</v>
      </c>
      <c s="15">
        <v>2060.5900000000001</v>
      </c>
      <c s="15">
        <v>2060.5900000000001</v>
      </c>
      <c s="15">
        <v>2060.5900000000001</v>
      </c>
      <c s="15">
        <v>2060.5900000000001</v>
      </c>
      <c s="15">
        <v>2060.5900000000001</v>
      </c>
      <c s="15">
        <v>1373.73</v>
      </c>
      <c s="15">
        <v>1373.73</v>
      </c>
      <c s="15">
        <v>1373.73</v>
      </c>
      <c s="15">
        <v>1373.73</v>
      </c>
      <c s="15">
        <f t="shared" si="15"/>
        <v>2060.5900000000001</v>
      </c>
      <c s="15">
        <f t="shared" si="16"/>
        <v>21979.639999999999</v>
      </c>
      <c s="15">
        <f t="shared" si="17"/>
        <v>24040.23</v>
      </c>
    </row>
    <row r="346" spans="1:54" ht="15">
      <c r="A346" s="58" t="s">
        <v>1804</v>
      </c>
      <c s="65" t="s">
        <v>487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274.79000000000002</v>
      </c>
      <c s="64">
        <v>0</v>
      </c>
      <c s="64">
        <v>0</v>
      </c>
      <c s="64">
        <v>0</v>
      </c>
      <c s="64">
        <v>53100</v>
      </c>
      <c s="106">
        <v>43691</v>
      </c>
      <c s="106">
        <v>46979</v>
      </c>
      <c s="107">
        <v>53100</v>
      </c>
      <c s="108">
        <v>3.7055555555555557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206.09</v>
      </c>
      <c s="15">
        <v>206.09</v>
      </c>
      <c s="15">
        <v>206.09</v>
      </c>
      <c s="15">
        <v>206.09</v>
      </c>
      <c s="15">
        <f t="shared" si="15"/>
        <v>274.79000000000002</v>
      </c>
      <c s="15">
        <f t="shared" si="16"/>
        <v>3022.6800000000007</v>
      </c>
      <c s="15">
        <f t="shared" si="17"/>
        <v>3297.4700000000007</v>
      </c>
    </row>
    <row r="347" spans="1:54" ht="15">
      <c r="A347" s="58" t="s">
        <v>1805</v>
      </c>
      <c s="65" t="s">
        <v>488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43691</v>
      </c>
      <c s="106">
        <v>45518</v>
      </c>
      <c s="107">
        <v>862727.5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48" spans="1:54" ht="15">
      <c r="A348" s="58" t="s">
        <v>1806</v>
      </c>
      <c s="65" t="s">
        <v>488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837800</v>
      </c>
      <c s="64">
        <v>0</v>
      </c>
      <c s="64">
        <v>0</v>
      </c>
      <c s="64">
        <v>3742.1700000000001</v>
      </c>
      <c s="64">
        <v>0</v>
      </c>
      <c s="64">
        <v>0</v>
      </c>
      <c s="64">
        <v>0</v>
      </c>
      <c s="64">
        <v>837800</v>
      </c>
      <c s="106">
        <v>43691</v>
      </c>
      <c s="106">
        <v>45883</v>
      </c>
      <c s="107">
        <v>837800</v>
      </c>
      <c s="108">
        <v>0.7055555555555556</v>
      </c>
      <c s="108">
        <v>6</v>
      </c>
      <c s="111">
        <v>0.053600000000000002</v>
      </c>
      <c s="77" t="s">
        <v>651</v>
      </c>
      <c s="77" t="s">
        <v>652</v>
      </c>
      <c s="15">
        <v>3742.1700000000001</v>
      </c>
      <c s="15">
        <v>3742.1700000000001</v>
      </c>
      <c s="15">
        <v>3742.1700000000001</v>
      </c>
      <c s="15">
        <v>1871.0899999999999</v>
      </c>
      <c s="15">
        <v>1871.0899999999999</v>
      </c>
      <c s="15">
        <v>1871.0899999999999</v>
      </c>
      <c s="15">
        <v>1871.0899999999999</v>
      </c>
      <c s="15">
        <v>1871.0899999999999</v>
      </c>
      <c s="15">
        <v>1871.0899999999999</v>
      </c>
      <c s="15">
        <v>0</v>
      </c>
      <c s="15">
        <v>0</v>
      </c>
      <c s="15">
        <v>0</v>
      </c>
      <c s="15">
        <v>0</v>
      </c>
      <c s="15">
        <f t="shared" si="15"/>
        <v>3742.1700000000001</v>
      </c>
      <c s="15">
        <f t="shared" si="16"/>
        <v>18710.880000000001</v>
      </c>
      <c s="15">
        <f t="shared" si="17"/>
        <v>22453.050000000003</v>
      </c>
    </row>
    <row r="349" spans="1:54" ht="15">
      <c r="A349" s="58" t="s">
        <v>1807</v>
      </c>
      <c s="65" t="s">
        <v>488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1506417.5</v>
      </c>
      <c s="64">
        <v>0</v>
      </c>
      <c s="64">
        <v>0</v>
      </c>
      <c s="64">
        <v>7080.1599999999999</v>
      </c>
      <c s="64">
        <v>0</v>
      </c>
      <c s="64">
        <v>0</v>
      </c>
      <c s="64">
        <v>0</v>
      </c>
      <c s="64">
        <v>1506417.5</v>
      </c>
      <c s="106">
        <v>43691</v>
      </c>
      <c s="106">
        <v>46248</v>
      </c>
      <c s="107">
        <v>1506417.5</v>
      </c>
      <c s="108">
        <v>1.7055555555555555</v>
      </c>
      <c s="108">
        <v>7</v>
      </c>
      <c s="111">
        <v>0.056399999999999999</v>
      </c>
      <c s="77" t="s">
        <v>651</v>
      </c>
      <c s="77" t="s">
        <v>652</v>
      </c>
      <c s="15">
        <v>7080.1599999999999</v>
      </c>
      <c s="15">
        <v>7080.1599999999999</v>
      </c>
      <c s="15">
        <v>7080.1599999999999</v>
      </c>
      <c s="15">
        <v>7080.1599999999999</v>
      </c>
      <c s="15">
        <v>7080.1599999999999</v>
      </c>
      <c s="15">
        <v>7080.1599999999999</v>
      </c>
      <c s="15">
        <v>7080.1599999999999</v>
      </c>
      <c s="15">
        <v>7080.1599999999999</v>
      </c>
      <c s="15">
        <v>7080.1599999999999</v>
      </c>
      <c s="15">
        <v>3540.0799999999999</v>
      </c>
      <c s="15">
        <v>3540.0799999999999</v>
      </c>
      <c s="15">
        <v>3540.0799999999999</v>
      </c>
      <c s="15">
        <v>3540.0799999999999</v>
      </c>
      <c s="15">
        <f t="shared" si="15"/>
        <v>7080.1599999999999</v>
      </c>
      <c s="15">
        <f t="shared" si="16"/>
        <v>70801.60000000002</v>
      </c>
      <c s="15">
        <f t="shared" si="17"/>
        <v>77881.760000000024</v>
      </c>
    </row>
    <row r="350" spans="1:54" ht="15">
      <c r="A350" s="58" t="s">
        <v>1808</v>
      </c>
      <c s="65" t="s">
        <v>488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403265</v>
      </c>
      <c s="64">
        <v>0</v>
      </c>
      <c s="64">
        <v>0</v>
      </c>
      <c s="64">
        <v>1992.8</v>
      </c>
      <c s="64">
        <v>0</v>
      </c>
      <c s="64">
        <v>0</v>
      </c>
      <c s="64">
        <v>0</v>
      </c>
      <c s="64">
        <v>403265</v>
      </c>
      <c s="106">
        <v>43691</v>
      </c>
      <c s="106">
        <v>46613</v>
      </c>
      <c s="107">
        <v>403265</v>
      </c>
      <c s="108">
        <v>2.7055555555555557</v>
      </c>
      <c s="108">
        <v>8</v>
      </c>
      <c s="111">
        <v>0.059299999999999999</v>
      </c>
      <c s="77" t="s">
        <v>651</v>
      </c>
      <c s="77" t="s">
        <v>652</v>
      </c>
      <c s="15">
        <v>1992.8</v>
      </c>
      <c s="15">
        <v>1992.8</v>
      </c>
      <c s="15">
        <v>1992.8</v>
      </c>
      <c s="15">
        <v>1992.8</v>
      </c>
      <c s="15">
        <v>1992.8</v>
      </c>
      <c s="15">
        <v>1992.8</v>
      </c>
      <c s="15">
        <v>1992.8</v>
      </c>
      <c s="15">
        <v>1992.8</v>
      </c>
      <c s="15">
        <v>1992.8</v>
      </c>
      <c s="15">
        <v>1328.53</v>
      </c>
      <c s="15">
        <v>1328.53</v>
      </c>
      <c s="15">
        <v>1328.53</v>
      </c>
      <c s="15">
        <v>1328.53</v>
      </c>
      <c s="15">
        <f t="shared" si="15"/>
        <v>1992.8</v>
      </c>
      <c s="15">
        <f t="shared" si="16"/>
        <v>21256.519999999993</v>
      </c>
      <c s="15">
        <f t="shared" si="17"/>
        <v>23249.319999999992</v>
      </c>
    </row>
    <row r="351" spans="1:54" ht="15">
      <c r="A351" s="58" t="s">
        <v>1809</v>
      </c>
      <c s="65" t="s">
        <v>488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274.79000000000002</v>
      </c>
      <c s="64">
        <v>0</v>
      </c>
      <c s="64">
        <v>0</v>
      </c>
      <c s="64">
        <v>0</v>
      </c>
      <c s="64">
        <v>53100</v>
      </c>
      <c s="106">
        <v>43691</v>
      </c>
      <c s="106">
        <v>46979</v>
      </c>
      <c s="107">
        <v>53100</v>
      </c>
      <c s="108">
        <v>3.7055555555555557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206.09</v>
      </c>
      <c s="15">
        <v>206.09</v>
      </c>
      <c s="15">
        <v>206.09</v>
      </c>
      <c s="15">
        <v>206.09</v>
      </c>
      <c s="15">
        <f t="shared" si="15"/>
        <v>274.79000000000002</v>
      </c>
      <c s="15">
        <f t="shared" si="16"/>
        <v>3022.6800000000007</v>
      </c>
      <c s="15">
        <f t="shared" si="17"/>
        <v>3297.4700000000007</v>
      </c>
    </row>
    <row r="352" spans="1:54" ht="15">
      <c r="A352" s="58" t="s">
        <v>1810</v>
      </c>
      <c s="65" t="s">
        <v>489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43693</v>
      </c>
      <c s="106">
        <v>45520</v>
      </c>
      <c s="107">
        <v>404445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53" spans="1:54" ht="15">
      <c r="A353" s="58" t="s">
        <v>1811</v>
      </c>
      <c s="65" t="s">
        <v>489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1602882.5</v>
      </c>
      <c s="64">
        <v>0</v>
      </c>
      <c s="64">
        <v>0</v>
      </c>
      <c s="64">
        <v>7159.54</v>
      </c>
      <c s="64">
        <v>0</v>
      </c>
      <c s="64">
        <v>0</v>
      </c>
      <c s="64">
        <v>0</v>
      </c>
      <c s="64">
        <v>1602882.5</v>
      </c>
      <c s="106">
        <v>43693</v>
      </c>
      <c s="106">
        <v>45885</v>
      </c>
      <c s="107">
        <v>1602882.5</v>
      </c>
      <c s="108">
        <v>0.71111111111111114</v>
      </c>
      <c s="108">
        <v>6</v>
      </c>
      <c s="111">
        <v>0.053600000000000002</v>
      </c>
      <c s="77" t="s">
        <v>651</v>
      </c>
      <c s="77" t="s">
        <v>652</v>
      </c>
      <c s="15">
        <v>7159.54</v>
      </c>
      <c s="15">
        <v>7159.54</v>
      </c>
      <c s="15">
        <v>7159.54</v>
      </c>
      <c s="15">
        <v>3579.77</v>
      </c>
      <c s="15">
        <v>3579.77</v>
      </c>
      <c s="15">
        <v>3579.77</v>
      </c>
      <c s="15">
        <v>3579.77</v>
      </c>
      <c s="15">
        <v>3579.77</v>
      </c>
      <c s="15">
        <v>3579.77</v>
      </c>
      <c s="15">
        <v>0</v>
      </c>
      <c s="15">
        <v>0</v>
      </c>
      <c s="15">
        <v>0</v>
      </c>
      <c s="15">
        <v>0</v>
      </c>
      <c s="15">
        <f t="shared" si="15"/>
        <v>7159.54</v>
      </c>
      <c s="15">
        <f t="shared" si="16"/>
        <v>35797.699999999997</v>
      </c>
      <c s="15">
        <f t="shared" si="17"/>
        <v>42957.239999999998</v>
      </c>
    </row>
    <row r="354" spans="1:54" ht="15">
      <c r="A354" s="58" t="s">
        <v>1812</v>
      </c>
      <c s="65" t="s">
        <v>489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1291952.5</v>
      </c>
      <c s="64">
        <v>0</v>
      </c>
      <c s="64">
        <v>0</v>
      </c>
      <c s="64">
        <v>6072.1800000000003</v>
      </c>
      <c s="64">
        <v>0</v>
      </c>
      <c s="64">
        <v>0</v>
      </c>
      <c s="64">
        <v>0</v>
      </c>
      <c s="64">
        <v>1291952.5</v>
      </c>
      <c s="106">
        <v>43693</v>
      </c>
      <c s="106">
        <v>46250</v>
      </c>
      <c s="107">
        <v>1291952.5</v>
      </c>
      <c s="108">
        <v>1.711111111111111</v>
      </c>
      <c s="108">
        <v>7</v>
      </c>
      <c s="111">
        <v>0.056399999999999999</v>
      </c>
      <c s="77" t="s">
        <v>651</v>
      </c>
      <c s="77" t="s">
        <v>652</v>
      </c>
      <c s="15">
        <v>6072.1800000000003</v>
      </c>
      <c s="15">
        <v>6072.1800000000003</v>
      </c>
      <c s="15">
        <v>6072.1800000000003</v>
      </c>
      <c s="15">
        <v>6072.1800000000003</v>
      </c>
      <c s="15">
        <v>6072.1800000000003</v>
      </c>
      <c s="15">
        <v>6072.1800000000003</v>
      </c>
      <c s="15">
        <v>6072.1800000000003</v>
      </c>
      <c s="15">
        <v>6072.1800000000003</v>
      </c>
      <c s="15">
        <v>6072.1800000000003</v>
      </c>
      <c s="15">
        <v>3036.0900000000001</v>
      </c>
      <c s="15">
        <v>3036.0900000000001</v>
      </c>
      <c s="15">
        <v>3036.0900000000001</v>
      </c>
      <c s="15">
        <v>3036.0900000000001</v>
      </c>
      <c s="15">
        <f t="shared" si="15"/>
        <v>6072.1800000000003</v>
      </c>
      <c s="15">
        <f t="shared" si="16"/>
        <v>60721.799999999988</v>
      </c>
      <c s="15">
        <f t="shared" si="17"/>
        <v>66793.979999999981</v>
      </c>
    </row>
    <row r="355" spans="1:54" ht="15">
      <c r="A355" s="58" t="s">
        <v>1813</v>
      </c>
      <c s="65" t="s">
        <v>489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623482.5</v>
      </c>
      <c s="64">
        <v>0</v>
      </c>
      <c s="64">
        <v>0</v>
      </c>
      <c s="64">
        <v>3081.04</v>
      </c>
      <c s="64">
        <v>0</v>
      </c>
      <c s="64">
        <v>0</v>
      </c>
      <c s="64">
        <v>0</v>
      </c>
      <c s="64">
        <v>623482.5</v>
      </c>
      <c s="106">
        <v>43693</v>
      </c>
      <c s="106">
        <v>46615</v>
      </c>
      <c s="107">
        <v>623482.5</v>
      </c>
      <c s="108">
        <v>2.7111111111111112</v>
      </c>
      <c s="108">
        <v>8</v>
      </c>
      <c s="111">
        <v>0.059299999999999999</v>
      </c>
      <c s="77" t="s">
        <v>651</v>
      </c>
      <c s="77" t="s">
        <v>652</v>
      </c>
      <c s="15">
        <v>3081.04</v>
      </c>
      <c s="15">
        <v>3081.04</v>
      </c>
      <c s="15">
        <v>3081.04</v>
      </c>
      <c s="15">
        <v>3081.04</v>
      </c>
      <c s="15">
        <v>3081.04</v>
      </c>
      <c s="15">
        <v>3081.04</v>
      </c>
      <c s="15">
        <v>3081.04</v>
      </c>
      <c s="15">
        <v>3081.04</v>
      </c>
      <c s="15">
        <v>3081.04</v>
      </c>
      <c s="15">
        <v>2054.0300000000002</v>
      </c>
      <c s="15">
        <v>2054.0300000000002</v>
      </c>
      <c s="15">
        <v>2054.0300000000002</v>
      </c>
      <c s="15">
        <v>2054.0300000000002</v>
      </c>
      <c s="15">
        <f t="shared" si="15"/>
        <v>3081.04</v>
      </c>
      <c s="15">
        <f t="shared" si="16"/>
        <v>32864.440000000002</v>
      </c>
      <c s="15">
        <f t="shared" si="17"/>
        <v>35945.480000000003</v>
      </c>
    </row>
    <row r="356" spans="1:54" ht="15">
      <c r="A356" s="58" t="s">
        <v>1814</v>
      </c>
      <c s="65" t="s">
        <v>490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43696</v>
      </c>
      <c s="106">
        <v>45523</v>
      </c>
      <c s="107">
        <v>524067.5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57" spans="1:54" ht="15">
      <c r="A357" s="58" t="s">
        <v>1815</v>
      </c>
      <c s="65" t="s">
        <v>490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765230</v>
      </c>
      <c s="64">
        <v>0</v>
      </c>
      <c s="64">
        <v>0</v>
      </c>
      <c s="64">
        <v>3418.0300000000002</v>
      </c>
      <c s="64">
        <v>0</v>
      </c>
      <c s="64">
        <v>0</v>
      </c>
      <c s="64">
        <v>0</v>
      </c>
      <c s="64">
        <v>765230</v>
      </c>
      <c s="106">
        <v>43696</v>
      </c>
      <c s="106">
        <v>45888</v>
      </c>
      <c s="107">
        <v>765230</v>
      </c>
      <c s="108">
        <v>0.71944444444444444</v>
      </c>
      <c s="108">
        <v>6</v>
      </c>
      <c s="111">
        <v>0.053600000000000002</v>
      </c>
      <c s="77" t="s">
        <v>651</v>
      </c>
      <c s="77" t="s">
        <v>652</v>
      </c>
      <c s="15">
        <v>3418.0300000000002</v>
      </c>
      <c s="15">
        <v>3418.0300000000002</v>
      </c>
      <c s="15">
        <v>3418.0300000000002</v>
      </c>
      <c s="15">
        <v>1709.01</v>
      </c>
      <c s="15">
        <v>1709.01</v>
      </c>
      <c s="15">
        <v>1709.01</v>
      </c>
      <c s="15">
        <v>1709.01</v>
      </c>
      <c s="15">
        <v>1709.01</v>
      </c>
      <c s="15">
        <v>1709.01</v>
      </c>
      <c s="15">
        <v>0</v>
      </c>
      <c s="15">
        <v>0</v>
      </c>
      <c s="15">
        <v>0</v>
      </c>
      <c s="15">
        <v>0</v>
      </c>
      <c s="15">
        <f t="shared" si="15"/>
        <v>3418.0300000000002</v>
      </c>
      <c s="15">
        <f t="shared" si="16"/>
        <v>17090.119999999999</v>
      </c>
      <c s="15">
        <f t="shared" si="17"/>
        <v>20508.149999999998</v>
      </c>
    </row>
    <row r="358" spans="1:54" ht="15">
      <c r="A358" s="58" t="s">
        <v>1816</v>
      </c>
      <c s="65" t="s">
        <v>490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1036777.5</v>
      </c>
      <c s="64">
        <v>0</v>
      </c>
      <c s="64">
        <v>0</v>
      </c>
      <c s="64">
        <v>4872.8500000000004</v>
      </c>
      <c s="64">
        <v>0</v>
      </c>
      <c s="64">
        <v>0</v>
      </c>
      <c s="64">
        <v>0</v>
      </c>
      <c s="64">
        <v>1036777.5</v>
      </c>
      <c s="106">
        <v>43696</v>
      </c>
      <c s="106">
        <v>46253</v>
      </c>
      <c s="107">
        <v>1036777.5</v>
      </c>
      <c s="108">
        <v>1.7194444444444446</v>
      </c>
      <c s="108">
        <v>7</v>
      </c>
      <c s="111">
        <v>0.056399999999999999</v>
      </c>
      <c s="77" t="s">
        <v>651</v>
      </c>
      <c s="77" t="s">
        <v>652</v>
      </c>
      <c s="15">
        <v>4872.8500000000004</v>
      </c>
      <c s="15">
        <v>4872.8500000000004</v>
      </c>
      <c s="15">
        <v>4872.8500000000004</v>
      </c>
      <c s="15">
        <v>4872.8500000000004</v>
      </c>
      <c s="15">
        <v>4872.8500000000004</v>
      </c>
      <c s="15">
        <v>4872.8500000000004</v>
      </c>
      <c s="15">
        <v>4872.8500000000004</v>
      </c>
      <c s="15">
        <v>4872.8500000000004</v>
      </c>
      <c s="15">
        <v>4872.8500000000004</v>
      </c>
      <c s="15">
        <v>2436.4299999999998</v>
      </c>
      <c s="15">
        <v>2436.4299999999998</v>
      </c>
      <c s="15">
        <v>2436.4299999999998</v>
      </c>
      <c s="15">
        <v>2436.4299999999998</v>
      </c>
      <c s="15">
        <f t="shared" si="15"/>
        <v>4872.8500000000004</v>
      </c>
      <c s="15">
        <f t="shared" si="16"/>
        <v>48728.519999999997</v>
      </c>
      <c s="15">
        <f t="shared" si="17"/>
        <v>53601.369999999995</v>
      </c>
    </row>
    <row r="359" spans="1:54" ht="15">
      <c r="A359" s="58" t="s">
        <v>1817</v>
      </c>
      <c s="65" t="s">
        <v>490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157825</v>
      </c>
      <c s="64">
        <v>0</v>
      </c>
      <c s="64">
        <v>0</v>
      </c>
      <c s="64">
        <v>779.91999999999996</v>
      </c>
      <c s="64">
        <v>0</v>
      </c>
      <c s="64">
        <v>0</v>
      </c>
      <c s="64">
        <v>0</v>
      </c>
      <c s="64">
        <v>157825</v>
      </c>
      <c s="106">
        <v>43696</v>
      </c>
      <c s="106">
        <v>46618</v>
      </c>
      <c s="107">
        <v>157825</v>
      </c>
      <c s="108">
        <v>2.7194444444444446</v>
      </c>
      <c s="108">
        <v>8</v>
      </c>
      <c s="111">
        <v>0.059299999999999999</v>
      </c>
      <c s="77" t="s">
        <v>651</v>
      </c>
      <c s="77" t="s">
        <v>652</v>
      </c>
      <c s="15">
        <v>779.91999999999996</v>
      </c>
      <c s="15">
        <v>779.91999999999996</v>
      </c>
      <c s="15">
        <v>779.91999999999996</v>
      </c>
      <c s="15">
        <v>779.91999999999996</v>
      </c>
      <c s="15">
        <v>779.91999999999996</v>
      </c>
      <c s="15">
        <v>779.91999999999996</v>
      </c>
      <c s="15">
        <v>779.91999999999996</v>
      </c>
      <c s="15">
        <v>779.91999999999996</v>
      </c>
      <c s="15">
        <v>779.91999999999996</v>
      </c>
      <c s="15">
        <v>519.95000000000005</v>
      </c>
      <c s="15">
        <v>519.95000000000005</v>
      </c>
      <c s="15">
        <v>519.95000000000005</v>
      </c>
      <c s="15">
        <v>519.95000000000005</v>
      </c>
      <c s="15">
        <f t="shared" si="15"/>
        <v>779.91999999999996</v>
      </c>
      <c s="15">
        <f t="shared" si="16"/>
        <v>8319.1599999999999</v>
      </c>
      <c s="15">
        <f t="shared" si="17"/>
        <v>9099.0799999999999</v>
      </c>
    </row>
    <row r="360" spans="1:54" ht="15">
      <c r="A360" s="58" t="s">
        <v>1818</v>
      </c>
      <c s="65" t="s">
        <v>491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43697</v>
      </c>
      <c s="106">
        <v>45524</v>
      </c>
      <c s="107">
        <v>757412.5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61" spans="1:54" ht="15">
      <c r="A361" s="58" t="s">
        <v>1819</v>
      </c>
      <c s="65" t="s">
        <v>491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648262.5</v>
      </c>
      <c s="64">
        <v>0</v>
      </c>
      <c s="64">
        <v>0</v>
      </c>
      <c s="64">
        <v>2895.5700000000002</v>
      </c>
      <c s="64">
        <v>0</v>
      </c>
      <c s="64">
        <v>0</v>
      </c>
      <c s="64">
        <v>0</v>
      </c>
      <c s="64">
        <v>648262.5</v>
      </c>
      <c s="106">
        <v>43697</v>
      </c>
      <c s="106">
        <v>45889</v>
      </c>
      <c s="107">
        <v>648262.5</v>
      </c>
      <c s="108">
        <v>0.72222222222222221</v>
      </c>
      <c s="108">
        <v>6</v>
      </c>
      <c s="111">
        <v>0.053600000000000002</v>
      </c>
      <c s="77" t="s">
        <v>651</v>
      </c>
      <c s="77" t="s">
        <v>652</v>
      </c>
      <c s="15">
        <v>2895.5700000000002</v>
      </c>
      <c s="15">
        <v>2895.5700000000002</v>
      </c>
      <c s="15">
        <v>2895.5700000000002</v>
      </c>
      <c s="15">
        <v>1447.79</v>
      </c>
      <c s="15">
        <v>1447.79</v>
      </c>
      <c s="15">
        <v>1447.79</v>
      </c>
      <c s="15">
        <v>1447.79</v>
      </c>
      <c s="15">
        <v>1447.79</v>
      </c>
      <c s="15">
        <v>1447.79</v>
      </c>
      <c s="15">
        <v>0</v>
      </c>
      <c s="15">
        <v>0</v>
      </c>
      <c s="15">
        <v>0</v>
      </c>
      <c s="15">
        <v>0</v>
      </c>
      <c s="15">
        <f t="shared" si="15"/>
        <v>2895.5700000000002</v>
      </c>
      <c s="15">
        <f t="shared" si="16"/>
        <v>14477.880000000005</v>
      </c>
      <c s="15">
        <f t="shared" si="17"/>
        <v>17373.450000000004</v>
      </c>
    </row>
    <row r="362" spans="1:54" ht="15">
      <c r="A362" s="58" t="s">
        <v>1820</v>
      </c>
      <c s="65" t="s">
        <v>491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1081470</v>
      </c>
      <c s="64">
        <v>0</v>
      </c>
      <c s="64">
        <v>0</v>
      </c>
      <c s="64">
        <v>5082.9099999999999</v>
      </c>
      <c s="64">
        <v>0</v>
      </c>
      <c s="64">
        <v>0</v>
      </c>
      <c s="64">
        <v>0</v>
      </c>
      <c s="64">
        <v>1081470</v>
      </c>
      <c s="106">
        <v>43697</v>
      </c>
      <c s="106">
        <v>46254</v>
      </c>
      <c s="107">
        <v>1081470</v>
      </c>
      <c s="108">
        <v>1.7222222222222223</v>
      </c>
      <c s="108">
        <v>7</v>
      </c>
      <c s="111">
        <v>0.056399999999999999</v>
      </c>
      <c s="77" t="s">
        <v>651</v>
      </c>
      <c s="77" t="s">
        <v>652</v>
      </c>
      <c s="15">
        <v>5082.9099999999999</v>
      </c>
      <c s="15">
        <v>5082.9099999999999</v>
      </c>
      <c s="15">
        <v>5082.9099999999999</v>
      </c>
      <c s="15">
        <v>5082.9099999999999</v>
      </c>
      <c s="15">
        <v>5082.9099999999999</v>
      </c>
      <c s="15">
        <v>5082.9099999999999</v>
      </c>
      <c s="15">
        <v>5082.9099999999999</v>
      </c>
      <c s="15">
        <v>5082.9099999999999</v>
      </c>
      <c s="15">
        <v>5082.9099999999999</v>
      </c>
      <c s="15">
        <v>2541.4499999999998</v>
      </c>
      <c s="15">
        <v>2541.4499999999998</v>
      </c>
      <c s="15">
        <v>2541.4499999999998</v>
      </c>
      <c s="15">
        <v>2541.4499999999998</v>
      </c>
      <c s="15">
        <f t="shared" si="15"/>
        <v>5082.9099999999999</v>
      </c>
      <c s="15">
        <f t="shared" si="16"/>
        <v>50829.079999999987</v>
      </c>
      <c s="15">
        <f t="shared" si="17"/>
        <v>55911.989999999991</v>
      </c>
    </row>
    <row r="363" spans="1:54" ht="15">
      <c r="A363" s="58" t="s">
        <v>1821</v>
      </c>
      <c s="65" t="s">
        <v>491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315502.5</v>
      </c>
      <c s="64">
        <v>0</v>
      </c>
      <c s="64">
        <v>0</v>
      </c>
      <c s="64">
        <v>1559.1099999999999</v>
      </c>
      <c s="64">
        <v>0</v>
      </c>
      <c s="64">
        <v>0</v>
      </c>
      <c s="64">
        <v>0</v>
      </c>
      <c s="64">
        <v>315502.5</v>
      </c>
      <c s="106">
        <v>43697</v>
      </c>
      <c s="106">
        <v>46619</v>
      </c>
      <c s="107">
        <v>315502.5</v>
      </c>
      <c s="108">
        <v>2.7222222222222223</v>
      </c>
      <c s="108">
        <v>8</v>
      </c>
      <c s="111">
        <v>0.059299999999999999</v>
      </c>
      <c s="77" t="s">
        <v>651</v>
      </c>
      <c s="77" t="s">
        <v>652</v>
      </c>
      <c s="15">
        <v>1559.1099999999999</v>
      </c>
      <c s="15">
        <v>1559.1099999999999</v>
      </c>
      <c s="15">
        <v>1559.1099999999999</v>
      </c>
      <c s="15">
        <v>1559.1099999999999</v>
      </c>
      <c s="15">
        <v>1559.1099999999999</v>
      </c>
      <c s="15">
        <v>1559.1099999999999</v>
      </c>
      <c s="15">
        <v>1559.1099999999999</v>
      </c>
      <c s="15">
        <v>1559.1099999999999</v>
      </c>
      <c s="15">
        <v>1559.1099999999999</v>
      </c>
      <c s="15">
        <v>1039.4100000000001</v>
      </c>
      <c s="15">
        <v>1039.4100000000001</v>
      </c>
      <c s="15">
        <v>1039.4100000000001</v>
      </c>
      <c s="15">
        <v>1039.4100000000001</v>
      </c>
      <c s="15">
        <f t="shared" si="15"/>
        <v>1559.1099999999999</v>
      </c>
      <c s="15">
        <f t="shared" si="16"/>
        <v>16630.52</v>
      </c>
      <c s="15">
        <f t="shared" si="17"/>
        <v>18189.630000000001</v>
      </c>
    </row>
    <row r="364" spans="1:54" ht="15">
      <c r="A364" s="58" t="s">
        <v>1822</v>
      </c>
      <c s="65" t="s">
        <v>491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287.62</v>
      </c>
      <c s="64">
        <v>0</v>
      </c>
      <c s="64">
        <v>0</v>
      </c>
      <c s="64">
        <v>0</v>
      </c>
      <c s="64">
        <v>53100</v>
      </c>
      <c s="106">
        <v>43697</v>
      </c>
      <c s="106">
        <v>47350</v>
      </c>
      <c s="107">
        <v>53100</v>
      </c>
      <c s="108">
        <v>4.7222222222222223</v>
      </c>
      <c s="108">
        <v>10</v>
      </c>
      <c s="111">
        <v>0.065000000000000002</v>
      </c>
      <c s="77" t="s">
        <v>651</v>
      </c>
      <c s="77" t="s">
        <v>652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230.09999999999999</v>
      </c>
      <c s="15">
        <v>230.09999999999999</v>
      </c>
      <c s="15">
        <v>230.09999999999999</v>
      </c>
      <c s="15">
        <v>230.09999999999999</v>
      </c>
      <c s="15">
        <f t="shared" si="15"/>
        <v>287.62</v>
      </c>
      <c s="15">
        <f t="shared" si="16"/>
        <v>3221.3599999999992</v>
      </c>
      <c s="15">
        <f t="shared" si="17"/>
        <v>3508.9799999999991</v>
      </c>
    </row>
    <row r="365" spans="1:54" ht="15">
      <c r="A365" s="58" t="s">
        <v>1823</v>
      </c>
      <c s="65" t="s">
        <v>492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43698</v>
      </c>
      <c s="106">
        <v>45525</v>
      </c>
      <c s="107">
        <v>649885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66" spans="1:54" ht="15">
      <c r="A366" s="58" t="s">
        <v>1824</v>
      </c>
      <c s="65" t="s">
        <v>492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1526182.5</v>
      </c>
      <c s="64">
        <v>0</v>
      </c>
      <c s="64">
        <v>0</v>
      </c>
      <c s="64">
        <v>6816.9499999999998</v>
      </c>
      <c s="64">
        <v>0</v>
      </c>
      <c s="64">
        <v>0</v>
      </c>
      <c s="64">
        <v>0</v>
      </c>
      <c s="64">
        <v>1526182.5</v>
      </c>
      <c s="106">
        <v>43698</v>
      </c>
      <c s="106">
        <v>45890</v>
      </c>
      <c s="107">
        <v>1526182.5</v>
      </c>
      <c s="108">
        <v>0.72499999999999998</v>
      </c>
      <c s="108">
        <v>6</v>
      </c>
      <c s="111">
        <v>0.053600000000000002</v>
      </c>
      <c s="77" t="s">
        <v>651</v>
      </c>
      <c s="77" t="s">
        <v>652</v>
      </c>
      <c s="15">
        <v>6816.9499999999998</v>
      </c>
      <c s="15">
        <v>6816.9499999999998</v>
      </c>
      <c s="15">
        <v>6816.9499999999998</v>
      </c>
      <c s="15">
        <v>3408.4699999999998</v>
      </c>
      <c s="15">
        <v>3408.4699999999998</v>
      </c>
      <c s="15">
        <v>3408.4699999999998</v>
      </c>
      <c s="15">
        <v>3408.4699999999998</v>
      </c>
      <c s="15">
        <v>3408.4699999999998</v>
      </c>
      <c s="15">
        <v>3408.4699999999998</v>
      </c>
      <c s="15">
        <v>0</v>
      </c>
      <c s="15">
        <v>0</v>
      </c>
      <c s="15">
        <v>0</v>
      </c>
      <c s="15">
        <v>0</v>
      </c>
      <c s="15">
        <f t="shared" si="15"/>
        <v>6816.9499999999998</v>
      </c>
      <c s="15">
        <f t="shared" si="16"/>
        <v>34084.720000000001</v>
      </c>
      <c s="15">
        <f t="shared" si="17"/>
        <v>40901.669999999998</v>
      </c>
    </row>
    <row r="367" spans="1:54" ht="15">
      <c r="A367" s="58" t="s">
        <v>1825</v>
      </c>
      <c s="65" t="s">
        <v>492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1467772.5</v>
      </c>
      <c s="64">
        <v>0</v>
      </c>
      <c s="64">
        <v>0</v>
      </c>
      <c s="64">
        <v>6898.5299999999997</v>
      </c>
      <c s="64">
        <v>0</v>
      </c>
      <c s="64">
        <v>0</v>
      </c>
      <c s="64">
        <v>0</v>
      </c>
      <c s="64">
        <v>1467772.5</v>
      </c>
      <c s="106">
        <v>43698</v>
      </c>
      <c s="106">
        <v>46255</v>
      </c>
      <c s="107">
        <v>1467772.5</v>
      </c>
      <c s="108">
        <v>1.7250000000000001</v>
      </c>
      <c s="108">
        <v>7</v>
      </c>
      <c s="111">
        <v>0.056399999999999999</v>
      </c>
      <c s="77" t="s">
        <v>651</v>
      </c>
      <c s="77" t="s">
        <v>652</v>
      </c>
      <c s="15">
        <v>6898.5299999999997</v>
      </c>
      <c s="15">
        <v>6898.5299999999997</v>
      </c>
      <c s="15">
        <v>6898.5299999999997</v>
      </c>
      <c s="15">
        <v>6898.5299999999997</v>
      </c>
      <c s="15">
        <v>6898.5299999999997</v>
      </c>
      <c s="15">
        <v>6898.5299999999997</v>
      </c>
      <c s="15">
        <v>6898.5299999999997</v>
      </c>
      <c s="15">
        <v>6898.5299999999997</v>
      </c>
      <c s="15">
        <v>6898.5299999999997</v>
      </c>
      <c s="15">
        <v>3449.27</v>
      </c>
      <c s="15">
        <v>3449.27</v>
      </c>
      <c s="15">
        <v>3449.27</v>
      </c>
      <c s="15">
        <v>3449.27</v>
      </c>
      <c s="15">
        <f t="shared" si="15"/>
        <v>6898.5299999999997</v>
      </c>
      <c s="15">
        <f t="shared" si="16"/>
        <v>68985.319999999992</v>
      </c>
      <c s="15">
        <f t="shared" si="17"/>
        <v>75883.849999999991</v>
      </c>
    </row>
    <row r="368" spans="1:54" ht="15">
      <c r="A368" s="58" t="s">
        <v>1826</v>
      </c>
      <c s="65" t="s">
        <v>492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315650</v>
      </c>
      <c s="64">
        <v>0</v>
      </c>
      <c s="64">
        <v>0</v>
      </c>
      <c s="64">
        <v>1559.8399999999999</v>
      </c>
      <c s="64">
        <v>0</v>
      </c>
      <c s="64">
        <v>0</v>
      </c>
      <c s="64">
        <v>0</v>
      </c>
      <c s="64">
        <v>315650</v>
      </c>
      <c s="106">
        <v>43698</v>
      </c>
      <c s="106">
        <v>46620</v>
      </c>
      <c s="107">
        <v>315650</v>
      </c>
      <c s="108">
        <v>2.7250000000000001</v>
      </c>
      <c s="108">
        <v>8</v>
      </c>
      <c s="111">
        <v>0.059299999999999999</v>
      </c>
      <c s="77" t="s">
        <v>651</v>
      </c>
      <c s="77" t="s">
        <v>652</v>
      </c>
      <c s="15">
        <v>1559.8399999999999</v>
      </c>
      <c s="15">
        <v>1559.8399999999999</v>
      </c>
      <c s="15">
        <v>1559.8399999999999</v>
      </c>
      <c s="15">
        <v>1559.8399999999999</v>
      </c>
      <c s="15">
        <v>1559.8399999999999</v>
      </c>
      <c s="15">
        <v>1559.8399999999999</v>
      </c>
      <c s="15">
        <v>1559.8399999999999</v>
      </c>
      <c s="15">
        <v>1559.8399999999999</v>
      </c>
      <c s="15">
        <v>1559.8399999999999</v>
      </c>
      <c s="15">
        <v>1039.8900000000001</v>
      </c>
      <c s="15">
        <v>1039.8900000000001</v>
      </c>
      <c s="15">
        <v>1039.8900000000001</v>
      </c>
      <c s="15">
        <v>1039.8900000000001</v>
      </c>
      <c s="15">
        <f t="shared" si="15"/>
        <v>1559.8399999999999</v>
      </c>
      <c s="15">
        <f t="shared" si="16"/>
        <v>16638.279999999999</v>
      </c>
      <c s="15">
        <f t="shared" si="17"/>
        <v>18198.119999999999</v>
      </c>
    </row>
    <row r="369" spans="1:54" ht="15">
      <c r="A369" s="58" t="s">
        <v>1827</v>
      </c>
      <c s="65" t="s">
        <v>492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549.58000000000004</v>
      </c>
      <c s="64">
        <v>0</v>
      </c>
      <c s="64">
        <v>0</v>
      </c>
      <c s="64">
        <v>0</v>
      </c>
      <c s="64">
        <v>106200</v>
      </c>
      <c s="106">
        <v>43698</v>
      </c>
      <c s="106">
        <v>46986</v>
      </c>
      <c s="107">
        <v>106200</v>
      </c>
      <c s="108">
        <v>3.7250000000000001</v>
      </c>
      <c s="108">
        <v>9</v>
      </c>
      <c s="111">
        <v>0.062100000000000002</v>
      </c>
      <c s="77" t="s">
        <v>651</v>
      </c>
      <c s="77" t="s">
        <v>652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412.19</v>
      </c>
      <c s="15">
        <v>412.19</v>
      </c>
      <c s="15">
        <v>412.19</v>
      </c>
      <c s="15">
        <v>412.19</v>
      </c>
      <c s="15">
        <f t="shared" si="15"/>
        <v>549.58000000000004</v>
      </c>
      <c s="15">
        <f t="shared" si="16"/>
        <v>6045.3999999999987</v>
      </c>
      <c s="15">
        <f t="shared" si="17"/>
        <v>6594.9799999999987</v>
      </c>
    </row>
    <row r="370" spans="1:54" ht="15">
      <c r="A370" s="58" t="s">
        <v>1828</v>
      </c>
      <c s="65" t="s">
        <v>492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287.62</v>
      </c>
      <c s="64">
        <v>0</v>
      </c>
      <c s="64">
        <v>0</v>
      </c>
      <c s="64">
        <v>0</v>
      </c>
      <c s="64">
        <v>53100</v>
      </c>
      <c s="106">
        <v>43698</v>
      </c>
      <c s="106">
        <v>47351</v>
      </c>
      <c s="107">
        <v>53100</v>
      </c>
      <c s="108">
        <v>4.7249999999999996</v>
      </c>
      <c s="108">
        <v>10</v>
      </c>
      <c s="111">
        <v>0.065000000000000002</v>
      </c>
      <c s="77" t="s">
        <v>651</v>
      </c>
      <c s="77" t="s">
        <v>652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230.09999999999999</v>
      </c>
      <c s="15">
        <v>230.09999999999999</v>
      </c>
      <c s="15">
        <v>230.09999999999999</v>
      </c>
      <c s="15">
        <v>230.09999999999999</v>
      </c>
      <c s="15">
        <f t="shared" si="15"/>
        <v>287.62</v>
      </c>
      <c s="15">
        <f t="shared" si="16"/>
        <v>3221.3599999999992</v>
      </c>
      <c s="15">
        <f t="shared" si="17"/>
        <v>3508.9799999999991</v>
      </c>
    </row>
    <row r="371" spans="1:54" ht="15">
      <c r="A371" s="58" t="s">
        <v>1829</v>
      </c>
      <c s="65" t="s">
        <v>493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43699</v>
      </c>
      <c s="106">
        <v>45526</v>
      </c>
      <c s="107">
        <v>606815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72" spans="1:54" ht="15">
      <c r="A372" s="58" t="s">
        <v>1830</v>
      </c>
      <c s="65" t="s">
        <v>493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1238557.5</v>
      </c>
      <c s="64">
        <v>0</v>
      </c>
      <c s="64">
        <v>0</v>
      </c>
      <c s="64">
        <v>5532.2200000000003</v>
      </c>
      <c s="64">
        <v>0</v>
      </c>
      <c s="64">
        <v>0</v>
      </c>
      <c s="64">
        <v>0</v>
      </c>
      <c s="64">
        <v>1238557.5</v>
      </c>
      <c s="106">
        <v>43699</v>
      </c>
      <c s="106">
        <v>45891</v>
      </c>
      <c s="107">
        <v>1238557.5</v>
      </c>
      <c s="108">
        <v>0.72777777777777775</v>
      </c>
      <c s="108">
        <v>6</v>
      </c>
      <c s="111">
        <v>0.053600000000000002</v>
      </c>
      <c s="77" t="s">
        <v>651</v>
      </c>
      <c s="77" t="s">
        <v>652</v>
      </c>
      <c s="15">
        <v>5532.2200000000003</v>
      </c>
      <c s="15">
        <v>5532.2200000000003</v>
      </c>
      <c s="15">
        <v>5532.2200000000003</v>
      </c>
      <c s="15">
        <v>2766.1100000000001</v>
      </c>
      <c s="15">
        <v>2766.1100000000001</v>
      </c>
      <c s="15">
        <v>2766.1100000000001</v>
      </c>
      <c s="15">
        <v>2766.1100000000001</v>
      </c>
      <c s="15">
        <v>2766.1100000000001</v>
      </c>
      <c s="15">
        <v>2766.1100000000001</v>
      </c>
      <c s="15">
        <v>0</v>
      </c>
      <c s="15">
        <v>0</v>
      </c>
      <c s="15">
        <v>0</v>
      </c>
      <c s="15">
        <v>0</v>
      </c>
      <c s="15">
        <f t="shared" si="15"/>
        <v>5532.2200000000003</v>
      </c>
      <c s="15">
        <f t="shared" si="16"/>
        <v>27661.100000000002</v>
      </c>
      <c s="15">
        <f t="shared" si="17"/>
        <v>33193.32</v>
      </c>
    </row>
    <row r="373" spans="1:54" ht="15">
      <c r="A373" s="58" t="s">
        <v>1831</v>
      </c>
      <c s="65" t="s">
        <v>493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1540637.5</v>
      </c>
      <c s="64">
        <v>0</v>
      </c>
      <c s="64">
        <v>0</v>
      </c>
      <c s="64">
        <v>7241</v>
      </c>
      <c s="64">
        <v>0</v>
      </c>
      <c s="64">
        <v>0</v>
      </c>
      <c s="64">
        <v>0</v>
      </c>
      <c s="64">
        <v>1540637.5</v>
      </c>
      <c s="106">
        <v>43699</v>
      </c>
      <c s="106">
        <v>46256</v>
      </c>
      <c s="107">
        <v>1540637.5</v>
      </c>
      <c s="108">
        <v>1.7277777777777779</v>
      </c>
      <c s="108">
        <v>7</v>
      </c>
      <c s="111">
        <v>0.056399999999999999</v>
      </c>
      <c s="77" t="s">
        <v>651</v>
      </c>
      <c s="77" t="s">
        <v>652</v>
      </c>
      <c s="15">
        <v>7241</v>
      </c>
      <c s="15">
        <v>7241</v>
      </c>
      <c s="15">
        <v>7241</v>
      </c>
      <c s="15">
        <v>7241</v>
      </c>
      <c s="15">
        <v>7241</v>
      </c>
      <c s="15">
        <v>7241</v>
      </c>
      <c s="15">
        <v>7241</v>
      </c>
      <c s="15">
        <v>7241</v>
      </c>
      <c s="15">
        <v>7241</v>
      </c>
      <c s="15">
        <v>3620.5</v>
      </c>
      <c s="15">
        <v>3620.5</v>
      </c>
      <c s="15">
        <v>3620.5</v>
      </c>
      <c s="15">
        <v>3620.5</v>
      </c>
      <c s="15">
        <f t="shared" si="15"/>
        <v>7241</v>
      </c>
      <c s="15">
        <f t="shared" si="16"/>
        <v>72410</v>
      </c>
      <c s="15">
        <f t="shared" si="17"/>
        <v>79651</v>
      </c>
    </row>
    <row r="374" spans="1:54" ht="15">
      <c r="A374" s="58" t="s">
        <v>1832</v>
      </c>
      <c s="65" t="s">
        <v>493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384090</v>
      </c>
      <c s="64">
        <v>0</v>
      </c>
      <c s="64">
        <v>0</v>
      </c>
      <c s="64">
        <v>1898.04</v>
      </c>
      <c s="64">
        <v>0</v>
      </c>
      <c s="64">
        <v>0</v>
      </c>
      <c s="64">
        <v>0</v>
      </c>
      <c s="64">
        <v>384090</v>
      </c>
      <c s="106">
        <v>43699</v>
      </c>
      <c s="106">
        <v>46621</v>
      </c>
      <c s="107">
        <v>384090</v>
      </c>
      <c s="108">
        <v>2.7277777777777779</v>
      </c>
      <c s="108">
        <v>8</v>
      </c>
      <c s="111">
        <v>0.059299999999999999</v>
      </c>
      <c s="77" t="s">
        <v>651</v>
      </c>
      <c s="77" t="s">
        <v>652</v>
      </c>
      <c s="15">
        <v>1898.04</v>
      </c>
      <c s="15">
        <v>1898.04</v>
      </c>
      <c s="15">
        <v>1898.04</v>
      </c>
      <c s="15">
        <v>1898.04</v>
      </c>
      <c s="15">
        <v>1898.04</v>
      </c>
      <c s="15">
        <v>1898.04</v>
      </c>
      <c s="15">
        <v>1898.04</v>
      </c>
      <c s="15">
        <v>1898.04</v>
      </c>
      <c s="15">
        <v>1898.04</v>
      </c>
      <c s="15">
        <v>1265.3599999999999</v>
      </c>
      <c s="15">
        <v>1265.3599999999999</v>
      </c>
      <c s="15">
        <v>1265.3599999999999</v>
      </c>
      <c s="15">
        <v>1265.3599999999999</v>
      </c>
      <c s="15">
        <f t="shared" si="15"/>
        <v>1898.04</v>
      </c>
      <c s="15">
        <f t="shared" si="16"/>
        <v>20245.760000000006</v>
      </c>
      <c s="15">
        <f t="shared" si="17"/>
        <v>22143.800000000007</v>
      </c>
    </row>
    <row r="375" spans="1:54" ht="15">
      <c r="A375" s="58" t="s">
        <v>1833</v>
      </c>
      <c s="65" t="s">
        <v>493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274.79000000000002</v>
      </c>
      <c s="64">
        <v>0</v>
      </c>
      <c s="64">
        <v>0</v>
      </c>
      <c s="64">
        <v>0</v>
      </c>
      <c s="64">
        <v>53100</v>
      </c>
      <c s="106">
        <v>43699</v>
      </c>
      <c s="106">
        <v>46987</v>
      </c>
      <c s="107">
        <v>53100</v>
      </c>
      <c s="108">
        <v>3.7277777777777779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206.09</v>
      </c>
      <c s="15">
        <v>206.09</v>
      </c>
      <c s="15">
        <v>206.09</v>
      </c>
      <c s="15">
        <v>206.09</v>
      </c>
      <c s="15">
        <f t="shared" si="15"/>
        <v>274.79000000000002</v>
      </c>
      <c s="15">
        <f t="shared" si="16"/>
        <v>3022.6800000000007</v>
      </c>
      <c s="15">
        <f t="shared" si="17"/>
        <v>3297.4700000000007</v>
      </c>
    </row>
    <row r="376" spans="1:54" ht="15">
      <c r="A376" s="58" t="s">
        <v>1834</v>
      </c>
      <c s="65" t="s">
        <v>494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43700</v>
      </c>
      <c s="106">
        <v>45527</v>
      </c>
      <c s="107">
        <v>531000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77" spans="1:54" ht="15">
      <c r="A377" s="58" t="s">
        <v>1835</v>
      </c>
      <c s="65" t="s">
        <v>494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1232067.5</v>
      </c>
      <c s="64">
        <v>0</v>
      </c>
      <c s="64">
        <v>0</v>
      </c>
      <c s="64">
        <v>5503.2299999999996</v>
      </c>
      <c s="64">
        <v>0</v>
      </c>
      <c s="64">
        <v>0</v>
      </c>
      <c s="64">
        <v>0</v>
      </c>
      <c s="64">
        <v>1232067.5</v>
      </c>
      <c s="106">
        <v>43700</v>
      </c>
      <c s="106">
        <v>45892</v>
      </c>
      <c s="107">
        <v>1232067.5</v>
      </c>
      <c s="108">
        <v>0.73055555555555551</v>
      </c>
      <c s="108">
        <v>6</v>
      </c>
      <c s="111">
        <v>0.053600000000000002</v>
      </c>
      <c s="77" t="s">
        <v>651</v>
      </c>
      <c s="77" t="s">
        <v>652</v>
      </c>
      <c s="15">
        <v>5503.2299999999996</v>
      </c>
      <c s="15">
        <v>5503.2299999999996</v>
      </c>
      <c s="15">
        <v>5503.2299999999996</v>
      </c>
      <c s="15">
        <v>2751.6199999999999</v>
      </c>
      <c s="15">
        <v>2751.6199999999999</v>
      </c>
      <c s="15">
        <v>2751.6199999999999</v>
      </c>
      <c s="15">
        <v>2751.6199999999999</v>
      </c>
      <c s="15">
        <v>2751.6199999999999</v>
      </c>
      <c s="15">
        <v>2751.6199999999999</v>
      </c>
      <c s="15">
        <v>0</v>
      </c>
      <c s="15">
        <v>0</v>
      </c>
      <c s="15">
        <v>0</v>
      </c>
      <c s="15">
        <v>0</v>
      </c>
      <c s="15">
        <f t="shared" si="15"/>
        <v>5503.2299999999996</v>
      </c>
      <c s="15">
        <f t="shared" si="16"/>
        <v>27516.179999999993</v>
      </c>
      <c s="15">
        <f t="shared" si="17"/>
        <v>33019.409999999989</v>
      </c>
    </row>
    <row r="378" spans="1:54" ht="15">
      <c r="A378" s="58" t="s">
        <v>1836</v>
      </c>
      <c s="65" t="s">
        <v>494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1091500</v>
      </c>
      <c s="64">
        <v>0</v>
      </c>
      <c s="64">
        <v>0</v>
      </c>
      <c s="64">
        <v>5130.0500000000002</v>
      </c>
      <c s="64">
        <v>0</v>
      </c>
      <c s="64">
        <v>0</v>
      </c>
      <c s="64">
        <v>0</v>
      </c>
      <c s="64">
        <v>1091500</v>
      </c>
      <c s="106">
        <v>43700</v>
      </c>
      <c s="106">
        <v>46257</v>
      </c>
      <c s="107">
        <v>1091500</v>
      </c>
      <c s="108">
        <v>1.7305555555555556</v>
      </c>
      <c s="108">
        <v>7</v>
      </c>
      <c s="111">
        <v>0.056399999999999999</v>
      </c>
      <c s="77" t="s">
        <v>651</v>
      </c>
      <c s="77" t="s">
        <v>652</v>
      </c>
      <c s="15">
        <v>5130.0500000000002</v>
      </c>
      <c s="15">
        <v>5130.0500000000002</v>
      </c>
      <c s="15">
        <v>5130.0500000000002</v>
      </c>
      <c s="15">
        <v>5130.0500000000002</v>
      </c>
      <c s="15">
        <v>5130.0500000000002</v>
      </c>
      <c s="15">
        <v>5130.0500000000002</v>
      </c>
      <c s="15">
        <v>5130.0500000000002</v>
      </c>
      <c s="15">
        <v>5130.0500000000002</v>
      </c>
      <c s="15">
        <v>5130.0500000000002</v>
      </c>
      <c s="15">
        <v>2565.02</v>
      </c>
      <c s="15">
        <v>2565.02</v>
      </c>
      <c s="15">
        <v>2565.02</v>
      </c>
      <c s="15">
        <v>2565.02</v>
      </c>
      <c s="15">
        <f t="shared" si="15"/>
        <v>5130.0500000000002</v>
      </c>
      <c s="15">
        <f t="shared" si="16"/>
        <v>51300.479999999989</v>
      </c>
      <c s="15">
        <f t="shared" si="17"/>
        <v>56430.529999999992</v>
      </c>
    </row>
    <row r="379" spans="1:54" ht="15">
      <c r="A379" s="58" t="s">
        <v>1837</v>
      </c>
      <c s="65" t="s">
        <v>494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418457.5</v>
      </c>
      <c s="64">
        <v>0</v>
      </c>
      <c s="64">
        <v>0</v>
      </c>
      <c s="64">
        <v>2067.8800000000001</v>
      </c>
      <c s="64">
        <v>0</v>
      </c>
      <c s="64">
        <v>0</v>
      </c>
      <c s="64">
        <v>0</v>
      </c>
      <c s="64">
        <v>418457.5</v>
      </c>
      <c s="106">
        <v>43700</v>
      </c>
      <c s="106">
        <v>46622</v>
      </c>
      <c s="107">
        <v>418457.5</v>
      </c>
      <c s="108">
        <v>2.7305555555555556</v>
      </c>
      <c s="108">
        <v>8</v>
      </c>
      <c s="111">
        <v>0.059299999999999999</v>
      </c>
      <c s="77" t="s">
        <v>651</v>
      </c>
      <c s="77" t="s">
        <v>652</v>
      </c>
      <c s="15">
        <v>2067.8800000000001</v>
      </c>
      <c s="15">
        <v>2067.8800000000001</v>
      </c>
      <c s="15">
        <v>2067.8800000000001</v>
      </c>
      <c s="15">
        <v>2067.8800000000001</v>
      </c>
      <c s="15">
        <v>2067.8800000000001</v>
      </c>
      <c s="15">
        <v>2067.8800000000001</v>
      </c>
      <c s="15">
        <v>2067.8800000000001</v>
      </c>
      <c s="15">
        <v>2067.8800000000001</v>
      </c>
      <c s="15">
        <v>2067.8800000000001</v>
      </c>
      <c s="15">
        <v>1378.5899999999999</v>
      </c>
      <c s="15">
        <v>1378.5899999999999</v>
      </c>
      <c s="15">
        <v>1378.5899999999999</v>
      </c>
      <c s="15">
        <v>1378.5899999999999</v>
      </c>
      <c s="15">
        <f t="shared" si="15"/>
        <v>2067.8800000000001</v>
      </c>
      <c s="15">
        <f t="shared" si="16"/>
        <v>22057.400000000005</v>
      </c>
      <c s="15">
        <f t="shared" si="17"/>
        <v>24125.280000000006</v>
      </c>
    </row>
    <row r="380" spans="1:54" ht="15">
      <c r="A380" s="58" t="s">
        <v>1838</v>
      </c>
      <c s="65" t="s">
        <v>495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43703</v>
      </c>
      <c s="106">
        <v>45530</v>
      </c>
      <c s="107">
        <v>599145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81" spans="1:54" ht="15">
      <c r="A381" s="58" t="s">
        <v>1839</v>
      </c>
      <c s="65" t="s">
        <v>495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882787.5</v>
      </c>
      <c s="64">
        <v>0</v>
      </c>
      <c s="64">
        <v>0</v>
      </c>
      <c s="64">
        <v>3943.1199999999999</v>
      </c>
      <c s="64">
        <v>0</v>
      </c>
      <c s="64">
        <v>0</v>
      </c>
      <c s="64">
        <v>0</v>
      </c>
      <c s="64">
        <v>882787.5</v>
      </c>
      <c s="106">
        <v>43703</v>
      </c>
      <c s="106">
        <v>45895</v>
      </c>
      <c s="107">
        <v>882787.5</v>
      </c>
      <c s="108">
        <v>0.73888888888888893</v>
      </c>
      <c s="108">
        <v>6</v>
      </c>
      <c s="111">
        <v>0.053600000000000002</v>
      </c>
      <c s="77" t="s">
        <v>651</v>
      </c>
      <c s="77" t="s">
        <v>652</v>
      </c>
      <c s="15">
        <v>3943.1199999999999</v>
      </c>
      <c s="15">
        <v>3943.1199999999999</v>
      </c>
      <c s="15">
        <v>3943.1199999999999</v>
      </c>
      <c s="15">
        <v>1971.5599999999999</v>
      </c>
      <c s="15">
        <v>1971.5599999999999</v>
      </c>
      <c s="15">
        <v>1971.5599999999999</v>
      </c>
      <c s="15">
        <v>1971.5599999999999</v>
      </c>
      <c s="15">
        <v>1971.5599999999999</v>
      </c>
      <c s="15">
        <v>1971.5599999999999</v>
      </c>
      <c s="15">
        <v>0</v>
      </c>
      <c s="15">
        <v>0</v>
      </c>
      <c s="15">
        <v>0</v>
      </c>
      <c s="15">
        <v>0</v>
      </c>
      <c s="15">
        <f t="shared" si="15"/>
        <v>3943.1199999999999</v>
      </c>
      <c s="15">
        <f t="shared" si="16"/>
        <v>19715.599999999999</v>
      </c>
      <c s="15">
        <f t="shared" si="17"/>
        <v>23658.719999999998</v>
      </c>
    </row>
    <row r="382" spans="1:54" ht="15">
      <c r="A382" s="58" t="s">
        <v>1840</v>
      </c>
      <c s="65" t="s">
        <v>495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1616895</v>
      </c>
      <c s="64">
        <v>0</v>
      </c>
      <c s="64">
        <v>0</v>
      </c>
      <c s="64">
        <v>7599.4099999999999</v>
      </c>
      <c s="64">
        <v>0</v>
      </c>
      <c s="64">
        <v>0</v>
      </c>
      <c s="64">
        <v>0</v>
      </c>
      <c s="64">
        <v>1616895</v>
      </c>
      <c s="106">
        <v>43703</v>
      </c>
      <c s="106">
        <v>46260</v>
      </c>
      <c s="107">
        <v>1616895</v>
      </c>
      <c s="108">
        <v>1.7388888888888889</v>
      </c>
      <c s="108">
        <v>7</v>
      </c>
      <c s="111">
        <v>0.056399999999999999</v>
      </c>
      <c s="77" t="s">
        <v>651</v>
      </c>
      <c s="77" t="s">
        <v>652</v>
      </c>
      <c s="15">
        <v>7599.4099999999999</v>
      </c>
      <c s="15">
        <v>7599.4099999999999</v>
      </c>
      <c s="15">
        <v>7599.4099999999999</v>
      </c>
      <c s="15">
        <v>7599.4099999999999</v>
      </c>
      <c s="15">
        <v>7599.4099999999999</v>
      </c>
      <c s="15">
        <v>7599.4099999999999</v>
      </c>
      <c s="15">
        <v>7599.4099999999999</v>
      </c>
      <c s="15">
        <v>7599.4099999999999</v>
      </c>
      <c s="15">
        <v>7599.4099999999999</v>
      </c>
      <c s="15">
        <v>3799.6999999999998</v>
      </c>
      <c s="15">
        <v>3799.6999999999998</v>
      </c>
      <c s="15">
        <v>3799.6999999999998</v>
      </c>
      <c s="15">
        <v>3799.6999999999998</v>
      </c>
      <c s="15">
        <f t="shared" si="15"/>
        <v>7599.4099999999999</v>
      </c>
      <c s="15">
        <f t="shared" si="16"/>
        <v>75994.080000000002</v>
      </c>
      <c s="15">
        <f t="shared" si="17"/>
        <v>83593.490000000005</v>
      </c>
    </row>
    <row r="383" spans="1:54" ht="15">
      <c r="A383" s="58" t="s">
        <v>1841</v>
      </c>
      <c s="65" t="s">
        <v>495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709475</v>
      </c>
      <c s="64">
        <v>0</v>
      </c>
      <c s="64">
        <v>0</v>
      </c>
      <c s="64">
        <v>3505.9899999999998</v>
      </c>
      <c s="64">
        <v>0</v>
      </c>
      <c s="64">
        <v>0</v>
      </c>
      <c s="64">
        <v>0</v>
      </c>
      <c s="64">
        <v>709475</v>
      </c>
      <c s="106">
        <v>43703</v>
      </c>
      <c s="106">
        <v>46625</v>
      </c>
      <c s="107">
        <v>709475</v>
      </c>
      <c s="108">
        <v>2.7388888888888889</v>
      </c>
      <c s="108">
        <v>8</v>
      </c>
      <c s="111">
        <v>0.059299999999999999</v>
      </c>
      <c s="77" t="s">
        <v>651</v>
      </c>
      <c s="77" t="s">
        <v>652</v>
      </c>
      <c s="15">
        <v>3505.9899999999998</v>
      </c>
      <c s="15">
        <v>3505.9899999999998</v>
      </c>
      <c s="15">
        <v>3505.9899999999998</v>
      </c>
      <c s="15">
        <v>3505.9899999999998</v>
      </c>
      <c s="15">
        <v>3505.9899999999998</v>
      </c>
      <c s="15">
        <v>3505.9899999999998</v>
      </c>
      <c s="15">
        <v>3505.9899999999998</v>
      </c>
      <c s="15">
        <v>3505.9899999999998</v>
      </c>
      <c s="15">
        <v>3505.9899999999998</v>
      </c>
      <c s="15">
        <v>2337.3299999999999</v>
      </c>
      <c s="15">
        <v>2337.3299999999999</v>
      </c>
      <c s="15">
        <v>2337.3299999999999</v>
      </c>
      <c s="15">
        <v>2337.3299999999999</v>
      </c>
      <c s="15">
        <f t="shared" si="15"/>
        <v>3505.9899999999998</v>
      </c>
      <c s="15">
        <f t="shared" si="16"/>
        <v>37397.239999999998</v>
      </c>
      <c s="15">
        <f t="shared" si="17"/>
        <v>40903.229999999996</v>
      </c>
    </row>
    <row r="384" spans="1:54" ht="15">
      <c r="A384" s="58" t="s">
        <v>1842</v>
      </c>
      <c s="65" t="s">
        <v>496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43704</v>
      </c>
      <c s="106">
        <v>45531</v>
      </c>
      <c s="107">
        <v>672452.5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5"/>
        <v>0</v>
      </c>
      <c s="15">
        <f t="shared" si="16"/>
        <v>0</v>
      </c>
      <c s="15">
        <f t="shared" si="17"/>
        <v>0</v>
      </c>
    </row>
    <row r="385" spans="1:54" ht="15">
      <c r="A385" s="58" t="s">
        <v>1843</v>
      </c>
      <c s="65" t="s">
        <v>496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1668962.5</v>
      </c>
      <c s="64">
        <v>0</v>
      </c>
      <c s="64">
        <v>0</v>
      </c>
      <c s="64">
        <v>7454.6999999999998</v>
      </c>
      <c s="64">
        <v>0</v>
      </c>
      <c s="64">
        <v>0</v>
      </c>
      <c s="64">
        <v>0</v>
      </c>
      <c s="64">
        <v>1668962.5</v>
      </c>
      <c s="106">
        <v>43704</v>
      </c>
      <c s="106">
        <v>45896</v>
      </c>
      <c s="107">
        <v>1668962.5</v>
      </c>
      <c s="108">
        <v>0.7416666666666667</v>
      </c>
      <c s="108">
        <v>6</v>
      </c>
      <c s="111">
        <v>0.053600000000000002</v>
      </c>
      <c s="77" t="s">
        <v>651</v>
      </c>
      <c s="77" t="s">
        <v>652</v>
      </c>
      <c s="15">
        <v>7454.6999999999998</v>
      </c>
      <c s="15">
        <v>7454.6999999999998</v>
      </c>
      <c s="15">
        <v>7454.6999999999998</v>
      </c>
      <c s="15">
        <v>3727.3499999999999</v>
      </c>
      <c s="15">
        <v>3727.3499999999999</v>
      </c>
      <c s="15">
        <v>3727.3499999999999</v>
      </c>
      <c s="15">
        <v>3727.3499999999999</v>
      </c>
      <c s="15">
        <v>3727.3499999999999</v>
      </c>
      <c s="15">
        <v>3727.3499999999999</v>
      </c>
      <c s="15">
        <v>0</v>
      </c>
      <c s="15">
        <v>0</v>
      </c>
      <c s="15">
        <v>0</v>
      </c>
      <c s="15">
        <v>0</v>
      </c>
      <c s="15">
        <f t="shared" si="15"/>
        <v>7454.6999999999998</v>
      </c>
      <c s="15">
        <f t="shared" si="16"/>
        <v>37273.499999999993</v>
      </c>
      <c s="15">
        <f t="shared" si="17"/>
        <v>44728.19999999999</v>
      </c>
    </row>
    <row r="386" spans="1:54" ht="15">
      <c r="A386" s="58" t="s">
        <v>1844</v>
      </c>
      <c s="65" t="s">
        <v>496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1625007.5</v>
      </c>
      <c s="64">
        <v>0</v>
      </c>
      <c s="64">
        <v>0</v>
      </c>
      <c s="64">
        <v>7637.54</v>
      </c>
      <c s="64">
        <v>0</v>
      </c>
      <c s="64">
        <v>0</v>
      </c>
      <c s="64">
        <v>0</v>
      </c>
      <c s="64">
        <v>1625007.5</v>
      </c>
      <c s="106">
        <v>43704</v>
      </c>
      <c s="106">
        <v>46261</v>
      </c>
      <c s="107">
        <v>1625007.5</v>
      </c>
      <c s="108">
        <v>1.7416666666666667</v>
      </c>
      <c s="108">
        <v>7</v>
      </c>
      <c s="111">
        <v>0.056399999999999999</v>
      </c>
      <c s="77" t="s">
        <v>651</v>
      </c>
      <c s="77" t="s">
        <v>652</v>
      </c>
      <c s="15">
        <v>7637.54</v>
      </c>
      <c s="15">
        <v>7637.54</v>
      </c>
      <c s="15">
        <v>7637.54</v>
      </c>
      <c s="15">
        <v>7637.54</v>
      </c>
      <c s="15">
        <v>7637.54</v>
      </c>
      <c s="15">
        <v>7637.54</v>
      </c>
      <c s="15">
        <v>7637.54</v>
      </c>
      <c s="15">
        <v>7637.54</v>
      </c>
      <c s="15">
        <v>7637.54</v>
      </c>
      <c s="15">
        <v>3818.77</v>
      </c>
      <c s="15">
        <v>3818.77</v>
      </c>
      <c s="15">
        <v>3818.77</v>
      </c>
      <c s="15">
        <v>3818.77</v>
      </c>
      <c s="15">
        <f t="shared" si="15"/>
        <v>7637.54</v>
      </c>
      <c s="15">
        <f t="shared" si="16"/>
        <v>76375.400000000009</v>
      </c>
      <c s="15">
        <f t="shared" si="17"/>
        <v>84012.940000000002</v>
      </c>
    </row>
    <row r="387" spans="1:54" ht="15">
      <c r="A387" s="58" t="s">
        <v>1845</v>
      </c>
      <c s="65" t="s">
        <v>496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955800</v>
      </c>
      <c s="64">
        <v>0</v>
      </c>
      <c s="64">
        <v>0</v>
      </c>
      <c s="64">
        <v>4723.2399999999998</v>
      </c>
      <c s="64">
        <v>0</v>
      </c>
      <c s="64">
        <v>0</v>
      </c>
      <c s="64">
        <v>0</v>
      </c>
      <c s="64">
        <v>955800</v>
      </c>
      <c s="106">
        <v>43704</v>
      </c>
      <c s="106">
        <v>46626</v>
      </c>
      <c s="107">
        <v>955800</v>
      </c>
      <c s="108">
        <v>2.7416666666666667</v>
      </c>
      <c s="108">
        <v>8</v>
      </c>
      <c s="111">
        <v>0.059299999999999999</v>
      </c>
      <c s="77" t="s">
        <v>651</v>
      </c>
      <c s="77" t="s">
        <v>652</v>
      </c>
      <c s="15">
        <v>4723.2399999999998</v>
      </c>
      <c s="15">
        <v>4723.2399999999998</v>
      </c>
      <c s="15">
        <v>4723.2399999999998</v>
      </c>
      <c s="15">
        <v>4723.2399999999998</v>
      </c>
      <c s="15">
        <v>4723.2399999999998</v>
      </c>
      <c s="15">
        <v>4723.2399999999998</v>
      </c>
      <c s="15">
        <v>4723.2399999999998</v>
      </c>
      <c s="15">
        <v>4723.2399999999998</v>
      </c>
      <c s="15">
        <v>4723.2399999999998</v>
      </c>
      <c s="15">
        <v>3148.8299999999999</v>
      </c>
      <c s="15">
        <v>3148.8299999999999</v>
      </c>
      <c s="15">
        <v>3148.8299999999999</v>
      </c>
      <c s="15">
        <v>3148.8299999999999</v>
      </c>
      <c s="15">
        <f t="shared" si="18" ref="AZ387:AZ450">SUM(AM387:AM387)</f>
        <v>4723.2399999999998</v>
      </c>
      <c s="15">
        <f t="shared" si="16"/>
        <v>50381.239999999998</v>
      </c>
      <c s="15">
        <f t="shared" si="17"/>
        <v>55104.479999999996</v>
      </c>
    </row>
    <row r="388" spans="1:54" ht="15">
      <c r="A388" s="58" t="s">
        <v>1846</v>
      </c>
      <c s="65" t="s">
        <v>497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43705</v>
      </c>
      <c s="106">
        <v>45532</v>
      </c>
      <c s="107">
        <v>404150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8"/>
        <v>0</v>
      </c>
      <c s="15">
        <f t="shared" si="19" ref="BA388:BA451">SUM(AN388:AY388)</f>
        <v>0</v>
      </c>
      <c s="15">
        <f t="shared" si="20" ref="BB388:BB451">AZ388+BA388</f>
        <v>0</v>
      </c>
    </row>
    <row r="389" spans="1:54" ht="15">
      <c r="A389" s="58" t="s">
        <v>1847</v>
      </c>
      <c s="65" t="s">
        <v>497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826147.5</v>
      </c>
      <c s="64">
        <v>0</v>
      </c>
      <c s="64">
        <v>0</v>
      </c>
      <c s="64">
        <v>3690.1300000000001</v>
      </c>
      <c s="64">
        <v>0</v>
      </c>
      <c s="64">
        <v>0</v>
      </c>
      <c s="64">
        <v>0</v>
      </c>
      <c s="64">
        <v>826147.5</v>
      </c>
      <c s="106">
        <v>43705</v>
      </c>
      <c s="106">
        <v>45897</v>
      </c>
      <c s="107">
        <v>826147.5</v>
      </c>
      <c s="108">
        <v>0.74444444444444446</v>
      </c>
      <c s="108">
        <v>6</v>
      </c>
      <c s="111">
        <v>0.053600000000000002</v>
      </c>
      <c s="77" t="s">
        <v>651</v>
      </c>
      <c s="77" t="s">
        <v>652</v>
      </c>
      <c s="15">
        <v>3690.1300000000001</v>
      </c>
      <c s="15">
        <v>3690.1300000000001</v>
      </c>
      <c s="15">
        <v>3690.1300000000001</v>
      </c>
      <c s="15">
        <v>1845.0599999999999</v>
      </c>
      <c s="15">
        <v>1845.0599999999999</v>
      </c>
      <c s="15">
        <v>1845.0599999999999</v>
      </c>
      <c s="15">
        <v>1845.0599999999999</v>
      </c>
      <c s="15">
        <v>1845.0599999999999</v>
      </c>
      <c s="15">
        <v>1845.0599999999999</v>
      </c>
      <c s="15">
        <v>0</v>
      </c>
      <c s="15">
        <v>0</v>
      </c>
      <c s="15">
        <v>0</v>
      </c>
      <c s="15">
        <v>0</v>
      </c>
      <c s="15">
        <f t="shared" si="18"/>
        <v>3690.1300000000001</v>
      </c>
      <c s="15">
        <f t="shared" si="19"/>
        <v>18450.619999999999</v>
      </c>
      <c s="15">
        <f t="shared" si="20"/>
        <v>22140.75</v>
      </c>
    </row>
    <row r="390" spans="1:54" ht="15">
      <c r="A390" s="58" t="s">
        <v>1848</v>
      </c>
      <c s="65" t="s">
        <v>497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1205812.5</v>
      </c>
      <c s="64">
        <v>0</v>
      </c>
      <c s="64">
        <v>0</v>
      </c>
      <c s="64">
        <v>5667.3199999999997</v>
      </c>
      <c s="64">
        <v>0</v>
      </c>
      <c s="64">
        <v>0</v>
      </c>
      <c s="64">
        <v>0</v>
      </c>
      <c s="64">
        <v>1205812.5</v>
      </c>
      <c s="106">
        <v>43705</v>
      </c>
      <c s="106">
        <v>46262</v>
      </c>
      <c s="107">
        <v>1205812.5</v>
      </c>
      <c s="108">
        <v>1.7444444444444445</v>
      </c>
      <c s="108">
        <v>7</v>
      </c>
      <c s="111">
        <v>0.056399999999999999</v>
      </c>
      <c s="77" t="s">
        <v>651</v>
      </c>
      <c s="77" t="s">
        <v>652</v>
      </c>
      <c s="15">
        <v>5667.3199999999997</v>
      </c>
      <c s="15">
        <v>5667.3199999999997</v>
      </c>
      <c s="15">
        <v>5667.3199999999997</v>
      </c>
      <c s="15">
        <v>5667.3199999999997</v>
      </c>
      <c s="15">
        <v>5667.3199999999997</v>
      </c>
      <c s="15">
        <v>5667.3199999999997</v>
      </c>
      <c s="15">
        <v>5667.3199999999997</v>
      </c>
      <c s="15">
        <v>5667.3199999999997</v>
      </c>
      <c s="15">
        <v>5667.3199999999997</v>
      </c>
      <c s="15">
        <v>2833.6599999999999</v>
      </c>
      <c s="15">
        <v>2833.6599999999999</v>
      </c>
      <c s="15">
        <v>2833.6599999999999</v>
      </c>
      <c s="15">
        <v>2833.6599999999999</v>
      </c>
      <c s="15">
        <f t="shared" si="18"/>
        <v>5667.3199999999997</v>
      </c>
      <c s="15">
        <f t="shared" si="19"/>
        <v>56673.200000000012</v>
      </c>
      <c s="15">
        <f t="shared" si="20"/>
        <v>62340.520000000011</v>
      </c>
    </row>
    <row r="391" spans="1:54" ht="15">
      <c r="A391" s="58" t="s">
        <v>1849</v>
      </c>
      <c s="65" t="s">
        <v>497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422735</v>
      </c>
      <c s="64">
        <v>0</v>
      </c>
      <c s="64">
        <v>0</v>
      </c>
      <c s="64">
        <v>2089.02</v>
      </c>
      <c s="64">
        <v>0</v>
      </c>
      <c s="64">
        <v>0</v>
      </c>
      <c s="64">
        <v>0</v>
      </c>
      <c s="64">
        <v>422735</v>
      </c>
      <c s="106">
        <v>43705</v>
      </c>
      <c s="106">
        <v>46627</v>
      </c>
      <c s="107">
        <v>422735</v>
      </c>
      <c s="108">
        <v>2.7444444444444445</v>
      </c>
      <c s="108">
        <v>8</v>
      </c>
      <c s="111">
        <v>0.059299999999999999</v>
      </c>
      <c s="77" t="s">
        <v>651</v>
      </c>
      <c s="77" t="s">
        <v>652</v>
      </c>
      <c s="15">
        <v>2089.02</v>
      </c>
      <c s="15">
        <v>2089.02</v>
      </c>
      <c s="15">
        <v>2089.02</v>
      </c>
      <c s="15">
        <v>2089.02</v>
      </c>
      <c s="15">
        <v>2089.02</v>
      </c>
      <c s="15">
        <v>2089.02</v>
      </c>
      <c s="15">
        <v>2089.02</v>
      </c>
      <c s="15">
        <v>2089.02</v>
      </c>
      <c s="15">
        <v>2089.02</v>
      </c>
      <c s="15">
        <v>1392.6800000000001</v>
      </c>
      <c s="15">
        <v>1392.6800000000001</v>
      </c>
      <c s="15">
        <v>1392.6800000000001</v>
      </c>
      <c s="15">
        <v>1392.6800000000001</v>
      </c>
      <c s="15">
        <f t="shared" si="18"/>
        <v>2089.02</v>
      </c>
      <c s="15">
        <f t="shared" si="19"/>
        <v>22282.880000000001</v>
      </c>
      <c s="15">
        <f t="shared" si="20"/>
        <v>24371.900000000001</v>
      </c>
    </row>
    <row r="392" spans="1:54" ht="15">
      <c r="A392" s="58" t="s">
        <v>1850</v>
      </c>
      <c s="65" t="s">
        <v>497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274.79000000000002</v>
      </c>
      <c s="64">
        <v>0</v>
      </c>
      <c s="64">
        <v>0</v>
      </c>
      <c s="64">
        <v>0</v>
      </c>
      <c s="64">
        <v>53100</v>
      </c>
      <c s="106">
        <v>43705</v>
      </c>
      <c s="106">
        <v>46993</v>
      </c>
      <c s="107">
        <v>53100</v>
      </c>
      <c s="108">
        <v>3.7444444444444445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206.09</v>
      </c>
      <c s="15">
        <v>206.09</v>
      </c>
      <c s="15">
        <v>206.09</v>
      </c>
      <c s="15">
        <v>206.09</v>
      </c>
      <c s="15">
        <f t="shared" si="18"/>
        <v>274.79000000000002</v>
      </c>
      <c s="15">
        <f t="shared" si="19"/>
        <v>3022.6800000000007</v>
      </c>
      <c s="15">
        <f t="shared" si="20"/>
        <v>3297.4700000000007</v>
      </c>
    </row>
    <row r="393" spans="1:54" ht="15">
      <c r="A393" s="58" t="s">
        <v>1851</v>
      </c>
      <c s="65" t="s">
        <v>498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43706</v>
      </c>
      <c s="106">
        <v>45533</v>
      </c>
      <c s="107">
        <v>721422.5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8"/>
        <v>0</v>
      </c>
      <c s="15">
        <f t="shared" si="19"/>
        <v>0</v>
      </c>
      <c s="15">
        <f t="shared" si="20"/>
        <v>0</v>
      </c>
    </row>
    <row r="394" spans="1:54" ht="15">
      <c r="A394" s="58" t="s">
        <v>1852</v>
      </c>
      <c s="65" t="s">
        <v>498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1217612.5</v>
      </c>
      <c s="64">
        <v>0</v>
      </c>
      <c s="64">
        <v>0</v>
      </c>
      <c s="64">
        <v>5438.6700000000001</v>
      </c>
      <c s="64">
        <v>0</v>
      </c>
      <c s="64">
        <v>0</v>
      </c>
      <c s="64">
        <v>0</v>
      </c>
      <c s="64">
        <v>1217612.5</v>
      </c>
      <c s="106">
        <v>43706</v>
      </c>
      <c s="106">
        <v>45898</v>
      </c>
      <c s="107">
        <v>1217612.5</v>
      </c>
      <c s="108">
        <v>0.74722222222222223</v>
      </c>
      <c s="108">
        <v>6</v>
      </c>
      <c s="111">
        <v>0.053600000000000002</v>
      </c>
      <c s="77" t="s">
        <v>651</v>
      </c>
      <c s="77" t="s">
        <v>652</v>
      </c>
      <c s="15">
        <v>5438.6700000000001</v>
      </c>
      <c s="15">
        <v>5438.6700000000001</v>
      </c>
      <c s="15">
        <v>5438.6700000000001</v>
      </c>
      <c s="15">
        <v>2719.3299999999999</v>
      </c>
      <c s="15">
        <v>2719.3299999999999</v>
      </c>
      <c s="15">
        <v>2719.3299999999999</v>
      </c>
      <c s="15">
        <v>2719.3299999999999</v>
      </c>
      <c s="15">
        <v>2719.3299999999999</v>
      </c>
      <c s="15">
        <v>2719.3299999999999</v>
      </c>
      <c s="15">
        <v>0</v>
      </c>
      <c s="15">
        <v>0</v>
      </c>
      <c s="15">
        <v>0</v>
      </c>
      <c s="15">
        <v>0</v>
      </c>
      <c s="15">
        <f t="shared" si="18"/>
        <v>5438.6700000000001</v>
      </c>
      <c s="15">
        <f t="shared" si="19"/>
        <v>27193.320000000007</v>
      </c>
      <c s="15">
        <f t="shared" si="20"/>
        <v>32631.990000000005</v>
      </c>
    </row>
    <row r="395" spans="1:54" ht="15">
      <c r="A395" s="58" t="s">
        <v>1853</v>
      </c>
      <c s="65" t="s">
        <v>498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1126752.5</v>
      </c>
      <c s="64">
        <v>0</v>
      </c>
      <c s="64">
        <v>0</v>
      </c>
      <c s="64">
        <v>5295.7399999999998</v>
      </c>
      <c s="64">
        <v>0</v>
      </c>
      <c s="64">
        <v>0</v>
      </c>
      <c s="64">
        <v>0</v>
      </c>
      <c s="64">
        <v>1126752.5</v>
      </c>
      <c s="106">
        <v>43706</v>
      </c>
      <c s="106">
        <v>46263</v>
      </c>
      <c s="107">
        <v>1126752.5</v>
      </c>
      <c s="108">
        <v>1.7472222222222222</v>
      </c>
      <c s="108">
        <v>7</v>
      </c>
      <c s="111">
        <v>0.056399999999999999</v>
      </c>
      <c s="77" t="s">
        <v>651</v>
      </c>
      <c s="77" t="s">
        <v>652</v>
      </c>
      <c s="15">
        <v>5295.7399999999998</v>
      </c>
      <c s="15">
        <v>5295.7399999999998</v>
      </c>
      <c s="15">
        <v>5295.7399999999998</v>
      </c>
      <c s="15">
        <v>5295.7399999999998</v>
      </c>
      <c s="15">
        <v>5295.7399999999998</v>
      </c>
      <c s="15">
        <v>5295.7399999999998</v>
      </c>
      <c s="15">
        <v>5295.7399999999998</v>
      </c>
      <c s="15">
        <v>5295.7399999999998</v>
      </c>
      <c s="15">
        <v>5295.7399999999998</v>
      </c>
      <c s="15">
        <v>2647.8699999999999</v>
      </c>
      <c s="15">
        <v>2647.8699999999999</v>
      </c>
      <c s="15">
        <v>2647.8699999999999</v>
      </c>
      <c s="15">
        <v>2647.8699999999999</v>
      </c>
      <c s="15">
        <f t="shared" si="18"/>
        <v>5295.7399999999998</v>
      </c>
      <c s="15">
        <f t="shared" si="19"/>
        <v>52957.400000000001</v>
      </c>
      <c s="15">
        <f t="shared" si="20"/>
        <v>58253.139999999999</v>
      </c>
    </row>
    <row r="396" spans="1:54" ht="15">
      <c r="A396" s="58" t="s">
        <v>1854</v>
      </c>
      <c s="65" t="s">
        <v>498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312995</v>
      </c>
      <c s="64">
        <v>0</v>
      </c>
      <c s="64">
        <v>0</v>
      </c>
      <c s="64">
        <v>1546.72</v>
      </c>
      <c s="64">
        <v>0</v>
      </c>
      <c s="64">
        <v>0</v>
      </c>
      <c s="64">
        <v>0</v>
      </c>
      <c s="64">
        <v>312995</v>
      </c>
      <c s="106">
        <v>43706</v>
      </c>
      <c s="106">
        <v>46628</v>
      </c>
      <c s="107">
        <v>312995</v>
      </c>
      <c s="108">
        <v>2.7472222222222222</v>
      </c>
      <c s="108">
        <v>8</v>
      </c>
      <c s="111">
        <v>0.059299999999999999</v>
      </c>
      <c s="77" t="s">
        <v>651</v>
      </c>
      <c s="77" t="s">
        <v>652</v>
      </c>
      <c s="15">
        <v>1546.72</v>
      </c>
      <c s="15">
        <v>1546.72</v>
      </c>
      <c s="15">
        <v>1546.72</v>
      </c>
      <c s="15">
        <v>1546.72</v>
      </c>
      <c s="15">
        <v>1546.72</v>
      </c>
      <c s="15">
        <v>1546.72</v>
      </c>
      <c s="15">
        <v>1546.72</v>
      </c>
      <c s="15">
        <v>1546.72</v>
      </c>
      <c s="15">
        <v>1546.72</v>
      </c>
      <c s="15">
        <v>1031.1400000000001</v>
      </c>
      <c s="15">
        <v>1031.1400000000001</v>
      </c>
      <c s="15">
        <v>1031.1400000000001</v>
      </c>
      <c s="15">
        <v>1031.1400000000001</v>
      </c>
      <c s="15">
        <f t="shared" si="18"/>
        <v>1546.72</v>
      </c>
      <c s="15">
        <f t="shared" si="19"/>
        <v>16498.319999999996</v>
      </c>
      <c s="15">
        <f t="shared" si="20"/>
        <v>18045.039999999997</v>
      </c>
    </row>
    <row r="397" spans="1:54" ht="15">
      <c r="A397" s="58" t="s">
        <v>1855</v>
      </c>
      <c s="65" t="s">
        <v>498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45872.5</v>
      </c>
      <c s="64">
        <v>0</v>
      </c>
      <c s="64">
        <v>0</v>
      </c>
      <c s="64">
        <v>237.38999999999999</v>
      </c>
      <c s="64">
        <v>0</v>
      </c>
      <c s="64">
        <v>0</v>
      </c>
      <c s="64">
        <v>0</v>
      </c>
      <c s="64">
        <v>45872.5</v>
      </c>
      <c s="106">
        <v>43706</v>
      </c>
      <c s="106">
        <v>46994</v>
      </c>
      <c s="107">
        <v>45872.5</v>
      </c>
      <c s="108">
        <v>3.7472222222222222</v>
      </c>
      <c s="108">
        <v>9</v>
      </c>
      <c s="111">
        <v>0.062100000000000002</v>
      </c>
      <c s="77" t="s">
        <v>651</v>
      </c>
      <c s="77" t="s">
        <v>652</v>
      </c>
      <c s="15">
        <v>237.38999999999999</v>
      </c>
      <c s="15">
        <v>237.38999999999999</v>
      </c>
      <c s="15">
        <v>237.38999999999999</v>
      </c>
      <c s="15">
        <v>237.38999999999999</v>
      </c>
      <c s="15">
        <v>237.38999999999999</v>
      </c>
      <c s="15">
        <v>237.38999999999999</v>
      </c>
      <c s="15">
        <v>237.38999999999999</v>
      </c>
      <c s="15">
        <v>237.38999999999999</v>
      </c>
      <c s="15">
        <v>237.38999999999999</v>
      </c>
      <c s="15">
        <v>178.03999999999999</v>
      </c>
      <c s="15">
        <v>178.03999999999999</v>
      </c>
      <c s="15">
        <v>178.03999999999999</v>
      </c>
      <c s="15">
        <v>178.03999999999999</v>
      </c>
      <c s="15">
        <f t="shared" si="18"/>
        <v>237.38999999999999</v>
      </c>
      <c s="15">
        <f t="shared" si="19"/>
        <v>2611.2799999999993</v>
      </c>
      <c s="15">
        <f t="shared" si="20"/>
        <v>2848.6699999999992</v>
      </c>
    </row>
    <row r="398" spans="1:54" ht="15">
      <c r="A398" s="58" t="s">
        <v>1856</v>
      </c>
      <c s="65" t="s">
        <v>499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43707</v>
      </c>
      <c s="106">
        <v>45534</v>
      </c>
      <c s="107">
        <v>716407.5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8"/>
        <v>0</v>
      </c>
      <c s="15">
        <f t="shared" si="19"/>
        <v>0</v>
      </c>
      <c s="15">
        <f t="shared" si="20"/>
        <v>0</v>
      </c>
    </row>
    <row r="399" spans="1:54" ht="15">
      <c r="A399" s="58" t="s">
        <v>1857</v>
      </c>
      <c s="65" t="s">
        <v>499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1425882.5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1425882.5</v>
      </c>
      <c s="106">
        <v>43707</v>
      </c>
      <c s="106">
        <v>45899</v>
      </c>
      <c s="107">
        <v>1425882.5</v>
      </c>
      <c s="108">
        <v>0.75</v>
      </c>
      <c s="108">
        <v>6</v>
      </c>
      <c s="111">
        <v>0.053600000000000002</v>
      </c>
      <c s="77" t="s">
        <v>651</v>
      </c>
      <c s="77" t="s">
        <v>652</v>
      </c>
      <c s="15">
        <v>6368.9399999999996</v>
      </c>
      <c s="15">
        <v>6368.9399999999996</v>
      </c>
      <c s="15">
        <v>6368.9399999999996</v>
      </c>
      <c s="15">
        <v>3184.4699999999998</v>
      </c>
      <c s="15">
        <v>3184.4699999999998</v>
      </c>
      <c s="15">
        <v>3184.4699999999998</v>
      </c>
      <c s="15">
        <v>3184.4699999999998</v>
      </c>
      <c s="15">
        <v>3184.4699999999998</v>
      </c>
      <c s="15">
        <v>3184.4699999999998</v>
      </c>
      <c s="15">
        <v>0</v>
      </c>
      <c s="15">
        <v>0</v>
      </c>
      <c s="15">
        <v>0</v>
      </c>
      <c s="15">
        <v>0</v>
      </c>
      <c s="15">
        <f t="shared" si="18"/>
        <v>6368.9399999999996</v>
      </c>
      <c s="15">
        <f t="shared" si="19"/>
        <v>31844.700000000004</v>
      </c>
      <c s="15">
        <f t="shared" si="20"/>
        <v>38213.640000000007</v>
      </c>
    </row>
    <row r="400" spans="1:54" ht="15">
      <c r="A400" s="58" t="s">
        <v>1858</v>
      </c>
      <c s="65" t="s">
        <v>499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1110232.5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1110232.5</v>
      </c>
      <c s="106">
        <v>43707</v>
      </c>
      <c s="106">
        <v>46264</v>
      </c>
      <c s="107">
        <v>1110232.5</v>
      </c>
      <c s="108">
        <v>1.75</v>
      </c>
      <c s="108">
        <v>7</v>
      </c>
      <c s="111">
        <v>0.056399999999999999</v>
      </c>
      <c s="77" t="s">
        <v>651</v>
      </c>
      <c s="77" t="s">
        <v>652</v>
      </c>
      <c s="15">
        <v>5218.0900000000001</v>
      </c>
      <c s="15">
        <v>5218.0900000000001</v>
      </c>
      <c s="15">
        <v>5218.0900000000001</v>
      </c>
      <c s="15">
        <v>5218.0900000000001</v>
      </c>
      <c s="15">
        <v>5218.0900000000001</v>
      </c>
      <c s="15">
        <v>5218.0900000000001</v>
      </c>
      <c s="15">
        <v>5218.0900000000001</v>
      </c>
      <c s="15">
        <v>5218.0900000000001</v>
      </c>
      <c s="15">
        <v>5218.0900000000001</v>
      </c>
      <c s="15">
        <v>2609.0500000000002</v>
      </c>
      <c s="15">
        <v>2609.0500000000002</v>
      </c>
      <c s="15">
        <v>2609.0500000000002</v>
      </c>
      <c s="15">
        <v>2609.0500000000002</v>
      </c>
      <c s="15">
        <f t="shared" si="18"/>
        <v>5218.0900000000001</v>
      </c>
      <c s="15">
        <f t="shared" si="19"/>
        <v>52180.920000000013</v>
      </c>
      <c s="15">
        <f t="shared" si="20"/>
        <v>57399.010000000009</v>
      </c>
    </row>
    <row r="401" spans="1:54" ht="15">
      <c r="A401" s="58" t="s">
        <v>1859</v>
      </c>
      <c s="65" t="s">
        <v>499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364620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364620</v>
      </c>
      <c s="106">
        <v>43707</v>
      </c>
      <c s="106">
        <v>46629</v>
      </c>
      <c s="107">
        <v>364620</v>
      </c>
      <c s="108">
        <v>2.75</v>
      </c>
      <c s="108">
        <v>8</v>
      </c>
      <c s="111">
        <v>0.059299999999999999</v>
      </c>
      <c s="77" t="s">
        <v>651</v>
      </c>
      <c s="77" t="s">
        <v>652</v>
      </c>
      <c s="15">
        <v>1801.8299999999999</v>
      </c>
      <c s="15">
        <v>1801.8299999999999</v>
      </c>
      <c s="15">
        <v>1801.8299999999999</v>
      </c>
      <c s="15">
        <v>1801.8299999999999</v>
      </c>
      <c s="15">
        <v>1801.8299999999999</v>
      </c>
      <c s="15">
        <v>1801.8299999999999</v>
      </c>
      <c s="15">
        <v>1801.8299999999999</v>
      </c>
      <c s="15">
        <v>1801.8299999999999</v>
      </c>
      <c s="15">
        <v>1801.8299999999999</v>
      </c>
      <c s="15">
        <v>1201.22</v>
      </c>
      <c s="15">
        <v>1201.22</v>
      </c>
      <c s="15">
        <v>1201.22</v>
      </c>
      <c s="15">
        <v>1201.22</v>
      </c>
      <c s="15">
        <f t="shared" si="18"/>
        <v>1801.8299999999999</v>
      </c>
      <c s="15">
        <f t="shared" si="19"/>
        <v>19219.52</v>
      </c>
      <c s="15">
        <f t="shared" si="20"/>
        <v>21021.349999999999</v>
      </c>
    </row>
    <row r="402" spans="1:54" ht="15">
      <c r="A402" s="58" t="s">
        <v>1860</v>
      </c>
      <c s="65" t="s">
        <v>499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53100</v>
      </c>
      <c s="106">
        <v>43707</v>
      </c>
      <c s="106">
        <v>46995</v>
      </c>
      <c s="107">
        <v>53100</v>
      </c>
      <c s="108">
        <v>3.75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206.09</v>
      </c>
      <c s="15">
        <v>206.09</v>
      </c>
      <c s="15">
        <v>206.09</v>
      </c>
      <c s="15">
        <v>206.09</v>
      </c>
      <c s="15">
        <f t="shared" si="18"/>
        <v>274.79000000000002</v>
      </c>
      <c s="15">
        <f t="shared" si="19"/>
        <v>3022.6800000000007</v>
      </c>
      <c s="15">
        <f t="shared" si="20"/>
        <v>3297.4700000000007</v>
      </c>
    </row>
    <row r="403" spans="1:54" ht="15">
      <c r="A403" s="58" t="s">
        <v>1861</v>
      </c>
      <c s="65" t="s">
        <v>500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43714</v>
      </c>
      <c s="106">
        <v>45541</v>
      </c>
      <c s="107">
        <v>2252177.5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8"/>
        <v>0</v>
      </c>
      <c s="15">
        <f t="shared" si="19"/>
        <v>0</v>
      </c>
      <c s="15">
        <f t="shared" si="20"/>
        <v>0</v>
      </c>
    </row>
    <row r="404" spans="1:54" ht="15">
      <c r="A404" s="58" t="s">
        <v>1862</v>
      </c>
      <c s="65" t="s">
        <v>500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3481737.5</v>
      </c>
      <c s="64">
        <v>0</v>
      </c>
      <c s="64">
        <v>0</v>
      </c>
      <c s="64">
        <v>15551.76</v>
      </c>
      <c s="64">
        <v>0</v>
      </c>
      <c s="64">
        <v>0</v>
      </c>
      <c s="64">
        <v>0</v>
      </c>
      <c s="64">
        <v>3481737.5</v>
      </c>
      <c s="106">
        <v>43714</v>
      </c>
      <c s="106">
        <v>45906</v>
      </c>
      <c s="107">
        <v>3481737.5</v>
      </c>
      <c s="108">
        <v>0.76666666666666672</v>
      </c>
      <c s="108">
        <v>6</v>
      </c>
      <c s="111">
        <v>0.053600000000000002</v>
      </c>
      <c s="77" t="s">
        <v>651</v>
      </c>
      <c s="77" t="s">
        <v>652</v>
      </c>
      <c s="15">
        <v>15551.76</v>
      </c>
      <c s="15">
        <v>15551.76</v>
      </c>
      <c s="15">
        <v>15551.76</v>
      </c>
      <c s="15">
        <v>15551.76</v>
      </c>
      <c s="15">
        <v>7775.8800000000001</v>
      </c>
      <c s="15">
        <v>7775.8800000000001</v>
      </c>
      <c s="15">
        <v>7775.8800000000001</v>
      </c>
      <c s="15">
        <v>7775.8800000000001</v>
      </c>
      <c s="15">
        <v>7775.8800000000001</v>
      </c>
      <c s="15">
        <v>7775.8800000000001</v>
      </c>
      <c s="15">
        <v>0</v>
      </c>
      <c s="15">
        <v>0</v>
      </c>
      <c s="15">
        <v>0</v>
      </c>
      <c s="15">
        <f t="shared" si="18"/>
        <v>15551.76</v>
      </c>
      <c s="15">
        <f t="shared" si="19"/>
        <v>93310.560000000012</v>
      </c>
      <c s="15">
        <f t="shared" si="20"/>
        <v>108862.32000000001</v>
      </c>
    </row>
    <row r="405" spans="1:54" ht="15">
      <c r="A405" s="58" t="s">
        <v>1863</v>
      </c>
      <c s="65" t="s">
        <v>500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3936037.5</v>
      </c>
      <c s="64">
        <v>0</v>
      </c>
      <c s="64">
        <v>0</v>
      </c>
      <c s="64">
        <v>18499.380000000001</v>
      </c>
      <c s="64">
        <v>0</v>
      </c>
      <c s="64">
        <v>0</v>
      </c>
      <c s="64">
        <v>0</v>
      </c>
      <c s="64">
        <v>3936037.5</v>
      </c>
      <c s="106">
        <v>43714</v>
      </c>
      <c s="106">
        <v>46271</v>
      </c>
      <c s="107">
        <v>3936037.5</v>
      </c>
      <c s="108">
        <v>1.7666666666666666</v>
      </c>
      <c s="108">
        <v>7</v>
      </c>
      <c s="111">
        <v>0.056399999999999999</v>
      </c>
      <c s="77" t="s">
        <v>651</v>
      </c>
      <c s="77" t="s">
        <v>652</v>
      </c>
      <c s="15">
        <v>18499.380000000001</v>
      </c>
      <c s="15">
        <v>18499.380000000001</v>
      </c>
      <c s="15">
        <v>18499.380000000001</v>
      </c>
      <c s="15">
        <v>18499.380000000001</v>
      </c>
      <c s="15">
        <v>18499.380000000001</v>
      </c>
      <c s="15">
        <v>18499.380000000001</v>
      </c>
      <c s="15">
        <v>18499.380000000001</v>
      </c>
      <c s="15">
        <v>18499.380000000001</v>
      </c>
      <c s="15">
        <v>18499.380000000001</v>
      </c>
      <c s="15">
        <v>18499.380000000001</v>
      </c>
      <c s="15">
        <v>9249.6900000000005</v>
      </c>
      <c s="15">
        <v>9249.6900000000005</v>
      </c>
      <c s="15">
        <v>9249.6900000000005</v>
      </c>
      <c s="15">
        <f t="shared" si="18"/>
        <v>18499.380000000001</v>
      </c>
      <c s="15">
        <f t="shared" si="19"/>
        <v>194243.49000000002</v>
      </c>
      <c s="15">
        <f t="shared" si="20"/>
        <v>212742.87000000002</v>
      </c>
    </row>
    <row r="406" spans="1:54" ht="15">
      <c r="A406" s="58" t="s">
        <v>1864</v>
      </c>
      <c s="65" t="s">
        <v>500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2468855</v>
      </c>
      <c s="64">
        <v>0</v>
      </c>
      <c s="64">
        <v>0</v>
      </c>
      <c s="64">
        <v>12200.26</v>
      </c>
      <c s="64">
        <v>0</v>
      </c>
      <c s="64">
        <v>0</v>
      </c>
      <c s="64">
        <v>0</v>
      </c>
      <c s="64">
        <v>2468855</v>
      </c>
      <c s="106">
        <v>43714</v>
      </c>
      <c s="106">
        <v>46636</v>
      </c>
      <c s="107">
        <v>2468855</v>
      </c>
      <c s="108">
        <v>2.7666666666666666</v>
      </c>
      <c s="108">
        <v>8</v>
      </c>
      <c s="111">
        <v>0.059299999999999999</v>
      </c>
      <c s="77" t="s">
        <v>651</v>
      </c>
      <c s="77" t="s">
        <v>652</v>
      </c>
      <c s="15">
        <v>12200.26</v>
      </c>
      <c s="15">
        <v>12200.26</v>
      </c>
      <c s="15">
        <v>12200.26</v>
      </c>
      <c s="15">
        <v>12200.26</v>
      </c>
      <c s="15">
        <v>12200.26</v>
      </c>
      <c s="15">
        <v>12200.26</v>
      </c>
      <c s="15">
        <v>12200.26</v>
      </c>
      <c s="15">
        <v>12200.26</v>
      </c>
      <c s="15">
        <v>12200.26</v>
      </c>
      <c s="15">
        <v>12200.26</v>
      </c>
      <c s="15">
        <v>8133.5100000000002</v>
      </c>
      <c s="15">
        <v>8133.5100000000002</v>
      </c>
      <c s="15">
        <v>8133.5100000000002</v>
      </c>
      <c s="15">
        <f t="shared" si="18"/>
        <v>12200.26</v>
      </c>
      <c s="15">
        <f t="shared" si="19"/>
        <v>134202.86999999997</v>
      </c>
      <c s="15">
        <f t="shared" si="20"/>
        <v>146403.12999999998</v>
      </c>
    </row>
    <row r="407" spans="1:54" ht="15">
      <c r="A407" s="58" t="s">
        <v>1865</v>
      </c>
      <c s="65" t="s">
        <v>500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265500</v>
      </c>
      <c s="64">
        <v>0</v>
      </c>
      <c s="64">
        <v>0</v>
      </c>
      <c s="64">
        <v>1373.96</v>
      </c>
      <c s="64">
        <v>0</v>
      </c>
      <c s="64">
        <v>0</v>
      </c>
      <c s="64">
        <v>0</v>
      </c>
      <c s="64">
        <v>265500</v>
      </c>
      <c s="106">
        <v>43714</v>
      </c>
      <c s="106">
        <v>47002</v>
      </c>
      <c s="107">
        <v>265500</v>
      </c>
      <c s="108">
        <v>3.7666666666666666</v>
      </c>
      <c s="108">
        <v>9</v>
      </c>
      <c s="111">
        <v>0.062100000000000002</v>
      </c>
      <c s="77" t="s">
        <v>651</v>
      </c>
      <c s="77" t="s">
        <v>652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1030.47</v>
      </c>
      <c s="15">
        <v>1030.47</v>
      </c>
      <c s="15">
        <v>1030.47</v>
      </c>
      <c s="15">
        <f t="shared" si="18"/>
        <v>1373.96</v>
      </c>
      <c s="15">
        <f t="shared" si="19"/>
        <v>15457.049999999997</v>
      </c>
      <c s="15">
        <f t="shared" si="20"/>
        <v>16831.009999999998</v>
      </c>
    </row>
    <row r="408" spans="1:54" ht="15">
      <c r="A408" s="58" t="s">
        <v>1866</v>
      </c>
      <c s="65" t="s">
        <v>920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43714</v>
      </c>
      <c s="106">
        <v>45541</v>
      </c>
      <c s="107">
        <v>44102.5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8"/>
        <v>0</v>
      </c>
      <c s="15">
        <f t="shared" si="19"/>
        <v>0</v>
      </c>
      <c s="15">
        <f t="shared" si="20"/>
        <v>0</v>
      </c>
    </row>
    <row r="409" spans="1:54" ht="15">
      <c r="A409" s="58" t="s">
        <v>1867</v>
      </c>
      <c s="65" t="s">
        <v>920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42480</v>
      </c>
      <c s="64">
        <v>0</v>
      </c>
      <c s="64">
        <v>0</v>
      </c>
      <c s="64">
        <v>189.74000000000001</v>
      </c>
      <c s="64">
        <v>0</v>
      </c>
      <c s="64">
        <v>0</v>
      </c>
      <c s="64">
        <v>0</v>
      </c>
      <c s="64">
        <v>42480</v>
      </c>
      <c s="106">
        <v>43714</v>
      </c>
      <c s="106">
        <v>45906</v>
      </c>
      <c s="107">
        <v>42480</v>
      </c>
      <c s="108">
        <v>0.76666666666666672</v>
      </c>
      <c s="108">
        <v>6</v>
      </c>
      <c s="111">
        <v>0.053600000000000002</v>
      </c>
      <c s="77" t="s">
        <v>651</v>
      </c>
      <c s="77" t="s">
        <v>652</v>
      </c>
      <c s="15">
        <v>189.74000000000001</v>
      </c>
      <c s="15">
        <v>189.74000000000001</v>
      </c>
      <c s="15">
        <v>189.74000000000001</v>
      </c>
      <c s="15">
        <v>189.74000000000001</v>
      </c>
      <c s="15">
        <v>94.870000000000005</v>
      </c>
      <c s="15">
        <v>94.870000000000005</v>
      </c>
      <c s="15">
        <v>94.870000000000005</v>
      </c>
      <c s="15">
        <v>94.870000000000005</v>
      </c>
      <c s="15">
        <v>94.870000000000005</v>
      </c>
      <c s="15">
        <v>94.870000000000005</v>
      </c>
      <c s="15">
        <v>0</v>
      </c>
      <c s="15">
        <v>0</v>
      </c>
      <c s="15">
        <v>0</v>
      </c>
      <c s="15">
        <f t="shared" si="18"/>
        <v>189.74000000000001</v>
      </c>
      <c s="15">
        <f t="shared" si="19"/>
        <v>1138.4400000000001</v>
      </c>
      <c s="15">
        <f t="shared" si="20"/>
        <v>1328.1800000000001</v>
      </c>
    </row>
    <row r="410" spans="1:54" ht="15">
      <c r="A410" s="58" t="s">
        <v>1868</v>
      </c>
      <c s="65" t="s">
        <v>920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262.39999999999998</v>
      </c>
      <c s="64">
        <v>0</v>
      </c>
      <c s="64">
        <v>0</v>
      </c>
      <c s="64">
        <v>0</v>
      </c>
      <c s="64">
        <v>53100</v>
      </c>
      <c s="106">
        <v>43714</v>
      </c>
      <c s="106">
        <v>46636</v>
      </c>
      <c s="107">
        <v>53100</v>
      </c>
      <c s="108">
        <v>2.7666666666666666</v>
      </c>
      <c s="108">
        <v>8</v>
      </c>
      <c s="111">
        <v>0.059299999999999999</v>
      </c>
      <c s="77" t="s">
        <v>651</v>
      </c>
      <c s="77" t="s">
        <v>652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174.93000000000001</v>
      </c>
      <c s="15">
        <v>174.93000000000001</v>
      </c>
      <c s="15">
        <v>174.93000000000001</v>
      </c>
      <c s="15">
        <f t="shared" si="18"/>
        <v>262.39999999999998</v>
      </c>
      <c s="15">
        <f t="shared" si="19"/>
        <v>2886.3899999999999</v>
      </c>
      <c s="15">
        <f t="shared" si="20"/>
        <v>3148.79</v>
      </c>
    </row>
    <row r="411" spans="1:54" ht="15">
      <c r="A411" s="58" t="s">
        <v>1869</v>
      </c>
      <c s="65" t="s">
        <v>501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43721</v>
      </c>
      <c s="106">
        <v>45548</v>
      </c>
      <c s="107">
        <v>4476625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8"/>
        <v>0</v>
      </c>
      <c s="15">
        <f t="shared" si="19"/>
        <v>0</v>
      </c>
      <c s="15">
        <f t="shared" si="20"/>
        <v>0</v>
      </c>
    </row>
    <row r="412" spans="1:54" ht="15">
      <c r="A412" s="58" t="s">
        <v>1870</v>
      </c>
      <c s="65" t="s">
        <v>501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8260737.5</v>
      </c>
      <c s="64">
        <v>0</v>
      </c>
      <c s="64">
        <v>0</v>
      </c>
      <c s="64">
        <v>36897.959999999999</v>
      </c>
      <c s="64">
        <v>0</v>
      </c>
      <c s="64">
        <v>0</v>
      </c>
      <c s="64">
        <v>0</v>
      </c>
      <c s="64">
        <v>8260737.5</v>
      </c>
      <c s="106">
        <v>43721</v>
      </c>
      <c s="106">
        <v>45913</v>
      </c>
      <c s="107">
        <v>8260737.5</v>
      </c>
      <c s="108">
        <v>0.78611111111111109</v>
      </c>
      <c s="108">
        <v>6</v>
      </c>
      <c s="111">
        <v>0.053600000000000002</v>
      </c>
      <c s="77" t="s">
        <v>651</v>
      </c>
      <c s="77" t="s">
        <v>652</v>
      </c>
      <c s="15">
        <v>36897.959999999999</v>
      </c>
      <c s="15">
        <v>36897.959999999999</v>
      </c>
      <c s="15">
        <v>36897.959999999999</v>
      </c>
      <c s="15">
        <v>36897.959999999999</v>
      </c>
      <c s="15">
        <v>18448.98</v>
      </c>
      <c s="15">
        <v>18448.98</v>
      </c>
      <c s="15">
        <v>18448.98</v>
      </c>
      <c s="15">
        <v>18448.98</v>
      </c>
      <c s="15">
        <v>18448.98</v>
      </c>
      <c s="15">
        <v>18448.98</v>
      </c>
      <c s="15">
        <v>0</v>
      </c>
      <c s="15">
        <v>0</v>
      </c>
      <c s="15">
        <v>0</v>
      </c>
      <c s="15">
        <f t="shared" si="18"/>
        <v>36897.959999999999</v>
      </c>
      <c s="15">
        <f t="shared" si="19"/>
        <v>221387.76000000004</v>
      </c>
      <c s="15">
        <f t="shared" si="20"/>
        <v>258285.72000000003</v>
      </c>
    </row>
    <row r="413" spans="1:54" ht="15">
      <c r="A413" s="58" t="s">
        <v>1871</v>
      </c>
      <c s="65" t="s">
        <v>501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8758402.5</v>
      </c>
      <c s="64">
        <v>0</v>
      </c>
      <c s="64">
        <v>0</v>
      </c>
      <c s="64">
        <v>41164.489999999998</v>
      </c>
      <c s="64">
        <v>0</v>
      </c>
      <c s="64">
        <v>0</v>
      </c>
      <c s="64">
        <v>0</v>
      </c>
      <c s="64">
        <v>8758402.5</v>
      </c>
      <c s="106">
        <v>43721</v>
      </c>
      <c s="106">
        <v>46278</v>
      </c>
      <c s="107">
        <v>8758402.5</v>
      </c>
      <c s="108">
        <v>1.7861111111111112</v>
      </c>
      <c s="108">
        <v>7</v>
      </c>
      <c s="111">
        <v>0.056399999999999999</v>
      </c>
      <c s="77" t="s">
        <v>651</v>
      </c>
      <c s="77" t="s">
        <v>652</v>
      </c>
      <c s="15">
        <v>41164.489999999998</v>
      </c>
      <c s="15">
        <v>41164.489999999998</v>
      </c>
      <c s="15">
        <v>41164.489999999998</v>
      </c>
      <c s="15">
        <v>41164.489999999998</v>
      </c>
      <c s="15">
        <v>41164.489999999998</v>
      </c>
      <c s="15">
        <v>41164.489999999998</v>
      </c>
      <c s="15">
        <v>41164.489999999998</v>
      </c>
      <c s="15">
        <v>41164.489999999998</v>
      </c>
      <c s="15">
        <v>41164.489999999998</v>
      </c>
      <c s="15">
        <v>41164.489999999998</v>
      </c>
      <c s="15">
        <v>20582.25</v>
      </c>
      <c s="15">
        <v>20582.25</v>
      </c>
      <c s="15">
        <v>20582.25</v>
      </c>
      <c s="15">
        <f t="shared" si="18"/>
        <v>41164.489999999998</v>
      </c>
      <c s="15">
        <f t="shared" si="19"/>
        <v>432227.15999999997</v>
      </c>
      <c s="15">
        <f t="shared" si="20"/>
        <v>473391.64999999997</v>
      </c>
    </row>
    <row r="414" spans="1:54" ht="15">
      <c r="A414" s="58" t="s">
        <v>1872</v>
      </c>
      <c s="65" t="s">
        <v>501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3474952.5</v>
      </c>
      <c s="64">
        <v>0</v>
      </c>
      <c s="64">
        <v>0</v>
      </c>
      <c s="64">
        <v>17172.060000000001</v>
      </c>
      <c s="64">
        <v>0</v>
      </c>
      <c s="64">
        <v>0</v>
      </c>
      <c s="64">
        <v>0</v>
      </c>
      <c s="64">
        <v>3474952.5</v>
      </c>
      <c s="106">
        <v>43721</v>
      </c>
      <c s="106">
        <v>46643</v>
      </c>
      <c s="107">
        <v>3474952.5</v>
      </c>
      <c s="108">
        <v>2.786111111111111</v>
      </c>
      <c s="108">
        <v>8</v>
      </c>
      <c s="111">
        <v>0.059299999999999999</v>
      </c>
      <c s="77" t="s">
        <v>651</v>
      </c>
      <c s="77" t="s">
        <v>652</v>
      </c>
      <c s="15">
        <v>17172.060000000001</v>
      </c>
      <c s="15">
        <v>17172.060000000001</v>
      </c>
      <c s="15">
        <v>17172.060000000001</v>
      </c>
      <c s="15">
        <v>17172.060000000001</v>
      </c>
      <c s="15">
        <v>17172.060000000001</v>
      </c>
      <c s="15">
        <v>17172.060000000001</v>
      </c>
      <c s="15">
        <v>17172.060000000001</v>
      </c>
      <c s="15">
        <v>17172.060000000001</v>
      </c>
      <c s="15">
        <v>17172.060000000001</v>
      </c>
      <c s="15">
        <v>17172.060000000001</v>
      </c>
      <c s="15">
        <v>11448.040000000001</v>
      </c>
      <c s="15">
        <v>11448.040000000001</v>
      </c>
      <c s="15">
        <v>11448.040000000001</v>
      </c>
      <c s="15">
        <f t="shared" si="18"/>
        <v>17172.060000000001</v>
      </c>
      <c s="15">
        <f t="shared" si="19"/>
        <v>188892.66000000003</v>
      </c>
      <c s="15">
        <f t="shared" si="20"/>
        <v>206064.72000000003</v>
      </c>
    </row>
    <row r="415" spans="1:54" ht="15">
      <c r="A415" s="58" t="s">
        <v>1873</v>
      </c>
      <c s="65" t="s">
        <v>501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265500</v>
      </c>
      <c s="64">
        <v>0</v>
      </c>
      <c s="64">
        <v>0</v>
      </c>
      <c s="64">
        <v>1373.96</v>
      </c>
      <c s="64">
        <v>0</v>
      </c>
      <c s="64">
        <v>0</v>
      </c>
      <c s="64">
        <v>0</v>
      </c>
      <c s="64">
        <v>265500</v>
      </c>
      <c s="106">
        <v>43721</v>
      </c>
      <c s="106">
        <v>47009</v>
      </c>
      <c s="107">
        <v>265500</v>
      </c>
      <c s="108">
        <v>3.786111111111111</v>
      </c>
      <c s="108">
        <v>9</v>
      </c>
      <c s="111">
        <v>0.062100000000000002</v>
      </c>
      <c s="77" t="s">
        <v>651</v>
      </c>
      <c s="77" t="s">
        <v>652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1030.47</v>
      </c>
      <c s="15">
        <v>1030.47</v>
      </c>
      <c s="15">
        <v>1030.47</v>
      </c>
      <c s="15">
        <f t="shared" si="18"/>
        <v>1373.96</v>
      </c>
      <c s="15">
        <f t="shared" si="19"/>
        <v>15457.049999999997</v>
      </c>
      <c s="15">
        <f t="shared" si="20"/>
        <v>16831.009999999998</v>
      </c>
    </row>
    <row r="416" spans="1:54" ht="15">
      <c r="A416" s="58" t="s">
        <v>1874</v>
      </c>
      <c s="65" t="s">
        <v>501</v>
      </c>
      <c s="66">
        <v>10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47937.5</v>
      </c>
      <c s="64">
        <v>0</v>
      </c>
      <c s="64">
        <v>0</v>
      </c>
      <c s="64">
        <v>259.66000000000003</v>
      </c>
      <c s="64">
        <v>0</v>
      </c>
      <c s="64">
        <v>0</v>
      </c>
      <c s="64">
        <v>0</v>
      </c>
      <c s="64">
        <v>47937.5</v>
      </c>
      <c s="106">
        <v>43721</v>
      </c>
      <c s="106">
        <v>47374</v>
      </c>
      <c s="107">
        <v>47937.5</v>
      </c>
      <c s="108">
        <v>4.7861111111111114</v>
      </c>
      <c s="108">
        <v>10</v>
      </c>
      <c s="111">
        <v>0.065000000000000002</v>
      </c>
      <c s="77" t="s">
        <v>651</v>
      </c>
      <c s="77" t="s">
        <v>652</v>
      </c>
      <c s="15">
        <v>259.66000000000003</v>
      </c>
      <c s="15">
        <v>259.66000000000003</v>
      </c>
      <c s="15">
        <v>259.66000000000003</v>
      </c>
      <c s="15">
        <v>259.66000000000003</v>
      </c>
      <c s="15">
        <v>259.66000000000003</v>
      </c>
      <c s="15">
        <v>259.66000000000003</v>
      </c>
      <c s="15">
        <v>259.66000000000003</v>
      </c>
      <c s="15">
        <v>259.66000000000003</v>
      </c>
      <c s="15">
        <v>259.66000000000003</v>
      </c>
      <c s="15">
        <v>259.66000000000003</v>
      </c>
      <c s="15">
        <v>207.72999999999999</v>
      </c>
      <c s="15">
        <v>207.72999999999999</v>
      </c>
      <c s="15">
        <v>207.72999999999999</v>
      </c>
      <c s="15">
        <f t="shared" si="18"/>
        <v>259.66000000000003</v>
      </c>
      <c s="15">
        <f t="shared" si="19"/>
        <v>2960.1300000000001</v>
      </c>
      <c s="15">
        <f t="shared" si="20"/>
        <v>3219.79</v>
      </c>
    </row>
    <row r="417" spans="1:54" ht="15">
      <c r="A417" s="58" t="s">
        <v>1875</v>
      </c>
      <c s="65" t="s">
        <v>502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43725</v>
      </c>
      <c s="106">
        <v>45552</v>
      </c>
      <c s="107">
        <v>42480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8"/>
        <v>0</v>
      </c>
      <c s="15">
        <f t="shared" si="19"/>
        <v>0</v>
      </c>
      <c s="15">
        <f t="shared" si="20"/>
        <v>0</v>
      </c>
    </row>
    <row r="418" spans="1:54" ht="15">
      <c r="A418" s="58" t="s">
        <v>1876</v>
      </c>
      <c s="65" t="s">
        <v>502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38202.5</v>
      </c>
      <c s="64">
        <v>0</v>
      </c>
      <c s="64">
        <v>0</v>
      </c>
      <c s="64">
        <v>170.63999999999999</v>
      </c>
      <c s="64">
        <v>0</v>
      </c>
      <c s="64">
        <v>0</v>
      </c>
      <c s="64">
        <v>0</v>
      </c>
      <c s="64">
        <v>38202.5</v>
      </c>
      <c s="106">
        <v>43725</v>
      </c>
      <c s="106">
        <v>45917</v>
      </c>
      <c s="107">
        <v>38202.5</v>
      </c>
      <c s="108">
        <v>0.79722222222222228</v>
      </c>
      <c s="108">
        <v>6</v>
      </c>
      <c s="111">
        <v>0.053600000000000002</v>
      </c>
      <c s="77" t="s">
        <v>651</v>
      </c>
      <c s="77" t="s">
        <v>652</v>
      </c>
      <c s="15">
        <v>170.63999999999999</v>
      </c>
      <c s="15">
        <v>170.63999999999999</v>
      </c>
      <c s="15">
        <v>170.63999999999999</v>
      </c>
      <c s="15">
        <v>170.63999999999999</v>
      </c>
      <c s="15">
        <v>85.319999999999993</v>
      </c>
      <c s="15">
        <v>85.319999999999993</v>
      </c>
      <c s="15">
        <v>85.319999999999993</v>
      </c>
      <c s="15">
        <v>85.319999999999993</v>
      </c>
      <c s="15">
        <v>85.319999999999993</v>
      </c>
      <c s="15">
        <v>85.319999999999993</v>
      </c>
      <c s="15">
        <v>0</v>
      </c>
      <c s="15">
        <v>0</v>
      </c>
      <c s="15">
        <v>0</v>
      </c>
      <c s="15">
        <f t="shared" si="18"/>
        <v>170.63999999999999</v>
      </c>
      <c s="15">
        <f t="shared" si="19"/>
        <v>1023.8399999999997</v>
      </c>
      <c s="15">
        <f t="shared" si="20"/>
        <v>1194.4799999999996</v>
      </c>
    </row>
    <row r="419" spans="1:54" ht="15">
      <c r="A419" s="58" t="s">
        <v>1877</v>
      </c>
      <c s="65" t="s">
        <v>502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499.13999999999999</v>
      </c>
      <c s="64">
        <v>0</v>
      </c>
      <c s="64">
        <v>0</v>
      </c>
      <c s="64">
        <v>0</v>
      </c>
      <c s="64">
        <v>106200</v>
      </c>
      <c s="106">
        <v>43725</v>
      </c>
      <c s="106">
        <v>46282</v>
      </c>
      <c s="107">
        <v>106200</v>
      </c>
      <c s="108">
        <v>1.7972222222222223</v>
      </c>
      <c s="108">
        <v>7</v>
      </c>
      <c s="111">
        <v>0.056399999999999999</v>
      </c>
      <c s="77" t="s">
        <v>651</v>
      </c>
      <c s="77" t="s">
        <v>652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249.56999999999999</v>
      </c>
      <c s="15">
        <v>249.56999999999999</v>
      </c>
      <c s="15">
        <v>249.56999999999999</v>
      </c>
      <c s="15">
        <f t="shared" si="18"/>
        <v>499.13999999999999</v>
      </c>
      <c s="15">
        <f t="shared" si="19"/>
        <v>5240.9699999999984</v>
      </c>
      <c s="15">
        <f t="shared" si="20"/>
        <v>5740.1099999999988</v>
      </c>
    </row>
    <row r="420" spans="1:54" ht="15">
      <c r="A420" s="58" t="s">
        <v>1878</v>
      </c>
      <c s="65" t="s">
        <v>502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134372.5</v>
      </c>
      <c s="64">
        <v>0</v>
      </c>
      <c s="64">
        <v>0</v>
      </c>
      <c s="64">
        <v>664.01999999999998</v>
      </c>
      <c s="64">
        <v>0</v>
      </c>
      <c s="64">
        <v>0</v>
      </c>
      <c s="64">
        <v>0</v>
      </c>
      <c s="64">
        <v>134372.5</v>
      </c>
      <c s="106">
        <v>43725</v>
      </c>
      <c s="106">
        <v>46647</v>
      </c>
      <c s="107">
        <v>134372.5</v>
      </c>
      <c s="108">
        <v>2.7972222222222221</v>
      </c>
      <c s="108">
        <v>8</v>
      </c>
      <c s="111">
        <v>0.059299999999999999</v>
      </c>
      <c s="77" t="s">
        <v>651</v>
      </c>
      <c s="77" t="s">
        <v>652</v>
      </c>
      <c s="15">
        <v>664.01999999999998</v>
      </c>
      <c s="15">
        <v>664.01999999999998</v>
      </c>
      <c s="15">
        <v>664.01999999999998</v>
      </c>
      <c s="15">
        <v>664.01999999999998</v>
      </c>
      <c s="15">
        <v>664.01999999999998</v>
      </c>
      <c s="15">
        <v>664.01999999999998</v>
      </c>
      <c s="15">
        <v>664.01999999999998</v>
      </c>
      <c s="15">
        <v>664.01999999999998</v>
      </c>
      <c s="15">
        <v>664.01999999999998</v>
      </c>
      <c s="15">
        <v>664.01999999999998</v>
      </c>
      <c s="15">
        <v>442.68000000000001</v>
      </c>
      <c s="15">
        <v>442.68000000000001</v>
      </c>
      <c s="15">
        <v>442.68000000000001</v>
      </c>
      <c s="15">
        <f t="shared" si="18"/>
        <v>664.01999999999998</v>
      </c>
      <c s="15">
        <f t="shared" si="19"/>
        <v>7304.2200000000012</v>
      </c>
      <c s="15">
        <f t="shared" si="20"/>
        <v>7968.2400000000016</v>
      </c>
    </row>
    <row r="421" spans="1:54" ht="15">
      <c r="A421" s="58" t="s">
        <v>1879</v>
      </c>
      <c s="65" t="s">
        <v>502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274.79000000000002</v>
      </c>
      <c s="64">
        <v>0</v>
      </c>
      <c s="64">
        <v>0</v>
      </c>
      <c s="64">
        <v>0</v>
      </c>
      <c s="64">
        <v>53100</v>
      </c>
      <c s="106">
        <v>43725</v>
      </c>
      <c s="106">
        <v>47013</v>
      </c>
      <c s="107">
        <v>53100</v>
      </c>
      <c s="108">
        <v>3.7972222222222221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206.09</v>
      </c>
      <c s="15">
        <v>206.09</v>
      </c>
      <c s="15">
        <v>206.09</v>
      </c>
      <c s="15">
        <f t="shared" si="18"/>
        <v>274.79000000000002</v>
      </c>
      <c s="15">
        <f t="shared" si="19"/>
        <v>3091.3800000000006</v>
      </c>
      <c s="15">
        <f t="shared" si="20"/>
        <v>3366.1700000000005</v>
      </c>
    </row>
    <row r="422" spans="1:54" ht="15">
      <c r="A422" s="58" t="s">
        <v>1880</v>
      </c>
      <c s="65" t="s">
        <v>503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43728</v>
      </c>
      <c s="106">
        <v>45555</v>
      </c>
      <c s="107">
        <v>3834262.5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8"/>
        <v>0</v>
      </c>
      <c s="15">
        <f t="shared" si="19"/>
        <v>0</v>
      </c>
      <c s="15">
        <f t="shared" si="20"/>
        <v>0</v>
      </c>
    </row>
    <row r="423" spans="1:54" ht="15">
      <c r="A423" s="58" t="s">
        <v>1881</v>
      </c>
      <c s="65" t="s">
        <v>503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6127887.5</v>
      </c>
      <c s="64">
        <v>0</v>
      </c>
      <c s="64">
        <v>0</v>
      </c>
      <c s="64">
        <v>27371.23</v>
      </c>
      <c s="64">
        <v>0</v>
      </c>
      <c s="64">
        <v>0</v>
      </c>
      <c s="64">
        <v>0</v>
      </c>
      <c s="64">
        <v>6127887.5</v>
      </c>
      <c s="106">
        <v>43728</v>
      </c>
      <c s="106">
        <v>45920</v>
      </c>
      <c s="107">
        <v>6127887.5</v>
      </c>
      <c s="108">
        <v>0.80555555555555558</v>
      </c>
      <c s="108">
        <v>6</v>
      </c>
      <c s="111">
        <v>0.053600000000000002</v>
      </c>
      <c s="77" t="s">
        <v>651</v>
      </c>
      <c s="77" t="s">
        <v>652</v>
      </c>
      <c s="15">
        <v>27371.23</v>
      </c>
      <c s="15">
        <v>27371.23</v>
      </c>
      <c s="15">
        <v>27371.23</v>
      </c>
      <c s="15">
        <v>27371.23</v>
      </c>
      <c s="15">
        <v>13685.620000000001</v>
      </c>
      <c s="15">
        <v>13685.620000000001</v>
      </c>
      <c s="15">
        <v>13685.620000000001</v>
      </c>
      <c s="15">
        <v>13685.620000000001</v>
      </c>
      <c s="15">
        <v>13685.620000000001</v>
      </c>
      <c s="15">
        <v>13685.620000000001</v>
      </c>
      <c s="15">
        <v>0</v>
      </c>
      <c s="15">
        <v>0</v>
      </c>
      <c s="15">
        <v>0</v>
      </c>
      <c s="15">
        <f t="shared" si="18"/>
        <v>27371.23</v>
      </c>
      <c s="15">
        <f t="shared" si="19"/>
        <v>164227.40999999997</v>
      </c>
      <c s="15">
        <f t="shared" si="20"/>
        <v>191598.63999999998</v>
      </c>
    </row>
    <row r="424" spans="1:54" ht="15">
      <c r="A424" s="58" t="s">
        <v>1882</v>
      </c>
      <c s="65" t="s">
        <v>503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7569257.5</v>
      </c>
      <c s="64">
        <v>0</v>
      </c>
      <c s="64">
        <v>0</v>
      </c>
      <c s="64">
        <v>35575.510000000002</v>
      </c>
      <c s="64">
        <v>0</v>
      </c>
      <c s="64">
        <v>0</v>
      </c>
      <c s="64">
        <v>0</v>
      </c>
      <c s="64">
        <v>7569257.5</v>
      </c>
      <c s="106">
        <v>43728</v>
      </c>
      <c s="106">
        <v>46285</v>
      </c>
      <c s="107">
        <v>7569257.5</v>
      </c>
      <c s="108">
        <v>1.8055555555555556</v>
      </c>
      <c s="108">
        <v>7</v>
      </c>
      <c s="111">
        <v>0.056399999999999999</v>
      </c>
      <c s="77" t="s">
        <v>651</v>
      </c>
      <c s="77" t="s">
        <v>652</v>
      </c>
      <c s="15">
        <v>35575.510000000002</v>
      </c>
      <c s="15">
        <v>35575.510000000002</v>
      </c>
      <c s="15">
        <v>35575.510000000002</v>
      </c>
      <c s="15">
        <v>35575.510000000002</v>
      </c>
      <c s="15">
        <v>35575.510000000002</v>
      </c>
      <c s="15">
        <v>35575.510000000002</v>
      </c>
      <c s="15">
        <v>35575.510000000002</v>
      </c>
      <c s="15">
        <v>35575.510000000002</v>
      </c>
      <c s="15">
        <v>35575.510000000002</v>
      </c>
      <c s="15">
        <v>35575.510000000002</v>
      </c>
      <c s="15">
        <v>17787.759999999998</v>
      </c>
      <c s="15">
        <v>17787.759999999998</v>
      </c>
      <c s="15">
        <v>17787.759999999998</v>
      </c>
      <c s="15">
        <f t="shared" si="18"/>
        <v>35575.510000000002</v>
      </c>
      <c s="15">
        <f t="shared" si="19"/>
        <v>373542.87000000005</v>
      </c>
      <c s="15">
        <f t="shared" si="20"/>
        <v>409118.38000000006</v>
      </c>
    </row>
    <row r="425" spans="1:54" ht="15">
      <c r="A425" s="58" t="s">
        <v>1883</v>
      </c>
      <c s="65" t="s">
        <v>503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3905357.5</v>
      </c>
      <c s="64">
        <v>0</v>
      </c>
      <c s="64">
        <v>0</v>
      </c>
      <c s="64">
        <v>19298.970000000001</v>
      </c>
      <c s="64">
        <v>0</v>
      </c>
      <c s="64">
        <v>0</v>
      </c>
      <c s="64">
        <v>0</v>
      </c>
      <c s="64">
        <v>3905357.5</v>
      </c>
      <c s="106">
        <v>43728</v>
      </c>
      <c s="106">
        <v>46650</v>
      </c>
      <c s="107">
        <v>3905357.5</v>
      </c>
      <c s="108">
        <v>2.8055555555555554</v>
      </c>
      <c s="108">
        <v>8</v>
      </c>
      <c s="111">
        <v>0.059299999999999999</v>
      </c>
      <c s="77" t="s">
        <v>651</v>
      </c>
      <c s="77" t="s">
        <v>652</v>
      </c>
      <c s="15">
        <v>19298.970000000001</v>
      </c>
      <c s="15">
        <v>19298.970000000001</v>
      </c>
      <c s="15">
        <v>19298.970000000001</v>
      </c>
      <c s="15">
        <v>19298.970000000001</v>
      </c>
      <c s="15">
        <v>19298.970000000001</v>
      </c>
      <c s="15">
        <v>19298.970000000001</v>
      </c>
      <c s="15">
        <v>19298.970000000001</v>
      </c>
      <c s="15">
        <v>19298.970000000001</v>
      </c>
      <c s="15">
        <v>19298.970000000001</v>
      </c>
      <c s="15">
        <v>19298.970000000001</v>
      </c>
      <c s="15">
        <v>12865.98</v>
      </c>
      <c s="15">
        <v>12865.98</v>
      </c>
      <c s="15">
        <v>12865.98</v>
      </c>
      <c s="15">
        <f t="shared" si="18"/>
        <v>19298.970000000001</v>
      </c>
      <c s="15">
        <f t="shared" si="19"/>
        <v>212288.67000000004</v>
      </c>
      <c s="15">
        <f t="shared" si="20"/>
        <v>231587.64000000004</v>
      </c>
    </row>
    <row r="426" spans="1:54" ht="15">
      <c r="A426" s="58" t="s">
        <v>1884</v>
      </c>
      <c s="65" t="s">
        <v>503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199715</v>
      </c>
      <c s="64">
        <v>0</v>
      </c>
      <c s="64">
        <v>0</v>
      </c>
      <c s="64">
        <v>1033.53</v>
      </c>
      <c s="64">
        <v>0</v>
      </c>
      <c s="64">
        <v>0</v>
      </c>
      <c s="64">
        <v>0</v>
      </c>
      <c s="64">
        <v>199715</v>
      </c>
      <c s="106">
        <v>43728</v>
      </c>
      <c s="106">
        <v>47016</v>
      </c>
      <c s="107">
        <v>199715</v>
      </c>
      <c s="108">
        <v>3.8055555555555554</v>
      </c>
      <c s="108">
        <v>9</v>
      </c>
      <c s="111">
        <v>0.062100000000000002</v>
      </c>
      <c s="77" t="s">
        <v>651</v>
      </c>
      <c s="77" t="s">
        <v>652</v>
      </c>
      <c s="15">
        <v>1033.53</v>
      </c>
      <c s="15">
        <v>1033.53</v>
      </c>
      <c s="15">
        <v>1033.53</v>
      </c>
      <c s="15">
        <v>1033.53</v>
      </c>
      <c s="15">
        <v>1033.53</v>
      </c>
      <c s="15">
        <v>1033.53</v>
      </c>
      <c s="15">
        <v>1033.53</v>
      </c>
      <c s="15">
        <v>1033.53</v>
      </c>
      <c s="15">
        <v>1033.53</v>
      </c>
      <c s="15">
        <v>1033.53</v>
      </c>
      <c s="15">
        <v>775.13999999999999</v>
      </c>
      <c s="15">
        <v>775.13999999999999</v>
      </c>
      <c s="15">
        <v>775.13999999999999</v>
      </c>
      <c s="15">
        <f t="shared" si="18"/>
        <v>1033.53</v>
      </c>
      <c s="15">
        <f t="shared" si="19"/>
        <v>11627.189999999999</v>
      </c>
      <c s="15">
        <f t="shared" si="20"/>
        <v>12660.719999999999</v>
      </c>
    </row>
    <row r="427" spans="1:54" ht="15">
      <c r="A427" s="58" t="s">
        <v>1885</v>
      </c>
      <c s="65" t="s">
        <v>503</v>
      </c>
      <c s="66">
        <v>10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287.62</v>
      </c>
      <c s="64">
        <v>0</v>
      </c>
      <c s="64">
        <v>0</v>
      </c>
      <c s="64">
        <v>0</v>
      </c>
      <c s="64">
        <v>53100</v>
      </c>
      <c s="106">
        <v>43728</v>
      </c>
      <c s="106">
        <v>47381</v>
      </c>
      <c s="107">
        <v>53100</v>
      </c>
      <c s="108">
        <v>4.8055555555555554</v>
      </c>
      <c s="108">
        <v>10</v>
      </c>
      <c s="111">
        <v>0.065000000000000002</v>
      </c>
      <c s="77" t="s">
        <v>651</v>
      </c>
      <c s="77" t="s">
        <v>652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230.09999999999999</v>
      </c>
      <c s="15">
        <v>230.09999999999999</v>
      </c>
      <c s="15">
        <v>230.09999999999999</v>
      </c>
      <c s="15">
        <f t="shared" si="18"/>
        <v>287.62</v>
      </c>
      <c s="15">
        <f t="shared" si="19"/>
        <v>3278.8799999999992</v>
      </c>
      <c s="15">
        <f t="shared" si="20"/>
        <v>3566.4999999999991</v>
      </c>
    </row>
    <row r="428" spans="1:54" ht="15">
      <c r="A428" s="58" t="s">
        <v>1886</v>
      </c>
      <c s="65" t="s">
        <v>921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237.18000000000001</v>
      </c>
      <c s="64">
        <v>0</v>
      </c>
      <c s="64">
        <v>0</v>
      </c>
      <c s="64">
        <v>0</v>
      </c>
      <c s="64">
        <v>53100</v>
      </c>
      <c s="106">
        <v>43728</v>
      </c>
      <c s="106">
        <v>45920</v>
      </c>
      <c s="107">
        <v>53100</v>
      </c>
      <c s="108">
        <v>0.80555555555555558</v>
      </c>
      <c s="108">
        <v>6</v>
      </c>
      <c s="111">
        <v>0.053600000000000002</v>
      </c>
      <c s="77" t="s">
        <v>651</v>
      </c>
      <c s="77" t="s">
        <v>652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118.59</v>
      </c>
      <c s="15">
        <v>118.59</v>
      </c>
      <c s="15">
        <v>118.59</v>
      </c>
      <c s="15">
        <v>118.59</v>
      </c>
      <c s="15">
        <v>118.59</v>
      </c>
      <c s="15">
        <v>118.59</v>
      </c>
      <c s="15">
        <v>0</v>
      </c>
      <c s="15">
        <v>0</v>
      </c>
      <c s="15">
        <v>0</v>
      </c>
      <c s="15">
        <f t="shared" si="18"/>
        <v>237.18000000000001</v>
      </c>
      <c s="15">
        <f t="shared" si="19"/>
        <v>1423.0799999999997</v>
      </c>
      <c s="15">
        <f t="shared" si="20"/>
        <v>1660.2599999999998</v>
      </c>
    </row>
    <row r="429" spans="1:54" ht="15">
      <c r="A429" s="58" t="s">
        <v>1887</v>
      </c>
      <c s="65" t="s">
        <v>921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249.56999999999999</v>
      </c>
      <c s="64">
        <v>0</v>
      </c>
      <c s="64">
        <v>0</v>
      </c>
      <c s="64">
        <v>0</v>
      </c>
      <c s="64">
        <v>53100</v>
      </c>
      <c s="106">
        <v>43728</v>
      </c>
      <c s="106">
        <v>46285</v>
      </c>
      <c s="107">
        <v>53100</v>
      </c>
      <c s="108">
        <v>1.8055555555555556</v>
      </c>
      <c s="108">
        <v>7</v>
      </c>
      <c s="111">
        <v>0.056399999999999999</v>
      </c>
      <c s="77" t="s">
        <v>651</v>
      </c>
      <c s="77" t="s">
        <v>652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124.78</v>
      </c>
      <c s="15">
        <v>124.78</v>
      </c>
      <c s="15">
        <v>124.78</v>
      </c>
      <c s="15">
        <f t="shared" si="18"/>
        <v>249.56999999999999</v>
      </c>
      <c s="15">
        <f t="shared" si="19"/>
        <v>2620.4700000000003</v>
      </c>
      <c s="15">
        <f t="shared" si="20"/>
        <v>2870.0400000000004</v>
      </c>
    </row>
    <row r="430" spans="1:54" ht="15">
      <c r="A430" s="58" t="s">
        <v>1888</v>
      </c>
      <c s="65" t="s">
        <v>921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156055</v>
      </c>
      <c s="64">
        <v>0</v>
      </c>
      <c s="64">
        <v>0</v>
      </c>
      <c s="64">
        <v>771.16999999999996</v>
      </c>
      <c s="64">
        <v>0</v>
      </c>
      <c s="64">
        <v>0</v>
      </c>
      <c s="64">
        <v>0</v>
      </c>
      <c s="64">
        <v>156055</v>
      </c>
      <c s="106">
        <v>43728</v>
      </c>
      <c s="106">
        <v>46650</v>
      </c>
      <c s="107">
        <v>156055</v>
      </c>
      <c s="108">
        <v>2.8055555555555554</v>
      </c>
      <c s="108">
        <v>8</v>
      </c>
      <c s="111">
        <v>0.059299999999999999</v>
      </c>
      <c s="77" t="s">
        <v>651</v>
      </c>
      <c s="77" t="s">
        <v>652</v>
      </c>
      <c s="15">
        <v>771.16999999999996</v>
      </c>
      <c s="15">
        <v>771.16999999999996</v>
      </c>
      <c s="15">
        <v>771.16999999999996</v>
      </c>
      <c s="15">
        <v>771.16999999999996</v>
      </c>
      <c s="15">
        <v>771.16999999999996</v>
      </c>
      <c s="15">
        <v>771.16999999999996</v>
      </c>
      <c s="15">
        <v>771.16999999999996</v>
      </c>
      <c s="15">
        <v>771.16999999999996</v>
      </c>
      <c s="15">
        <v>771.16999999999996</v>
      </c>
      <c s="15">
        <v>771.16999999999996</v>
      </c>
      <c s="15">
        <v>514.11000000000001</v>
      </c>
      <c s="15">
        <v>514.11000000000001</v>
      </c>
      <c s="15">
        <v>514.11000000000001</v>
      </c>
      <c s="15">
        <f t="shared" si="18"/>
        <v>771.16999999999996</v>
      </c>
      <c s="15">
        <f t="shared" si="19"/>
        <v>8482.8599999999988</v>
      </c>
      <c s="15">
        <f t="shared" si="20"/>
        <v>9254.0299999999988</v>
      </c>
    </row>
    <row r="431" spans="1:54" ht="15">
      <c r="A431" s="58" t="s">
        <v>1889</v>
      </c>
      <c s="65" t="s">
        <v>922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104577.5</v>
      </c>
      <c s="64">
        <v>0</v>
      </c>
      <c s="64">
        <v>0</v>
      </c>
      <c s="64">
        <v>516.78999999999996</v>
      </c>
      <c s="64">
        <v>0</v>
      </c>
      <c s="64">
        <v>0</v>
      </c>
      <c s="64">
        <v>0</v>
      </c>
      <c s="64">
        <v>104577.5</v>
      </c>
      <c s="106">
        <v>43735</v>
      </c>
      <c s="106">
        <v>46657</v>
      </c>
      <c s="107">
        <v>104577.5</v>
      </c>
      <c s="108">
        <v>2.8250000000000002</v>
      </c>
      <c s="108">
        <v>8</v>
      </c>
      <c s="111">
        <v>0.059299999999999999</v>
      </c>
      <c s="77" t="s">
        <v>651</v>
      </c>
      <c s="77" t="s">
        <v>652</v>
      </c>
      <c s="15">
        <v>516.78999999999996</v>
      </c>
      <c s="15">
        <v>516.78999999999996</v>
      </c>
      <c s="15">
        <v>516.78999999999996</v>
      </c>
      <c s="15">
        <v>516.78999999999996</v>
      </c>
      <c s="15">
        <v>516.78999999999996</v>
      </c>
      <c s="15">
        <v>516.78999999999996</v>
      </c>
      <c s="15">
        <v>516.78999999999996</v>
      </c>
      <c s="15">
        <v>516.78999999999996</v>
      </c>
      <c s="15">
        <v>516.78999999999996</v>
      </c>
      <c s="15">
        <v>516.78999999999996</v>
      </c>
      <c s="15">
        <v>344.51999999999998</v>
      </c>
      <c s="15">
        <v>344.51999999999998</v>
      </c>
      <c s="15">
        <v>344.51999999999998</v>
      </c>
      <c s="15">
        <f t="shared" si="18"/>
        <v>516.78999999999996</v>
      </c>
      <c s="15">
        <f t="shared" si="19"/>
        <v>5684.6700000000001</v>
      </c>
      <c s="15">
        <f t="shared" si="20"/>
        <v>6201.46</v>
      </c>
    </row>
    <row r="432" spans="1:54" ht="15">
      <c r="A432" s="58" t="s">
        <v>1890</v>
      </c>
      <c s="65" t="s">
        <v>504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43735</v>
      </c>
      <c s="106">
        <v>45562</v>
      </c>
      <c s="107">
        <v>2387582.5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8"/>
        <v>0</v>
      </c>
      <c s="15">
        <f t="shared" si="19"/>
        <v>0</v>
      </c>
      <c s="15">
        <f t="shared" si="20"/>
        <v>0</v>
      </c>
    </row>
    <row r="433" spans="1:54" ht="15">
      <c r="A433" s="58" t="s">
        <v>1891</v>
      </c>
      <c s="65" t="s">
        <v>504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2323715</v>
      </c>
      <c s="64">
        <v>0</v>
      </c>
      <c s="64">
        <v>0</v>
      </c>
      <c s="64">
        <v>10379.26</v>
      </c>
      <c s="64">
        <v>0</v>
      </c>
      <c s="64">
        <v>0</v>
      </c>
      <c s="64">
        <v>0</v>
      </c>
      <c s="64">
        <v>2323715</v>
      </c>
      <c s="106">
        <v>43735</v>
      </c>
      <c s="106">
        <v>45927</v>
      </c>
      <c s="107">
        <v>2323715</v>
      </c>
      <c s="108">
        <v>0.82499999999999996</v>
      </c>
      <c s="108">
        <v>6</v>
      </c>
      <c s="111">
        <v>0.053600000000000002</v>
      </c>
      <c s="77" t="s">
        <v>651</v>
      </c>
      <c s="77" t="s">
        <v>652</v>
      </c>
      <c s="15">
        <v>10379.26</v>
      </c>
      <c s="15">
        <v>10379.26</v>
      </c>
      <c s="15">
        <v>10379.26</v>
      </c>
      <c s="15">
        <v>10379.26</v>
      </c>
      <c s="15">
        <v>5189.6300000000001</v>
      </c>
      <c s="15">
        <v>5189.6300000000001</v>
      </c>
      <c s="15">
        <v>5189.6300000000001</v>
      </c>
      <c s="15">
        <v>5189.6300000000001</v>
      </c>
      <c s="15">
        <v>5189.6300000000001</v>
      </c>
      <c s="15">
        <v>5189.6300000000001</v>
      </c>
      <c s="15">
        <v>0</v>
      </c>
      <c s="15">
        <v>0</v>
      </c>
      <c s="15">
        <v>0</v>
      </c>
      <c s="15">
        <f t="shared" si="18"/>
        <v>10379.26</v>
      </c>
      <c s="15">
        <f t="shared" si="19"/>
        <v>62275.559999999983</v>
      </c>
      <c s="15">
        <f t="shared" si="20"/>
        <v>72654.819999999978</v>
      </c>
    </row>
    <row r="434" spans="1:54" ht="15">
      <c r="A434" s="58" t="s">
        <v>1892</v>
      </c>
      <c s="65" t="s">
        <v>504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3107530</v>
      </c>
      <c s="64">
        <v>0</v>
      </c>
      <c s="64">
        <v>0</v>
      </c>
      <c s="64">
        <v>14605.389999999999</v>
      </c>
      <c s="64">
        <v>0</v>
      </c>
      <c s="64">
        <v>0</v>
      </c>
      <c s="64">
        <v>0</v>
      </c>
      <c s="64">
        <v>3107530</v>
      </c>
      <c s="106">
        <v>43735</v>
      </c>
      <c s="106">
        <v>46292</v>
      </c>
      <c s="107">
        <v>3107530</v>
      </c>
      <c s="108">
        <v>1.825</v>
      </c>
      <c s="108">
        <v>7</v>
      </c>
      <c s="111">
        <v>0.056399999999999999</v>
      </c>
      <c s="77" t="s">
        <v>651</v>
      </c>
      <c s="77" t="s">
        <v>652</v>
      </c>
      <c s="15">
        <v>14605.389999999999</v>
      </c>
      <c s="15">
        <v>14605.389999999999</v>
      </c>
      <c s="15">
        <v>14605.389999999999</v>
      </c>
      <c s="15">
        <v>14605.389999999999</v>
      </c>
      <c s="15">
        <v>14605.389999999999</v>
      </c>
      <c s="15">
        <v>14605.389999999999</v>
      </c>
      <c s="15">
        <v>14605.389999999999</v>
      </c>
      <c s="15">
        <v>14605.389999999999</v>
      </c>
      <c s="15">
        <v>14605.389999999999</v>
      </c>
      <c s="15">
        <v>14605.389999999999</v>
      </c>
      <c s="15">
        <v>7302.6999999999998</v>
      </c>
      <c s="15">
        <v>7302.6999999999998</v>
      </c>
      <c s="15">
        <v>7302.6999999999998</v>
      </c>
      <c s="15">
        <f t="shared" si="18"/>
        <v>14605.389999999999</v>
      </c>
      <c s="15">
        <f t="shared" si="19"/>
        <v>153356.61000000004</v>
      </c>
      <c s="15">
        <f t="shared" si="20"/>
        <v>167962.00000000006</v>
      </c>
    </row>
    <row r="435" spans="1:54" ht="15">
      <c r="A435" s="58" t="s">
        <v>1893</v>
      </c>
      <c s="65" t="s">
        <v>504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1261125</v>
      </c>
      <c s="64">
        <v>0</v>
      </c>
      <c s="64">
        <v>0</v>
      </c>
      <c s="64">
        <v>6232.0600000000004</v>
      </c>
      <c s="64">
        <v>0</v>
      </c>
      <c s="64">
        <v>0</v>
      </c>
      <c s="64">
        <v>0</v>
      </c>
      <c s="64">
        <v>1261125</v>
      </c>
      <c s="106">
        <v>43735</v>
      </c>
      <c s="106">
        <v>46657</v>
      </c>
      <c s="107">
        <v>1261125</v>
      </c>
      <c s="108">
        <v>2.8250000000000002</v>
      </c>
      <c s="108">
        <v>8</v>
      </c>
      <c s="111">
        <v>0.059299999999999999</v>
      </c>
      <c s="77" t="s">
        <v>651</v>
      </c>
      <c s="77" t="s">
        <v>652</v>
      </c>
      <c s="15">
        <v>6232.0600000000004</v>
      </c>
      <c s="15">
        <v>6232.0600000000004</v>
      </c>
      <c s="15">
        <v>6232.0600000000004</v>
      </c>
      <c s="15">
        <v>6232.0600000000004</v>
      </c>
      <c s="15">
        <v>6232.0600000000004</v>
      </c>
      <c s="15">
        <v>6232.0600000000004</v>
      </c>
      <c s="15">
        <v>6232.0600000000004</v>
      </c>
      <c s="15">
        <v>6232.0600000000004</v>
      </c>
      <c s="15">
        <v>6232.0600000000004</v>
      </c>
      <c s="15">
        <v>6232.0600000000004</v>
      </c>
      <c s="15">
        <v>4154.71</v>
      </c>
      <c s="15">
        <v>4154.71</v>
      </c>
      <c s="15">
        <v>4154.71</v>
      </c>
      <c s="15">
        <f t="shared" si="18"/>
        <v>6232.0600000000004</v>
      </c>
      <c s="15">
        <f t="shared" si="19"/>
        <v>68552.669999999998</v>
      </c>
      <c s="15">
        <f t="shared" si="20"/>
        <v>74784.729999999996</v>
      </c>
    </row>
    <row r="436" spans="1:54" ht="15">
      <c r="A436" s="58" t="s">
        <v>1894</v>
      </c>
      <c s="65" t="s">
        <v>504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159300</v>
      </c>
      <c s="64">
        <v>0</v>
      </c>
      <c s="64">
        <v>0</v>
      </c>
      <c s="64">
        <v>824.38</v>
      </c>
      <c s="64">
        <v>0</v>
      </c>
      <c s="64">
        <v>0</v>
      </c>
      <c s="64">
        <v>0</v>
      </c>
      <c s="64">
        <v>159300</v>
      </c>
      <c s="106">
        <v>43735</v>
      </c>
      <c s="106">
        <v>47023</v>
      </c>
      <c s="107">
        <v>159300</v>
      </c>
      <c s="108">
        <v>3.8250000000000002</v>
      </c>
      <c s="108">
        <v>9</v>
      </c>
      <c s="111">
        <v>0.062100000000000002</v>
      </c>
      <c s="77" t="s">
        <v>651</v>
      </c>
      <c s="77" t="s">
        <v>652</v>
      </c>
      <c s="15">
        <v>824.38</v>
      </c>
      <c s="15">
        <v>824.38</v>
      </c>
      <c s="15">
        <v>824.38</v>
      </c>
      <c s="15">
        <v>824.38</v>
      </c>
      <c s="15">
        <v>824.38</v>
      </c>
      <c s="15">
        <v>824.38</v>
      </c>
      <c s="15">
        <v>824.38</v>
      </c>
      <c s="15">
        <v>824.38</v>
      </c>
      <c s="15">
        <v>824.38</v>
      </c>
      <c s="15">
        <v>824.38</v>
      </c>
      <c s="15">
        <v>618.27999999999997</v>
      </c>
      <c s="15">
        <v>618.27999999999997</v>
      </c>
      <c s="15">
        <v>618.27999999999997</v>
      </c>
      <c s="15">
        <f t="shared" si="18"/>
        <v>824.38</v>
      </c>
      <c s="15">
        <f t="shared" si="19"/>
        <v>9274.2600000000002</v>
      </c>
      <c s="15">
        <f t="shared" si="20"/>
        <v>10098.639999999999</v>
      </c>
    </row>
    <row r="437" spans="1:54" ht="15">
      <c r="A437" s="58" t="s">
        <v>1895</v>
      </c>
      <c s="65" t="s">
        <v>505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43742</v>
      </c>
      <c s="106">
        <v>45569</v>
      </c>
      <c s="107">
        <v>2358967.5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8"/>
        <v>0</v>
      </c>
      <c s="15">
        <f t="shared" si="19"/>
        <v>0</v>
      </c>
      <c s="15">
        <f t="shared" si="20"/>
        <v>0</v>
      </c>
    </row>
    <row r="438" spans="1:54" ht="15">
      <c r="A438" s="58" t="s">
        <v>1896</v>
      </c>
      <c s="65" t="s">
        <v>505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3100892.5</v>
      </c>
      <c s="64">
        <v>0</v>
      </c>
      <c s="64">
        <v>0</v>
      </c>
      <c s="64">
        <v>13850.65</v>
      </c>
      <c s="64">
        <v>0</v>
      </c>
      <c s="64">
        <v>0</v>
      </c>
      <c s="64">
        <v>0</v>
      </c>
      <c s="64">
        <v>3100892.5</v>
      </c>
      <c s="106">
        <v>43742</v>
      </c>
      <c s="106">
        <v>45934</v>
      </c>
      <c s="107">
        <v>3100892.5</v>
      </c>
      <c s="108">
        <v>0.84444444444444444</v>
      </c>
      <c s="108">
        <v>6</v>
      </c>
      <c s="111">
        <v>0.053600000000000002</v>
      </c>
      <c s="77" t="s">
        <v>651</v>
      </c>
      <c s="77" t="s">
        <v>652</v>
      </c>
      <c s="15">
        <v>13850.65</v>
      </c>
      <c s="15">
        <v>13850.65</v>
      </c>
      <c s="15">
        <v>13850.65</v>
      </c>
      <c s="15">
        <v>13850.65</v>
      </c>
      <c s="15">
        <v>13850.65</v>
      </c>
      <c s="15">
        <v>6925.3299999999999</v>
      </c>
      <c s="15">
        <v>6925.3299999999999</v>
      </c>
      <c s="15">
        <v>6925.3299999999999</v>
      </c>
      <c s="15">
        <v>6925.3299999999999</v>
      </c>
      <c s="15">
        <v>6925.3299999999999</v>
      </c>
      <c s="15">
        <v>6925.3299999999999</v>
      </c>
      <c s="15">
        <v>0</v>
      </c>
      <c s="15">
        <v>0</v>
      </c>
      <c s="15">
        <f t="shared" si="18"/>
        <v>13850.65</v>
      </c>
      <c s="15">
        <f t="shared" si="19"/>
        <v>96954.580000000002</v>
      </c>
      <c s="15">
        <f t="shared" si="20"/>
        <v>110805.23</v>
      </c>
    </row>
    <row r="439" spans="1:54" ht="15">
      <c r="A439" s="58" t="s">
        <v>1897</v>
      </c>
      <c s="65" t="s">
        <v>505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2746745</v>
      </c>
      <c s="64">
        <v>0</v>
      </c>
      <c s="64">
        <v>0</v>
      </c>
      <c s="64">
        <v>12909.700000000001</v>
      </c>
      <c s="64">
        <v>0</v>
      </c>
      <c s="64">
        <v>0</v>
      </c>
      <c s="64">
        <v>0</v>
      </c>
      <c s="64">
        <v>2746745</v>
      </c>
      <c s="106">
        <v>43742</v>
      </c>
      <c s="106">
        <v>46299</v>
      </c>
      <c s="107">
        <v>2746745</v>
      </c>
      <c s="108">
        <v>1.8444444444444446</v>
      </c>
      <c s="108">
        <v>7</v>
      </c>
      <c s="111">
        <v>0.056399999999999999</v>
      </c>
      <c s="77" t="s">
        <v>651</v>
      </c>
      <c s="77" t="s">
        <v>652</v>
      </c>
      <c s="15">
        <v>12909.700000000001</v>
      </c>
      <c s="15">
        <v>12909.700000000001</v>
      </c>
      <c s="15">
        <v>12909.700000000001</v>
      </c>
      <c s="15">
        <v>12909.700000000001</v>
      </c>
      <c s="15">
        <v>12909.700000000001</v>
      </c>
      <c s="15">
        <v>12909.700000000001</v>
      </c>
      <c s="15">
        <v>12909.700000000001</v>
      </c>
      <c s="15">
        <v>12909.700000000001</v>
      </c>
      <c s="15">
        <v>12909.700000000001</v>
      </c>
      <c s="15">
        <v>12909.700000000001</v>
      </c>
      <c s="15">
        <v>12909.700000000001</v>
      </c>
      <c s="15">
        <v>6454.8500000000004</v>
      </c>
      <c s="15">
        <v>6454.8500000000004</v>
      </c>
      <c s="15">
        <f t="shared" si="18"/>
        <v>12909.700000000001</v>
      </c>
      <c s="15">
        <f t="shared" si="19"/>
        <v>142006.69999999998</v>
      </c>
      <c s="15">
        <f t="shared" si="20"/>
        <v>154916.39999999999</v>
      </c>
    </row>
    <row r="440" spans="1:54" ht="15">
      <c r="A440" s="58" t="s">
        <v>1898</v>
      </c>
      <c s="65" t="s">
        <v>505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1514235</v>
      </c>
      <c s="64">
        <v>0</v>
      </c>
      <c s="64">
        <v>0</v>
      </c>
      <c s="64">
        <v>7482.8400000000001</v>
      </c>
      <c s="64">
        <v>0</v>
      </c>
      <c s="64">
        <v>0</v>
      </c>
      <c s="64">
        <v>0</v>
      </c>
      <c s="64">
        <v>1514235</v>
      </c>
      <c s="106">
        <v>43742</v>
      </c>
      <c s="106">
        <v>46664</v>
      </c>
      <c s="107">
        <v>1514235</v>
      </c>
      <c s="108">
        <v>2.8444444444444446</v>
      </c>
      <c s="108">
        <v>8</v>
      </c>
      <c s="111">
        <v>0.059299999999999999</v>
      </c>
      <c s="77" t="s">
        <v>651</v>
      </c>
      <c s="77" t="s">
        <v>652</v>
      </c>
      <c s="15">
        <v>7482.8400000000001</v>
      </c>
      <c s="15">
        <v>7482.8400000000001</v>
      </c>
      <c s="15">
        <v>7482.8400000000001</v>
      </c>
      <c s="15">
        <v>7482.8400000000001</v>
      </c>
      <c s="15">
        <v>7482.8400000000001</v>
      </c>
      <c s="15">
        <v>7482.8400000000001</v>
      </c>
      <c s="15">
        <v>7482.8400000000001</v>
      </c>
      <c s="15">
        <v>7482.8400000000001</v>
      </c>
      <c s="15">
        <v>7482.8400000000001</v>
      </c>
      <c s="15">
        <v>7482.8400000000001</v>
      </c>
      <c s="15">
        <v>7482.8400000000001</v>
      </c>
      <c s="15">
        <v>4988.5600000000004</v>
      </c>
      <c s="15">
        <v>4988.5600000000004</v>
      </c>
      <c s="15">
        <f t="shared" si="18"/>
        <v>7482.8400000000001</v>
      </c>
      <c s="15">
        <f t="shared" si="19"/>
        <v>84805.519999999975</v>
      </c>
      <c s="15">
        <f t="shared" si="20"/>
        <v>92288.359999999971</v>
      </c>
    </row>
    <row r="441" spans="1:54" ht="15">
      <c r="A441" s="58" t="s">
        <v>1899</v>
      </c>
      <c s="65" t="s">
        <v>505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287.62</v>
      </c>
      <c s="64">
        <v>0</v>
      </c>
      <c s="64">
        <v>0</v>
      </c>
      <c s="64">
        <v>0</v>
      </c>
      <c s="64">
        <v>53100</v>
      </c>
      <c s="106">
        <v>43742</v>
      </c>
      <c s="106">
        <v>47395</v>
      </c>
      <c s="107">
        <v>53100</v>
      </c>
      <c s="108">
        <v>4.8444444444444441</v>
      </c>
      <c s="108">
        <v>10</v>
      </c>
      <c s="111">
        <v>0.065000000000000002</v>
      </c>
      <c s="77" t="s">
        <v>651</v>
      </c>
      <c s="77" t="s">
        <v>652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230.09999999999999</v>
      </c>
      <c s="15">
        <v>230.09999999999999</v>
      </c>
      <c s="15">
        <f t="shared" si="18"/>
        <v>287.62</v>
      </c>
      <c s="15">
        <f t="shared" si="19"/>
        <v>3336.3999999999992</v>
      </c>
      <c s="15">
        <f t="shared" si="20"/>
        <v>3624.0199999999991</v>
      </c>
    </row>
    <row r="442" spans="1:54" ht="15">
      <c r="A442" s="58" t="s">
        <v>1900</v>
      </c>
      <c s="65" t="s">
        <v>506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43753</v>
      </c>
      <c s="106">
        <v>45580</v>
      </c>
      <c s="107">
        <v>2515170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8"/>
        <v>0</v>
      </c>
      <c s="15">
        <f t="shared" si="19"/>
        <v>0</v>
      </c>
      <c s="15">
        <f t="shared" si="20"/>
        <v>0</v>
      </c>
    </row>
    <row r="443" spans="1:54" ht="15">
      <c r="A443" s="58" t="s">
        <v>1901</v>
      </c>
      <c s="65" t="s">
        <v>506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3258422.5</v>
      </c>
      <c s="64">
        <v>0</v>
      </c>
      <c s="64">
        <v>0</v>
      </c>
      <c s="64">
        <v>14554.290000000001</v>
      </c>
      <c s="64">
        <v>0</v>
      </c>
      <c s="64">
        <v>0</v>
      </c>
      <c s="64">
        <v>0</v>
      </c>
      <c s="64">
        <v>3258422.5</v>
      </c>
      <c s="106">
        <v>43753</v>
      </c>
      <c s="106">
        <v>45945</v>
      </c>
      <c s="107">
        <v>3258422.5</v>
      </c>
      <c s="108">
        <v>0.875</v>
      </c>
      <c s="108">
        <v>6</v>
      </c>
      <c s="111">
        <v>0.053600000000000002</v>
      </c>
      <c s="77" t="s">
        <v>651</v>
      </c>
      <c s="77" t="s">
        <v>652</v>
      </c>
      <c s="15">
        <v>14554.290000000001</v>
      </c>
      <c s="15">
        <v>14554.290000000001</v>
      </c>
      <c s="15">
        <v>14554.290000000001</v>
      </c>
      <c s="15">
        <v>14554.290000000001</v>
      </c>
      <c s="15">
        <v>14554.290000000001</v>
      </c>
      <c s="15">
        <v>7277.1400000000003</v>
      </c>
      <c s="15">
        <v>7277.1400000000003</v>
      </c>
      <c s="15">
        <v>7277.1400000000003</v>
      </c>
      <c s="15">
        <v>7277.1400000000003</v>
      </c>
      <c s="15">
        <v>7277.1400000000003</v>
      </c>
      <c s="15">
        <v>7277.1400000000003</v>
      </c>
      <c s="15">
        <v>0</v>
      </c>
      <c s="15">
        <v>0</v>
      </c>
      <c s="15">
        <f t="shared" si="18"/>
        <v>14554.290000000001</v>
      </c>
      <c s="15">
        <f t="shared" si="19"/>
        <v>101880</v>
      </c>
      <c s="15">
        <f t="shared" si="20"/>
        <v>116434.29000000001</v>
      </c>
    </row>
    <row r="444" spans="1:54" ht="15">
      <c r="A444" s="58" t="s">
        <v>1902</v>
      </c>
      <c s="65" t="s">
        <v>506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2894835</v>
      </c>
      <c s="64">
        <v>0</v>
      </c>
      <c s="64">
        <v>0</v>
      </c>
      <c s="64">
        <v>13605.719999999999</v>
      </c>
      <c s="64">
        <v>0</v>
      </c>
      <c s="64">
        <v>0</v>
      </c>
      <c s="64">
        <v>0</v>
      </c>
      <c s="64">
        <v>2894835</v>
      </c>
      <c s="106">
        <v>43753</v>
      </c>
      <c s="106">
        <v>46310</v>
      </c>
      <c s="107">
        <v>2894835</v>
      </c>
      <c s="108">
        <v>1.875</v>
      </c>
      <c s="108">
        <v>7</v>
      </c>
      <c s="111">
        <v>0.056399999999999999</v>
      </c>
      <c s="77" t="s">
        <v>651</v>
      </c>
      <c s="77" t="s">
        <v>652</v>
      </c>
      <c s="15">
        <v>13605.719999999999</v>
      </c>
      <c s="15">
        <v>13605.719999999999</v>
      </c>
      <c s="15">
        <v>13605.719999999999</v>
      </c>
      <c s="15">
        <v>13605.719999999999</v>
      </c>
      <c s="15">
        <v>13605.719999999999</v>
      </c>
      <c s="15">
        <v>13605.719999999999</v>
      </c>
      <c s="15">
        <v>13605.719999999999</v>
      </c>
      <c s="15">
        <v>13605.719999999999</v>
      </c>
      <c s="15">
        <v>13605.719999999999</v>
      </c>
      <c s="15">
        <v>13605.719999999999</v>
      </c>
      <c s="15">
        <v>13605.719999999999</v>
      </c>
      <c s="15">
        <v>6802.8599999999997</v>
      </c>
      <c s="15">
        <v>6802.8599999999997</v>
      </c>
      <c s="15">
        <f t="shared" si="18"/>
        <v>13605.719999999999</v>
      </c>
      <c s="15">
        <f t="shared" si="19"/>
        <v>149662.91999999995</v>
      </c>
      <c s="15">
        <f t="shared" si="20"/>
        <v>163268.63999999996</v>
      </c>
    </row>
    <row r="445" spans="1:54" ht="15">
      <c r="A445" s="58" t="s">
        <v>1903</v>
      </c>
      <c s="65" t="s">
        <v>506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1584592.5</v>
      </c>
      <c s="64">
        <v>0</v>
      </c>
      <c s="64">
        <v>0</v>
      </c>
      <c s="64">
        <v>7830.5299999999997</v>
      </c>
      <c s="64">
        <v>0</v>
      </c>
      <c s="64">
        <v>0</v>
      </c>
      <c s="64">
        <v>0</v>
      </c>
      <c s="64">
        <v>1584592.5</v>
      </c>
      <c s="106">
        <v>43753</v>
      </c>
      <c s="106">
        <v>46675</v>
      </c>
      <c s="107">
        <v>1584592.5</v>
      </c>
      <c s="108">
        <v>2.875</v>
      </c>
      <c s="108">
        <v>8</v>
      </c>
      <c s="111">
        <v>0.059299999999999999</v>
      </c>
      <c s="77" t="s">
        <v>651</v>
      </c>
      <c s="77" t="s">
        <v>652</v>
      </c>
      <c s="15">
        <v>7830.5299999999997</v>
      </c>
      <c s="15">
        <v>7830.5299999999997</v>
      </c>
      <c s="15">
        <v>7830.5299999999997</v>
      </c>
      <c s="15">
        <v>7830.5299999999997</v>
      </c>
      <c s="15">
        <v>7830.5299999999997</v>
      </c>
      <c s="15">
        <v>7830.5299999999997</v>
      </c>
      <c s="15">
        <v>7830.5299999999997</v>
      </c>
      <c s="15">
        <v>7830.5299999999997</v>
      </c>
      <c s="15">
        <v>7830.5299999999997</v>
      </c>
      <c s="15">
        <v>7830.5299999999997</v>
      </c>
      <c s="15">
        <v>7830.5299999999997</v>
      </c>
      <c s="15">
        <v>5220.3500000000004</v>
      </c>
      <c s="15">
        <v>5220.3500000000004</v>
      </c>
      <c s="15">
        <f t="shared" si="18"/>
        <v>7830.5299999999997</v>
      </c>
      <c s="15">
        <f t="shared" si="19"/>
        <v>88746.000000000015</v>
      </c>
      <c s="15">
        <f t="shared" si="20"/>
        <v>96576.530000000013</v>
      </c>
    </row>
    <row r="446" spans="1:54" ht="15">
      <c r="A446" s="58" t="s">
        <v>1904</v>
      </c>
      <c s="65" t="s">
        <v>506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274.79000000000002</v>
      </c>
      <c s="64">
        <v>0</v>
      </c>
      <c s="64">
        <v>0</v>
      </c>
      <c s="64">
        <v>0</v>
      </c>
      <c s="64">
        <v>53100</v>
      </c>
      <c s="106">
        <v>43753</v>
      </c>
      <c s="106">
        <v>47041</v>
      </c>
      <c s="107">
        <v>53100</v>
      </c>
      <c s="108">
        <v>3.875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206.09</v>
      </c>
      <c s="15">
        <v>206.09</v>
      </c>
      <c s="15">
        <f t="shared" si="18"/>
        <v>274.79000000000002</v>
      </c>
      <c s="15">
        <f t="shared" si="19"/>
        <v>3160.0800000000004</v>
      </c>
      <c s="15">
        <f t="shared" si="20"/>
        <v>3434.8700000000003</v>
      </c>
    </row>
    <row r="447" spans="1:54" ht="15">
      <c r="A447" s="58" t="s">
        <v>1905</v>
      </c>
      <c s="65" t="s">
        <v>507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43759</v>
      </c>
      <c s="106">
        <v>45586</v>
      </c>
      <c s="107">
        <v>1191210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8"/>
        <v>0</v>
      </c>
      <c s="15">
        <f t="shared" si="19"/>
        <v>0</v>
      </c>
      <c s="15">
        <f t="shared" si="20"/>
        <v>0</v>
      </c>
    </row>
    <row r="448" spans="1:54" ht="15">
      <c r="A448" s="58" t="s">
        <v>1906</v>
      </c>
      <c s="65" t="s">
        <v>507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1893605</v>
      </c>
      <c s="64">
        <v>0</v>
      </c>
      <c s="64">
        <v>0</v>
      </c>
      <c s="64">
        <v>8458.1000000000004</v>
      </c>
      <c s="64">
        <v>0</v>
      </c>
      <c s="64">
        <v>0</v>
      </c>
      <c s="64">
        <v>0</v>
      </c>
      <c s="64">
        <v>1893605</v>
      </c>
      <c s="106">
        <v>43759</v>
      </c>
      <c s="106">
        <v>45951</v>
      </c>
      <c s="107">
        <v>1893605</v>
      </c>
      <c s="108">
        <v>0.89166666666666672</v>
      </c>
      <c s="108">
        <v>6</v>
      </c>
      <c s="111">
        <v>0.053600000000000002</v>
      </c>
      <c s="77" t="s">
        <v>651</v>
      </c>
      <c s="77" t="s">
        <v>652</v>
      </c>
      <c s="15">
        <v>8458.1000000000004</v>
      </c>
      <c s="15">
        <v>8458.1000000000004</v>
      </c>
      <c s="15">
        <v>8458.1000000000004</v>
      </c>
      <c s="15">
        <v>8458.1000000000004</v>
      </c>
      <c s="15">
        <v>8458.1000000000004</v>
      </c>
      <c s="15">
        <v>4229.0500000000002</v>
      </c>
      <c s="15">
        <v>4229.0500000000002</v>
      </c>
      <c s="15">
        <v>4229.0500000000002</v>
      </c>
      <c s="15">
        <v>4229.0500000000002</v>
      </c>
      <c s="15">
        <v>4229.0500000000002</v>
      </c>
      <c s="15">
        <v>4229.0500000000002</v>
      </c>
      <c s="15">
        <v>0</v>
      </c>
      <c s="15">
        <v>0</v>
      </c>
      <c s="15">
        <f t="shared" si="18"/>
        <v>8458.1000000000004</v>
      </c>
      <c s="15">
        <f t="shared" si="19"/>
        <v>59206.700000000019</v>
      </c>
      <c s="15">
        <f t="shared" si="20"/>
        <v>67664.800000000017</v>
      </c>
    </row>
    <row r="449" spans="1:54" ht="15">
      <c r="A449" s="58" t="s">
        <v>1907</v>
      </c>
      <c s="65" t="s">
        <v>507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1357147.5</v>
      </c>
      <c s="64">
        <v>0</v>
      </c>
      <c s="64">
        <v>0</v>
      </c>
      <c s="64">
        <v>6378.5900000000001</v>
      </c>
      <c s="64">
        <v>0</v>
      </c>
      <c s="64">
        <v>0</v>
      </c>
      <c s="64">
        <v>0</v>
      </c>
      <c s="64">
        <v>1357147.5</v>
      </c>
      <c s="106">
        <v>43759</v>
      </c>
      <c s="106">
        <v>46316</v>
      </c>
      <c s="107">
        <v>1357147.5</v>
      </c>
      <c s="108">
        <v>1.8916666666666666</v>
      </c>
      <c s="108">
        <v>7</v>
      </c>
      <c s="111">
        <v>0.056399999999999999</v>
      </c>
      <c s="77" t="s">
        <v>651</v>
      </c>
      <c s="77" t="s">
        <v>652</v>
      </c>
      <c s="15">
        <v>6378.5900000000001</v>
      </c>
      <c s="15">
        <v>6378.5900000000001</v>
      </c>
      <c s="15">
        <v>6378.5900000000001</v>
      </c>
      <c s="15">
        <v>6378.5900000000001</v>
      </c>
      <c s="15">
        <v>6378.5900000000001</v>
      </c>
      <c s="15">
        <v>6378.5900000000001</v>
      </c>
      <c s="15">
        <v>6378.5900000000001</v>
      </c>
      <c s="15">
        <v>6378.5900000000001</v>
      </c>
      <c s="15">
        <v>6378.5900000000001</v>
      </c>
      <c s="15">
        <v>6378.5900000000001</v>
      </c>
      <c s="15">
        <v>6378.5900000000001</v>
      </c>
      <c s="15">
        <v>3189.3000000000002</v>
      </c>
      <c s="15">
        <v>3189.3000000000002</v>
      </c>
      <c s="15">
        <f t="shared" si="18"/>
        <v>6378.5900000000001</v>
      </c>
      <c s="15">
        <f t="shared" si="19"/>
        <v>70164.5</v>
      </c>
      <c s="15">
        <f t="shared" si="20"/>
        <v>76543.089999999997</v>
      </c>
    </row>
    <row r="450" spans="1:54" ht="15">
      <c r="A450" s="58" t="s">
        <v>1908</v>
      </c>
      <c s="65" t="s">
        <v>507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698265</v>
      </c>
      <c s="64">
        <v>0</v>
      </c>
      <c s="64">
        <v>0</v>
      </c>
      <c s="64">
        <v>3450.5900000000001</v>
      </c>
      <c s="64">
        <v>0</v>
      </c>
      <c s="64">
        <v>0</v>
      </c>
      <c s="64">
        <v>0</v>
      </c>
      <c s="64">
        <v>698265</v>
      </c>
      <c s="106">
        <v>43759</v>
      </c>
      <c s="106">
        <v>46681</v>
      </c>
      <c s="107">
        <v>698265</v>
      </c>
      <c s="108">
        <v>2.8916666666666666</v>
      </c>
      <c s="108">
        <v>8</v>
      </c>
      <c s="111">
        <v>0.059299999999999999</v>
      </c>
      <c s="77" t="s">
        <v>651</v>
      </c>
      <c s="77" t="s">
        <v>652</v>
      </c>
      <c s="15">
        <v>3450.5900000000001</v>
      </c>
      <c s="15">
        <v>3450.5900000000001</v>
      </c>
      <c s="15">
        <v>3450.5900000000001</v>
      </c>
      <c s="15">
        <v>3450.5900000000001</v>
      </c>
      <c s="15">
        <v>3450.5900000000001</v>
      </c>
      <c s="15">
        <v>3450.5900000000001</v>
      </c>
      <c s="15">
        <v>3450.5900000000001</v>
      </c>
      <c s="15">
        <v>3450.5900000000001</v>
      </c>
      <c s="15">
        <v>3450.5900000000001</v>
      </c>
      <c s="15">
        <v>3450.5900000000001</v>
      </c>
      <c s="15">
        <v>3450.5900000000001</v>
      </c>
      <c s="15">
        <v>2300.4000000000001</v>
      </c>
      <c s="15">
        <v>2300.4000000000001</v>
      </c>
      <c s="15">
        <f t="shared" si="18"/>
        <v>3450.5900000000001</v>
      </c>
      <c s="15">
        <f t="shared" si="19"/>
        <v>39106.700000000004</v>
      </c>
      <c s="15">
        <f t="shared" si="20"/>
        <v>42557.290000000008</v>
      </c>
    </row>
    <row r="451" spans="1:54" ht="15">
      <c r="A451" s="58" t="s">
        <v>1909</v>
      </c>
      <c s="65" t="s">
        <v>507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274.79000000000002</v>
      </c>
      <c s="64">
        <v>0</v>
      </c>
      <c s="64">
        <v>0</v>
      </c>
      <c s="64">
        <v>0</v>
      </c>
      <c s="64">
        <v>53100</v>
      </c>
      <c s="106">
        <v>43759</v>
      </c>
      <c s="106">
        <v>47047</v>
      </c>
      <c s="107">
        <v>53100</v>
      </c>
      <c s="108">
        <v>3.8916666666666666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206.09</v>
      </c>
      <c s="15">
        <v>206.09</v>
      </c>
      <c s="15">
        <f t="shared" si="21" ref="AZ451:AZ514">SUM(AM451:AM451)</f>
        <v>274.79000000000002</v>
      </c>
      <c s="15">
        <f t="shared" si="19"/>
        <v>3160.0800000000004</v>
      </c>
      <c s="15">
        <f t="shared" si="20"/>
        <v>3434.8700000000003</v>
      </c>
    </row>
    <row r="452" spans="1:54" ht="15">
      <c r="A452" s="58" t="s">
        <v>1910</v>
      </c>
      <c s="65" t="s">
        <v>923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43766</v>
      </c>
      <c s="106">
        <v>45593</v>
      </c>
      <c s="107">
        <v>43512.5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1"/>
        <v>0</v>
      </c>
      <c s="15">
        <f t="shared" si="22" ref="BA452:BA515">SUM(AN452:AY452)</f>
        <v>0</v>
      </c>
      <c s="15">
        <f t="shared" si="23" ref="BB452:BB515">AZ452+BA452</f>
        <v>0</v>
      </c>
    </row>
    <row r="453" spans="1:54" ht="15">
      <c r="A453" s="58" t="s">
        <v>1911</v>
      </c>
      <c s="65" t="s">
        <v>923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237.18000000000001</v>
      </c>
      <c s="64">
        <v>0</v>
      </c>
      <c s="64">
        <v>0</v>
      </c>
      <c s="64">
        <v>0</v>
      </c>
      <c s="64">
        <v>53100</v>
      </c>
      <c s="106">
        <v>43766</v>
      </c>
      <c s="106">
        <v>45958</v>
      </c>
      <c s="107">
        <v>53100</v>
      </c>
      <c s="108">
        <v>0.91111111111111109</v>
      </c>
      <c s="108">
        <v>6</v>
      </c>
      <c s="111">
        <v>0.053600000000000002</v>
      </c>
      <c s="77" t="s">
        <v>651</v>
      </c>
      <c s="77" t="s">
        <v>652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118.59</v>
      </c>
      <c s="15">
        <v>118.59</v>
      </c>
      <c s="15">
        <v>118.59</v>
      </c>
      <c s="15">
        <v>118.59</v>
      </c>
      <c s="15">
        <v>118.59</v>
      </c>
      <c s="15">
        <v>118.59</v>
      </c>
      <c s="15">
        <v>0</v>
      </c>
      <c s="15">
        <v>0</v>
      </c>
      <c s="15">
        <f t="shared" si="21"/>
        <v>237.18000000000001</v>
      </c>
      <c s="15">
        <f t="shared" si="22"/>
        <v>1660.2599999999995</v>
      </c>
      <c s="15">
        <f t="shared" si="23"/>
        <v>1897.4399999999996</v>
      </c>
    </row>
    <row r="454" spans="1:54" ht="15">
      <c r="A454" s="58" t="s">
        <v>1912</v>
      </c>
      <c s="65" t="s">
        <v>923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155465</v>
      </c>
      <c s="64">
        <v>0</v>
      </c>
      <c s="64">
        <v>0</v>
      </c>
      <c s="64">
        <v>804.52999999999997</v>
      </c>
      <c s="64">
        <v>0</v>
      </c>
      <c s="64">
        <v>0</v>
      </c>
      <c s="64">
        <v>0</v>
      </c>
      <c s="64">
        <v>155465</v>
      </c>
      <c s="106">
        <v>43766</v>
      </c>
      <c s="106">
        <v>47054</v>
      </c>
      <c s="107">
        <v>155465</v>
      </c>
      <c s="108">
        <v>3.911111111111111</v>
      </c>
      <c s="108">
        <v>9</v>
      </c>
      <c s="111">
        <v>0.062100000000000002</v>
      </c>
      <c s="77" t="s">
        <v>651</v>
      </c>
      <c s="77" t="s">
        <v>652</v>
      </c>
      <c s="15">
        <v>804.52999999999997</v>
      </c>
      <c s="15">
        <v>804.52999999999997</v>
      </c>
      <c s="15">
        <v>804.52999999999997</v>
      </c>
      <c s="15">
        <v>804.52999999999997</v>
      </c>
      <c s="15">
        <v>804.52999999999997</v>
      </c>
      <c s="15">
        <v>804.52999999999997</v>
      </c>
      <c s="15">
        <v>804.52999999999997</v>
      </c>
      <c s="15">
        <v>804.52999999999997</v>
      </c>
      <c s="15">
        <v>804.52999999999997</v>
      </c>
      <c s="15">
        <v>804.52999999999997</v>
      </c>
      <c s="15">
        <v>804.52999999999997</v>
      </c>
      <c s="15">
        <v>603.39999999999998</v>
      </c>
      <c s="15">
        <v>603.39999999999998</v>
      </c>
      <c s="15">
        <f t="shared" si="21"/>
        <v>804.52999999999997</v>
      </c>
      <c s="15">
        <f t="shared" si="22"/>
        <v>9252.0999999999985</v>
      </c>
      <c s="15">
        <f t="shared" si="23"/>
        <v>10056.629999999999</v>
      </c>
    </row>
    <row r="455" spans="1:54" ht="15">
      <c r="A455" s="58" t="s">
        <v>1913</v>
      </c>
      <c s="65" t="s">
        <v>923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43365</v>
      </c>
      <c s="64">
        <v>0</v>
      </c>
      <c s="64">
        <v>0</v>
      </c>
      <c s="64">
        <v>234.88999999999999</v>
      </c>
      <c s="64">
        <v>0</v>
      </c>
      <c s="64">
        <v>0</v>
      </c>
      <c s="64">
        <v>0</v>
      </c>
      <c s="64">
        <v>43365</v>
      </c>
      <c s="106">
        <v>43766</v>
      </c>
      <c s="106">
        <v>47419</v>
      </c>
      <c s="107">
        <v>43365</v>
      </c>
      <c s="108">
        <v>4.9111111111111114</v>
      </c>
      <c s="108">
        <v>10</v>
      </c>
      <c s="111">
        <v>0.065000000000000002</v>
      </c>
      <c s="77" t="s">
        <v>651</v>
      </c>
      <c s="77" t="s">
        <v>652</v>
      </c>
      <c s="15">
        <v>234.88999999999999</v>
      </c>
      <c s="15">
        <v>234.88999999999999</v>
      </c>
      <c s="15">
        <v>234.88999999999999</v>
      </c>
      <c s="15">
        <v>234.88999999999999</v>
      </c>
      <c s="15">
        <v>234.88999999999999</v>
      </c>
      <c s="15">
        <v>234.88999999999999</v>
      </c>
      <c s="15">
        <v>234.88999999999999</v>
      </c>
      <c s="15">
        <v>234.88999999999999</v>
      </c>
      <c s="15">
        <v>234.88999999999999</v>
      </c>
      <c s="15">
        <v>234.88999999999999</v>
      </c>
      <c s="15">
        <v>234.88999999999999</v>
      </c>
      <c s="15">
        <v>187.91</v>
      </c>
      <c s="15">
        <v>187.91</v>
      </c>
      <c s="15">
        <f t="shared" si="21"/>
        <v>234.88999999999999</v>
      </c>
      <c s="15">
        <f t="shared" si="22"/>
        <v>2724.7199999999989</v>
      </c>
      <c s="15">
        <f t="shared" si="23"/>
        <v>2959.6099999999988</v>
      </c>
    </row>
    <row r="456" spans="1:54" ht="15">
      <c r="A456" s="58" t="s">
        <v>1914</v>
      </c>
      <c s="65" t="s">
        <v>508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43766</v>
      </c>
      <c s="106">
        <v>45593</v>
      </c>
      <c s="107">
        <v>1120852.5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1"/>
        <v>0</v>
      </c>
      <c s="15">
        <f t="shared" si="22"/>
        <v>0</v>
      </c>
      <c s="15">
        <f t="shared" si="23"/>
        <v>0</v>
      </c>
    </row>
    <row r="457" spans="1:54" ht="15">
      <c r="A457" s="58" t="s">
        <v>1915</v>
      </c>
      <c s="65" t="s">
        <v>508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1554502.5</v>
      </c>
      <c s="64">
        <v>0</v>
      </c>
      <c s="64">
        <v>0</v>
      </c>
      <c s="64">
        <v>6943.4399999999996</v>
      </c>
      <c s="64">
        <v>0</v>
      </c>
      <c s="64">
        <v>0</v>
      </c>
      <c s="64">
        <v>0</v>
      </c>
      <c s="64">
        <v>1554502.5</v>
      </c>
      <c s="106">
        <v>43766</v>
      </c>
      <c s="106">
        <v>45958</v>
      </c>
      <c s="107">
        <v>1554502.5</v>
      </c>
      <c s="108">
        <v>0.91111111111111109</v>
      </c>
      <c s="108">
        <v>6</v>
      </c>
      <c s="111">
        <v>0.053600000000000002</v>
      </c>
      <c s="77" t="s">
        <v>651</v>
      </c>
      <c s="77" t="s">
        <v>652</v>
      </c>
      <c s="15">
        <v>6943.4399999999996</v>
      </c>
      <c s="15">
        <v>6943.4399999999996</v>
      </c>
      <c s="15">
        <v>6943.4399999999996</v>
      </c>
      <c s="15">
        <v>6943.4399999999996</v>
      </c>
      <c s="15">
        <v>6943.4399999999996</v>
      </c>
      <c s="15">
        <v>3471.7199999999998</v>
      </c>
      <c s="15">
        <v>3471.7199999999998</v>
      </c>
      <c s="15">
        <v>3471.7199999999998</v>
      </c>
      <c s="15">
        <v>3471.7199999999998</v>
      </c>
      <c s="15">
        <v>3471.7199999999998</v>
      </c>
      <c s="15">
        <v>3471.7199999999998</v>
      </c>
      <c s="15">
        <v>0</v>
      </c>
      <c s="15">
        <v>0</v>
      </c>
      <c s="15">
        <f t="shared" si="21"/>
        <v>6943.4399999999996</v>
      </c>
      <c s="15">
        <f t="shared" si="22"/>
        <v>48604.080000000002</v>
      </c>
      <c s="15">
        <f t="shared" si="23"/>
        <v>55547.520000000004</v>
      </c>
    </row>
    <row r="458" spans="1:54" ht="15">
      <c r="A458" s="58" t="s">
        <v>1916</v>
      </c>
      <c s="65" t="s">
        <v>508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1707755</v>
      </c>
      <c s="64">
        <v>0</v>
      </c>
      <c s="64">
        <v>0</v>
      </c>
      <c s="64">
        <v>8026.4499999999998</v>
      </c>
      <c s="64">
        <v>0</v>
      </c>
      <c s="64">
        <v>0</v>
      </c>
      <c s="64">
        <v>0</v>
      </c>
      <c s="64">
        <v>1707755</v>
      </c>
      <c s="106">
        <v>43766</v>
      </c>
      <c s="106">
        <v>46323</v>
      </c>
      <c s="107">
        <v>1707755</v>
      </c>
      <c s="108">
        <v>1.9111111111111112</v>
      </c>
      <c s="108">
        <v>7</v>
      </c>
      <c s="111">
        <v>0.056399999999999999</v>
      </c>
      <c s="77" t="s">
        <v>651</v>
      </c>
      <c s="77" t="s">
        <v>652</v>
      </c>
      <c s="15">
        <v>8026.4499999999998</v>
      </c>
      <c s="15">
        <v>8026.4499999999998</v>
      </c>
      <c s="15">
        <v>8026.4499999999998</v>
      </c>
      <c s="15">
        <v>8026.4499999999998</v>
      </c>
      <c s="15">
        <v>8026.4499999999998</v>
      </c>
      <c s="15">
        <v>8026.4499999999998</v>
      </c>
      <c s="15">
        <v>8026.4499999999998</v>
      </c>
      <c s="15">
        <v>8026.4499999999998</v>
      </c>
      <c s="15">
        <v>8026.4499999999998</v>
      </c>
      <c s="15">
        <v>8026.4499999999998</v>
      </c>
      <c s="15">
        <v>8026.4499999999998</v>
      </c>
      <c s="15">
        <v>4013.2199999999998</v>
      </c>
      <c s="15">
        <v>4013.2199999999998</v>
      </c>
      <c s="15">
        <f t="shared" si="21"/>
        <v>8026.4499999999998</v>
      </c>
      <c s="15">
        <f t="shared" si="22"/>
        <v>88290.939999999988</v>
      </c>
      <c s="15">
        <f t="shared" si="23"/>
        <v>96317.389999999985</v>
      </c>
    </row>
    <row r="459" spans="1:54" ht="15">
      <c r="A459" s="58" t="s">
        <v>1917</v>
      </c>
      <c s="65" t="s">
        <v>508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1079995</v>
      </c>
      <c s="64">
        <v>0</v>
      </c>
      <c s="64">
        <v>0</v>
      </c>
      <c s="64">
        <v>5336.9799999999996</v>
      </c>
      <c s="64">
        <v>0</v>
      </c>
      <c s="64">
        <v>0</v>
      </c>
      <c s="64">
        <v>0</v>
      </c>
      <c s="64">
        <v>1079995</v>
      </c>
      <c s="106">
        <v>43766</v>
      </c>
      <c s="106">
        <v>46688</v>
      </c>
      <c s="107">
        <v>1079995</v>
      </c>
      <c s="108">
        <v>2.911111111111111</v>
      </c>
      <c s="108">
        <v>8</v>
      </c>
      <c s="111">
        <v>0.059299999999999999</v>
      </c>
      <c s="77" t="s">
        <v>651</v>
      </c>
      <c s="77" t="s">
        <v>652</v>
      </c>
      <c s="15">
        <v>5336.9799999999996</v>
      </c>
      <c s="15">
        <v>5336.9799999999996</v>
      </c>
      <c s="15">
        <v>5336.9799999999996</v>
      </c>
      <c s="15">
        <v>5336.9799999999996</v>
      </c>
      <c s="15">
        <v>5336.9799999999996</v>
      </c>
      <c s="15">
        <v>5336.9799999999996</v>
      </c>
      <c s="15">
        <v>5336.9799999999996</v>
      </c>
      <c s="15">
        <v>5336.9799999999996</v>
      </c>
      <c s="15">
        <v>5336.9799999999996</v>
      </c>
      <c s="15">
        <v>5336.9799999999996</v>
      </c>
      <c s="15">
        <v>5336.9799999999996</v>
      </c>
      <c s="15">
        <v>3557.98</v>
      </c>
      <c s="15">
        <v>3557.98</v>
      </c>
      <c s="15">
        <f t="shared" si="21"/>
        <v>5336.9799999999996</v>
      </c>
      <c s="15">
        <f t="shared" si="22"/>
        <v>60485.759999999995</v>
      </c>
      <c s="15">
        <f t="shared" si="23"/>
        <v>65822.739999999991</v>
      </c>
    </row>
    <row r="460" spans="1:54" ht="15">
      <c r="A460" s="58" t="s">
        <v>1918</v>
      </c>
      <c s="65" t="s">
        <v>508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549.58000000000004</v>
      </c>
      <c s="64">
        <v>0</v>
      </c>
      <c s="64">
        <v>0</v>
      </c>
      <c s="64">
        <v>0</v>
      </c>
      <c s="64">
        <v>106200</v>
      </c>
      <c s="106">
        <v>43766</v>
      </c>
      <c s="106">
        <v>47054</v>
      </c>
      <c s="107">
        <v>106200</v>
      </c>
      <c s="108">
        <v>3.911111111111111</v>
      </c>
      <c s="108">
        <v>9</v>
      </c>
      <c s="111">
        <v>0.062100000000000002</v>
      </c>
      <c s="77" t="s">
        <v>651</v>
      </c>
      <c s="77" t="s">
        <v>652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412.19</v>
      </c>
      <c s="15">
        <v>412.19</v>
      </c>
      <c s="15">
        <f t="shared" si="21"/>
        <v>549.58000000000004</v>
      </c>
      <c s="15">
        <f t="shared" si="22"/>
        <v>6320.1799999999994</v>
      </c>
      <c s="15">
        <f t="shared" si="23"/>
        <v>6869.7599999999993</v>
      </c>
    </row>
    <row r="461" spans="1:54" ht="15">
      <c r="A461" s="58" t="s">
        <v>1919</v>
      </c>
      <c s="65" t="s">
        <v>509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131570</v>
      </c>
      <c s="64">
        <v>0</v>
      </c>
      <c s="64">
        <v>131570</v>
      </c>
      <c s="64">
        <v>555.88</v>
      </c>
      <c s="64">
        <v>0</v>
      </c>
      <c s="64">
        <v>0</v>
      </c>
      <c s="64">
        <v>0</v>
      </c>
      <c s="64">
        <v>0</v>
      </c>
      <c s="106">
        <v>43776</v>
      </c>
      <c s="106">
        <v>45603</v>
      </c>
      <c s="107">
        <v>263140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1"/>
        <v>0</v>
      </c>
      <c s="15">
        <f t="shared" si="22"/>
        <v>0</v>
      </c>
      <c s="15">
        <f t="shared" si="23"/>
        <v>0</v>
      </c>
    </row>
    <row r="462" spans="1:54" ht="15">
      <c r="A462" s="58" t="s">
        <v>1920</v>
      </c>
      <c s="65" t="s">
        <v>509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898127.5</v>
      </c>
      <c s="64">
        <v>0</v>
      </c>
      <c s="64">
        <v>0</v>
      </c>
      <c s="64">
        <v>4011.6399999999999</v>
      </c>
      <c s="64">
        <v>0</v>
      </c>
      <c s="64">
        <v>0</v>
      </c>
      <c s="64">
        <v>0</v>
      </c>
      <c s="64">
        <v>898127.5</v>
      </c>
      <c s="106">
        <v>43776</v>
      </c>
      <c s="106">
        <v>45968</v>
      </c>
      <c s="107">
        <v>898127.5</v>
      </c>
      <c s="108">
        <v>0.93611111111111112</v>
      </c>
      <c s="108">
        <v>6</v>
      </c>
      <c s="111">
        <v>0.053600000000000002</v>
      </c>
      <c s="77" t="s">
        <v>651</v>
      </c>
      <c s="77" t="s">
        <v>652</v>
      </c>
      <c s="15">
        <v>4011.6399999999999</v>
      </c>
      <c s="15">
        <v>4011.6399999999999</v>
      </c>
      <c s="15">
        <v>4011.6399999999999</v>
      </c>
      <c s="15">
        <v>4011.6399999999999</v>
      </c>
      <c s="15">
        <v>4011.6399999999999</v>
      </c>
      <c s="15">
        <v>4011.6399999999999</v>
      </c>
      <c s="15">
        <v>2005.8199999999999</v>
      </c>
      <c s="15">
        <v>2005.8199999999999</v>
      </c>
      <c s="15">
        <v>2005.8199999999999</v>
      </c>
      <c s="15">
        <v>2005.8199999999999</v>
      </c>
      <c s="15">
        <v>2005.8199999999999</v>
      </c>
      <c s="15">
        <v>2005.8199999999999</v>
      </c>
      <c s="15">
        <v>0</v>
      </c>
      <c s="15">
        <f t="shared" si="21"/>
        <v>4011.6399999999999</v>
      </c>
      <c s="15">
        <f t="shared" si="22"/>
        <v>32093.119999999999</v>
      </c>
      <c s="15">
        <f t="shared" si="23"/>
        <v>36104.760000000002</v>
      </c>
    </row>
    <row r="463" spans="1:54" ht="15">
      <c r="A463" s="58" t="s">
        <v>1921</v>
      </c>
      <c s="65" t="s">
        <v>509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1040907.5</v>
      </c>
      <c s="64">
        <v>0</v>
      </c>
      <c s="64">
        <v>0</v>
      </c>
      <c s="64">
        <v>4892.2700000000004</v>
      </c>
      <c s="64">
        <v>0</v>
      </c>
      <c s="64">
        <v>0</v>
      </c>
      <c s="64">
        <v>0</v>
      </c>
      <c s="64">
        <v>1040907.5</v>
      </c>
      <c s="106">
        <v>43776</v>
      </c>
      <c s="106">
        <v>46333</v>
      </c>
      <c s="107">
        <v>1040907.5</v>
      </c>
      <c s="108">
        <v>1.9361111111111111</v>
      </c>
      <c s="108">
        <v>7</v>
      </c>
      <c s="111">
        <v>0.056399999999999999</v>
      </c>
      <c s="77" t="s">
        <v>651</v>
      </c>
      <c s="77" t="s">
        <v>652</v>
      </c>
      <c s="15">
        <v>4892.2700000000004</v>
      </c>
      <c s="15">
        <v>4892.2700000000004</v>
      </c>
      <c s="15">
        <v>4892.2700000000004</v>
      </c>
      <c s="15">
        <v>4892.2700000000004</v>
      </c>
      <c s="15">
        <v>4892.2700000000004</v>
      </c>
      <c s="15">
        <v>4892.2700000000004</v>
      </c>
      <c s="15">
        <v>4892.2700000000004</v>
      </c>
      <c s="15">
        <v>4892.2700000000004</v>
      </c>
      <c s="15">
        <v>4892.2700000000004</v>
      </c>
      <c s="15">
        <v>4892.2700000000004</v>
      </c>
      <c s="15">
        <v>4892.2700000000004</v>
      </c>
      <c s="15">
        <v>4892.2700000000004</v>
      </c>
      <c s="15">
        <v>2446.1300000000001</v>
      </c>
      <c s="15">
        <f t="shared" si="21"/>
        <v>4892.2700000000004</v>
      </c>
      <c s="15">
        <f t="shared" si="22"/>
        <v>56261.100000000013</v>
      </c>
      <c s="15">
        <f t="shared" si="23"/>
        <v>61153.37000000001</v>
      </c>
    </row>
    <row r="464" spans="1:54" ht="15">
      <c r="A464" s="58" t="s">
        <v>1922</v>
      </c>
      <c s="65" t="s">
        <v>509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498845</v>
      </c>
      <c s="64">
        <v>0</v>
      </c>
      <c s="64">
        <v>0</v>
      </c>
      <c s="64">
        <v>2465.1300000000001</v>
      </c>
      <c s="64">
        <v>0</v>
      </c>
      <c s="64">
        <v>0</v>
      </c>
      <c s="64">
        <v>0</v>
      </c>
      <c s="64">
        <v>498845</v>
      </c>
      <c s="106">
        <v>43776</v>
      </c>
      <c s="106">
        <v>46698</v>
      </c>
      <c s="107">
        <v>498845</v>
      </c>
      <c s="108">
        <v>2.9361111111111109</v>
      </c>
      <c s="108">
        <v>8</v>
      </c>
      <c s="111">
        <v>0.059299999999999999</v>
      </c>
      <c s="77" t="s">
        <v>651</v>
      </c>
      <c s="77" t="s">
        <v>652</v>
      </c>
      <c s="15">
        <v>2465.1300000000001</v>
      </c>
      <c s="15">
        <v>2465.1300000000001</v>
      </c>
      <c s="15">
        <v>2465.1300000000001</v>
      </c>
      <c s="15">
        <v>2465.1300000000001</v>
      </c>
      <c s="15">
        <v>2465.1300000000001</v>
      </c>
      <c s="15">
        <v>2465.1300000000001</v>
      </c>
      <c s="15">
        <v>2465.1300000000001</v>
      </c>
      <c s="15">
        <v>2465.1300000000001</v>
      </c>
      <c s="15">
        <v>2465.1300000000001</v>
      </c>
      <c s="15">
        <v>2465.1300000000001</v>
      </c>
      <c s="15">
        <v>2465.1300000000001</v>
      </c>
      <c s="15">
        <v>2465.1300000000001</v>
      </c>
      <c s="15">
        <v>1643.4200000000001</v>
      </c>
      <c s="15">
        <f t="shared" si="21"/>
        <v>2465.1300000000001</v>
      </c>
      <c s="15">
        <f t="shared" si="22"/>
        <v>28759.850000000006</v>
      </c>
      <c s="15">
        <f t="shared" si="23"/>
        <v>31224.980000000007</v>
      </c>
    </row>
    <row r="465" spans="1:54" ht="15">
      <c r="A465" s="58" t="s">
        <v>1923</v>
      </c>
      <c s="65" t="s">
        <v>509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287.62</v>
      </c>
      <c s="64">
        <v>0</v>
      </c>
      <c s="64">
        <v>0</v>
      </c>
      <c s="64">
        <v>0</v>
      </c>
      <c s="64">
        <v>53100</v>
      </c>
      <c s="106">
        <v>43776</v>
      </c>
      <c s="106">
        <v>47429</v>
      </c>
      <c s="107">
        <v>53100</v>
      </c>
      <c s="108">
        <v>4.9361111111111109</v>
      </c>
      <c s="108">
        <v>10</v>
      </c>
      <c s="111">
        <v>0.065000000000000002</v>
      </c>
      <c s="77" t="s">
        <v>651</v>
      </c>
      <c s="77" t="s">
        <v>652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230.09999999999999</v>
      </c>
      <c s="15">
        <f t="shared" si="21"/>
        <v>287.62</v>
      </c>
      <c s="15">
        <f t="shared" si="22"/>
        <v>3393.9199999999992</v>
      </c>
      <c s="15">
        <f t="shared" si="23"/>
        <v>3681.5399999999991</v>
      </c>
    </row>
    <row r="466" spans="1:54" ht="15">
      <c r="A466" s="58" t="s">
        <v>1924</v>
      </c>
      <c s="65" t="s">
        <v>510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71168.75</v>
      </c>
      <c s="64">
        <v>0</v>
      </c>
      <c s="64">
        <v>71168.75</v>
      </c>
      <c s="64">
        <v>300.69</v>
      </c>
      <c s="64">
        <v>0</v>
      </c>
      <c s="64">
        <v>0</v>
      </c>
      <c s="64">
        <v>0</v>
      </c>
      <c s="64">
        <v>0</v>
      </c>
      <c s="106">
        <v>43780</v>
      </c>
      <c s="106">
        <v>45607</v>
      </c>
      <c s="107">
        <v>142337.5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1"/>
        <v>0</v>
      </c>
      <c s="15">
        <f t="shared" si="22"/>
        <v>0</v>
      </c>
      <c s="15">
        <f t="shared" si="23"/>
        <v>0</v>
      </c>
    </row>
    <row r="467" spans="1:54" ht="15">
      <c r="A467" s="58" t="s">
        <v>1925</v>
      </c>
      <c s="65" t="s">
        <v>510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363882.5</v>
      </c>
      <c s="64">
        <v>0</v>
      </c>
      <c s="64">
        <v>0</v>
      </c>
      <c s="64">
        <v>1710.25</v>
      </c>
      <c s="64">
        <v>0</v>
      </c>
      <c s="64">
        <v>0</v>
      </c>
      <c s="64">
        <v>0</v>
      </c>
      <c s="64">
        <v>363882.5</v>
      </c>
      <c s="106">
        <v>43780</v>
      </c>
      <c s="106">
        <v>46337</v>
      </c>
      <c s="107">
        <v>363882.5</v>
      </c>
      <c s="108">
        <v>1.9472222222222222</v>
      </c>
      <c s="108">
        <v>7</v>
      </c>
      <c s="111">
        <v>0.056399999999999999</v>
      </c>
      <c s="77" t="s">
        <v>651</v>
      </c>
      <c s="77" t="s">
        <v>652</v>
      </c>
      <c s="15">
        <v>1710.25</v>
      </c>
      <c s="15">
        <v>1710.25</v>
      </c>
      <c s="15">
        <v>1710.25</v>
      </c>
      <c s="15">
        <v>1710.25</v>
      </c>
      <c s="15">
        <v>1710.25</v>
      </c>
      <c s="15">
        <v>1710.25</v>
      </c>
      <c s="15">
        <v>1710.25</v>
      </c>
      <c s="15">
        <v>1710.25</v>
      </c>
      <c s="15">
        <v>1710.25</v>
      </c>
      <c s="15">
        <v>1710.25</v>
      </c>
      <c s="15">
        <v>1710.25</v>
      </c>
      <c s="15">
        <v>1710.25</v>
      </c>
      <c s="15">
        <v>855.12</v>
      </c>
      <c s="15">
        <f t="shared" si="21"/>
        <v>1710.25</v>
      </c>
      <c s="15">
        <f t="shared" si="22"/>
        <v>19667.869999999999</v>
      </c>
      <c s="15">
        <f t="shared" si="23"/>
        <v>21378.119999999999</v>
      </c>
    </row>
    <row r="468" spans="1:54" ht="15">
      <c r="A468" s="58" t="s">
        <v>1926</v>
      </c>
      <c s="65" t="s">
        <v>510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788977.5</v>
      </c>
      <c s="64">
        <v>0</v>
      </c>
      <c s="64">
        <v>0</v>
      </c>
      <c s="64">
        <v>3898.8600000000001</v>
      </c>
      <c s="64">
        <v>0</v>
      </c>
      <c s="64">
        <v>0</v>
      </c>
      <c s="64">
        <v>0</v>
      </c>
      <c s="64">
        <v>788977.5</v>
      </c>
      <c s="106">
        <v>43780</v>
      </c>
      <c s="106">
        <v>46702</v>
      </c>
      <c s="107">
        <v>788977.5</v>
      </c>
      <c s="108">
        <v>2.9472222222222224</v>
      </c>
      <c s="108">
        <v>8</v>
      </c>
      <c s="111">
        <v>0.059299999999999999</v>
      </c>
      <c s="77" t="s">
        <v>651</v>
      </c>
      <c s="77" t="s">
        <v>652</v>
      </c>
      <c s="15">
        <v>3898.8600000000001</v>
      </c>
      <c s="15">
        <v>3898.8600000000001</v>
      </c>
      <c s="15">
        <v>3898.8600000000001</v>
      </c>
      <c s="15">
        <v>3898.8600000000001</v>
      </c>
      <c s="15">
        <v>3898.8600000000001</v>
      </c>
      <c s="15">
        <v>3898.8600000000001</v>
      </c>
      <c s="15">
        <v>3898.8600000000001</v>
      </c>
      <c s="15">
        <v>3898.8600000000001</v>
      </c>
      <c s="15">
        <v>3898.8600000000001</v>
      </c>
      <c s="15">
        <v>3898.8600000000001</v>
      </c>
      <c s="15">
        <v>3898.8600000000001</v>
      </c>
      <c s="15">
        <v>3898.8600000000001</v>
      </c>
      <c s="15">
        <v>2599.2399999999998</v>
      </c>
      <c s="15">
        <f t="shared" si="21"/>
        <v>3898.8600000000001</v>
      </c>
      <c s="15">
        <f t="shared" si="22"/>
        <v>45486.699999999997</v>
      </c>
      <c s="15">
        <f t="shared" si="23"/>
        <v>49385.559999999998</v>
      </c>
    </row>
    <row r="469" spans="1:54" ht="15">
      <c r="A469" s="58" t="s">
        <v>1927</v>
      </c>
      <c s="65" t="s">
        <v>510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371700</v>
      </c>
      <c s="64">
        <v>0</v>
      </c>
      <c s="64">
        <v>0</v>
      </c>
      <c s="64">
        <v>1923.55</v>
      </c>
      <c s="64">
        <v>0</v>
      </c>
      <c s="64">
        <v>0</v>
      </c>
      <c s="64">
        <v>0</v>
      </c>
      <c s="64">
        <v>371700</v>
      </c>
      <c s="106">
        <v>43780</v>
      </c>
      <c s="106">
        <v>47068</v>
      </c>
      <c s="107">
        <v>371700</v>
      </c>
      <c s="108">
        <v>3.9472222222222224</v>
      </c>
      <c s="108">
        <v>9</v>
      </c>
      <c s="111">
        <v>0.062100000000000002</v>
      </c>
      <c s="77" t="s">
        <v>651</v>
      </c>
      <c s="77" t="s">
        <v>652</v>
      </c>
      <c s="15">
        <v>1923.55</v>
      </c>
      <c s="15">
        <v>1923.55</v>
      </c>
      <c s="15">
        <v>1923.55</v>
      </c>
      <c s="15">
        <v>1923.55</v>
      </c>
      <c s="15">
        <v>1923.55</v>
      </c>
      <c s="15">
        <v>1923.55</v>
      </c>
      <c s="15">
        <v>1923.55</v>
      </c>
      <c s="15">
        <v>1923.55</v>
      </c>
      <c s="15">
        <v>1923.55</v>
      </c>
      <c s="15">
        <v>1923.55</v>
      </c>
      <c s="15">
        <v>1923.55</v>
      </c>
      <c s="15">
        <v>1923.55</v>
      </c>
      <c s="15">
        <v>1442.6600000000001</v>
      </c>
      <c s="15">
        <f t="shared" si="21"/>
        <v>1923.55</v>
      </c>
      <c s="15">
        <f t="shared" si="22"/>
        <v>22601.709999999995</v>
      </c>
      <c s="15">
        <f t="shared" si="23"/>
        <v>24525.259999999995</v>
      </c>
    </row>
    <row r="470" spans="1:54" ht="15">
      <c r="A470" s="58" t="s">
        <v>1928</v>
      </c>
      <c s="65" t="s">
        <v>510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424800</v>
      </c>
      <c s="64">
        <v>0</v>
      </c>
      <c s="64">
        <v>0</v>
      </c>
      <c s="64">
        <v>2301</v>
      </c>
      <c s="64">
        <v>0</v>
      </c>
      <c s="64">
        <v>0</v>
      </c>
      <c s="64">
        <v>0</v>
      </c>
      <c s="64">
        <v>424800</v>
      </c>
      <c s="106">
        <v>43780</v>
      </c>
      <c s="106">
        <v>47433</v>
      </c>
      <c s="107">
        <v>424800</v>
      </c>
      <c s="108">
        <v>4.947222222222222</v>
      </c>
      <c s="108">
        <v>10</v>
      </c>
      <c s="111">
        <v>0.065000000000000002</v>
      </c>
      <c s="77" t="s">
        <v>651</v>
      </c>
      <c s="77" t="s">
        <v>652</v>
      </c>
      <c s="15">
        <v>2301</v>
      </c>
      <c s="15">
        <v>2301</v>
      </c>
      <c s="15">
        <v>2301</v>
      </c>
      <c s="15">
        <v>2301</v>
      </c>
      <c s="15">
        <v>2301</v>
      </c>
      <c s="15">
        <v>2301</v>
      </c>
      <c s="15">
        <v>2301</v>
      </c>
      <c s="15">
        <v>2301</v>
      </c>
      <c s="15">
        <v>2301</v>
      </c>
      <c s="15">
        <v>2301</v>
      </c>
      <c s="15">
        <v>2301</v>
      </c>
      <c s="15">
        <v>2301</v>
      </c>
      <c s="15">
        <v>1840.8</v>
      </c>
      <c s="15">
        <f t="shared" si="21"/>
        <v>2301</v>
      </c>
      <c s="15">
        <f t="shared" si="22"/>
        <v>27151.799999999999</v>
      </c>
      <c s="15">
        <f t="shared" si="23"/>
        <v>29452.799999999999</v>
      </c>
    </row>
    <row r="471" spans="1:54" ht="15">
      <c r="A471" s="58" t="s">
        <v>1929</v>
      </c>
      <c s="65" t="s">
        <v>511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26550</v>
      </c>
      <c s="64">
        <v>0</v>
      </c>
      <c s="64">
        <v>26550</v>
      </c>
      <c s="64">
        <v>112.17</v>
      </c>
      <c s="64">
        <v>0</v>
      </c>
      <c s="64">
        <v>0</v>
      </c>
      <c s="64">
        <v>0</v>
      </c>
      <c s="64">
        <v>0</v>
      </c>
      <c s="106">
        <v>43784</v>
      </c>
      <c s="106">
        <v>45611</v>
      </c>
      <c s="107">
        <v>53100</v>
      </c>
      <c s="108">
        <v>0</v>
      </c>
      <c s="108">
        <v>0</v>
      </c>
      <c s="111">
        <v>0.050700000000000002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1"/>
        <v>0</v>
      </c>
      <c s="15">
        <f t="shared" si="22"/>
        <v>0</v>
      </c>
      <c s="15">
        <f t="shared" si="23"/>
        <v>0</v>
      </c>
    </row>
    <row r="472" spans="1:54" ht="15">
      <c r="A472" s="58" t="s">
        <v>1930</v>
      </c>
      <c s="65" t="s">
        <v>511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88500</v>
      </c>
      <c s="64">
        <v>0</v>
      </c>
      <c s="64">
        <v>0</v>
      </c>
      <c s="64">
        <v>395.30000000000001</v>
      </c>
      <c s="64">
        <v>0</v>
      </c>
      <c s="64">
        <v>0</v>
      </c>
      <c s="64">
        <v>0</v>
      </c>
      <c s="64">
        <v>88500</v>
      </c>
      <c s="106">
        <v>43784</v>
      </c>
      <c s="106">
        <v>45976</v>
      </c>
      <c s="107">
        <v>88500</v>
      </c>
      <c s="108">
        <v>0.95833333333333337</v>
      </c>
      <c s="108">
        <v>6</v>
      </c>
      <c s="111">
        <v>0.053600000000000002</v>
      </c>
      <c s="77" t="s">
        <v>651</v>
      </c>
      <c s="77" t="s">
        <v>652</v>
      </c>
      <c s="15">
        <v>395.30000000000001</v>
      </c>
      <c s="15">
        <v>395.30000000000001</v>
      </c>
      <c s="15">
        <v>395.30000000000001</v>
      </c>
      <c s="15">
        <v>395.30000000000001</v>
      </c>
      <c s="15">
        <v>395.30000000000001</v>
      </c>
      <c s="15">
        <v>395.30000000000001</v>
      </c>
      <c s="15">
        <v>197.65000000000001</v>
      </c>
      <c s="15">
        <v>197.65000000000001</v>
      </c>
      <c s="15">
        <v>197.65000000000001</v>
      </c>
      <c s="15">
        <v>197.65000000000001</v>
      </c>
      <c s="15">
        <v>197.65000000000001</v>
      </c>
      <c s="15">
        <v>197.65000000000001</v>
      </c>
      <c s="15">
        <v>0</v>
      </c>
      <c s="15">
        <f t="shared" si="21"/>
        <v>395.30000000000001</v>
      </c>
      <c s="15">
        <f t="shared" si="22"/>
        <v>3162.4000000000005</v>
      </c>
      <c s="15">
        <f t="shared" si="23"/>
        <v>3557.7000000000007</v>
      </c>
    </row>
    <row r="473" spans="1:54" ht="15">
      <c r="A473" s="58" t="s">
        <v>1931</v>
      </c>
      <c s="65" t="s">
        <v>511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146762.5</v>
      </c>
      <c s="64">
        <v>0</v>
      </c>
      <c s="64">
        <v>0</v>
      </c>
      <c s="64">
        <v>689.77999999999997</v>
      </c>
      <c s="64">
        <v>0</v>
      </c>
      <c s="64">
        <v>0</v>
      </c>
      <c s="64">
        <v>0</v>
      </c>
      <c s="64">
        <v>146762.5</v>
      </c>
      <c s="106">
        <v>43784</v>
      </c>
      <c s="106">
        <v>46341</v>
      </c>
      <c s="107">
        <v>146762.5</v>
      </c>
      <c s="108">
        <v>1.9583333333333333</v>
      </c>
      <c s="108">
        <v>7</v>
      </c>
      <c s="111">
        <v>0.056399999999999999</v>
      </c>
      <c s="77" t="s">
        <v>651</v>
      </c>
      <c s="77" t="s">
        <v>652</v>
      </c>
      <c s="15">
        <v>689.77999999999997</v>
      </c>
      <c s="15">
        <v>689.77999999999997</v>
      </c>
      <c s="15">
        <v>689.77999999999997</v>
      </c>
      <c s="15">
        <v>689.77999999999997</v>
      </c>
      <c s="15">
        <v>689.77999999999997</v>
      </c>
      <c s="15">
        <v>689.77999999999997</v>
      </c>
      <c s="15">
        <v>689.77999999999997</v>
      </c>
      <c s="15">
        <v>689.77999999999997</v>
      </c>
      <c s="15">
        <v>689.77999999999997</v>
      </c>
      <c s="15">
        <v>689.77999999999997</v>
      </c>
      <c s="15">
        <v>689.77999999999997</v>
      </c>
      <c s="15">
        <v>689.77999999999997</v>
      </c>
      <c s="15">
        <v>344.88999999999999</v>
      </c>
      <c s="15">
        <f t="shared" si="21"/>
        <v>689.77999999999997</v>
      </c>
      <c s="15">
        <f t="shared" si="22"/>
        <v>7932.4699999999984</v>
      </c>
      <c s="15">
        <f t="shared" si="23"/>
        <v>8622.2499999999982</v>
      </c>
    </row>
    <row r="474" spans="1:54" ht="15">
      <c r="A474" s="58" t="s">
        <v>1932</v>
      </c>
      <c s="65" t="s">
        <v>511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143517.5</v>
      </c>
      <c s="64">
        <v>0</v>
      </c>
      <c s="64">
        <v>0</v>
      </c>
      <c s="64">
        <v>709.22000000000003</v>
      </c>
      <c s="64">
        <v>0</v>
      </c>
      <c s="64">
        <v>0</v>
      </c>
      <c s="64">
        <v>0</v>
      </c>
      <c s="64">
        <v>143517.5</v>
      </c>
      <c s="106">
        <v>43784</v>
      </c>
      <c s="106">
        <v>46706</v>
      </c>
      <c s="107">
        <v>143517.5</v>
      </c>
      <c s="108">
        <v>2.9583333333333335</v>
      </c>
      <c s="108">
        <v>8</v>
      </c>
      <c s="111">
        <v>0.059299999999999999</v>
      </c>
      <c s="77" t="s">
        <v>651</v>
      </c>
      <c s="77" t="s">
        <v>652</v>
      </c>
      <c s="15">
        <v>709.22000000000003</v>
      </c>
      <c s="15">
        <v>709.22000000000003</v>
      </c>
      <c s="15">
        <v>709.22000000000003</v>
      </c>
      <c s="15">
        <v>709.22000000000003</v>
      </c>
      <c s="15">
        <v>709.22000000000003</v>
      </c>
      <c s="15">
        <v>709.22000000000003</v>
      </c>
      <c s="15">
        <v>709.22000000000003</v>
      </c>
      <c s="15">
        <v>709.22000000000003</v>
      </c>
      <c s="15">
        <v>709.22000000000003</v>
      </c>
      <c s="15">
        <v>709.22000000000003</v>
      </c>
      <c s="15">
        <v>709.22000000000003</v>
      </c>
      <c s="15">
        <v>709.22000000000003</v>
      </c>
      <c s="15">
        <v>472.81</v>
      </c>
      <c s="15">
        <f t="shared" si="21"/>
        <v>709.22000000000003</v>
      </c>
      <c s="15">
        <f t="shared" si="22"/>
        <v>8274.2300000000014</v>
      </c>
      <c s="15">
        <f t="shared" si="23"/>
        <v>8983.4500000000007</v>
      </c>
    </row>
    <row r="475" spans="1:54" ht="15">
      <c r="A475" s="58" t="s">
        <v>1933</v>
      </c>
      <c s="65" t="s">
        <v>511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188357.5</v>
      </c>
      <c s="64">
        <v>0</v>
      </c>
      <c s="64">
        <v>0</v>
      </c>
      <c s="64">
        <v>974.75</v>
      </c>
      <c s="64">
        <v>0</v>
      </c>
      <c s="64">
        <v>0</v>
      </c>
      <c s="64">
        <v>0</v>
      </c>
      <c s="64">
        <v>188357.5</v>
      </c>
      <c s="106">
        <v>43784</v>
      </c>
      <c s="106">
        <v>47072</v>
      </c>
      <c s="107">
        <v>188357.5</v>
      </c>
      <c s="108">
        <v>3.9583333333333335</v>
      </c>
      <c s="108">
        <v>9</v>
      </c>
      <c s="111">
        <v>0.062100000000000002</v>
      </c>
      <c s="77" t="s">
        <v>651</v>
      </c>
      <c s="77" t="s">
        <v>652</v>
      </c>
      <c s="15">
        <v>974.75</v>
      </c>
      <c s="15">
        <v>974.75</v>
      </c>
      <c s="15">
        <v>974.75</v>
      </c>
      <c s="15">
        <v>974.75</v>
      </c>
      <c s="15">
        <v>974.75</v>
      </c>
      <c s="15">
        <v>974.75</v>
      </c>
      <c s="15">
        <v>974.75</v>
      </c>
      <c s="15">
        <v>974.75</v>
      </c>
      <c s="15">
        <v>974.75</v>
      </c>
      <c s="15">
        <v>974.75</v>
      </c>
      <c s="15">
        <v>974.75</v>
      </c>
      <c s="15">
        <v>974.75</v>
      </c>
      <c s="15">
        <v>731.05999999999995</v>
      </c>
      <c s="15">
        <f t="shared" si="21"/>
        <v>974.75</v>
      </c>
      <c s="15">
        <f t="shared" si="22"/>
        <v>11453.309999999999</v>
      </c>
      <c s="15">
        <f t="shared" si="23"/>
        <v>12428.059999999999</v>
      </c>
    </row>
    <row r="476" spans="1:54" ht="15">
      <c r="A476" s="58" t="s">
        <v>1934</v>
      </c>
      <c s="65" t="s">
        <v>511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575.25</v>
      </c>
      <c s="64">
        <v>0</v>
      </c>
      <c s="64">
        <v>0</v>
      </c>
      <c s="64">
        <v>0</v>
      </c>
      <c s="64">
        <v>106200</v>
      </c>
      <c s="106">
        <v>43784</v>
      </c>
      <c s="106">
        <v>47437</v>
      </c>
      <c s="107">
        <v>106200</v>
      </c>
      <c s="108">
        <v>4.958333333333333</v>
      </c>
      <c s="108">
        <v>10</v>
      </c>
      <c s="111">
        <v>0.065000000000000002</v>
      </c>
      <c s="77" t="s">
        <v>651</v>
      </c>
      <c s="77" t="s">
        <v>652</v>
      </c>
      <c s="15">
        <v>575.25</v>
      </c>
      <c s="15">
        <v>575.25</v>
      </c>
      <c s="15">
        <v>575.25</v>
      </c>
      <c s="15">
        <v>575.25</v>
      </c>
      <c s="15">
        <v>575.25</v>
      </c>
      <c s="15">
        <v>575.25</v>
      </c>
      <c s="15">
        <v>575.25</v>
      </c>
      <c s="15">
        <v>575.25</v>
      </c>
      <c s="15">
        <v>575.25</v>
      </c>
      <c s="15">
        <v>575.25</v>
      </c>
      <c s="15">
        <v>575.25</v>
      </c>
      <c s="15">
        <v>575.25</v>
      </c>
      <c s="15">
        <v>460.19999999999999</v>
      </c>
      <c s="15">
        <f t="shared" si="21"/>
        <v>575.25</v>
      </c>
      <c s="15">
        <f t="shared" si="22"/>
        <v>6787.9499999999998</v>
      </c>
      <c s="15">
        <f t="shared" si="23"/>
        <v>7363.1999999999998</v>
      </c>
    </row>
    <row r="477" spans="1:54" ht="15">
      <c r="A477" s="58" t="s">
        <v>1935</v>
      </c>
      <c s="65" t="s">
        <v>512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47495</v>
      </c>
      <c s="64">
        <v>0</v>
      </c>
      <c s="64">
        <v>0</v>
      </c>
      <c s="64">
        <v>212.13999999999999</v>
      </c>
      <c s="64">
        <v>0</v>
      </c>
      <c s="64">
        <v>0</v>
      </c>
      <c s="64">
        <v>0</v>
      </c>
      <c s="64">
        <v>47495</v>
      </c>
      <c s="106">
        <v>43790</v>
      </c>
      <c s="106">
        <v>45982</v>
      </c>
      <c s="107">
        <v>47495</v>
      </c>
      <c s="108">
        <v>0.97499999999999998</v>
      </c>
      <c s="108">
        <v>6</v>
      </c>
      <c s="111">
        <v>0.053600000000000002</v>
      </c>
      <c s="77" t="s">
        <v>651</v>
      </c>
      <c s="77" t="s">
        <v>652</v>
      </c>
      <c s="15">
        <v>212.13999999999999</v>
      </c>
      <c s="15">
        <v>212.13999999999999</v>
      </c>
      <c s="15">
        <v>212.13999999999999</v>
      </c>
      <c s="15">
        <v>212.13999999999999</v>
      </c>
      <c s="15">
        <v>212.13999999999999</v>
      </c>
      <c s="15">
        <v>212.13999999999999</v>
      </c>
      <c s="15">
        <v>106.06999999999999</v>
      </c>
      <c s="15">
        <v>106.06999999999999</v>
      </c>
      <c s="15">
        <v>106.06999999999999</v>
      </c>
      <c s="15">
        <v>106.06999999999999</v>
      </c>
      <c s="15">
        <v>106.06999999999999</v>
      </c>
      <c s="15">
        <v>106.06999999999999</v>
      </c>
      <c s="15">
        <v>0</v>
      </c>
      <c s="15">
        <f t="shared" si="21"/>
        <v>212.13999999999999</v>
      </c>
      <c s="15">
        <f t="shared" si="22"/>
        <v>1697.1199999999994</v>
      </c>
      <c s="15">
        <f t="shared" si="23"/>
        <v>1909.2599999999993</v>
      </c>
    </row>
    <row r="478" spans="1:54" ht="15">
      <c r="A478" s="58" t="s">
        <v>1936</v>
      </c>
      <c s="65" t="s">
        <v>512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155465</v>
      </c>
      <c s="64">
        <v>0</v>
      </c>
      <c s="64">
        <v>0</v>
      </c>
      <c s="64">
        <v>730.69000000000005</v>
      </c>
      <c s="64">
        <v>0</v>
      </c>
      <c s="64">
        <v>0</v>
      </c>
      <c s="64">
        <v>0</v>
      </c>
      <c s="64">
        <v>155465</v>
      </c>
      <c s="106">
        <v>43790</v>
      </c>
      <c s="106">
        <v>46347</v>
      </c>
      <c s="107">
        <v>155465</v>
      </c>
      <c s="108">
        <v>1.9750000000000001</v>
      </c>
      <c s="108">
        <v>7</v>
      </c>
      <c s="111">
        <v>0.056399999999999999</v>
      </c>
      <c s="77" t="s">
        <v>651</v>
      </c>
      <c s="77" t="s">
        <v>652</v>
      </c>
      <c s="15">
        <v>730.69000000000005</v>
      </c>
      <c s="15">
        <v>730.69000000000005</v>
      </c>
      <c s="15">
        <v>730.69000000000005</v>
      </c>
      <c s="15">
        <v>730.69000000000005</v>
      </c>
      <c s="15">
        <v>730.69000000000005</v>
      </c>
      <c s="15">
        <v>730.69000000000005</v>
      </c>
      <c s="15">
        <v>730.69000000000005</v>
      </c>
      <c s="15">
        <v>730.69000000000005</v>
      </c>
      <c s="15">
        <v>730.69000000000005</v>
      </c>
      <c s="15">
        <v>730.69000000000005</v>
      </c>
      <c s="15">
        <v>730.69000000000005</v>
      </c>
      <c s="15">
        <v>730.69000000000005</v>
      </c>
      <c s="15">
        <v>365.33999999999997</v>
      </c>
      <c s="15">
        <f t="shared" si="21"/>
        <v>730.69000000000005</v>
      </c>
      <c s="15">
        <f t="shared" si="22"/>
        <v>8402.9300000000021</v>
      </c>
      <c s="15">
        <f t="shared" si="23"/>
        <v>9133.6200000000026</v>
      </c>
    </row>
    <row r="479" spans="1:54" ht="15">
      <c r="A479" s="58" t="s">
        <v>1937</v>
      </c>
      <c s="65" t="s">
        <v>512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206795</v>
      </c>
      <c s="64">
        <v>0</v>
      </c>
      <c s="64">
        <v>0</v>
      </c>
      <c s="64">
        <v>1021.91</v>
      </c>
      <c s="64">
        <v>0</v>
      </c>
      <c s="64">
        <v>0</v>
      </c>
      <c s="64">
        <v>0</v>
      </c>
      <c s="64">
        <v>206795</v>
      </c>
      <c s="106">
        <v>43790</v>
      </c>
      <c s="106">
        <v>46712</v>
      </c>
      <c s="107">
        <v>206795</v>
      </c>
      <c s="108">
        <v>2.9750000000000001</v>
      </c>
      <c s="108">
        <v>8</v>
      </c>
      <c s="111">
        <v>0.059299999999999999</v>
      </c>
      <c s="77" t="s">
        <v>651</v>
      </c>
      <c s="77" t="s">
        <v>652</v>
      </c>
      <c s="15">
        <v>1021.91</v>
      </c>
      <c s="15">
        <v>1021.91</v>
      </c>
      <c s="15">
        <v>1021.91</v>
      </c>
      <c s="15">
        <v>1021.91</v>
      </c>
      <c s="15">
        <v>1021.91</v>
      </c>
      <c s="15">
        <v>1021.91</v>
      </c>
      <c s="15">
        <v>1021.91</v>
      </c>
      <c s="15">
        <v>1021.91</v>
      </c>
      <c s="15">
        <v>1021.91</v>
      </c>
      <c s="15">
        <v>1021.91</v>
      </c>
      <c s="15">
        <v>1021.91</v>
      </c>
      <c s="15">
        <v>1021.91</v>
      </c>
      <c s="15">
        <v>681.26999999999998</v>
      </c>
      <c s="15">
        <f t="shared" si="21"/>
        <v>1021.91</v>
      </c>
      <c s="15">
        <f t="shared" si="22"/>
        <v>11922.280000000001</v>
      </c>
      <c s="15">
        <f t="shared" si="23"/>
        <v>12944.190000000001</v>
      </c>
    </row>
    <row r="480" spans="1:54" ht="15">
      <c r="A480" s="58" t="s">
        <v>1938</v>
      </c>
      <c s="65" t="s">
        <v>512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172427.5</v>
      </c>
      <c s="64">
        <v>0</v>
      </c>
      <c s="64">
        <v>0</v>
      </c>
      <c s="64">
        <v>892.30999999999995</v>
      </c>
      <c s="64">
        <v>0</v>
      </c>
      <c s="64">
        <v>0</v>
      </c>
      <c s="64">
        <v>0</v>
      </c>
      <c s="64">
        <v>172427.5</v>
      </c>
      <c s="106">
        <v>43790</v>
      </c>
      <c s="106">
        <v>47078</v>
      </c>
      <c s="107">
        <v>172427.5</v>
      </c>
      <c s="108">
        <v>3.9750000000000001</v>
      </c>
      <c s="108">
        <v>9</v>
      </c>
      <c s="111">
        <v>0.062100000000000002</v>
      </c>
      <c s="77" t="s">
        <v>651</v>
      </c>
      <c s="77" t="s">
        <v>652</v>
      </c>
      <c s="15">
        <v>892.30999999999995</v>
      </c>
      <c s="15">
        <v>892.30999999999995</v>
      </c>
      <c s="15">
        <v>892.30999999999995</v>
      </c>
      <c s="15">
        <v>892.30999999999995</v>
      </c>
      <c s="15">
        <v>892.30999999999995</v>
      </c>
      <c s="15">
        <v>892.30999999999995</v>
      </c>
      <c s="15">
        <v>892.30999999999995</v>
      </c>
      <c s="15">
        <v>892.30999999999995</v>
      </c>
      <c s="15">
        <v>892.30999999999995</v>
      </c>
      <c s="15">
        <v>892.30999999999995</v>
      </c>
      <c s="15">
        <v>892.30999999999995</v>
      </c>
      <c s="15">
        <v>892.30999999999995</v>
      </c>
      <c s="15">
        <v>669.23000000000002</v>
      </c>
      <c s="15">
        <f t="shared" si="21"/>
        <v>892.30999999999995</v>
      </c>
      <c s="15">
        <f t="shared" si="22"/>
        <v>10484.639999999996</v>
      </c>
      <c s="15">
        <f t="shared" si="23"/>
        <v>11376.949999999995</v>
      </c>
    </row>
    <row r="481" spans="1:54" ht="15">
      <c r="A481" s="58" t="s">
        <v>1939</v>
      </c>
      <c s="65" t="s">
        <v>512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287.62</v>
      </c>
      <c s="64">
        <v>0</v>
      </c>
      <c s="64">
        <v>0</v>
      </c>
      <c s="64">
        <v>0</v>
      </c>
      <c s="64">
        <v>53100</v>
      </c>
      <c s="106">
        <v>43790</v>
      </c>
      <c s="106">
        <v>47443</v>
      </c>
      <c s="107">
        <v>53100</v>
      </c>
      <c s="108">
        <v>4.9749999999999996</v>
      </c>
      <c s="108">
        <v>10</v>
      </c>
      <c s="111">
        <v>0.065000000000000002</v>
      </c>
      <c s="77" t="s">
        <v>651</v>
      </c>
      <c s="77" t="s">
        <v>652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230.09999999999999</v>
      </c>
      <c s="15">
        <f t="shared" si="21"/>
        <v>287.62</v>
      </c>
      <c s="15">
        <f t="shared" si="22"/>
        <v>3393.9199999999992</v>
      </c>
      <c s="15">
        <f t="shared" si="23"/>
        <v>3681.5399999999991</v>
      </c>
    </row>
    <row r="482" spans="1:54" ht="15">
      <c r="A482" s="58" t="s">
        <v>1940</v>
      </c>
      <c s="65" t="s">
        <v>924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26550</v>
      </c>
      <c s="64">
        <v>0</v>
      </c>
      <c s="64">
        <v>0</v>
      </c>
      <c s="64">
        <v>112.17</v>
      </c>
      <c s="64">
        <v>0</v>
      </c>
      <c s="64">
        <v>0</v>
      </c>
      <c s="64">
        <v>0</v>
      </c>
      <c s="64">
        <v>26550</v>
      </c>
      <c s="106">
        <v>43803</v>
      </c>
      <c s="106">
        <v>45630</v>
      </c>
      <c s="107">
        <v>53100</v>
      </c>
      <c s="108">
        <v>0.011111111111111112</v>
      </c>
      <c s="108">
        <v>5</v>
      </c>
      <c s="111">
        <v>0.050700000000000002</v>
      </c>
      <c s="77" t="s">
        <v>651</v>
      </c>
      <c s="77" t="s">
        <v>652</v>
      </c>
      <c s="15">
        <v>112.17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1"/>
        <v>112.17</v>
      </c>
      <c s="15">
        <f t="shared" si="22"/>
        <v>0</v>
      </c>
      <c s="15">
        <f t="shared" si="23"/>
        <v>112.17</v>
      </c>
    </row>
    <row r="483" spans="1:54" ht="15">
      <c r="A483" s="58" t="s">
        <v>1941</v>
      </c>
      <c s="65" t="s">
        <v>924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249.56999999999999</v>
      </c>
      <c s="64">
        <v>0</v>
      </c>
      <c s="64">
        <v>0</v>
      </c>
      <c s="64">
        <v>0</v>
      </c>
      <c s="64">
        <v>53100</v>
      </c>
      <c s="106">
        <v>43803</v>
      </c>
      <c s="106">
        <v>46360</v>
      </c>
      <c s="107">
        <v>53100</v>
      </c>
      <c s="108">
        <v>2.0111111111111111</v>
      </c>
      <c s="108">
        <v>7</v>
      </c>
      <c s="111">
        <v>0.056399999999999999</v>
      </c>
      <c s="77" t="s">
        <v>651</v>
      </c>
      <c s="77" t="s">
        <v>652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f t="shared" si="21"/>
        <v>249.56999999999999</v>
      </c>
      <c s="15">
        <f t="shared" si="22"/>
        <v>2994.8400000000001</v>
      </c>
      <c s="15">
        <f t="shared" si="23"/>
        <v>3244.4100000000003</v>
      </c>
    </row>
    <row r="484" spans="1:54" ht="15">
      <c r="A484" s="58" t="s">
        <v>1942</v>
      </c>
      <c s="65" t="s">
        <v>924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49855</v>
      </c>
      <c s="64">
        <v>0</v>
      </c>
      <c s="64">
        <v>0</v>
      </c>
      <c s="64">
        <v>246.37</v>
      </c>
      <c s="64">
        <v>0</v>
      </c>
      <c s="64">
        <v>0</v>
      </c>
      <c s="64">
        <v>0</v>
      </c>
      <c s="64">
        <v>49855</v>
      </c>
      <c s="106">
        <v>43803</v>
      </c>
      <c s="106">
        <v>46725</v>
      </c>
      <c s="107">
        <v>49855</v>
      </c>
      <c s="108">
        <v>3.0111111111111111</v>
      </c>
      <c s="108">
        <v>8</v>
      </c>
      <c s="111">
        <v>0.059299999999999999</v>
      </c>
      <c s="77" t="s">
        <v>651</v>
      </c>
      <c s="77" t="s">
        <v>652</v>
      </c>
      <c s="15">
        <v>246.37</v>
      </c>
      <c s="15">
        <v>246.37</v>
      </c>
      <c s="15">
        <v>246.37</v>
      </c>
      <c s="15">
        <v>246.37</v>
      </c>
      <c s="15">
        <v>246.37</v>
      </c>
      <c s="15">
        <v>246.37</v>
      </c>
      <c s="15">
        <v>246.37</v>
      </c>
      <c s="15">
        <v>246.37</v>
      </c>
      <c s="15">
        <v>246.37</v>
      </c>
      <c s="15">
        <v>246.37</v>
      </c>
      <c s="15">
        <v>246.37</v>
      </c>
      <c s="15">
        <v>246.37</v>
      </c>
      <c s="15">
        <v>246.37</v>
      </c>
      <c s="15">
        <f t="shared" si="21"/>
        <v>246.37</v>
      </c>
      <c s="15">
        <f t="shared" si="22"/>
        <v>2956.4399999999991</v>
      </c>
      <c s="15">
        <f t="shared" si="23"/>
        <v>3202.809999999999</v>
      </c>
    </row>
    <row r="485" spans="1:54" ht="15">
      <c r="A485" s="58" t="s">
        <v>1943</v>
      </c>
      <c s="65" t="s">
        <v>925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35050</v>
      </c>
      <c s="64">
        <v>0</v>
      </c>
      <c s="64">
        <v>0</v>
      </c>
      <c s="64">
        <v>148.09</v>
      </c>
      <c s="64">
        <v>0</v>
      </c>
      <c s="64">
        <v>0</v>
      </c>
      <c s="64">
        <v>0</v>
      </c>
      <c s="64">
        <v>35050</v>
      </c>
      <c s="106">
        <v>43803</v>
      </c>
      <c s="106">
        <v>45630</v>
      </c>
      <c s="107">
        <v>70100</v>
      </c>
      <c s="108">
        <v>0.011111111111111112</v>
      </c>
      <c s="108">
        <v>5</v>
      </c>
      <c s="111">
        <v>0.050700000000000002</v>
      </c>
      <c s="77" t="s">
        <v>651</v>
      </c>
      <c s="77" t="s">
        <v>652</v>
      </c>
      <c s="15">
        <v>148.09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1"/>
        <v>148.09</v>
      </c>
      <c s="15">
        <f t="shared" si="22"/>
        <v>0</v>
      </c>
      <c s="15">
        <f t="shared" si="23"/>
        <v>148.09</v>
      </c>
    </row>
    <row r="486" spans="1:54" ht="15">
      <c r="A486" s="58" t="s">
        <v>1944</v>
      </c>
      <c s="65" t="s">
        <v>925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46462.5</v>
      </c>
      <c s="64">
        <v>0</v>
      </c>
      <c s="64">
        <v>0</v>
      </c>
      <c s="64">
        <v>207.53</v>
      </c>
      <c s="64">
        <v>0</v>
      </c>
      <c s="64">
        <v>0</v>
      </c>
      <c s="64">
        <v>0</v>
      </c>
      <c s="64">
        <v>46462.5</v>
      </c>
      <c s="106">
        <v>43803</v>
      </c>
      <c s="106">
        <v>45995</v>
      </c>
      <c s="107">
        <v>46462.5</v>
      </c>
      <c s="108">
        <v>1.0111111111111111</v>
      </c>
      <c s="108">
        <v>6</v>
      </c>
      <c s="111">
        <v>0.053600000000000002</v>
      </c>
      <c s="77" t="s">
        <v>651</v>
      </c>
      <c s="77" t="s">
        <v>652</v>
      </c>
      <c s="15">
        <v>207.53</v>
      </c>
      <c s="15">
        <v>207.53</v>
      </c>
      <c s="15">
        <v>207.53</v>
      </c>
      <c s="15">
        <v>207.53</v>
      </c>
      <c s="15">
        <v>207.53</v>
      </c>
      <c s="15">
        <v>207.53</v>
      </c>
      <c s="15">
        <v>207.53</v>
      </c>
      <c s="15">
        <v>103.77</v>
      </c>
      <c s="15">
        <v>103.77</v>
      </c>
      <c s="15">
        <v>103.77</v>
      </c>
      <c s="15">
        <v>103.77</v>
      </c>
      <c s="15">
        <v>103.77</v>
      </c>
      <c s="15">
        <v>103.77</v>
      </c>
      <c s="15">
        <f t="shared" si="21"/>
        <v>207.53</v>
      </c>
      <c s="15">
        <f t="shared" si="22"/>
        <v>1867.8</v>
      </c>
      <c s="15">
        <f t="shared" si="23"/>
        <v>2075.3299999999999</v>
      </c>
    </row>
    <row r="487" spans="1:54" ht="15">
      <c r="A487" s="58" t="s">
        <v>1945</v>
      </c>
      <c s="65" t="s">
        <v>925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143665</v>
      </c>
      <c s="64">
        <v>0</v>
      </c>
      <c s="64">
        <v>0</v>
      </c>
      <c s="64">
        <v>675.23000000000002</v>
      </c>
      <c s="64">
        <v>0</v>
      </c>
      <c s="64">
        <v>0</v>
      </c>
      <c s="64">
        <v>0</v>
      </c>
      <c s="64">
        <v>143665</v>
      </c>
      <c s="106">
        <v>43803</v>
      </c>
      <c s="106">
        <v>46360</v>
      </c>
      <c s="107">
        <v>143665</v>
      </c>
      <c s="108">
        <v>2.0111111111111111</v>
      </c>
      <c s="108">
        <v>7</v>
      </c>
      <c s="111">
        <v>0.056399999999999999</v>
      </c>
      <c s="77" t="s">
        <v>651</v>
      </c>
      <c s="77" t="s">
        <v>652</v>
      </c>
      <c s="15">
        <v>675.23000000000002</v>
      </c>
      <c s="15">
        <v>675.23000000000002</v>
      </c>
      <c s="15">
        <v>675.23000000000002</v>
      </c>
      <c s="15">
        <v>675.23000000000002</v>
      </c>
      <c s="15">
        <v>675.23000000000002</v>
      </c>
      <c s="15">
        <v>675.23000000000002</v>
      </c>
      <c s="15">
        <v>675.23000000000002</v>
      </c>
      <c s="15">
        <v>675.23000000000002</v>
      </c>
      <c s="15">
        <v>675.23000000000002</v>
      </c>
      <c s="15">
        <v>675.23000000000002</v>
      </c>
      <c s="15">
        <v>675.23000000000002</v>
      </c>
      <c s="15">
        <v>675.23000000000002</v>
      </c>
      <c s="15">
        <v>675.23000000000002</v>
      </c>
      <c s="15">
        <f t="shared" si="21"/>
        <v>675.23000000000002</v>
      </c>
      <c s="15">
        <f t="shared" si="22"/>
        <v>8102.7599999999984</v>
      </c>
      <c s="15">
        <f t="shared" si="23"/>
        <v>8777.989999999998</v>
      </c>
    </row>
    <row r="488" spans="1:54" ht="15">
      <c r="A488" s="58" t="s">
        <v>1946</v>
      </c>
      <c s="65" t="s">
        <v>925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100300</v>
      </c>
      <c s="64">
        <v>0</v>
      </c>
      <c s="64">
        <v>0</v>
      </c>
      <c s="64">
        <v>495.64999999999998</v>
      </c>
      <c s="64">
        <v>0</v>
      </c>
      <c s="64">
        <v>0</v>
      </c>
      <c s="64">
        <v>0</v>
      </c>
      <c s="64">
        <v>100300</v>
      </c>
      <c s="106">
        <v>43803</v>
      </c>
      <c s="106">
        <v>46725</v>
      </c>
      <c s="107">
        <v>100300</v>
      </c>
      <c s="108">
        <v>3.0111111111111111</v>
      </c>
      <c s="108">
        <v>8</v>
      </c>
      <c s="111">
        <v>0.059299999999999999</v>
      </c>
      <c s="77" t="s">
        <v>651</v>
      </c>
      <c s="77" t="s">
        <v>652</v>
      </c>
      <c s="15">
        <v>495.64999999999998</v>
      </c>
      <c s="15">
        <v>495.64999999999998</v>
      </c>
      <c s="15">
        <v>495.64999999999998</v>
      </c>
      <c s="15">
        <v>495.64999999999998</v>
      </c>
      <c s="15">
        <v>495.64999999999998</v>
      </c>
      <c s="15">
        <v>495.64999999999998</v>
      </c>
      <c s="15">
        <v>495.64999999999998</v>
      </c>
      <c s="15">
        <v>495.64999999999998</v>
      </c>
      <c s="15">
        <v>495.64999999999998</v>
      </c>
      <c s="15">
        <v>495.64999999999998</v>
      </c>
      <c s="15">
        <v>495.64999999999998</v>
      </c>
      <c s="15">
        <v>495.64999999999998</v>
      </c>
      <c s="15">
        <v>495.64999999999998</v>
      </c>
      <c s="15">
        <f t="shared" si="21"/>
        <v>495.64999999999998</v>
      </c>
      <c s="15">
        <f t="shared" si="22"/>
        <v>5947.7999999999993</v>
      </c>
      <c s="15">
        <f t="shared" si="23"/>
        <v>6443.4499999999989</v>
      </c>
    </row>
    <row r="489" spans="1:54" ht="15">
      <c r="A489" s="58" t="s">
        <v>1947</v>
      </c>
      <c s="71" t="s">
        <v>926</v>
      </c>
      <c s="72">
        <v>1</v>
      </c>
      <c s="73" t="s">
        <v>23</v>
      </c>
      <c s="71" t="s">
        <v>458</v>
      </c>
      <c s="71" t="s">
        <v>635</v>
      </c>
      <c s="71" t="s">
        <v>918</v>
      </c>
      <c s="71" t="s">
        <v>656</v>
      </c>
      <c s="71" t="s">
        <v>919</v>
      </c>
      <c s="71" t="s">
        <v>658</v>
      </c>
      <c s="71" t="s">
        <v>472</v>
      </c>
      <c s="71" t="s">
        <v>637</v>
      </c>
      <c s="71" t="s">
        <v>650</v>
      </c>
      <c s="74">
        <v>1</v>
      </c>
      <c s="74">
        <v>1</v>
      </c>
      <c s="74">
        <v>1</v>
      </c>
      <c s="74">
        <v>1</v>
      </c>
      <c s="74">
        <v>1</v>
      </c>
      <c s="74">
        <v>1</v>
      </c>
      <c s="75">
        <v>0</v>
      </c>
      <c s="75">
        <v>0</v>
      </c>
      <c s="75">
        <v>0</v>
      </c>
      <c s="64">
        <v>25001.25</v>
      </c>
      <c s="64">
        <v>0</v>
      </c>
      <c s="64">
        <v>0</v>
      </c>
      <c s="64">
        <v>105.63</v>
      </c>
      <c s="64">
        <v>0</v>
      </c>
      <c s="64">
        <v>0</v>
      </c>
      <c s="64">
        <v>0</v>
      </c>
      <c s="64">
        <v>25001.25</v>
      </c>
      <c s="106">
        <v>43803</v>
      </c>
      <c s="106">
        <v>45630</v>
      </c>
      <c s="107">
        <v>50002.5</v>
      </c>
      <c s="108">
        <v>0.011111111111111112</v>
      </c>
      <c s="108">
        <v>5</v>
      </c>
      <c s="111">
        <v>0.050700000000000002</v>
      </c>
      <c s="77" t="s">
        <v>651</v>
      </c>
      <c s="77" t="s">
        <v>652</v>
      </c>
      <c s="15">
        <v>105.63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1"/>
        <v>105.63</v>
      </c>
      <c s="15">
        <f t="shared" si="22"/>
        <v>0</v>
      </c>
      <c s="15">
        <f t="shared" si="23"/>
        <v>105.63</v>
      </c>
    </row>
    <row r="490" spans="1:54" ht="15">
      <c r="A490" s="58" t="s">
        <v>1948</v>
      </c>
      <c s="65" t="s">
        <v>926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262.39999999999998</v>
      </c>
      <c s="64">
        <v>0</v>
      </c>
      <c s="64">
        <v>0</v>
      </c>
      <c s="64">
        <v>0</v>
      </c>
      <c s="64">
        <v>53100</v>
      </c>
      <c s="106">
        <v>43803</v>
      </c>
      <c s="106">
        <v>46725</v>
      </c>
      <c s="107">
        <v>53100</v>
      </c>
      <c s="108">
        <v>3.0111111111111111</v>
      </c>
      <c s="108">
        <v>8</v>
      </c>
      <c s="111">
        <v>0.059299999999999999</v>
      </c>
      <c s="77" t="s">
        <v>651</v>
      </c>
      <c s="77" t="s">
        <v>652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f t="shared" si="21"/>
        <v>262.39999999999998</v>
      </c>
      <c s="15">
        <f t="shared" si="22"/>
        <v>3148.8000000000006</v>
      </c>
      <c s="15">
        <f t="shared" si="23"/>
        <v>3411.2000000000007</v>
      </c>
    </row>
    <row r="491" spans="1:54" ht="15">
      <c r="A491" s="58" t="s">
        <v>1949</v>
      </c>
      <c s="65" t="s">
        <v>926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235852.5</v>
      </c>
      <c s="64">
        <v>0</v>
      </c>
      <c s="64">
        <v>0</v>
      </c>
      <c s="64">
        <v>1220.54</v>
      </c>
      <c s="64">
        <v>0</v>
      </c>
      <c s="64">
        <v>0</v>
      </c>
      <c s="64">
        <v>0</v>
      </c>
      <c s="64">
        <v>235852.5</v>
      </c>
      <c s="106">
        <v>43803</v>
      </c>
      <c s="106">
        <v>47091</v>
      </c>
      <c s="107">
        <v>235852.5</v>
      </c>
      <c s="108">
        <v>4.0111111111111111</v>
      </c>
      <c s="108">
        <v>9</v>
      </c>
      <c s="111">
        <v>0.062100000000000002</v>
      </c>
      <c s="77" t="s">
        <v>651</v>
      </c>
      <c s="77" t="s">
        <v>652</v>
      </c>
      <c s="15">
        <v>1220.54</v>
      </c>
      <c s="15">
        <v>1220.54</v>
      </c>
      <c s="15">
        <v>1220.54</v>
      </c>
      <c s="15">
        <v>1220.54</v>
      </c>
      <c s="15">
        <v>1220.54</v>
      </c>
      <c s="15">
        <v>1220.54</v>
      </c>
      <c s="15">
        <v>1220.54</v>
      </c>
      <c s="15">
        <v>1220.54</v>
      </c>
      <c s="15">
        <v>1220.54</v>
      </c>
      <c s="15">
        <v>1220.54</v>
      </c>
      <c s="15">
        <v>1220.54</v>
      </c>
      <c s="15">
        <v>1220.54</v>
      </c>
      <c s="15">
        <v>1220.54</v>
      </c>
      <c s="15">
        <f t="shared" si="21"/>
        <v>1220.54</v>
      </c>
      <c s="15">
        <f t="shared" si="22"/>
        <v>14646.480000000003</v>
      </c>
      <c s="15">
        <f t="shared" si="23"/>
        <v>15867.020000000004</v>
      </c>
    </row>
    <row r="492" spans="1:54" ht="15">
      <c r="A492" s="58" t="s">
        <v>1950</v>
      </c>
      <c s="65" t="s">
        <v>513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26550</v>
      </c>
      <c s="64">
        <v>0</v>
      </c>
      <c s="64">
        <v>0</v>
      </c>
      <c s="64">
        <v>112.17</v>
      </c>
      <c s="64">
        <v>0</v>
      </c>
      <c s="64">
        <v>0</v>
      </c>
      <c s="64">
        <v>0</v>
      </c>
      <c s="64">
        <v>26550</v>
      </c>
      <c s="106">
        <v>43803</v>
      </c>
      <c s="106">
        <v>45630</v>
      </c>
      <c s="107">
        <v>53100</v>
      </c>
      <c s="108">
        <v>0.011111111111111112</v>
      </c>
      <c s="108">
        <v>5</v>
      </c>
      <c s="111">
        <v>0.050700000000000002</v>
      </c>
      <c s="77" t="s">
        <v>651</v>
      </c>
      <c s="77" t="s">
        <v>652</v>
      </c>
      <c s="15">
        <v>112.17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1"/>
        <v>112.17</v>
      </c>
      <c s="15">
        <f t="shared" si="22"/>
        <v>0</v>
      </c>
      <c s="15">
        <f t="shared" si="23"/>
        <v>112.17</v>
      </c>
    </row>
    <row r="493" spans="1:54" ht="15">
      <c r="A493" s="58" t="s">
        <v>1951</v>
      </c>
      <c s="65" t="s">
        <v>514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224.34999999999999</v>
      </c>
      <c s="64">
        <v>0</v>
      </c>
      <c s="64">
        <v>0</v>
      </c>
      <c s="64">
        <v>0</v>
      </c>
      <c s="64">
        <v>53100</v>
      </c>
      <c s="106">
        <v>43803</v>
      </c>
      <c s="106">
        <v>45630</v>
      </c>
      <c s="107">
        <v>106200</v>
      </c>
      <c s="108">
        <v>0.011111111111111112</v>
      </c>
      <c s="108">
        <v>5</v>
      </c>
      <c s="111">
        <v>0.050700000000000002</v>
      </c>
      <c s="77" t="s">
        <v>651</v>
      </c>
      <c s="77" t="s">
        <v>652</v>
      </c>
      <c s="15">
        <v>224.34999999999999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1"/>
        <v>224.34999999999999</v>
      </c>
      <c s="15">
        <f t="shared" si="22"/>
        <v>0</v>
      </c>
      <c s="15">
        <f t="shared" si="23"/>
        <v>224.34999999999999</v>
      </c>
    </row>
    <row r="494" spans="1:54" ht="15">
      <c r="A494" s="58" t="s">
        <v>1952</v>
      </c>
      <c s="65" t="s">
        <v>514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308275</v>
      </c>
      <c s="64">
        <v>0</v>
      </c>
      <c s="64">
        <v>0</v>
      </c>
      <c s="64">
        <v>1376.96</v>
      </c>
      <c s="64">
        <v>0</v>
      </c>
      <c s="64">
        <v>0</v>
      </c>
      <c s="64">
        <v>0</v>
      </c>
      <c s="64">
        <v>308275</v>
      </c>
      <c s="106">
        <v>43803</v>
      </c>
      <c s="106">
        <v>45995</v>
      </c>
      <c s="107">
        <v>308275</v>
      </c>
      <c s="108">
        <v>1.0111111111111111</v>
      </c>
      <c s="108">
        <v>6</v>
      </c>
      <c s="111">
        <v>0.053600000000000002</v>
      </c>
      <c s="77" t="s">
        <v>651</v>
      </c>
      <c s="77" t="s">
        <v>652</v>
      </c>
      <c s="15">
        <v>1376.96</v>
      </c>
      <c s="15">
        <v>1376.96</v>
      </c>
      <c s="15">
        <v>1376.96</v>
      </c>
      <c s="15">
        <v>1376.96</v>
      </c>
      <c s="15">
        <v>1376.96</v>
      </c>
      <c s="15">
        <v>1376.96</v>
      </c>
      <c s="15">
        <v>1376.96</v>
      </c>
      <c s="15">
        <v>688.48000000000002</v>
      </c>
      <c s="15">
        <v>688.48000000000002</v>
      </c>
      <c s="15">
        <v>688.48000000000002</v>
      </c>
      <c s="15">
        <v>688.48000000000002</v>
      </c>
      <c s="15">
        <v>688.48000000000002</v>
      </c>
      <c s="15">
        <v>688.48000000000002</v>
      </c>
      <c s="15">
        <f t="shared" si="21"/>
        <v>1376.96</v>
      </c>
      <c s="15">
        <f t="shared" si="22"/>
        <v>12392.639999999998</v>
      </c>
      <c s="15">
        <f t="shared" si="23"/>
        <v>13769.599999999999</v>
      </c>
    </row>
    <row r="495" spans="1:54" ht="15">
      <c r="A495" s="58" t="s">
        <v>1953</v>
      </c>
      <c s="65" t="s">
        <v>514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305767.5</v>
      </c>
      <c s="64">
        <v>0</v>
      </c>
      <c s="64">
        <v>0</v>
      </c>
      <c s="64">
        <v>1437.1099999999999</v>
      </c>
      <c s="64">
        <v>0</v>
      </c>
      <c s="64">
        <v>0</v>
      </c>
      <c s="64">
        <v>0</v>
      </c>
      <c s="64">
        <v>305767.5</v>
      </c>
      <c s="106">
        <v>43803</v>
      </c>
      <c s="106">
        <v>46360</v>
      </c>
      <c s="107">
        <v>305767.5</v>
      </c>
      <c s="108">
        <v>2.0111111111111111</v>
      </c>
      <c s="108">
        <v>7</v>
      </c>
      <c s="111">
        <v>0.056399999999999999</v>
      </c>
      <c s="77" t="s">
        <v>651</v>
      </c>
      <c s="77" t="s">
        <v>652</v>
      </c>
      <c s="15">
        <v>1437.1099999999999</v>
      </c>
      <c s="15">
        <v>1437.1099999999999</v>
      </c>
      <c s="15">
        <v>1437.1099999999999</v>
      </c>
      <c s="15">
        <v>1437.1099999999999</v>
      </c>
      <c s="15">
        <v>1437.1099999999999</v>
      </c>
      <c s="15">
        <v>1437.1099999999999</v>
      </c>
      <c s="15">
        <v>1437.1099999999999</v>
      </c>
      <c s="15">
        <v>1437.1099999999999</v>
      </c>
      <c s="15">
        <v>1437.1099999999999</v>
      </c>
      <c s="15">
        <v>1437.1099999999999</v>
      </c>
      <c s="15">
        <v>1437.1099999999999</v>
      </c>
      <c s="15">
        <v>1437.1099999999999</v>
      </c>
      <c s="15">
        <v>1437.1099999999999</v>
      </c>
      <c s="15">
        <f t="shared" si="21"/>
        <v>1437.1099999999999</v>
      </c>
      <c s="15">
        <f t="shared" si="22"/>
        <v>17245.320000000003</v>
      </c>
      <c s="15">
        <f t="shared" si="23"/>
        <v>18682.430000000004</v>
      </c>
    </row>
    <row r="496" spans="1:54" ht="15">
      <c r="A496" s="58" t="s">
        <v>1954</v>
      </c>
      <c s="65" t="s">
        <v>514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257535</v>
      </c>
      <c s="64">
        <v>0</v>
      </c>
      <c s="64">
        <v>0</v>
      </c>
      <c s="64">
        <v>1272.6500000000001</v>
      </c>
      <c s="64">
        <v>0</v>
      </c>
      <c s="64">
        <v>0</v>
      </c>
      <c s="64">
        <v>0</v>
      </c>
      <c s="64">
        <v>257535</v>
      </c>
      <c s="106">
        <v>43803</v>
      </c>
      <c s="106">
        <v>46725</v>
      </c>
      <c s="107">
        <v>257535</v>
      </c>
      <c s="108">
        <v>3.0111111111111111</v>
      </c>
      <c s="108">
        <v>8</v>
      </c>
      <c s="111">
        <v>0.059299999999999999</v>
      </c>
      <c s="77" t="s">
        <v>651</v>
      </c>
      <c s="77" t="s">
        <v>652</v>
      </c>
      <c s="15">
        <v>1272.6500000000001</v>
      </c>
      <c s="15">
        <v>1272.6500000000001</v>
      </c>
      <c s="15">
        <v>1272.6500000000001</v>
      </c>
      <c s="15">
        <v>1272.6500000000001</v>
      </c>
      <c s="15">
        <v>1272.6500000000001</v>
      </c>
      <c s="15">
        <v>1272.6500000000001</v>
      </c>
      <c s="15">
        <v>1272.6500000000001</v>
      </c>
      <c s="15">
        <v>1272.6500000000001</v>
      </c>
      <c s="15">
        <v>1272.6500000000001</v>
      </c>
      <c s="15">
        <v>1272.6500000000001</v>
      </c>
      <c s="15">
        <v>1272.6500000000001</v>
      </c>
      <c s="15">
        <v>1272.6500000000001</v>
      </c>
      <c s="15">
        <v>1272.6500000000001</v>
      </c>
      <c s="15">
        <f t="shared" si="21"/>
        <v>1272.6500000000001</v>
      </c>
      <c s="15">
        <f t="shared" si="22"/>
        <v>15271.799999999997</v>
      </c>
      <c s="15">
        <f t="shared" si="23"/>
        <v>16544.449999999997</v>
      </c>
    </row>
    <row r="497" spans="1:54" ht="15">
      <c r="A497" s="58" t="s">
        <v>1955</v>
      </c>
      <c s="65" t="s">
        <v>514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274.79000000000002</v>
      </c>
      <c s="64">
        <v>0</v>
      </c>
      <c s="64">
        <v>0</v>
      </c>
      <c s="64">
        <v>0</v>
      </c>
      <c s="64">
        <v>53100</v>
      </c>
      <c s="106">
        <v>43803</v>
      </c>
      <c s="106">
        <v>47091</v>
      </c>
      <c s="107">
        <v>53100</v>
      </c>
      <c s="108">
        <v>4.0111111111111111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f t="shared" si="21"/>
        <v>274.79000000000002</v>
      </c>
      <c s="15">
        <f t="shared" si="22"/>
        <v>3297.48</v>
      </c>
      <c s="15">
        <f t="shared" si="23"/>
        <v>3572.27</v>
      </c>
    </row>
    <row r="498" spans="1:54" ht="15">
      <c r="A498" s="58" t="s">
        <v>1956</v>
      </c>
      <c s="65" t="s">
        <v>927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26550</v>
      </c>
      <c s="64">
        <v>0</v>
      </c>
      <c s="64">
        <v>0</v>
      </c>
      <c s="64">
        <v>112.17</v>
      </c>
      <c s="64">
        <v>0</v>
      </c>
      <c s="64">
        <v>0</v>
      </c>
      <c s="64">
        <v>0</v>
      </c>
      <c s="64">
        <v>26550</v>
      </c>
      <c s="106">
        <v>43803</v>
      </c>
      <c s="106">
        <v>45630</v>
      </c>
      <c s="107">
        <v>53100</v>
      </c>
      <c s="108">
        <v>0.011111111111111112</v>
      </c>
      <c s="108">
        <v>5</v>
      </c>
      <c s="111">
        <v>0.050700000000000002</v>
      </c>
      <c s="77" t="s">
        <v>651</v>
      </c>
      <c s="77" t="s">
        <v>652</v>
      </c>
      <c s="15">
        <v>112.17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1"/>
        <v>112.17</v>
      </c>
      <c s="15">
        <f t="shared" si="22"/>
        <v>0</v>
      </c>
      <c s="15">
        <f t="shared" si="23"/>
        <v>112.17</v>
      </c>
    </row>
    <row r="499" spans="1:54" ht="15">
      <c r="A499" s="58" t="s">
        <v>1957</v>
      </c>
      <c s="65" t="s">
        <v>927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237.18000000000001</v>
      </c>
      <c s="64">
        <v>0</v>
      </c>
      <c s="64">
        <v>0</v>
      </c>
      <c s="64">
        <v>0</v>
      </c>
      <c s="64">
        <v>53100</v>
      </c>
      <c s="106">
        <v>43803</v>
      </c>
      <c s="106">
        <v>45995</v>
      </c>
      <c s="107">
        <v>53100</v>
      </c>
      <c s="108">
        <v>1.0111111111111111</v>
      </c>
      <c s="108">
        <v>6</v>
      </c>
      <c s="111">
        <v>0.053600000000000002</v>
      </c>
      <c s="77" t="s">
        <v>651</v>
      </c>
      <c s="77" t="s">
        <v>652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118.59</v>
      </c>
      <c s="15">
        <v>118.59</v>
      </c>
      <c s="15">
        <v>118.59</v>
      </c>
      <c s="15">
        <v>118.59</v>
      </c>
      <c s="15">
        <v>118.59</v>
      </c>
      <c s="15">
        <v>118.59</v>
      </c>
      <c s="15">
        <f t="shared" si="21"/>
        <v>237.18000000000001</v>
      </c>
      <c s="15">
        <f t="shared" si="22"/>
        <v>2134.6199999999999</v>
      </c>
      <c s="15">
        <f t="shared" si="23"/>
        <v>2371.7999999999997</v>
      </c>
    </row>
    <row r="500" spans="1:54" ht="15">
      <c r="A500" s="58" t="s">
        <v>1958</v>
      </c>
      <c s="65" t="s">
        <v>927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259747.5</v>
      </c>
      <c s="64">
        <v>0</v>
      </c>
      <c s="64">
        <v>0</v>
      </c>
      <c s="64">
        <v>1220.8099999999999</v>
      </c>
      <c s="64">
        <v>0</v>
      </c>
      <c s="64">
        <v>0</v>
      </c>
      <c s="64">
        <v>0</v>
      </c>
      <c s="64">
        <v>259747.5</v>
      </c>
      <c s="106">
        <v>43803</v>
      </c>
      <c s="106">
        <v>46360</v>
      </c>
      <c s="107">
        <v>259747.5</v>
      </c>
      <c s="108">
        <v>2.0111111111111111</v>
      </c>
      <c s="108">
        <v>7</v>
      </c>
      <c s="111">
        <v>0.056399999999999999</v>
      </c>
      <c s="77" t="s">
        <v>651</v>
      </c>
      <c s="77" t="s">
        <v>652</v>
      </c>
      <c s="15">
        <v>1220.8099999999999</v>
      </c>
      <c s="15">
        <v>1220.8099999999999</v>
      </c>
      <c s="15">
        <v>1220.8099999999999</v>
      </c>
      <c s="15">
        <v>1220.8099999999999</v>
      </c>
      <c s="15">
        <v>1220.8099999999999</v>
      </c>
      <c s="15">
        <v>1220.8099999999999</v>
      </c>
      <c s="15">
        <v>1220.8099999999999</v>
      </c>
      <c s="15">
        <v>1220.8099999999999</v>
      </c>
      <c s="15">
        <v>1220.8099999999999</v>
      </c>
      <c s="15">
        <v>1220.8099999999999</v>
      </c>
      <c s="15">
        <v>1220.8099999999999</v>
      </c>
      <c s="15">
        <v>1220.8099999999999</v>
      </c>
      <c s="15">
        <v>1220.8099999999999</v>
      </c>
      <c s="15">
        <f t="shared" si="21"/>
        <v>1220.8099999999999</v>
      </c>
      <c s="15">
        <f t="shared" si="22"/>
        <v>14649.719999999996</v>
      </c>
      <c s="15">
        <f t="shared" si="23"/>
        <v>15870.529999999995</v>
      </c>
    </row>
    <row r="501" spans="1:54" ht="15">
      <c r="A501" s="58" t="s">
        <v>1959</v>
      </c>
      <c s="65" t="s">
        <v>927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98235</v>
      </c>
      <c s="64">
        <v>0</v>
      </c>
      <c s="64">
        <v>0</v>
      </c>
      <c s="64">
        <v>485.44</v>
      </c>
      <c s="64">
        <v>0</v>
      </c>
      <c s="64">
        <v>0</v>
      </c>
      <c s="64">
        <v>0</v>
      </c>
      <c s="64">
        <v>98235</v>
      </c>
      <c s="106">
        <v>43803</v>
      </c>
      <c s="106">
        <v>46725</v>
      </c>
      <c s="107">
        <v>98235</v>
      </c>
      <c s="108">
        <v>3.0111111111111111</v>
      </c>
      <c s="108">
        <v>8</v>
      </c>
      <c s="111">
        <v>0.059299999999999999</v>
      </c>
      <c s="77" t="s">
        <v>651</v>
      </c>
      <c s="77" t="s">
        <v>652</v>
      </c>
      <c s="15">
        <v>485.44</v>
      </c>
      <c s="15">
        <v>485.44</v>
      </c>
      <c s="15">
        <v>485.44</v>
      </c>
      <c s="15">
        <v>485.44</v>
      </c>
      <c s="15">
        <v>485.44</v>
      </c>
      <c s="15">
        <v>485.44</v>
      </c>
      <c s="15">
        <v>485.44</v>
      </c>
      <c s="15">
        <v>485.44</v>
      </c>
      <c s="15">
        <v>485.44</v>
      </c>
      <c s="15">
        <v>485.44</v>
      </c>
      <c s="15">
        <v>485.44</v>
      </c>
      <c s="15">
        <v>485.44</v>
      </c>
      <c s="15">
        <v>485.44</v>
      </c>
      <c s="15">
        <f t="shared" si="21"/>
        <v>485.44</v>
      </c>
      <c s="15">
        <f t="shared" si="22"/>
        <v>5825.2799999999988</v>
      </c>
      <c s="15">
        <f t="shared" si="23"/>
        <v>6310.7199999999984</v>
      </c>
    </row>
    <row r="502" spans="1:54" ht="15">
      <c r="A502" s="58" t="s">
        <v>1960</v>
      </c>
      <c s="65" t="s">
        <v>927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274.79000000000002</v>
      </c>
      <c s="64">
        <v>0</v>
      </c>
      <c s="64">
        <v>0</v>
      </c>
      <c s="64">
        <v>0</v>
      </c>
      <c s="64">
        <v>53100</v>
      </c>
      <c s="106">
        <v>43803</v>
      </c>
      <c s="106">
        <v>47091</v>
      </c>
      <c s="107">
        <v>53100</v>
      </c>
      <c s="108">
        <v>4.0111111111111111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f t="shared" si="21"/>
        <v>274.79000000000002</v>
      </c>
      <c s="15">
        <f t="shared" si="22"/>
        <v>3297.48</v>
      </c>
      <c s="15">
        <f t="shared" si="23"/>
        <v>3572.27</v>
      </c>
    </row>
    <row r="503" spans="1:54" ht="15">
      <c r="A503" s="58" t="s">
        <v>1961</v>
      </c>
      <c s="65" t="s">
        <v>927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287.62</v>
      </c>
      <c s="64">
        <v>0</v>
      </c>
      <c s="64">
        <v>0</v>
      </c>
      <c s="64">
        <v>0</v>
      </c>
      <c s="64">
        <v>53100</v>
      </c>
      <c s="106">
        <v>43803</v>
      </c>
      <c s="106">
        <v>47456</v>
      </c>
      <c s="107">
        <v>53100</v>
      </c>
      <c s="108">
        <v>5.0111111111111111</v>
      </c>
      <c s="108">
        <v>10</v>
      </c>
      <c s="111">
        <v>0.065000000000000002</v>
      </c>
      <c s="77" t="s">
        <v>651</v>
      </c>
      <c s="77" t="s">
        <v>652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f t="shared" si="21"/>
        <v>287.62</v>
      </c>
      <c s="15">
        <f t="shared" si="22"/>
        <v>3451.4399999999991</v>
      </c>
      <c s="15">
        <f t="shared" si="23"/>
        <v>3739.059999999999</v>
      </c>
    </row>
    <row r="504" spans="1:54" ht="15">
      <c r="A504" s="58" t="s">
        <v>1962</v>
      </c>
      <c s="65" t="s">
        <v>928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51772.5</v>
      </c>
      <c s="64">
        <v>0</v>
      </c>
      <c s="64">
        <v>0</v>
      </c>
      <c s="64">
        <v>255.84</v>
      </c>
      <c s="64">
        <v>0</v>
      </c>
      <c s="64">
        <v>0</v>
      </c>
      <c s="64">
        <v>0</v>
      </c>
      <c s="64">
        <v>51772.5</v>
      </c>
      <c s="106">
        <v>43803</v>
      </c>
      <c s="106">
        <v>46725</v>
      </c>
      <c s="107">
        <v>51772.5</v>
      </c>
      <c s="108">
        <v>3.0111111111111111</v>
      </c>
      <c s="108">
        <v>8</v>
      </c>
      <c s="111">
        <v>0.059299999999999999</v>
      </c>
      <c s="77" t="s">
        <v>651</v>
      </c>
      <c s="77" t="s">
        <v>652</v>
      </c>
      <c s="15">
        <v>255.84</v>
      </c>
      <c s="15">
        <v>255.84</v>
      </c>
      <c s="15">
        <v>255.84</v>
      </c>
      <c s="15">
        <v>255.84</v>
      </c>
      <c s="15">
        <v>255.84</v>
      </c>
      <c s="15">
        <v>255.84</v>
      </c>
      <c s="15">
        <v>255.84</v>
      </c>
      <c s="15">
        <v>255.84</v>
      </c>
      <c s="15">
        <v>255.84</v>
      </c>
      <c s="15">
        <v>255.84</v>
      </c>
      <c s="15">
        <v>255.84</v>
      </c>
      <c s="15">
        <v>255.84</v>
      </c>
      <c s="15">
        <v>255.84</v>
      </c>
      <c s="15">
        <f t="shared" si="21"/>
        <v>255.84</v>
      </c>
      <c s="15">
        <f t="shared" si="22"/>
        <v>3070.0800000000004</v>
      </c>
      <c s="15">
        <f t="shared" si="23"/>
        <v>3325.9200000000005</v>
      </c>
    </row>
    <row r="505" spans="1:54" ht="15">
      <c r="A505" s="58" t="s">
        <v>1963</v>
      </c>
      <c s="65" t="s">
        <v>928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274.79000000000002</v>
      </c>
      <c s="64">
        <v>0</v>
      </c>
      <c s="64">
        <v>0</v>
      </c>
      <c s="64">
        <v>0</v>
      </c>
      <c s="64">
        <v>53100</v>
      </c>
      <c s="106">
        <v>43803</v>
      </c>
      <c s="106">
        <v>47091</v>
      </c>
      <c s="107">
        <v>53100</v>
      </c>
      <c s="108">
        <v>4.0111111111111111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f t="shared" si="21"/>
        <v>274.79000000000002</v>
      </c>
      <c s="15">
        <f t="shared" si="22"/>
        <v>3297.48</v>
      </c>
      <c s="15">
        <f t="shared" si="23"/>
        <v>3572.27</v>
      </c>
    </row>
    <row r="506" spans="1:54" ht="15">
      <c r="A506" s="58" t="s">
        <v>1964</v>
      </c>
      <c s="65" t="s">
        <v>929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237.18000000000001</v>
      </c>
      <c s="64">
        <v>0</v>
      </c>
      <c s="64">
        <v>0</v>
      </c>
      <c s="64">
        <v>0</v>
      </c>
      <c s="64">
        <v>53100</v>
      </c>
      <c s="106">
        <v>43804</v>
      </c>
      <c s="106">
        <v>45996</v>
      </c>
      <c s="107">
        <v>53100</v>
      </c>
      <c s="108">
        <v>1.0138888888888888</v>
      </c>
      <c s="108">
        <v>6</v>
      </c>
      <c s="111">
        <v>0.053600000000000002</v>
      </c>
      <c s="77" t="s">
        <v>651</v>
      </c>
      <c s="77" t="s">
        <v>652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118.59</v>
      </c>
      <c s="15">
        <v>118.59</v>
      </c>
      <c s="15">
        <v>118.59</v>
      </c>
      <c s="15">
        <v>118.59</v>
      </c>
      <c s="15">
        <v>118.59</v>
      </c>
      <c s="15">
        <v>118.59</v>
      </c>
      <c s="15">
        <f t="shared" si="21"/>
        <v>237.18000000000001</v>
      </c>
      <c s="15">
        <f t="shared" si="22"/>
        <v>2134.6199999999999</v>
      </c>
      <c s="15">
        <f t="shared" si="23"/>
        <v>2371.7999999999997</v>
      </c>
    </row>
    <row r="507" spans="1:54" ht="15">
      <c r="A507" s="58" t="s">
        <v>1965</v>
      </c>
      <c s="65" t="s">
        <v>929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524.79999999999995</v>
      </c>
      <c s="64">
        <v>0</v>
      </c>
      <c s="64">
        <v>0</v>
      </c>
      <c s="64">
        <v>0</v>
      </c>
      <c s="64">
        <v>106200</v>
      </c>
      <c s="106">
        <v>43804</v>
      </c>
      <c s="106">
        <v>46726</v>
      </c>
      <c s="107">
        <v>106200</v>
      </c>
      <c s="108">
        <v>3.0138888888888888</v>
      </c>
      <c s="108">
        <v>8</v>
      </c>
      <c s="111">
        <v>0.059299999999999999</v>
      </c>
      <c s="77" t="s">
        <v>651</v>
      </c>
      <c s="77" t="s">
        <v>652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f t="shared" si="21"/>
        <v>524.79999999999995</v>
      </c>
      <c s="15">
        <f t="shared" si="22"/>
        <v>6297.6000000000013</v>
      </c>
      <c s="15">
        <f t="shared" si="23"/>
        <v>6822.4000000000015</v>
      </c>
    </row>
    <row r="508" spans="1:54" ht="15">
      <c r="A508" s="58" t="s">
        <v>1966</v>
      </c>
      <c s="65" t="s">
        <v>929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100300</v>
      </c>
      <c s="64">
        <v>0</v>
      </c>
      <c s="64">
        <v>0</v>
      </c>
      <c s="64">
        <v>519.04999999999995</v>
      </c>
      <c s="64">
        <v>0</v>
      </c>
      <c s="64">
        <v>0</v>
      </c>
      <c s="64">
        <v>0</v>
      </c>
      <c s="64">
        <v>100300</v>
      </c>
      <c s="106">
        <v>43804</v>
      </c>
      <c s="106">
        <v>47092</v>
      </c>
      <c s="107">
        <v>100300</v>
      </c>
      <c s="108">
        <v>4.0138888888888893</v>
      </c>
      <c s="108">
        <v>9</v>
      </c>
      <c s="111">
        <v>0.062100000000000002</v>
      </c>
      <c s="77" t="s">
        <v>651</v>
      </c>
      <c s="77" t="s">
        <v>652</v>
      </c>
      <c s="15">
        <v>519.04999999999995</v>
      </c>
      <c s="15">
        <v>519.04999999999995</v>
      </c>
      <c s="15">
        <v>519.04999999999995</v>
      </c>
      <c s="15">
        <v>519.04999999999995</v>
      </c>
      <c s="15">
        <v>519.04999999999995</v>
      </c>
      <c s="15">
        <v>519.04999999999995</v>
      </c>
      <c s="15">
        <v>519.04999999999995</v>
      </c>
      <c s="15">
        <v>519.04999999999995</v>
      </c>
      <c s="15">
        <v>519.04999999999995</v>
      </c>
      <c s="15">
        <v>519.04999999999995</v>
      </c>
      <c s="15">
        <v>519.04999999999995</v>
      </c>
      <c s="15">
        <v>519.04999999999995</v>
      </c>
      <c s="15">
        <v>519.04999999999995</v>
      </c>
      <c s="15">
        <f t="shared" si="21"/>
        <v>519.04999999999995</v>
      </c>
      <c s="15">
        <f t="shared" si="22"/>
        <v>6228.6000000000013</v>
      </c>
      <c s="15">
        <f t="shared" si="23"/>
        <v>6747.6500000000015</v>
      </c>
    </row>
    <row r="509" spans="1:54" ht="15">
      <c r="A509" s="58" t="s">
        <v>1967</v>
      </c>
      <c s="65" t="s">
        <v>515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209155</v>
      </c>
      <c s="64">
        <v>0</v>
      </c>
      <c s="64">
        <v>0</v>
      </c>
      <c s="64">
        <v>883.67999999999995</v>
      </c>
      <c s="64">
        <v>0</v>
      </c>
      <c s="64">
        <v>0</v>
      </c>
      <c s="64">
        <v>0</v>
      </c>
      <c s="64">
        <v>209155</v>
      </c>
      <c s="106">
        <v>43804</v>
      </c>
      <c s="106">
        <v>45631</v>
      </c>
      <c s="107">
        <v>418310</v>
      </c>
      <c s="108">
        <v>0.013888888888888888</v>
      </c>
      <c s="108">
        <v>5</v>
      </c>
      <c s="111">
        <v>0.050700000000000002</v>
      </c>
      <c s="77" t="s">
        <v>651</v>
      </c>
      <c s="77" t="s">
        <v>652</v>
      </c>
      <c s="15">
        <v>883.67999999999995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1"/>
        <v>883.67999999999995</v>
      </c>
      <c s="15">
        <f t="shared" si="22"/>
        <v>0</v>
      </c>
      <c s="15">
        <f t="shared" si="23"/>
        <v>883.67999999999995</v>
      </c>
    </row>
    <row r="510" spans="1:54" ht="15">
      <c r="A510" s="58" t="s">
        <v>1968</v>
      </c>
      <c s="65" t="s">
        <v>515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207237.5</v>
      </c>
      <c s="64">
        <v>0</v>
      </c>
      <c s="64">
        <v>0</v>
      </c>
      <c s="64">
        <v>925.65999999999997</v>
      </c>
      <c s="64">
        <v>0</v>
      </c>
      <c s="64">
        <v>0</v>
      </c>
      <c s="64">
        <v>0</v>
      </c>
      <c s="64">
        <v>207237.5</v>
      </c>
      <c s="106">
        <v>43804</v>
      </c>
      <c s="106">
        <v>45996</v>
      </c>
      <c s="107">
        <v>207237.5</v>
      </c>
      <c s="108">
        <v>1.0138888888888888</v>
      </c>
      <c s="108">
        <v>6</v>
      </c>
      <c s="111">
        <v>0.053600000000000002</v>
      </c>
      <c s="77" t="s">
        <v>651</v>
      </c>
      <c s="77" t="s">
        <v>652</v>
      </c>
      <c s="15">
        <v>925.65999999999997</v>
      </c>
      <c s="15">
        <v>925.65999999999997</v>
      </c>
      <c s="15">
        <v>925.65999999999997</v>
      </c>
      <c s="15">
        <v>925.65999999999997</v>
      </c>
      <c s="15">
        <v>925.65999999999997</v>
      </c>
      <c s="15">
        <v>925.65999999999997</v>
      </c>
      <c s="15">
        <v>925.65999999999997</v>
      </c>
      <c s="15">
        <v>462.82999999999998</v>
      </c>
      <c s="15">
        <v>462.82999999999998</v>
      </c>
      <c s="15">
        <v>462.82999999999998</v>
      </c>
      <c s="15">
        <v>462.82999999999998</v>
      </c>
      <c s="15">
        <v>462.82999999999998</v>
      </c>
      <c s="15">
        <v>462.82999999999998</v>
      </c>
      <c s="15">
        <f t="shared" si="21"/>
        <v>925.65999999999997</v>
      </c>
      <c s="15">
        <f t="shared" si="22"/>
        <v>8330.9400000000005</v>
      </c>
      <c s="15">
        <f t="shared" si="23"/>
        <v>9256.6000000000004</v>
      </c>
    </row>
    <row r="511" spans="1:54" ht="15">
      <c r="A511" s="58" t="s">
        <v>1969</v>
      </c>
      <c s="65" t="s">
        <v>515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251340</v>
      </c>
      <c s="64">
        <v>0</v>
      </c>
      <c s="64">
        <v>0</v>
      </c>
      <c s="64">
        <v>1181.3</v>
      </c>
      <c s="64">
        <v>0</v>
      </c>
      <c s="64">
        <v>0</v>
      </c>
      <c s="64">
        <v>0</v>
      </c>
      <c s="64">
        <v>251340</v>
      </c>
      <c s="106">
        <v>43804</v>
      </c>
      <c s="106">
        <v>46361</v>
      </c>
      <c s="107">
        <v>251340</v>
      </c>
      <c s="108">
        <v>2.0138888888888888</v>
      </c>
      <c s="108">
        <v>7</v>
      </c>
      <c s="111">
        <v>0.056399999999999999</v>
      </c>
      <c s="77" t="s">
        <v>651</v>
      </c>
      <c s="77" t="s">
        <v>652</v>
      </c>
      <c s="15">
        <v>1181.3</v>
      </c>
      <c s="15">
        <v>1181.3</v>
      </c>
      <c s="15">
        <v>1181.3</v>
      </c>
      <c s="15">
        <v>1181.3</v>
      </c>
      <c s="15">
        <v>1181.3</v>
      </c>
      <c s="15">
        <v>1181.3</v>
      </c>
      <c s="15">
        <v>1181.3</v>
      </c>
      <c s="15">
        <v>1181.3</v>
      </c>
      <c s="15">
        <v>1181.3</v>
      </c>
      <c s="15">
        <v>1181.3</v>
      </c>
      <c s="15">
        <v>1181.3</v>
      </c>
      <c s="15">
        <v>1181.3</v>
      </c>
      <c s="15">
        <v>1181.3</v>
      </c>
      <c s="15">
        <f t="shared" si="21"/>
        <v>1181.3</v>
      </c>
      <c s="15">
        <f t="shared" si="22"/>
        <v>14175.599999999997</v>
      </c>
      <c s="15">
        <f t="shared" si="23"/>
        <v>15356.899999999996</v>
      </c>
    </row>
    <row r="512" spans="1:54" ht="15">
      <c r="A512" s="58" t="s">
        <v>1970</v>
      </c>
      <c s="65" t="s">
        <v>515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515807.5</v>
      </c>
      <c s="64">
        <v>0</v>
      </c>
      <c s="64">
        <v>0</v>
      </c>
      <c s="64">
        <v>2548.9499999999998</v>
      </c>
      <c s="64">
        <v>0</v>
      </c>
      <c s="64">
        <v>0</v>
      </c>
      <c s="64">
        <v>0</v>
      </c>
      <c s="64">
        <v>515807.5</v>
      </c>
      <c s="106">
        <v>43804</v>
      </c>
      <c s="106">
        <v>46726</v>
      </c>
      <c s="107">
        <v>515807.5</v>
      </c>
      <c s="108">
        <v>3.0138888888888888</v>
      </c>
      <c s="108">
        <v>8</v>
      </c>
      <c s="111">
        <v>0.059299999999999999</v>
      </c>
      <c s="77" t="s">
        <v>651</v>
      </c>
      <c s="77" t="s">
        <v>652</v>
      </c>
      <c s="15">
        <v>2548.9499999999998</v>
      </c>
      <c s="15">
        <v>2548.9499999999998</v>
      </c>
      <c s="15">
        <v>2548.9499999999998</v>
      </c>
      <c s="15">
        <v>2548.9499999999998</v>
      </c>
      <c s="15">
        <v>2548.9499999999998</v>
      </c>
      <c s="15">
        <v>2548.9499999999998</v>
      </c>
      <c s="15">
        <v>2548.9499999999998</v>
      </c>
      <c s="15">
        <v>2548.9499999999998</v>
      </c>
      <c s="15">
        <v>2548.9499999999998</v>
      </c>
      <c s="15">
        <v>2548.9499999999998</v>
      </c>
      <c s="15">
        <v>2548.9499999999998</v>
      </c>
      <c s="15">
        <v>2548.9499999999998</v>
      </c>
      <c s="15">
        <v>2548.9499999999998</v>
      </c>
      <c s="15">
        <f t="shared" si="21"/>
        <v>2548.9499999999998</v>
      </c>
      <c s="15">
        <f t="shared" si="22"/>
        <v>30587.400000000005</v>
      </c>
      <c s="15">
        <f t="shared" si="23"/>
        <v>33136.350000000006</v>
      </c>
    </row>
    <row r="513" spans="1:54" ht="15">
      <c r="A513" s="58" t="s">
        <v>1971</v>
      </c>
      <c s="65" t="s">
        <v>515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260927.5</v>
      </c>
      <c s="64">
        <v>0</v>
      </c>
      <c s="64">
        <v>0</v>
      </c>
      <c s="64">
        <v>1350.3</v>
      </c>
      <c s="64">
        <v>0</v>
      </c>
      <c s="64">
        <v>0</v>
      </c>
      <c s="64">
        <v>0</v>
      </c>
      <c s="64">
        <v>260927.5</v>
      </c>
      <c s="106">
        <v>43804</v>
      </c>
      <c s="106">
        <v>47092</v>
      </c>
      <c s="107">
        <v>260927.5</v>
      </c>
      <c s="108">
        <v>4.0138888888888893</v>
      </c>
      <c s="108">
        <v>9</v>
      </c>
      <c s="111">
        <v>0.062100000000000002</v>
      </c>
      <c s="77" t="s">
        <v>651</v>
      </c>
      <c s="77" t="s">
        <v>652</v>
      </c>
      <c s="15">
        <v>1350.3</v>
      </c>
      <c s="15">
        <v>1350.3</v>
      </c>
      <c s="15">
        <v>1350.3</v>
      </c>
      <c s="15">
        <v>1350.3</v>
      </c>
      <c s="15">
        <v>1350.3</v>
      </c>
      <c s="15">
        <v>1350.3</v>
      </c>
      <c s="15">
        <v>1350.3</v>
      </c>
      <c s="15">
        <v>1350.3</v>
      </c>
      <c s="15">
        <v>1350.3</v>
      </c>
      <c s="15">
        <v>1350.3</v>
      </c>
      <c s="15">
        <v>1350.3</v>
      </c>
      <c s="15">
        <v>1350.3</v>
      </c>
      <c s="15">
        <v>1350.3</v>
      </c>
      <c s="15">
        <f t="shared" si="21"/>
        <v>1350.3</v>
      </c>
      <c s="15">
        <f t="shared" si="22"/>
        <v>16203.599999999997</v>
      </c>
      <c s="15">
        <f t="shared" si="23"/>
        <v>17553.899999999998</v>
      </c>
    </row>
    <row r="514" spans="1:54" ht="15">
      <c r="A514" s="58" t="s">
        <v>1972</v>
      </c>
      <c s="65" t="s">
        <v>515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159300</v>
      </c>
      <c s="64">
        <v>0</v>
      </c>
      <c s="64">
        <v>0</v>
      </c>
      <c s="64">
        <v>862.87</v>
      </c>
      <c s="64">
        <v>0</v>
      </c>
      <c s="64">
        <v>0</v>
      </c>
      <c s="64">
        <v>0</v>
      </c>
      <c s="64">
        <v>159300</v>
      </c>
      <c s="106">
        <v>43804</v>
      </c>
      <c s="106">
        <v>47457</v>
      </c>
      <c s="107">
        <v>159300</v>
      </c>
      <c s="108">
        <v>5.0138888888888893</v>
      </c>
      <c s="108">
        <v>10</v>
      </c>
      <c s="111">
        <v>0.065000000000000002</v>
      </c>
      <c s="77" t="s">
        <v>651</v>
      </c>
      <c s="77" t="s">
        <v>652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f t="shared" si="21"/>
        <v>862.87</v>
      </c>
      <c s="15">
        <f t="shared" si="22"/>
        <v>10354.440000000002</v>
      </c>
      <c s="15">
        <f t="shared" si="23"/>
        <v>11217.310000000003</v>
      </c>
    </row>
    <row r="515" spans="1:54" ht="15">
      <c r="A515" s="58" t="s">
        <v>1973</v>
      </c>
      <c s="65" t="s">
        <v>516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74340</v>
      </c>
      <c s="64">
        <v>0</v>
      </c>
      <c s="64">
        <v>0</v>
      </c>
      <c s="64">
        <v>314.08999999999997</v>
      </c>
      <c s="64">
        <v>0</v>
      </c>
      <c s="64">
        <v>0</v>
      </c>
      <c s="64">
        <v>0</v>
      </c>
      <c s="64">
        <v>74340</v>
      </c>
      <c s="106">
        <v>43808</v>
      </c>
      <c s="106">
        <v>45635</v>
      </c>
      <c s="107">
        <v>148680</v>
      </c>
      <c s="108">
        <v>0.025000000000000001</v>
      </c>
      <c s="108">
        <v>5</v>
      </c>
      <c s="111">
        <v>0.050700000000000002</v>
      </c>
      <c s="77" t="s">
        <v>651</v>
      </c>
      <c s="77" t="s">
        <v>652</v>
      </c>
      <c s="15">
        <v>314.08999999999997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4" ref="AZ515:AZ578">SUM(AM515:AM515)</f>
        <v>314.08999999999997</v>
      </c>
      <c s="15">
        <f t="shared" si="22"/>
        <v>0</v>
      </c>
      <c s="15">
        <f t="shared" si="23"/>
        <v>314.08999999999997</v>
      </c>
    </row>
    <row r="516" spans="1:54" ht="15">
      <c r="A516" s="58" t="s">
        <v>1974</v>
      </c>
      <c s="65" t="s">
        <v>516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325975</v>
      </c>
      <c s="64">
        <v>0</v>
      </c>
      <c s="64">
        <v>0</v>
      </c>
      <c s="64">
        <v>1456.02</v>
      </c>
      <c s="64">
        <v>0</v>
      </c>
      <c s="64">
        <v>0</v>
      </c>
      <c s="64">
        <v>0</v>
      </c>
      <c s="64">
        <v>325975</v>
      </c>
      <c s="106">
        <v>43808</v>
      </c>
      <c s="106">
        <v>46000</v>
      </c>
      <c s="107">
        <v>325975</v>
      </c>
      <c s="108">
        <v>1.0249999999999999</v>
      </c>
      <c s="108">
        <v>6</v>
      </c>
      <c s="111">
        <v>0.053600000000000002</v>
      </c>
      <c s="77" t="s">
        <v>651</v>
      </c>
      <c s="77" t="s">
        <v>652</v>
      </c>
      <c s="15">
        <v>1456.02</v>
      </c>
      <c s="15">
        <v>1456.02</v>
      </c>
      <c s="15">
        <v>1456.02</v>
      </c>
      <c s="15">
        <v>1456.02</v>
      </c>
      <c s="15">
        <v>1456.02</v>
      </c>
      <c s="15">
        <v>1456.02</v>
      </c>
      <c s="15">
        <v>1456.02</v>
      </c>
      <c s="15">
        <v>728.00999999999999</v>
      </c>
      <c s="15">
        <v>728.00999999999999</v>
      </c>
      <c s="15">
        <v>728.00999999999999</v>
      </c>
      <c s="15">
        <v>728.00999999999999</v>
      </c>
      <c s="15">
        <v>728.00999999999999</v>
      </c>
      <c s="15">
        <v>728.00999999999999</v>
      </c>
      <c s="15">
        <f t="shared" si="24"/>
        <v>1456.02</v>
      </c>
      <c s="15">
        <f t="shared" si="25" ref="BA516:BA579">SUM(AN516:AY516)</f>
        <v>13104.180000000002</v>
      </c>
      <c s="15">
        <f t="shared" si="26" ref="BB516:BB579">AZ516+BA516</f>
        <v>14560.200000000003</v>
      </c>
    </row>
    <row r="517" spans="1:54" ht="15">
      <c r="A517" s="58" t="s">
        <v>1975</v>
      </c>
      <c s="65" t="s">
        <v>516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153695</v>
      </c>
      <c s="64">
        <v>0</v>
      </c>
      <c s="64">
        <v>0</v>
      </c>
      <c s="64">
        <v>722.37</v>
      </c>
      <c s="64">
        <v>0</v>
      </c>
      <c s="64">
        <v>0</v>
      </c>
      <c s="64">
        <v>0</v>
      </c>
      <c s="64">
        <v>153695</v>
      </c>
      <c s="106">
        <v>43808</v>
      </c>
      <c s="106">
        <v>46365</v>
      </c>
      <c s="107">
        <v>153695</v>
      </c>
      <c s="108">
        <v>2.0249999999999999</v>
      </c>
      <c s="108">
        <v>7</v>
      </c>
      <c s="111">
        <v>0.056399999999999999</v>
      </c>
      <c s="77" t="s">
        <v>651</v>
      </c>
      <c s="77" t="s">
        <v>652</v>
      </c>
      <c s="15">
        <v>722.37</v>
      </c>
      <c s="15">
        <v>722.37</v>
      </c>
      <c s="15">
        <v>722.37</v>
      </c>
      <c s="15">
        <v>722.37</v>
      </c>
      <c s="15">
        <v>722.37</v>
      </c>
      <c s="15">
        <v>722.37</v>
      </c>
      <c s="15">
        <v>722.37</v>
      </c>
      <c s="15">
        <v>722.37</v>
      </c>
      <c s="15">
        <v>722.37</v>
      </c>
      <c s="15">
        <v>722.37</v>
      </c>
      <c s="15">
        <v>722.37</v>
      </c>
      <c s="15">
        <v>722.37</v>
      </c>
      <c s="15">
        <v>722.37</v>
      </c>
      <c s="15">
        <f t="shared" si="24"/>
        <v>722.37</v>
      </c>
      <c s="15">
        <f t="shared" si="25"/>
        <v>8668.4400000000005</v>
      </c>
      <c s="15">
        <f t="shared" si="26"/>
        <v>9390.8100000000013</v>
      </c>
    </row>
    <row r="518" spans="1:54" ht="15">
      <c r="A518" s="58" t="s">
        <v>1976</v>
      </c>
      <c s="65" t="s">
        <v>516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822460</v>
      </c>
      <c s="64">
        <v>0</v>
      </c>
      <c s="64">
        <v>0</v>
      </c>
      <c s="64">
        <v>4064.3200000000002</v>
      </c>
      <c s="64">
        <v>0</v>
      </c>
      <c s="64">
        <v>0</v>
      </c>
      <c s="64">
        <v>0</v>
      </c>
      <c s="64">
        <v>822460</v>
      </c>
      <c s="106">
        <v>43808</v>
      </c>
      <c s="106">
        <v>46730</v>
      </c>
      <c s="107">
        <v>822460</v>
      </c>
      <c s="108">
        <v>3.0249999999999999</v>
      </c>
      <c s="108">
        <v>8</v>
      </c>
      <c s="111">
        <v>0.059299999999999999</v>
      </c>
      <c s="77" t="s">
        <v>651</v>
      </c>
      <c s="77" t="s">
        <v>652</v>
      </c>
      <c s="15">
        <v>4064.3200000000002</v>
      </c>
      <c s="15">
        <v>4064.3200000000002</v>
      </c>
      <c s="15">
        <v>4064.3200000000002</v>
      </c>
      <c s="15">
        <v>4064.3200000000002</v>
      </c>
      <c s="15">
        <v>4064.3200000000002</v>
      </c>
      <c s="15">
        <v>4064.3200000000002</v>
      </c>
      <c s="15">
        <v>4064.3200000000002</v>
      </c>
      <c s="15">
        <v>4064.3200000000002</v>
      </c>
      <c s="15">
        <v>4064.3200000000002</v>
      </c>
      <c s="15">
        <v>4064.3200000000002</v>
      </c>
      <c s="15">
        <v>4064.3200000000002</v>
      </c>
      <c s="15">
        <v>4064.3200000000002</v>
      </c>
      <c s="15">
        <v>4064.3200000000002</v>
      </c>
      <c s="15">
        <f t="shared" si="24"/>
        <v>4064.3200000000002</v>
      </c>
      <c s="15">
        <f t="shared" si="25"/>
        <v>48771.840000000004</v>
      </c>
      <c s="15">
        <f t="shared" si="26"/>
        <v>52836.160000000003</v>
      </c>
    </row>
    <row r="519" spans="1:54" ht="15">
      <c r="A519" s="58" t="s">
        <v>1977</v>
      </c>
      <c s="65" t="s">
        <v>516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541030</v>
      </c>
      <c s="64">
        <v>0</v>
      </c>
      <c s="64">
        <v>0</v>
      </c>
      <c s="64">
        <v>2799.8299999999999</v>
      </c>
      <c s="64">
        <v>0</v>
      </c>
      <c s="64">
        <v>0</v>
      </c>
      <c s="64">
        <v>0</v>
      </c>
      <c s="64">
        <v>541030</v>
      </c>
      <c s="106">
        <v>43808</v>
      </c>
      <c s="106">
        <v>47096</v>
      </c>
      <c s="107">
        <v>541030</v>
      </c>
      <c s="108">
        <v>4.0250000000000004</v>
      </c>
      <c s="108">
        <v>9</v>
      </c>
      <c s="111">
        <v>0.062100000000000002</v>
      </c>
      <c s="77" t="s">
        <v>651</v>
      </c>
      <c s="77" t="s">
        <v>652</v>
      </c>
      <c s="15">
        <v>2799.8299999999999</v>
      </c>
      <c s="15">
        <v>2799.8299999999999</v>
      </c>
      <c s="15">
        <v>2799.8299999999999</v>
      </c>
      <c s="15">
        <v>2799.8299999999999</v>
      </c>
      <c s="15">
        <v>2799.8299999999999</v>
      </c>
      <c s="15">
        <v>2799.8299999999999</v>
      </c>
      <c s="15">
        <v>2799.8299999999999</v>
      </c>
      <c s="15">
        <v>2799.8299999999999</v>
      </c>
      <c s="15">
        <v>2799.8299999999999</v>
      </c>
      <c s="15">
        <v>2799.8299999999999</v>
      </c>
      <c s="15">
        <v>2799.8299999999999</v>
      </c>
      <c s="15">
        <v>2799.8299999999999</v>
      </c>
      <c s="15">
        <v>2799.8299999999999</v>
      </c>
      <c s="15">
        <f t="shared" si="24"/>
        <v>2799.8299999999999</v>
      </c>
      <c s="15">
        <f t="shared" si="25"/>
        <v>33597.960000000006</v>
      </c>
      <c s="15">
        <f t="shared" si="26"/>
        <v>36397.790000000008</v>
      </c>
    </row>
    <row r="520" spans="1:54" ht="15">
      <c r="A520" s="58" t="s">
        <v>1978</v>
      </c>
      <c s="65" t="s">
        <v>516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252667.5</v>
      </c>
      <c s="64">
        <v>0</v>
      </c>
      <c s="64">
        <v>0</v>
      </c>
      <c s="64">
        <v>1368.6199999999999</v>
      </c>
      <c s="64">
        <v>0</v>
      </c>
      <c s="64">
        <v>0</v>
      </c>
      <c s="64">
        <v>0</v>
      </c>
      <c s="64">
        <v>252667.5</v>
      </c>
      <c s="106">
        <v>43808</v>
      </c>
      <c s="106">
        <v>47461</v>
      </c>
      <c s="107">
        <v>252667.5</v>
      </c>
      <c s="108">
        <v>5.0250000000000004</v>
      </c>
      <c s="108">
        <v>10</v>
      </c>
      <c s="111">
        <v>0.065000000000000002</v>
      </c>
      <c s="77" t="s">
        <v>651</v>
      </c>
      <c s="77" t="s">
        <v>652</v>
      </c>
      <c s="15">
        <v>1368.6199999999999</v>
      </c>
      <c s="15">
        <v>1368.6199999999999</v>
      </c>
      <c s="15">
        <v>1368.6199999999999</v>
      </c>
      <c s="15">
        <v>1368.6199999999999</v>
      </c>
      <c s="15">
        <v>1368.6199999999999</v>
      </c>
      <c s="15">
        <v>1368.6199999999999</v>
      </c>
      <c s="15">
        <v>1368.6199999999999</v>
      </c>
      <c s="15">
        <v>1368.6199999999999</v>
      </c>
      <c s="15">
        <v>1368.6199999999999</v>
      </c>
      <c s="15">
        <v>1368.6199999999999</v>
      </c>
      <c s="15">
        <v>1368.6199999999999</v>
      </c>
      <c s="15">
        <v>1368.6199999999999</v>
      </c>
      <c s="15">
        <v>1368.6199999999999</v>
      </c>
      <c s="15">
        <f t="shared" si="24"/>
        <v>1368.6199999999999</v>
      </c>
      <c s="15">
        <f t="shared" si="25"/>
        <v>16423.439999999995</v>
      </c>
      <c s="15">
        <f t="shared" si="26"/>
        <v>17792.059999999994</v>
      </c>
    </row>
    <row r="521" spans="1:54" ht="15">
      <c r="A521" s="58" t="s">
        <v>1979</v>
      </c>
      <c s="65" t="s">
        <v>930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23083.75</v>
      </c>
      <c s="64">
        <v>0</v>
      </c>
      <c s="64">
        <v>0</v>
      </c>
      <c s="64">
        <v>97.530000000000001</v>
      </c>
      <c s="64">
        <v>0</v>
      </c>
      <c s="64">
        <v>0</v>
      </c>
      <c s="64">
        <v>0</v>
      </c>
      <c s="64">
        <v>23083.75</v>
      </c>
      <c s="106">
        <v>43809</v>
      </c>
      <c s="106">
        <v>45636</v>
      </c>
      <c s="107">
        <v>46167.5</v>
      </c>
      <c s="108">
        <v>0.027777777777777776</v>
      </c>
      <c s="108">
        <v>5</v>
      </c>
      <c s="111">
        <v>0.050700000000000002</v>
      </c>
      <c s="77" t="s">
        <v>651</v>
      </c>
      <c s="77" t="s">
        <v>652</v>
      </c>
      <c s="15">
        <v>97.530000000000001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4"/>
        <v>97.530000000000001</v>
      </c>
      <c s="15">
        <f t="shared" si="25"/>
        <v>0</v>
      </c>
      <c s="15">
        <f t="shared" si="26"/>
        <v>97.530000000000001</v>
      </c>
    </row>
    <row r="522" spans="1:54" ht="15">
      <c r="A522" s="58" t="s">
        <v>1980</v>
      </c>
      <c s="65" t="s">
        <v>931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474.36000000000001</v>
      </c>
      <c s="64">
        <v>0</v>
      </c>
      <c s="64">
        <v>0</v>
      </c>
      <c s="64">
        <v>0</v>
      </c>
      <c s="64">
        <v>106200</v>
      </c>
      <c s="106">
        <v>43809</v>
      </c>
      <c s="106">
        <v>46001</v>
      </c>
      <c s="107">
        <v>106200</v>
      </c>
      <c s="108">
        <v>1.0277777777777777</v>
      </c>
      <c s="108">
        <v>6</v>
      </c>
      <c s="111">
        <v>0.053600000000000002</v>
      </c>
      <c s="77" t="s">
        <v>651</v>
      </c>
      <c s="77" t="s">
        <v>652</v>
      </c>
      <c s="15">
        <v>474.36000000000001</v>
      </c>
      <c s="15">
        <v>474.36000000000001</v>
      </c>
      <c s="15">
        <v>474.36000000000001</v>
      </c>
      <c s="15">
        <v>474.36000000000001</v>
      </c>
      <c s="15">
        <v>474.36000000000001</v>
      </c>
      <c s="15">
        <v>474.36000000000001</v>
      </c>
      <c s="15">
        <v>474.36000000000001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f t="shared" si="24"/>
        <v>474.36000000000001</v>
      </c>
      <c s="15">
        <f t="shared" si="25"/>
        <v>4269.2399999999998</v>
      </c>
      <c s="15">
        <f t="shared" si="26"/>
        <v>4743.5999999999995</v>
      </c>
    </row>
    <row r="523" spans="1:54" ht="15">
      <c r="A523" s="58" t="s">
        <v>1981</v>
      </c>
      <c s="65" t="s">
        <v>931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249.56999999999999</v>
      </c>
      <c s="64">
        <v>0</v>
      </c>
      <c s="64">
        <v>0</v>
      </c>
      <c s="64">
        <v>0</v>
      </c>
      <c s="64">
        <v>53100</v>
      </c>
      <c s="106">
        <v>43809</v>
      </c>
      <c s="106">
        <v>46366</v>
      </c>
      <c s="107">
        <v>53100</v>
      </c>
      <c s="108">
        <v>2.0277777777777777</v>
      </c>
      <c s="108">
        <v>7</v>
      </c>
      <c s="111">
        <v>0.056399999999999999</v>
      </c>
      <c s="77" t="s">
        <v>651</v>
      </c>
      <c s="77" t="s">
        <v>652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f t="shared" si="24"/>
        <v>249.56999999999999</v>
      </c>
      <c s="15">
        <f t="shared" si="25"/>
        <v>2994.8400000000001</v>
      </c>
      <c s="15">
        <f t="shared" si="26"/>
        <v>3244.4100000000003</v>
      </c>
    </row>
    <row r="524" spans="1:54" ht="15">
      <c r="A524" s="58" t="s">
        <v>1982</v>
      </c>
      <c s="65" t="s">
        <v>931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159300</v>
      </c>
      <c s="64">
        <v>0</v>
      </c>
      <c s="64">
        <v>0</v>
      </c>
      <c s="64">
        <v>787.21000000000004</v>
      </c>
      <c s="64">
        <v>0</v>
      </c>
      <c s="64">
        <v>0</v>
      </c>
      <c s="64">
        <v>0</v>
      </c>
      <c s="64">
        <v>159300</v>
      </c>
      <c s="106">
        <v>43809</v>
      </c>
      <c s="106">
        <v>46731</v>
      </c>
      <c s="107">
        <v>159300</v>
      </c>
      <c s="108">
        <v>3.0277777777777777</v>
      </c>
      <c s="108">
        <v>8</v>
      </c>
      <c s="111">
        <v>0.059299999999999999</v>
      </c>
      <c s="77" t="s">
        <v>651</v>
      </c>
      <c s="77" t="s">
        <v>652</v>
      </c>
      <c s="15">
        <v>787.21000000000004</v>
      </c>
      <c s="15">
        <v>787.21000000000004</v>
      </c>
      <c s="15">
        <v>787.21000000000004</v>
      </c>
      <c s="15">
        <v>787.21000000000004</v>
      </c>
      <c s="15">
        <v>787.21000000000004</v>
      </c>
      <c s="15">
        <v>787.21000000000004</v>
      </c>
      <c s="15">
        <v>787.21000000000004</v>
      </c>
      <c s="15">
        <v>787.21000000000004</v>
      </c>
      <c s="15">
        <v>787.21000000000004</v>
      </c>
      <c s="15">
        <v>787.21000000000004</v>
      </c>
      <c s="15">
        <v>787.21000000000004</v>
      </c>
      <c s="15">
        <v>787.21000000000004</v>
      </c>
      <c s="15">
        <v>787.21000000000004</v>
      </c>
      <c s="15">
        <f t="shared" si="24"/>
        <v>787.21000000000004</v>
      </c>
      <c s="15">
        <f t="shared" si="25"/>
        <v>9446.5200000000004</v>
      </c>
      <c s="15">
        <f t="shared" si="26"/>
        <v>10233.73</v>
      </c>
    </row>
    <row r="525" spans="1:54" ht="15">
      <c r="A525" s="58" t="s">
        <v>1983</v>
      </c>
      <c s="65" t="s">
        <v>931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254290</v>
      </c>
      <c s="64">
        <v>0</v>
      </c>
      <c s="64">
        <v>0</v>
      </c>
      <c s="64">
        <v>1315.95</v>
      </c>
      <c s="64">
        <v>0</v>
      </c>
      <c s="64">
        <v>0</v>
      </c>
      <c s="64">
        <v>0</v>
      </c>
      <c s="64">
        <v>254290</v>
      </c>
      <c s="106">
        <v>43809</v>
      </c>
      <c s="106">
        <v>47097</v>
      </c>
      <c s="107">
        <v>254290</v>
      </c>
      <c s="108">
        <v>4.0277777777777777</v>
      </c>
      <c s="108">
        <v>9</v>
      </c>
      <c s="111">
        <v>0.062100000000000002</v>
      </c>
      <c s="77" t="s">
        <v>651</v>
      </c>
      <c s="77" t="s">
        <v>652</v>
      </c>
      <c s="15">
        <v>1315.95</v>
      </c>
      <c s="15">
        <v>1315.95</v>
      </c>
      <c s="15">
        <v>1315.95</v>
      </c>
      <c s="15">
        <v>1315.95</v>
      </c>
      <c s="15">
        <v>1315.95</v>
      </c>
      <c s="15">
        <v>1315.95</v>
      </c>
      <c s="15">
        <v>1315.95</v>
      </c>
      <c s="15">
        <v>1315.95</v>
      </c>
      <c s="15">
        <v>1315.95</v>
      </c>
      <c s="15">
        <v>1315.95</v>
      </c>
      <c s="15">
        <v>1315.95</v>
      </c>
      <c s="15">
        <v>1315.95</v>
      </c>
      <c s="15">
        <v>1315.95</v>
      </c>
      <c s="15">
        <f t="shared" si="24"/>
        <v>1315.95</v>
      </c>
      <c s="15">
        <f t="shared" si="25"/>
        <v>15791.400000000003</v>
      </c>
      <c s="15">
        <f t="shared" si="26"/>
        <v>17107.350000000002</v>
      </c>
    </row>
    <row r="526" spans="1:54" ht="15">
      <c r="A526" s="58" t="s">
        <v>1984</v>
      </c>
      <c s="65" t="s">
        <v>932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26550</v>
      </c>
      <c s="64">
        <v>0</v>
      </c>
      <c s="64">
        <v>0</v>
      </c>
      <c s="64">
        <v>112.17</v>
      </c>
      <c s="64">
        <v>0</v>
      </c>
      <c s="64">
        <v>0</v>
      </c>
      <c s="64">
        <v>0</v>
      </c>
      <c s="64">
        <v>26550</v>
      </c>
      <c s="106">
        <v>43809</v>
      </c>
      <c s="106">
        <v>45636</v>
      </c>
      <c s="107">
        <v>53100</v>
      </c>
      <c s="108">
        <v>0.027777777777777776</v>
      </c>
      <c s="108">
        <v>5</v>
      </c>
      <c s="111">
        <v>0.050700000000000002</v>
      </c>
      <c s="77" t="s">
        <v>651</v>
      </c>
      <c s="77" t="s">
        <v>652</v>
      </c>
      <c s="15">
        <v>112.17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4"/>
        <v>112.17</v>
      </c>
      <c s="15">
        <f t="shared" si="25"/>
        <v>0</v>
      </c>
      <c s="15">
        <f t="shared" si="26"/>
        <v>112.17</v>
      </c>
    </row>
    <row r="527" spans="1:54" ht="15">
      <c r="A527" s="58" t="s">
        <v>1985</v>
      </c>
      <c s="65" t="s">
        <v>932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237.18000000000001</v>
      </c>
      <c s="64">
        <v>0</v>
      </c>
      <c s="64">
        <v>0</v>
      </c>
      <c s="64">
        <v>0</v>
      </c>
      <c s="64">
        <v>53100</v>
      </c>
      <c s="106">
        <v>43809</v>
      </c>
      <c s="106">
        <v>46001</v>
      </c>
      <c s="107">
        <v>53100</v>
      </c>
      <c s="108">
        <v>1.0277777777777777</v>
      </c>
      <c s="108">
        <v>6</v>
      </c>
      <c s="111">
        <v>0.053600000000000002</v>
      </c>
      <c s="77" t="s">
        <v>651</v>
      </c>
      <c s="77" t="s">
        <v>652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118.59</v>
      </c>
      <c s="15">
        <v>118.59</v>
      </c>
      <c s="15">
        <v>118.59</v>
      </c>
      <c s="15">
        <v>118.59</v>
      </c>
      <c s="15">
        <v>118.59</v>
      </c>
      <c s="15">
        <v>118.59</v>
      </c>
      <c s="15">
        <f t="shared" si="24"/>
        <v>237.18000000000001</v>
      </c>
      <c s="15">
        <f t="shared" si="25"/>
        <v>2134.6199999999999</v>
      </c>
      <c s="15">
        <f t="shared" si="26"/>
        <v>2371.7999999999997</v>
      </c>
    </row>
    <row r="528" spans="1:54" ht="15">
      <c r="A528" s="58" t="s">
        <v>1986</v>
      </c>
      <c s="65" t="s">
        <v>932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212400</v>
      </c>
      <c s="64">
        <v>0</v>
      </c>
      <c s="64">
        <v>0</v>
      </c>
      <c s="64">
        <v>1099.1700000000001</v>
      </c>
      <c s="64">
        <v>0</v>
      </c>
      <c s="64">
        <v>0</v>
      </c>
      <c s="64">
        <v>0</v>
      </c>
      <c s="64">
        <v>212400</v>
      </c>
      <c s="106">
        <v>43809</v>
      </c>
      <c s="106">
        <v>47097</v>
      </c>
      <c s="107">
        <v>212400</v>
      </c>
      <c s="108">
        <v>4.0277777777777777</v>
      </c>
      <c s="108">
        <v>9</v>
      </c>
      <c s="111">
        <v>0.062100000000000002</v>
      </c>
      <c s="77" t="s">
        <v>651</v>
      </c>
      <c s="77" t="s">
        <v>652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f t="shared" si="24"/>
        <v>1099.1700000000001</v>
      </c>
      <c s="15">
        <f t="shared" si="25"/>
        <v>13190.040000000001</v>
      </c>
      <c s="15">
        <f t="shared" si="26"/>
        <v>14289.210000000001</v>
      </c>
    </row>
    <row r="529" spans="1:54" ht="15">
      <c r="A529" s="58" t="s">
        <v>1987</v>
      </c>
      <c s="65" t="s">
        <v>517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51330</v>
      </c>
      <c s="64">
        <v>0</v>
      </c>
      <c s="64">
        <v>0</v>
      </c>
      <c s="64">
        <v>241.25</v>
      </c>
      <c s="64">
        <v>0</v>
      </c>
      <c s="64">
        <v>0</v>
      </c>
      <c s="64">
        <v>0</v>
      </c>
      <c s="64">
        <v>51330</v>
      </c>
      <c s="106">
        <v>43809</v>
      </c>
      <c s="106">
        <v>46366</v>
      </c>
      <c s="107">
        <v>51330</v>
      </c>
      <c s="108">
        <v>2.0277777777777777</v>
      </c>
      <c s="108">
        <v>7</v>
      </c>
      <c s="111">
        <v>0.056399999999999999</v>
      </c>
      <c s="77" t="s">
        <v>651</v>
      </c>
      <c s="77" t="s">
        <v>652</v>
      </c>
      <c s="15">
        <v>241.25</v>
      </c>
      <c s="15">
        <v>241.25</v>
      </c>
      <c s="15">
        <v>241.25</v>
      </c>
      <c s="15">
        <v>241.25</v>
      </c>
      <c s="15">
        <v>241.25</v>
      </c>
      <c s="15">
        <v>241.25</v>
      </c>
      <c s="15">
        <v>241.25</v>
      </c>
      <c s="15">
        <v>241.25</v>
      </c>
      <c s="15">
        <v>241.25</v>
      </c>
      <c s="15">
        <v>241.25</v>
      </c>
      <c s="15">
        <v>241.25</v>
      </c>
      <c s="15">
        <v>241.25</v>
      </c>
      <c s="15">
        <v>241.25</v>
      </c>
      <c s="15">
        <f t="shared" si="24"/>
        <v>241.25</v>
      </c>
      <c s="15">
        <f t="shared" si="25"/>
        <v>2895</v>
      </c>
      <c s="15">
        <f t="shared" si="26"/>
        <v>3136.25</v>
      </c>
    </row>
    <row r="530" spans="1:54" ht="15">
      <c r="A530" s="58" t="s">
        <v>1988</v>
      </c>
      <c s="65" t="s">
        <v>517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262.39999999999998</v>
      </c>
      <c s="64">
        <v>0</v>
      </c>
      <c s="64">
        <v>0</v>
      </c>
      <c s="64">
        <v>0</v>
      </c>
      <c s="64">
        <v>53100</v>
      </c>
      <c s="106">
        <v>43809</v>
      </c>
      <c s="106">
        <v>46731</v>
      </c>
      <c s="107">
        <v>53100</v>
      </c>
      <c s="108">
        <v>3.0277777777777777</v>
      </c>
      <c s="108">
        <v>8</v>
      </c>
      <c s="111">
        <v>0.059299999999999999</v>
      </c>
      <c s="77" t="s">
        <v>651</v>
      </c>
      <c s="77" t="s">
        <v>652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f t="shared" si="24"/>
        <v>262.39999999999998</v>
      </c>
      <c s="15">
        <f t="shared" si="25"/>
        <v>3148.8000000000006</v>
      </c>
      <c s="15">
        <f t="shared" si="26"/>
        <v>3411.2000000000007</v>
      </c>
    </row>
    <row r="531" spans="1:54" ht="15">
      <c r="A531" s="58" t="s">
        <v>1989</v>
      </c>
      <c s="65" t="s">
        <v>517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112837.5</v>
      </c>
      <c s="64">
        <v>0</v>
      </c>
      <c s="64">
        <v>0</v>
      </c>
      <c s="64">
        <v>583.92999999999995</v>
      </c>
      <c s="64">
        <v>0</v>
      </c>
      <c s="64">
        <v>0</v>
      </c>
      <c s="64">
        <v>0</v>
      </c>
      <c s="64">
        <v>112837.5</v>
      </c>
      <c s="106">
        <v>43809</v>
      </c>
      <c s="106">
        <v>47097</v>
      </c>
      <c s="107">
        <v>112837.5</v>
      </c>
      <c s="108">
        <v>4.0277777777777777</v>
      </c>
      <c s="108">
        <v>9</v>
      </c>
      <c s="111">
        <v>0.062100000000000002</v>
      </c>
      <c s="77" t="s">
        <v>651</v>
      </c>
      <c s="77" t="s">
        <v>652</v>
      </c>
      <c s="15">
        <v>583.92999999999995</v>
      </c>
      <c s="15">
        <v>583.92999999999995</v>
      </c>
      <c s="15">
        <v>583.92999999999995</v>
      </c>
      <c s="15">
        <v>583.92999999999995</v>
      </c>
      <c s="15">
        <v>583.92999999999995</v>
      </c>
      <c s="15">
        <v>583.92999999999995</v>
      </c>
      <c s="15">
        <v>583.92999999999995</v>
      </c>
      <c s="15">
        <v>583.92999999999995</v>
      </c>
      <c s="15">
        <v>583.92999999999995</v>
      </c>
      <c s="15">
        <v>583.92999999999995</v>
      </c>
      <c s="15">
        <v>583.92999999999995</v>
      </c>
      <c s="15">
        <v>583.92999999999995</v>
      </c>
      <c s="15">
        <v>583.92999999999995</v>
      </c>
      <c s="15">
        <f t="shared" si="24"/>
        <v>583.92999999999995</v>
      </c>
      <c s="15">
        <f t="shared" si="25"/>
        <v>7007.1600000000008</v>
      </c>
      <c s="15">
        <f t="shared" si="26"/>
        <v>7591.0900000000011</v>
      </c>
    </row>
    <row r="532" spans="1:54" ht="15">
      <c r="A532" s="58" t="s">
        <v>1990</v>
      </c>
      <c s="65" t="s">
        <v>518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129726.25</v>
      </c>
      <c s="64">
        <v>0</v>
      </c>
      <c s="64">
        <v>0</v>
      </c>
      <c s="64">
        <v>548.09000000000003</v>
      </c>
      <c s="64">
        <v>0</v>
      </c>
      <c s="64">
        <v>0</v>
      </c>
      <c s="64">
        <v>0</v>
      </c>
      <c s="64">
        <v>129726.25</v>
      </c>
      <c s="106">
        <v>43810</v>
      </c>
      <c s="106">
        <v>45637</v>
      </c>
      <c s="107">
        <v>259452.5</v>
      </c>
      <c s="108">
        <v>0.030555555555555555</v>
      </c>
      <c s="108">
        <v>5</v>
      </c>
      <c s="111">
        <v>0.050700000000000002</v>
      </c>
      <c s="77" t="s">
        <v>651</v>
      </c>
      <c s="77" t="s">
        <v>652</v>
      </c>
      <c s="15">
        <v>548.09000000000003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4"/>
        <v>548.09000000000003</v>
      </c>
      <c s="15">
        <f t="shared" si="25"/>
        <v>0</v>
      </c>
      <c s="15">
        <f t="shared" si="26"/>
        <v>548.09000000000003</v>
      </c>
    </row>
    <row r="533" spans="1:54" ht="15">
      <c r="A533" s="58" t="s">
        <v>1991</v>
      </c>
      <c s="65" t="s">
        <v>518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518905</v>
      </c>
      <c s="64">
        <v>0</v>
      </c>
      <c s="64">
        <v>0</v>
      </c>
      <c s="64">
        <v>2317.7800000000002</v>
      </c>
      <c s="64">
        <v>0</v>
      </c>
      <c s="64">
        <v>0</v>
      </c>
      <c s="64">
        <v>0</v>
      </c>
      <c s="64">
        <v>518905</v>
      </c>
      <c s="106">
        <v>43810</v>
      </c>
      <c s="106">
        <v>46002</v>
      </c>
      <c s="107">
        <v>518905</v>
      </c>
      <c s="108">
        <v>1.0305555555555554</v>
      </c>
      <c s="108">
        <v>6</v>
      </c>
      <c s="111">
        <v>0.053600000000000002</v>
      </c>
      <c s="77" t="s">
        <v>651</v>
      </c>
      <c s="77" t="s">
        <v>652</v>
      </c>
      <c s="15">
        <v>2317.7800000000002</v>
      </c>
      <c s="15">
        <v>2317.7800000000002</v>
      </c>
      <c s="15">
        <v>2317.7800000000002</v>
      </c>
      <c s="15">
        <v>2317.7800000000002</v>
      </c>
      <c s="15">
        <v>2317.7800000000002</v>
      </c>
      <c s="15">
        <v>2317.7800000000002</v>
      </c>
      <c s="15">
        <v>2317.7800000000002</v>
      </c>
      <c s="15">
        <v>1158.8900000000001</v>
      </c>
      <c s="15">
        <v>1158.8900000000001</v>
      </c>
      <c s="15">
        <v>1158.8900000000001</v>
      </c>
      <c s="15">
        <v>1158.8900000000001</v>
      </c>
      <c s="15">
        <v>1158.8900000000001</v>
      </c>
      <c s="15">
        <v>1158.8900000000001</v>
      </c>
      <c s="15">
        <f t="shared" si="24"/>
        <v>2317.7800000000002</v>
      </c>
      <c s="15">
        <f t="shared" si="25"/>
        <v>20860.02</v>
      </c>
      <c s="15">
        <f t="shared" si="26"/>
        <v>23177.799999999999</v>
      </c>
    </row>
    <row r="534" spans="1:54" ht="15">
      <c r="A534" s="58" t="s">
        <v>1992</v>
      </c>
      <c s="65" t="s">
        <v>518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805645</v>
      </c>
      <c s="64">
        <v>0</v>
      </c>
      <c s="64">
        <v>0</v>
      </c>
      <c s="64">
        <v>3786.5300000000002</v>
      </c>
      <c s="64">
        <v>0</v>
      </c>
      <c s="64">
        <v>0</v>
      </c>
      <c s="64">
        <v>0</v>
      </c>
      <c s="64">
        <v>805645</v>
      </c>
      <c s="106">
        <v>43810</v>
      </c>
      <c s="106">
        <v>46367</v>
      </c>
      <c s="107">
        <v>805645</v>
      </c>
      <c s="108">
        <v>2.0305555555555554</v>
      </c>
      <c s="108">
        <v>7</v>
      </c>
      <c s="111">
        <v>0.056399999999999999</v>
      </c>
      <c s="77" t="s">
        <v>651</v>
      </c>
      <c s="77" t="s">
        <v>652</v>
      </c>
      <c s="15">
        <v>3786.5300000000002</v>
      </c>
      <c s="15">
        <v>3786.5300000000002</v>
      </c>
      <c s="15">
        <v>3786.5300000000002</v>
      </c>
      <c s="15">
        <v>3786.5300000000002</v>
      </c>
      <c s="15">
        <v>3786.5300000000002</v>
      </c>
      <c s="15">
        <v>3786.5300000000002</v>
      </c>
      <c s="15">
        <v>3786.5300000000002</v>
      </c>
      <c s="15">
        <v>3786.5300000000002</v>
      </c>
      <c s="15">
        <v>3786.5300000000002</v>
      </c>
      <c s="15">
        <v>3786.5300000000002</v>
      </c>
      <c s="15">
        <v>3786.5300000000002</v>
      </c>
      <c s="15">
        <v>3786.5300000000002</v>
      </c>
      <c s="15">
        <v>3786.5300000000002</v>
      </c>
      <c s="15">
        <f t="shared" si="24"/>
        <v>3786.5300000000002</v>
      </c>
      <c s="15">
        <f t="shared" si="25"/>
        <v>45438.359999999993</v>
      </c>
      <c s="15">
        <f t="shared" si="26"/>
        <v>49224.889999999992</v>
      </c>
    </row>
    <row r="535" spans="1:54" ht="15">
      <c r="A535" s="58" t="s">
        <v>1993</v>
      </c>
      <c s="65" t="s">
        <v>518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562565</v>
      </c>
      <c s="64">
        <v>0</v>
      </c>
      <c s="64">
        <v>0</v>
      </c>
      <c s="64">
        <v>2780.0100000000002</v>
      </c>
      <c s="64">
        <v>0</v>
      </c>
      <c s="64">
        <v>0</v>
      </c>
      <c s="64">
        <v>0</v>
      </c>
      <c s="64">
        <v>562565</v>
      </c>
      <c s="106">
        <v>43810</v>
      </c>
      <c s="106">
        <v>46732</v>
      </c>
      <c s="107">
        <v>562565</v>
      </c>
      <c s="108">
        <v>3.0305555555555554</v>
      </c>
      <c s="108">
        <v>8</v>
      </c>
      <c s="111">
        <v>0.059299999999999999</v>
      </c>
      <c s="77" t="s">
        <v>651</v>
      </c>
      <c s="77" t="s">
        <v>652</v>
      </c>
      <c s="15">
        <v>2780.0100000000002</v>
      </c>
      <c s="15">
        <v>2780.0100000000002</v>
      </c>
      <c s="15">
        <v>2780.0100000000002</v>
      </c>
      <c s="15">
        <v>2780.0100000000002</v>
      </c>
      <c s="15">
        <v>2780.0100000000002</v>
      </c>
      <c s="15">
        <v>2780.0100000000002</v>
      </c>
      <c s="15">
        <v>2780.0100000000002</v>
      </c>
      <c s="15">
        <v>2780.0100000000002</v>
      </c>
      <c s="15">
        <v>2780.0100000000002</v>
      </c>
      <c s="15">
        <v>2780.0100000000002</v>
      </c>
      <c s="15">
        <v>2780.0100000000002</v>
      </c>
      <c s="15">
        <v>2780.0100000000002</v>
      </c>
      <c s="15">
        <v>2780.0100000000002</v>
      </c>
      <c s="15">
        <f t="shared" si="24"/>
        <v>2780.0100000000002</v>
      </c>
      <c s="15">
        <f t="shared" si="25"/>
        <v>33360.12000000001</v>
      </c>
      <c s="15">
        <f t="shared" si="26"/>
        <v>36140.130000000012</v>
      </c>
    </row>
    <row r="536" spans="1:54" ht="15">
      <c r="A536" s="58" t="s">
        <v>1994</v>
      </c>
      <c s="65" t="s">
        <v>518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159300</v>
      </c>
      <c s="64">
        <v>0</v>
      </c>
      <c s="64">
        <v>0</v>
      </c>
      <c s="64">
        <v>824.38</v>
      </c>
      <c s="64">
        <v>0</v>
      </c>
      <c s="64">
        <v>0</v>
      </c>
      <c s="64">
        <v>0</v>
      </c>
      <c s="64">
        <v>159300</v>
      </c>
      <c s="106">
        <v>43810</v>
      </c>
      <c s="106">
        <v>47098</v>
      </c>
      <c s="107">
        <v>159300</v>
      </c>
      <c s="108">
        <v>4.0305555555555559</v>
      </c>
      <c s="108">
        <v>9</v>
      </c>
      <c s="111">
        <v>0.062100000000000002</v>
      </c>
      <c s="77" t="s">
        <v>651</v>
      </c>
      <c s="77" t="s">
        <v>652</v>
      </c>
      <c s="15">
        <v>824.38</v>
      </c>
      <c s="15">
        <v>824.38</v>
      </c>
      <c s="15">
        <v>824.38</v>
      </c>
      <c s="15">
        <v>824.38</v>
      </c>
      <c s="15">
        <v>824.38</v>
      </c>
      <c s="15">
        <v>824.38</v>
      </c>
      <c s="15">
        <v>824.38</v>
      </c>
      <c s="15">
        <v>824.38</v>
      </c>
      <c s="15">
        <v>824.38</v>
      </c>
      <c s="15">
        <v>824.38</v>
      </c>
      <c s="15">
        <v>824.38</v>
      </c>
      <c s="15">
        <v>824.38</v>
      </c>
      <c s="15">
        <v>824.38</v>
      </c>
      <c s="15">
        <f t="shared" si="24"/>
        <v>824.38</v>
      </c>
      <c s="15">
        <f t="shared" si="25"/>
        <v>9892.5599999999977</v>
      </c>
      <c s="15">
        <f t="shared" si="26"/>
        <v>10716.939999999997</v>
      </c>
    </row>
    <row r="537" spans="1:54" ht="15">
      <c r="A537" s="58" t="s">
        <v>1995</v>
      </c>
      <c s="65" t="s">
        <v>518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159300</v>
      </c>
      <c s="64">
        <v>0</v>
      </c>
      <c s="64">
        <v>0</v>
      </c>
      <c s="64">
        <v>862.87</v>
      </c>
      <c s="64">
        <v>0</v>
      </c>
      <c s="64">
        <v>0</v>
      </c>
      <c s="64">
        <v>0</v>
      </c>
      <c s="64">
        <v>159300</v>
      </c>
      <c s="106">
        <v>43810</v>
      </c>
      <c s="106">
        <v>47463</v>
      </c>
      <c s="107">
        <v>159300</v>
      </c>
      <c s="108">
        <v>5.0305555555555559</v>
      </c>
      <c s="108">
        <v>10</v>
      </c>
      <c s="111">
        <v>0.065000000000000002</v>
      </c>
      <c s="77" t="s">
        <v>651</v>
      </c>
      <c s="77" t="s">
        <v>652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f t="shared" si="24"/>
        <v>862.87</v>
      </c>
      <c s="15">
        <f t="shared" si="25"/>
        <v>10354.440000000002</v>
      </c>
      <c s="15">
        <f t="shared" si="26"/>
        <v>11217.310000000003</v>
      </c>
    </row>
    <row r="538" spans="1:54" ht="15">
      <c r="A538" s="58" t="s">
        <v>1996</v>
      </c>
      <c s="65" t="s">
        <v>519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26550</v>
      </c>
      <c s="64">
        <v>0</v>
      </c>
      <c s="64">
        <v>0</v>
      </c>
      <c s="64">
        <v>112.17</v>
      </c>
      <c s="64">
        <v>0</v>
      </c>
      <c s="64">
        <v>0</v>
      </c>
      <c s="64">
        <v>0</v>
      </c>
      <c s="64">
        <v>26550</v>
      </c>
      <c s="106">
        <v>43810</v>
      </c>
      <c s="106">
        <v>45637</v>
      </c>
      <c s="107">
        <v>53100</v>
      </c>
      <c s="108">
        <v>0.030555555555555555</v>
      </c>
      <c s="108">
        <v>5</v>
      </c>
      <c s="111">
        <v>0.050700000000000002</v>
      </c>
      <c s="77" t="s">
        <v>651</v>
      </c>
      <c s="77" t="s">
        <v>652</v>
      </c>
      <c s="15">
        <v>112.17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4"/>
        <v>112.17</v>
      </c>
      <c s="15">
        <f t="shared" si="25"/>
        <v>0</v>
      </c>
      <c s="15">
        <f t="shared" si="26"/>
        <v>112.17</v>
      </c>
    </row>
    <row r="539" spans="1:54" ht="15">
      <c r="A539" s="58" t="s">
        <v>1997</v>
      </c>
      <c s="65" t="s">
        <v>519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407690</v>
      </c>
      <c s="64">
        <v>0</v>
      </c>
      <c s="64">
        <v>0</v>
      </c>
      <c s="64">
        <v>1821.02</v>
      </c>
      <c s="64">
        <v>0</v>
      </c>
      <c s="64">
        <v>0</v>
      </c>
      <c s="64">
        <v>0</v>
      </c>
      <c s="64">
        <v>407690</v>
      </c>
      <c s="106">
        <v>43810</v>
      </c>
      <c s="106">
        <v>46002</v>
      </c>
      <c s="107">
        <v>407690</v>
      </c>
      <c s="108">
        <v>1.0305555555555554</v>
      </c>
      <c s="108">
        <v>6</v>
      </c>
      <c s="111">
        <v>0.053600000000000002</v>
      </c>
      <c s="77" t="s">
        <v>651</v>
      </c>
      <c s="77" t="s">
        <v>652</v>
      </c>
      <c s="15">
        <v>1821.02</v>
      </c>
      <c s="15">
        <v>1821.02</v>
      </c>
      <c s="15">
        <v>1821.02</v>
      </c>
      <c s="15">
        <v>1821.02</v>
      </c>
      <c s="15">
        <v>1821.02</v>
      </c>
      <c s="15">
        <v>1821.02</v>
      </c>
      <c s="15">
        <v>1821.02</v>
      </c>
      <c s="15">
        <v>910.50999999999999</v>
      </c>
      <c s="15">
        <v>910.50999999999999</v>
      </c>
      <c s="15">
        <v>910.50999999999999</v>
      </c>
      <c s="15">
        <v>910.50999999999999</v>
      </c>
      <c s="15">
        <v>910.50999999999999</v>
      </c>
      <c s="15">
        <v>910.50999999999999</v>
      </c>
      <c s="15">
        <f t="shared" si="24"/>
        <v>1821.02</v>
      </c>
      <c s="15">
        <f t="shared" si="25"/>
        <v>16389.18</v>
      </c>
      <c s="15">
        <f t="shared" si="26"/>
        <v>18210.200000000001</v>
      </c>
    </row>
    <row r="540" spans="1:54" ht="15">
      <c r="A540" s="58" t="s">
        <v>1998</v>
      </c>
      <c s="65" t="s">
        <v>519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364767.5</v>
      </c>
      <c s="64">
        <v>0</v>
      </c>
      <c s="64">
        <v>0</v>
      </c>
      <c s="64">
        <v>1714.4100000000001</v>
      </c>
      <c s="64">
        <v>0</v>
      </c>
      <c s="64">
        <v>0</v>
      </c>
      <c s="64">
        <v>0</v>
      </c>
      <c s="64">
        <v>364767.5</v>
      </c>
      <c s="106">
        <v>43810</v>
      </c>
      <c s="106">
        <v>46367</v>
      </c>
      <c s="107">
        <v>364767.5</v>
      </c>
      <c s="108">
        <v>2.0305555555555554</v>
      </c>
      <c s="108">
        <v>7</v>
      </c>
      <c s="111">
        <v>0.056399999999999999</v>
      </c>
      <c s="77" t="s">
        <v>651</v>
      </c>
      <c s="77" t="s">
        <v>652</v>
      </c>
      <c s="15">
        <v>1714.4100000000001</v>
      </c>
      <c s="15">
        <v>1714.4100000000001</v>
      </c>
      <c s="15">
        <v>1714.4100000000001</v>
      </c>
      <c s="15">
        <v>1714.4100000000001</v>
      </c>
      <c s="15">
        <v>1714.4100000000001</v>
      </c>
      <c s="15">
        <v>1714.4100000000001</v>
      </c>
      <c s="15">
        <v>1714.4100000000001</v>
      </c>
      <c s="15">
        <v>1714.4100000000001</v>
      </c>
      <c s="15">
        <v>1714.4100000000001</v>
      </c>
      <c s="15">
        <v>1714.4100000000001</v>
      </c>
      <c s="15">
        <v>1714.4100000000001</v>
      </c>
      <c s="15">
        <v>1714.4100000000001</v>
      </c>
      <c s="15">
        <v>1714.4100000000001</v>
      </c>
      <c s="15">
        <f t="shared" si="24"/>
        <v>1714.4100000000001</v>
      </c>
      <c s="15">
        <f t="shared" si="25"/>
        <v>20572.920000000002</v>
      </c>
      <c s="15">
        <f t="shared" si="26"/>
        <v>22287.330000000002</v>
      </c>
    </row>
    <row r="541" spans="1:54" ht="15">
      <c r="A541" s="58" t="s">
        <v>1999</v>
      </c>
      <c s="65" t="s">
        <v>519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969222.5</v>
      </c>
      <c s="64">
        <v>0</v>
      </c>
      <c s="64">
        <v>0</v>
      </c>
      <c s="64">
        <v>4789.5699999999997</v>
      </c>
      <c s="64">
        <v>0</v>
      </c>
      <c s="64">
        <v>0</v>
      </c>
      <c s="64">
        <v>0</v>
      </c>
      <c s="64">
        <v>969222.5</v>
      </c>
      <c s="106">
        <v>43810</v>
      </c>
      <c s="106">
        <v>46732</v>
      </c>
      <c s="107">
        <v>969222.5</v>
      </c>
      <c s="108">
        <v>3.0305555555555554</v>
      </c>
      <c s="108">
        <v>8</v>
      </c>
      <c s="111">
        <v>0.059299999999999999</v>
      </c>
      <c s="77" t="s">
        <v>651</v>
      </c>
      <c s="77" t="s">
        <v>652</v>
      </c>
      <c s="15">
        <v>4789.5699999999997</v>
      </c>
      <c s="15">
        <v>4789.5699999999997</v>
      </c>
      <c s="15">
        <v>4789.5699999999997</v>
      </c>
      <c s="15">
        <v>4789.5699999999997</v>
      </c>
      <c s="15">
        <v>4789.5699999999997</v>
      </c>
      <c s="15">
        <v>4789.5699999999997</v>
      </c>
      <c s="15">
        <v>4789.5699999999997</v>
      </c>
      <c s="15">
        <v>4789.5699999999997</v>
      </c>
      <c s="15">
        <v>4789.5699999999997</v>
      </c>
      <c s="15">
        <v>4789.5699999999997</v>
      </c>
      <c s="15">
        <v>4789.5699999999997</v>
      </c>
      <c s="15">
        <v>4789.5699999999997</v>
      </c>
      <c s="15">
        <v>4789.5699999999997</v>
      </c>
      <c s="15">
        <f t="shared" si="24"/>
        <v>4789.5699999999997</v>
      </c>
      <c s="15">
        <f t="shared" si="25"/>
        <v>57474.839999999997</v>
      </c>
      <c s="15">
        <f t="shared" si="26"/>
        <v>62264.409999999996</v>
      </c>
    </row>
    <row r="542" spans="1:54" ht="15">
      <c r="A542" s="58" t="s">
        <v>2000</v>
      </c>
      <c s="65" t="s">
        <v>519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1580020</v>
      </c>
      <c s="64">
        <v>0</v>
      </c>
      <c s="64">
        <v>0</v>
      </c>
      <c s="64">
        <v>8176.6000000000004</v>
      </c>
      <c s="64">
        <v>0</v>
      </c>
      <c s="64">
        <v>0</v>
      </c>
      <c s="64">
        <v>0</v>
      </c>
      <c s="64">
        <v>1580020</v>
      </c>
      <c s="106">
        <v>43810</v>
      </c>
      <c s="106">
        <v>47098</v>
      </c>
      <c s="107">
        <v>1580020</v>
      </c>
      <c s="108">
        <v>4.0305555555555559</v>
      </c>
      <c s="108">
        <v>9</v>
      </c>
      <c s="111">
        <v>0.062100000000000002</v>
      </c>
      <c s="77" t="s">
        <v>651</v>
      </c>
      <c s="77" t="s">
        <v>652</v>
      </c>
      <c s="15">
        <v>8176.6000000000004</v>
      </c>
      <c s="15">
        <v>8176.6000000000004</v>
      </c>
      <c s="15">
        <v>8176.6000000000004</v>
      </c>
      <c s="15">
        <v>8176.6000000000004</v>
      </c>
      <c s="15">
        <v>8176.6000000000004</v>
      </c>
      <c s="15">
        <v>8176.6000000000004</v>
      </c>
      <c s="15">
        <v>8176.6000000000004</v>
      </c>
      <c s="15">
        <v>8176.6000000000004</v>
      </c>
      <c s="15">
        <v>8176.6000000000004</v>
      </c>
      <c s="15">
        <v>8176.6000000000004</v>
      </c>
      <c s="15">
        <v>8176.6000000000004</v>
      </c>
      <c s="15">
        <v>8176.6000000000004</v>
      </c>
      <c s="15">
        <v>8176.6000000000004</v>
      </c>
      <c s="15">
        <f t="shared" si="24"/>
        <v>8176.6000000000004</v>
      </c>
      <c s="15">
        <f t="shared" si="25"/>
        <v>98119.200000000012</v>
      </c>
      <c s="15">
        <f t="shared" si="26"/>
        <v>106295.80000000002</v>
      </c>
    </row>
    <row r="543" spans="1:54" ht="15">
      <c r="A543" s="58" t="s">
        <v>2001</v>
      </c>
      <c s="65" t="s">
        <v>519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318305</v>
      </c>
      <c s="64">
        <v>0</v>
      </c>
      <c s="64">
        <v>0</v>
      </c>
      <c s="64">
        <v>1724.1500000000001</v>
      </c>
      <c s="64">
        <v>0</v>
      </c>
      <c s="64">
        <v>0</v>
      </c>
      <c s="64">
        <v>0</v>
      </c>
      <c s="64">
        <v>318305</v>
      </c>
      <c s="106">
        <v>43810</v>
      </c>
      <c s="106">
        <v>47463</v>
      </c>
      <c s="107">
        <v>318305</v>
      </c>
      <c s="108">
        <v>5.0305555555555559</v>
      </c>
      <c s="108">
        <v>10</v>
      </c>
      <c s="111">
        <v>0.065000000000000002</v>
      </c>
      <c s="77" t="s">
        <v>651</v>
      </c>
      <c s="77" t="s">
        <v>652</v>
      </c>
      <c s="15">
        <v>1724.1500000000001</v>
      </c>
      <c s="15">
        <v>1724.1500000000001</v>
      </c>
      <c s="15">
        <v>1724.1500000000001</v>
      </c>
      <c s="15">
        <v>1724.1500000000001</v>
      </c>
      <c s="15">
        <v>1724.1500000000001</v>
      </c>
      <c s="15">
        <v>1724.1500000000001</v>
      </c>
      <c s="15">
        <v>1724.1500000000001</v>
      </c>
      <c s="15">
        <v>1724.1500000000001</v>
      </c>
      <c s="15">
        <v>1724.1500000000001</v>
      </c>
      <c s="15">
        <v>1724.1500000000001</v>
      </c>
      <c s="15">
        <v>1724.1500000000001</v>
      </c>
      <c s="15">
        <v>1724.1500000000001</v>
      </c>
      <c s="15">
        <v>1724.1500000000001</v>
      </c>
      <c s="15">
        <f t="shared" si="24"/>
        <v>1724.1500000000001</v>
      </c>
      <c s="15">
        <f t="shared" si="25"/>
        <v>20689.800000000003</v>
      </c>
      <c s="15">
        <f t="shared" si="26"/>
        <v>22413.950000000004</v>
      </c>
    </row>
    <row r="544" spans="1:54" ht="15">
      <c r="A544" s="58" t="s">
        <v>2002</v>
      </c>
      <c s="65" t="s">
        <v>933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49855</v>
      </c>
      <c s="64">
        <v>0</v>
      </c>
      <c s="64">
        <v>0</v>
      </c>
      <c s="64">
        <v>234.31999999999999</v>
      </c>
      <c s="64">
        <v>0</v>
      </c>
      <c s="64">
        <v>0</v>
      </c>
      <c s="64">
        <v>0</v>
      </c>
      <c s="64">
        <v>49855</v>
      </c>
      <c s="106">
        <v>43810</v>
      </c>
      <c s="106">
        <v>46367</v>
      </c>
      <c s="107">
        <v>49855</v>
      </c>
      <c s="108">
        <v>2.0305555555555554</v>
      </c>
      <c s="108">
        <v>7</v>
      </c>
      <c s="111">
        <v>0.056399999999999999</v>
      </c>
      <c s="77" t="s">
        <v>651</v>
      </c>
      <c s="77" t="s">
        <v>652</v>
      </c>
      <c s="15">
        <v>234.31999999999999</v>
      </c>
      <c s="15">
        <v>234.31999999999999</v>
      </c>
      <c s="15">
        <v>234.31999999999999</v>
      </c>
      <c s="15">
        <v>234.31999999999999</v>
      </c>
      <c s="15">
        <v>234.31999999999999</v>
      </c>
      <c s="15">
        <v>234.31999999999999</v>
      </c>
      <c s="15">
        <v>234.31999999999999</v>
      </c>
      <c s="15">
        <v>234.31999999999999</v>
      </c>
      <c s="15">
        <v>234.31999999999999</v>
      </c>
      <c s="15">
        <v>234.31999999999999</v>
      </c>
      <c s="15">
        <v>234.31999999999999</v>
      </c>
      <c s="15">
        <v>234.31999999999999</v>
      </c>
      <c s="15">
        <v>234.31999999999999</v>
      </c>
      <c s="15">
        <f t="shared" si="24"/>
        <v>234.31999999999999</v>
      </c>
      <c s="15">
        <f t="shared" si="25"/>
        <v>2811.8400000000001</v>
      </c>
      <c s="15">
        <f t="shared" si="26"/>
        <v>3046.1600000000003</v>
      </c>
    </row>
    <row r="545" spans="1:54" ht="15">
      <c r="A545" s="58" t="s">
        <v>2003</v>
      </c>
      <c s="65" t="s">
        <v>933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101627.5</v>
      </c>
      <c s="64">
        <v>0</v>
      </c>
      <c s="64">
        <v>0</v>
      </c>
      <c s="64">
        <v>502.20999999999998</v>
      </c>
      <c s="64">
        <v>0</v>
      </c>
      <c s="64">
        <v>0</v>
      </c>
      <c s="64">
        <v>0</v>
      </c>
      <c s="64">
        <v>101627.5</v>
      </c>
      <c s="106">
        <v>43810</v>
      </c>
      <c s="106">
        <v>46732</v>
      </c>
      <c s="107">
        <v>101627.5</v>
      </c>
      <c s="108">
        <v>3.0305555555555554</v>
      </c>
      <c s="108">
        <v>8</v>
      </c>
      <c s="111">
        <v>0.059299999999999999</v>
      </c>
      <c s="77" t="s">
        <v>651</v>
      </c>
      <c s="77" t="s">
        <v>652</v>
      </c>
      <c s="15">
        <v>502.20999999999998</v>
      </c>
      <c s="15">
        <v>502.20999999999998</v>
      </c>
      <c s="15">
        <v>502.20999999999998</v>
      </c>
      <c s="15">
        <v>502.20999999999998</v>
      </c>
      <c s="15">
        <v>502.20999999999998</v>
      </c>
      <c s="15">
        <v>502.20999999999998</v>
      </c>
      <c s="15">
        <v>502.20999999999998</v>
      </c>
      <c s="15">
        <v>502.20999999999998</v>
      </c>
      <c s="15">
        <v>502.20999999999998</v>
      </c>
      <c s="15">
        <v>502.20999999999998</v>
      </c>
      <c s="15">
        <v>502.20999999999998</v>
      </c>
      <c s="15">
        <v>502.20999999999998</v>
      </c>
      <c s="15">
        <v>502.20999999999998</v>
      </c>
      <c s="15">
        <f t="shared" si="24"/>
        <v>502.20999999999998</v>
      </c>
      <c s="15">
        <f t="shared" si="25"/>
        <v>6026.5199999999995</v>
      </c>
      <c s="15">
        <f t="shared" si="26"/>
        <v>6528.7299999999996</v>
      </c>
    </row>
    <row r="546" spans="1:54" ht="15">
      <c r="A546" s="58" t="s">
        <v>2004</v>
      </c>
      <c s="65" t="s">
        <v>933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48675</v>
      </c>
      <c s="64">
        <v>0</v>
      </c>
      <c s="64">
        <v>0</v>
      </c>
      <c s="64">
        <v>251.88999999999999</v>
      </c>
      <c s="64">
        <v>0</v>
      </c>
      <c s="64">
        <v>0</v>
      </c>
      <c s="64">
        <v>0</v>
      </c>
      <c s="64">
        <v>48675</v>
      </c>
      <c s="106">
        <v>43810</v>
      </c>
      <c s="106">
        <v>47098</v>
      </c>
      <c s="107">
        <v>48675</v>
      </c>
      <c s="108">
        <v>4.0305555555555559</v>
      </c>
      <c s="108">
        <v>9</v>
      </c>
      <c s="111">
        <v>0.062100000000000002</v>
      </c>
      <c s="77" t="s">
        <v>651</v>
      </c>
      <c s="77" t="s">
        <v>652</v>
      </c>
      <c s="15">
        <v>251.88999999999999</v>
      </c>
      <c s="15">
        <v>251.88999999999999</v>
      </c>
      <c s="15">
        <v>251.88999999999999</v>
      </c>
      <c s="15">
        <v>251.88999999999999</v>
      </c>
      <c s="15">
        <v>251.88999999999999</v>
      </c>
      <c s="15">
        <v>251.88999999999999</v>
      </c>
      <c s="15">
        <v>251.88999999999999</v>
      </c>
      <c s="15">
        <v>251.88999999999999</v>
      </c>
      <c s="15">
        <v>251.88999999999999</v>
      </c>
      <c s="15">
        <v>251.88999999999999</v>
      </c>
      <c s="15">
        <v>251.88999999999999</v>
      </c>
      <c s="15">
        <v>251.88999999999999</v>
      </c>
      <c s="15">
        <v>251.88999999999999</v>
      </c>
      <c s="15">
        <f t="shared" si="24"/>
        <v>251.88999999999999</v>
      </c>
      <c s="15">
        <f t="shared" si="25"/>
        <v>3022.6799999999989</v>
      </c>
      <c s="15">
        <f t="shared" si="26"/>
        <v>3274.5699999999988</v>
      </c>
    </row>
    <row r="547" spans="1:54" ht="15">
      <c r="A547" s="58" t="s">
        <v>2005</v>
      </c>
      <c s="65" t="s">
        <v>933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51920</v>
      </c>
      <c s="64">
        <v>0</v>
      </c>
      <c s="64">
        <v>0</v>
      </c>
      <c s="64">
        <v>281.23000000000002</v>
      </c>
      <c s="64">
        <v>0</v>
      </c>
      <c s="64">
        <v>0</v>
      </c>
      <c s="64">
        <v>0</v>
      </c>
      <c s="64">
        <v>51920</v>
      </c>
      <c s="106">
        <v>43810</v>
      </c>
      <c s="106">
        <v>47463</v>
      </c>
      <c s="107">
        <v>51920</v>
      </c>
      <c s="108">
        <v>5.0305555555555559</v>
      </c>
      <c s="108">
        <v>10</v>
      </c>
      <c s="111">
        <v>0.065000000000000002</v>
      </c>
      <c s="77" t="s">
        <v>651</v>
      </c>
      <c s="77" t="s">
        <v>652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f t="shared" si="24"/>
        <v>281.23000000000002</v>
      </c>
      <c s="15">
        <f t="shared" si="25"/>
        <v>3374.7600000000002</v>
      </c>
      <c s="15">
        <f t="shared" si="26"/>
        <v>3655.9900000000002</v>
      </c>
    </row>
    <row r="548" spans="1:54" ht="15">
      <c r="A548" s="58" t="s">
        <v>2006</v>
      </c>
      <c s="65" t="s">
        <v>934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25960</v>
      </c>
      <c s="64">
        <v>0</v>
      </c>
      <c s="64">
        <v>0</v>
      </c>
      <c s="64">
        <v>122.01000000000001</v>
      </c>
      <c s="64">
        <v>0</v>
      </c>
      <c s="64">
        <v>0</v>
      </c>
      <c s="64">
        <v>0</v>
      </c>
      <c s="64">
        <v>25960</v>
      </c>
      <c s="106">
        <v>43810</v>
      </c>
      <c s="106">
        <v>46367</v>
      </c>
      <c s="107">
        <v>25960</v>
      </c>
      <c s="108">
        <v>2.0305555555555554</v>
      </c>
      <c s="108">
        <v>7</v>
      </c>
      <c s="111">
        <v>0.056399999999999999</v>
      </c>
      <c s="77" t="s">
        <v>651</v>
      </c>
      <c s="77" t="s">
        <v>652</v>
      </c>
      <c s="15">
        <v>122.01000000000001</v>
      </c>
      <c s="15">
        <v>122.01000000000001</v>
      </c>
      <c s="15">
        <v>122.01000000000001</v>
      </c>
      <c s="15">
        <v>122.01000000000001</v>
      </c>
      <c s="15">
        <v>122.01000000000001</v>
      </c>
      <c s="15">
        <v>122.01000000000001</v>
      </c>
      <c s="15">
        <v>122.01000000000001</v>
      </c>
      <c s="15">
        <v>122.01000000000001</v>
      </c>
      <c s="15">
        <v>122.01000000000001</v>
      </c>
      <c s="15">
        <v>122.01000000000001</v>
      </c>
      <c s="15">
        <v>122.01000000000001</v>
      </c>
      <c s="15">
        <v>122.01000000000001</v>
      </c>
      <c s="15">
        <v>122.01000000000001</v>
      </c>
      <c s="15">
        <f t="shared" si="24"/>
        <v>122.01000000000001</v>
      </c>
      <c s="15">
        <f t="shared" si="25"/>
        <v>1464.1200000000001</v>
      </c>
      <c s="15">
        <f t="shared" si="26"/>
        <v>1586.1300000000001</v>
      </c>
    </row>
    <row r="549" spans="1:54" ht="15">
      <c r="A549" s="58" t="s">
        <v>2007</v>
      </c>
      <c s="65" t="s">
        <v>520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237.18000000000001</v>
      </c>
      <c s="64">
        <v>0</v>
      </c>
      <c s="64">
        <v>0</v>
      </c>
      <c s="64">
        <v>0</v>
      </c>
      <c s="64">
        <v>53100</v>
      </c>
      <c s="106">
        <v>43810</v>
      </c>
      <c s="106">
        <v>46002</v>
      </c>
      <c s="107">
        <v>53100</v>
      </c>
      <c s="108">
        <v>1.0305555555555554</v>
      </c>
      <c s="108">
        <v>6</v>
      </c>
      <c s="111">
        <v>0.053600000000000002</v>
      </c>
      <c s="77" t="s">
        <v>651</v>
      </c>
      <c s="77" t="s">
        <v>652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118.59</v>
      </c>
      <c s="15">
        <v>118.59</v>
      </c>
      <c s="15">
        <v>118.59</v>
      </c>
      <c s="15">
        <v>118.59</v>
      </c>
      <c s="15">
        <v>118.59</v>
      </c>
      <c s="15">
        <v>118.59</v>
      </c>
      <c s="15">
        <f t="shared" si="24"/>
        <v>237.18000000000001</v>
      </c>
      <c s="15">
        <f t="shared" si="25"/>
        <v>2134.6199999999999</v>
      </c>
      <c s="15">
        <f t="shared" si="26"/>
        <v>2371.7999999999997</v>
      </c>
    </row>
    <row r="550" spans="1:54" ht="15">
      <c r="A550" s="58" t="s">
        <v>2008</v>
      </c>
      <c s="65" t="s">
        <v>520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255765</v>
      </c>
      <c s="64">
        <v>0</v>
      </c>
      <c s="64">
        <v>0</v>
      </c>
      <c s="64">
        <v>1202.0999999999999</v>
      </c>
      <c s="64">
        <v>0</v>
      </c>
      <c s="64">
        <v>0</v>
      </c>
      <c s="64">
        <v>0</v>
      </c>
      <c s="64">
        <v>255765</v>
      </c>
      <c s="106">
        <v>43810</v>
      </c>
      <c s="106">
        <v>46367</v>
      </c>
      <c s="107">
        <v>255765</v>
      </c>
      <c s="108">
        <v>2.0305555555555554</v>
      </c>
      <c s="108">
        <v>7</v>
      </c>
      <c s="111">
        <v>0.056399999999999999</v>
      </c>
      <c s="77" t="s">
        <v>651</v>
      </c>
      <c s="77" t="s">
        <v>652</v>
      </c>
      <c s="15">
        <v>1202.0999999999999</v>
      </c>
      <c s="15">
        <v>1202.0999999999999</v>
      </c>
      <c s="15">
        <v>1202.0999999999999</v>
      </c>
      <c s="15">
        <v>1202.0999999999999</v>
      </c>
      <c s="15">
        <v>1202.0999999999999</v>
      </c>
      <c s="15">
        <v>1202.0999999999999</v>
      </c>
      <c s="15">
        <v>1202.0999999999999</v>
      </c>
      <c s="15">
        <v>1202.0999999999999</v>
      </c>
      <c s="15">
        <v>1202.0999999999999</v>
      </c>
      <c s="15">
        <v>1202.0999999999999</v>
      </c>
      <c s="15">
        <v>1202.0999999999999</v>
      </c>
      <c s="15">
        <v>1202.0999999999999</v>
      </c>
      <c s="15">
        <v>1202.0999999999999</v>
      </c>
      <c s="15">
        <f t="shared" si="24"/>
        <v>1202.0999999999999</v>
      </c>
      <c s="15">
        <f t="shared" si="25"/>
        <v>14425.200000000003</v>
      </c>
      <c s="15">
        <f t="shared" si="26"/>
        <v>15627.300000000003</v>
      </c>
    </row>
    <row r="551" spans="1:54" ht="15">
      <c r="A551" s="58" t="s">
        <v>2009</v>
      </c>
      <c s="65" t="s">
        <v>520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524.79999999999995</v>
      </c>
      <c s="64">
        <v>0</v>
      </c>
      <c s="64">
        <v>0</v>
      </c>
      <c s="64">
        <v>0</v>
      </c>
      <c s="64">
        <v>106200</v>
      </c>
      <c s="106">
        <v>43810</v>
      </c>
      <c s="106">
        <v>46732</v>
      </c>
      <c s="107">
        <v>106200</v>
      </c>
      <c s="108">
        <v>3.0305555555555554</v>
      </c>
      <c s="108">
        <v>8</v>
      </c>
      <c s="111">
        <v>0.059299999999999999</v>
      </c>
      <c s="77" t="s">
        <v>651</v>
      </c>
      <c s="77" t="s">
        <v>652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f t="shared" si="24"/>
        <v>524.79999999999995</v>
      </c>
      <c s="15">
        <f t="shared" si="25"/>
        <v>6297.6000000000013</v>
      </c>
      <c s="15">
        <f t="shared" si="26"/>
        <v>6822.4000000000015</v>
      </c>
    </row>
    <row r="552" spans="1:54" ht="15">
      <c r="A552" s="58" t="s">
        <v>2010</v>
      </c>
      <c s="65" t="s">
        <v>935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26550</v>
      </c>
      <c s="64">
        <v>0</v>
      </c>
      <c s="64">
        <v>0</v>
      </c>
      <c s="64">
        <v>112.17</v>
      </c>
      <c s="64">
        <v>0</v>
      </c>
      <c s="64">
        <v>0</v>
      </c>
      <c s="64">
        <v>0</v>
      </c>
      <c s="64">
        <v>26550</v>
      </c>
      <c s="106">
        <v>43810</v>
      </c>
      <c s="106">
        <v>45637</v>
      </c>
      <c s="107">
        <v>53100</v>
      </c>
      <c s="108">
        <v>0.030555555555555555</v>
      </c>
      <c s="108">
        <v>5</v>
      </c>
      <c s="111">
        <v>0.050700000000000002</v>
      </c>
      <c s="77" t="s">
        <v>651</v>
      </c>
      <c s="77" t="s">
        <v>652</v>
      </c>
      <c s="15">
        <v>112.17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4"/>
        <v>112.17</v>
      </c>
      <c s="15">
        <f t="shared" si="25"/>
        <v>0</v>
      </c>
      <c s="15">
        <f t="shared" si="26"/>
        <v>112.17</v>
      </c>
    </row>
    <row r="553" spans="1:54" ht="15">
      <c r="A553" s="58" t="s">
        <v>2011</v>
      </c>
      <c s="65" t="s">
        <v>935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52805</v>
      </c>
      <c s="64">
        <v>0</v>
      </c>
      <c s="64">
        <v>0</v>
      </c>
      <c s="64">
        <v>235.86000000000001</v>
      </c>
      <c s="64">
        <v>0</v>
      </c>
      <c s="64">
        <v>0</v>
      </c>
      <c s="64">
        <v>0</v>
      </c>
      <c s="64">
        <v>52805</v>
      </c>
      <c s="106">
        <v>43810</v>
      </c>
      <c s="106">
        <v>46002</v>
      </c>
      <c s="107">
        <v>52805</v>
      </c>
      <c s="108">
        <v>1.0305555555555554</v>
      </c>
      <c s="108">
        <v>6</v>
      </c>
      <c s="111">
        <v>0.053600000000000002</v>
      </c>
      <c s="77" t="s">
        <v>651</v>
      </c>
      <c s="77" t="s">
        <v>652</v>
      </c>
      <c s="15">
        <v>235.86000000000001</v>
      </c>
      <c s="15">
        <v>235.86000000000001</v>
      </c>
      <c s="15">
        <v>235.86000000000001</v>
      </c>
      <c s="15">
        <v>235.86000000000001</v>
      </c>
      <c s="15">
        <v>235.86000000000001</v>
      </c>
      <c s="15">
        <v>235.86000000000001</v>
      </c>
      <c s="15">
        <v>235.86000000000001</v>
      </c>
      <c s="15">
        <v>117.93000000000001</v>
      </c>
      <c s="15">
        <v>117.93000000000001</v>
      </c>
      <c s="15">
        <v>117.93000000000001</v>
      </c>
      <c s="15">
        <v>117.93000000000001</v>
      </c>
      <c s="15">
        <v>117.93000000000001</v>
      </c>
      <c s="15">
        <v>117.93000000000001</v>
      </c>
      <c s="15">
        <f t="shared" si="24"/>
        <v>235.86000000000001</v>
      </c>
      <c s="15">
        <f t="shared" si="25"/>
        <v>2122.7400000000007</v>
      </c>
      <c s="15">
        <f t="shared" si="26"/>
        <v>2358.6000000000008</v>
      </c>
    </row>
    <row r="554" spans="1:54" ht="15">
      <c r="A554" s="58" t="s">
        <v>2012</v>
      </c>
      <c s="65" t="s">
        <v>936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41595</v>
      </c>
      <c s="64">
        <v>0</v>
      </c>
      <c s="64">
        <v>0</v>
      </c>
      <c s="64">
        <v>205.55000000000001</v>
      </c>
      <c s="64">
        <v>0</v>
      </c>
      <c s="64">
        <v>0</v>
      </c>
      <c s="64">
        <v>0</v>
      </c>
      <c s="64">
        <v>41595</v>
      </c>
      <c s="106">
        <v>43811</v>
      </c>
      <c s="106">
        <v>46733</v>
      </c>
      <c s="107">
        <v>41595</v>
      </c>
      <c s="108">
        <v>3.0333333333333332</v>
      </c>
      <c s="108">
        <v>8</v>
      </c>
      <c s="111">
        <v>0.059299999999999999</v>
      </c>
      <c s="77" t="s">
        <v>651</v>
      </c>
      <c s="77" t="s">
        <v>652</v>
      </c>
      <c s="15">
        <v>205.55000000000001</v>
      </c>
      <c s="15">
        <v>205.55000000000001</v>
      </c>
      <c s="15">
        <v>205.55000000000001</v>
      </c>
      <c s="15">
        <v>205.55000000000001</v>
      </c>
      <c s="15">
        <v>205.55000000000001</v>
      </c>
      <c s="15">
        <v>205.55000000000001</v>
      </c>
      <c s="15">
        <v>205.55000000000001</v>
      </c>
      <c s="15">
        <v>205.55000000000001</v>
      </c>
      <c s="15">
        <v>205.55000000000001</v>
      </c>
      <c s="15">
        <v>205.55000000000001</v>
      </c>
      <c s="15">
        <v>205.55000000000001</v>
      </c>
      <c s="15">
        <v>205.55000000000001</v>
      </c>
      <c s="15">
        <v>205.55000000000001</v>
      </c>
      <c s="15">
        <f t="shared" si="24"/>
        <v>205.55000000000001</v>
      </c>
      <c s="15">
        <f t="shared" si="25"/>
        <v>2466.6000000000004</v>
      </c>
      <c s="15">
        <f t="shared" si="26"/>
        <v>2672.1500000000005</v>
      </c>
    </row>
    <row r="555" spans="1:54" ht="15">
      <c r="A555" s="58" t="s">
        <v>2013</v>
      </c>
      <c s="65" t="s">
        <v>936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5015</v>
      </c>
      <c s="64">
        <v>0</v>
      </c>
      <c s="64">
        <v>0</v>
      </c>
      <c s="64">
        <v>25.949999999999999</v>
      </c>
      <c s="64">
        <v>0</v>
      </c>
      <c s="64">
        <v>0</v>
      </c>
      <c s="64">
        <v>0</v>
      </c>
      <c s="64">
        <v>5015</v>
      </c>
      <c s="106">
        <v>43811</v>
      </c>
      <c s="106">
        <v>47099</v>
      </c>
      <c s="107">
        <v>5015</v>
      </c>
      <c s="108">
        <v>4.0333333333333332</v>
      </c>
      <c s="108">
        <v>9</v>
      </c>
      <c s="111">
        <v>0.062100000000000002</v>
      </c>
      <c s="77" t="s">
        <v>651</v>
      </c>
      <c s="77" t="s">
        <v>652</v>
      </c>
      <c s="15">
        <v>25.949999999999999</v>
      </c>
      <c s="15">
        <v>25.949999999999999</v>
      </c>
      <c s="15">
        <v>25.949999999999999</v>
      </c>
      <c s="15">
        <v>25.949999999999999</v>
      </c>
      <c s="15">
        <v>25.949999999999999</v>
      </c>
      <c s="15">
        <v>25.949999999999999</v>
      </c>
      <c s="15">
        <v>25.949999999999999</v>
      </c>
      <c s="15">
        <v>25.949999999999999</v>
      </c>
      <c s="15">
        <v>25.949999999999999</v>
      </c>
      <c s="15">
        <v>25.949999999999999</v>
      </c>
      <c s="15">
        <v>25.949999999999999</v>
      </c>
      <c s="15">
        <v>25.949999999999999</v>
      </c>
      <c s="15">
        <v>25.949999999999999</v>
      </c>
      <c s="15">
        <f t="shared" si="24"/>
        <v>25.949999999999999</v>
      </c>
      <c s="15">
        <f t="shared" si="25"/>
        <v>311.39999999999992</v>
      </c>
      <c s="15">
        <f t="shared" si="26"/>
        <v>337.34999999999991</v>
      </c>
    </row>
    <row r="556" spans="1:54" ht="15">
      <c r="A556" s="58" t="s">
        <v>2014</v>
      </c>
      <c s="65" t="s">
        <v>521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68735</v>
      </c>
      <c s="64">
        <v>0</v>
      </c>
      <c s="64">
        <v>0</v>
      </c>
      <c s="64">
        <v>290.41000000000003</v>
      </c>
      <c s="64">
        <v>0</v>
      </c>
      <c s="64">
        <v>0</v>
      </c>
      <c s="64">
        <v>0</v>
      </c>
      <c s="64">
        <v>68735</v>
      </c>
      <c s="106">
        <v>43811</v>
      </c>
      <c s="106">
        <v>45638</v>
      </c>
      <c s="107">
        <v>137470</v>
      </c>
      <c s="108">
        <v>0.033333333333333333</v>
      </c>
      <c s="108">
        <v>5</v>
      </c>
      <c s="111">
        <v>0.050700000000000002</v>
      </c>
      <c s="77" t="s">
        <v>651</v>
      </c>
      <c s="77" t="s">
        <v>652</v>
      </c>
      <c s="15">
        <v>290.41000000000003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4"/>
        <v>290.41000000000003</v>
      </c>
      <c s="15">
        <f t="shared" si="25"/>
        <v>0</v>
      </c>
      <c s="15">
        <f t="shared" si="26"/>
        <v>290.41000000000003</v>
      </c>
    </row>
    <row r="557" spans="1:54" ht="15">
      <c r="A557" s="58" t="s">
        <v>2015</v>
      </c>
      <c s="65" t="s">
        <v>521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102217.5</v>
      </c>
      <c s="64">
        <v>0</v>
      </c>
      <c s="64">
        <v>0</v>
      </c>
      <c s="64">
        <v>456.56999999999999</v>
      </c>
      <c s="64">
        <v>0</v>
      </c>
      <c s="64">
        <v>0</v>
      </c>
      <c s="64">
        <v>0</v>
      </c>
      <c s="64">
        <v>102217.5</v>
      </c>
      <c s="106">
        <v>43811</v>
      </c>
      <c s="106">
        <v>46003</v>
      </c>
      <c s="107">
        <v>102217.5</v>
      </c>
      <c s="108">
        <v>1.0333333333333334</v>
      </c>
      <c s="108">
        <v>6</v>
      </c>
      <c s="111">
        <v>0.053600000000000002</v>
      </c>
      <c s="77" t="s">
        <v>651</v>
      </c>
      <c s="77" t="s">
        <v>652</v>
      </c>
      <c s="15">
        <v>456.56999999999999</v>
      </c>
      <c s="15">
        <v>456.56999999999999</v>
      </c>
      <c s="15">
        <v>456.56999999999999</v>
      </c>
      <c s="15">
        <v>456.56999999999999</v>
      </c>
      <c s="15">
        <v>456.56999999999999</v>
      </c>
      <c s="15">
        <v>456.56999999999999</v>
      </c>
      <c s="15">
        <v>456.56999999999999</v>
      </c>
      <c s="15">
        <v>228.28999999999999</v>
      </c>
      <c s="15">
        <v>228.28999999999999</v>
      </c>
      <c s="15">
        <v>228.28999999999999</v>
      </c>
      <c s="15">
        <v>228.28999999999999</v>
      </c>
      <c s="15">
        <v>228.28999999999999</v>
      </c>
      <c s="15">
        <v>228.28999999999999</v>
      </c>
      <c s="15">
        <f t="shared" si="24"/>
        <v>456.56999999999999</v>
      </c>
      <c s="15">
        <f t="shared" si="25"/>
        <v>4109.1599999999999</v>
      </c>
      <c s="15">
        <f t="shared" si="26"/>
        <v>4565.7299999999996</v>
      </c>
    </row>
    <row r="558" spans="1:54" ht="15">
      <c r="A558" s="58" t="s">
        <v>2016</v>
      </c>
      <c s="65" t="s">
        <v>521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258715</v>
      </c>
      <c s="64">
        <v>0</v>
      </c>
      <c s="64">
        <v>0</v>
      </c>
      <c s="64">
        <v>1215.96</v>
      </c>
      <c s="64">
        <v>0</v>
      </c>
      <c s="64">
        <v>0</v>
      </c>
      <c s="64">
        <v>0</v>
      </c>
      <c s="64">
        <v>258715</v>
      </c>
      <c s="106">
        <v>43811</v>
      </c>
      <c s="106">
        <v>46368</v>
      </c>
      <c s="107">
        <v>258715</v>
      </c>
      <c s="108">
        <v>2.0333333333333332</v>
      </c>
      <c s="108">
        <v>7</v>
      </c>
      <c s="111">
        <v>0.056399999999999999</v>
      </c>
      <c s="77" t="s">
        <v>651</v>
      </c>
      <c s="77" t="s">
        <v>652</v>
      </c>
      <c s="15">
        <v>1215.96</v>
      </c>
      <c s="15">
        <v>1215.96</v>
      </c>
      <c s="15">
        <v>1215.96</v>
      </c>
      <c s="15">
        <v>1215.96</v>
      </c>
      <c s="15">
        <v>1215.96</v>
      </c>
      <c s="15">
        <v>1215.96</v>
      </c>
      <c s="15">
        <v>1215.96</v>
      </c>
      <c s="15">
        <v>1215.96</v>
      </c>
      <c s="15">
        <v>1215.96</v>
      </c>
      <c s="15">
        <v>1215.96</v>
      </c>
      <c s="15">
        <v>1215.96</v>
      </c>
      <c s="15">
        <v>1215.96</v>
      </c>
      <c s="15">
        <v>1215.96</v>
      </c>
      <c s="15">
        <f t="shared" si="24"/>
        <v>1215.96</v>
      </c>
      <c s="15">
        <f t="shared" si="25"/>
        <v>14591.519999999997</v>
      </c>
      <c s="15">
        <f t="shared" si="26"/>
        <v>15807.479999999996</v>
      </c>
    </row>
    <row r="559" spans="1:54" ht="15">
      <c r="A559" s="58" t="s">
        <v>2017</v>
      </c>
      <c s="65" t="s">
        <v>521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330400</v>
      </c>
      <c s="64">
        <v>0</v>
      </c>
      <c s="64">
        <v>0</v>
      </c>
      <c s="64">
        <v>1632.73</v>
      </c>
      <c s="64">
        <v>0</v>
      </c>
      <c s="64">
        <v>0</v>
      </c>
      <c s="64">
        <v>0</v>
      </c>
      <c s="64">
        <v>330400</v>
      </c>
      <c s="106">
        <v>43811</v>
      </c>
      <c s="106">
        <v>46733</v>
      </c>
      <c s="107">
        <v>330400</v>
      </c>
      <c s="108">
        <v>3.0333333333333332</v>
      </c>
      <c s="108">
        <v>8</v>
      </c>
      <c s="111">
        <v>0.059299999999999999</v>
      </c>
      <c s="77" t="s">
        <v>651</v>
      </c>
      <c s="77" t="s">
        <v>652</v>
      </c>
      <c s="15">
        <v>1632.73</v>
      </c>
      <c s="15">
        <v>1632.73</v>
      </c>
      <c s="15">
        <v>1632.73</v>
      </c>
      <c s="15">
        <v>1632.73</v>
      </c>
      <c s="15">
        <v>1632.73</v>
      </c>
      <c s="15">
        <v>1632.73</v>
      </c>
      <c s="15">
        <v>1632.73</v>
      </c>
      <c s="15">
        <v>1632.73</v>
      </c>
      <c s="15">
        <v>1632.73</v>
      </c>
      <c s="15">
        <v>1632.73</v>
      </c>
      <c s="15">
        <v>1632.73</v>
      </c>
      <c s="15">
        <v>1632.73</v>
      </c>
      <c s="15">
        <v>1632.73</v>
      </c>
      <c s="15">
        <f t="shared" si="24"/>
        <v>1632.73</v>
      </c>
      <c s="15">
        <f t="shared" si="25"/>
        <v>19592.759999999998</v>
      </c>
      <c s="15">
        <f t="shared" si="26"/>
        <v>21225.489999999998</v>
      </c>
    </row>
    <row r="560" spans="1:54" ht="15">
      <c r="A560" s="58" t="s">
        <v>2018</v>
      </c>
      <c s="65" t="s">
        <v>521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542947.5</v>
      </c>
      <c s="64">
        <v>0</v>
      </c>
      <c s="64">
        <v>0</v>
      </c>
      <c s="64">
        <v>2809.75</v>
      </c>
      <c s="64">
        <v>0</v>
      </c>
      <c s="64">
        <v>0</v>
      </c>
      <c s="64">
        <v>0</v>
      </c>
      <c s="64">
        <v>542947.5</v>
      </c>
      <c s="106">
        <v>43811</v>
      </c>
      <c s="106">
        <v>47099</v>
      </c>
      <c s="107">
        <v>542947.5</v>
      </c>
      <c s="108">
        <v>4.0333333333333332</v>
      </c>
      <c s="108">
        <v>9</v>
      </c>
      <c s="111">
        <v>0.062100000000000002</v>
      </c>
      <c s="77" t="s">
        <v>651</v>
      </c>
      <c s="77" t="s">
        <v>652</v>
      </c>
      <c s="15">
        <v>2809.75</v>
      </c>
      <c s="15">
        <v>2809.75</v>
      </c>
      <c s="15">
        <v>2809.75</v>
      </c>
      <c s="15">
        <v>2809.75</v>
      </c>
      <c s="15">
        <v>2809.75</v>
      </c>
      <c s="15">
        <v>2809.75</v>
      </c>
      <c s="15">
        <v>2809.75</v>
      </c>
      <c s="15">
        <v>2809.75</v>
      </c>
      <c s="15">
        <v>2809.75</v>
      </c>
      <c s="15">
        <v>2809.75</v>
      </c>
      <c s="15">
        <v>2809.75</v>
      </c>
      <c s="15">
        <v>2809.75</v>
      </c>
      <c s="15">
        <v>2809.75</v>
      </c>
      <c s="15">
        <f t="shared" si="24"/>
        <v>2809.75</v>
      </c>
      <c s="15">
        <f t="shared" si="25"/>
        <v>33717</v>
      </c>
      <c s="15">
        <f t="shared" si="26"/>
        <v>36526.75</v>
      </c>
    </row>
    <row r="561" spans="1:54" ht="15">
      <c r="A561" s="58" t="s">
        <v>2019</v>
      </c>
      <c s="65" t="s">
        <v>521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159300</v>
      </c>
      <c s="64">
        <v>0</v>
      </c>
      <c s="64">
        <v>0</v>
      </c>
      <c s="64">
        <v>862.87</v>
      </c>
      <c s="64">
        <v>0</v>
      </c>
      <c s="64">
        <v>0</v>
      </c>
      <c s="64">
        <v>0</v>
      </c>
      <c s="64">
        <v>159300</v>
      </c>
      <c s="106">
        <v>43811</v>
      </c>
      <c s="106">
        <v>47464</v>
      </c>
      <c s="107">
        <v>159300</v>
      </c>
      <c s="108">
        <v>5.0333333333333332</v>
      </c>
      <c s="108">
        <v>10</v>
      </c>
      <c s="111">
        <v>0.065000000000000002</v>
      </c>
      <c s="77" t="s">
        <v>651</v>
      </c>
      <c s="77" t="s">
        <v>652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v>862.87</v>
      </c>
      <c s="15">
        <f t="shared" si="24"/>
        <v>862.87</v>
      </c>
      <c s="15">
        <f t="shared" si="25"/>
        <v>10354.440000000002</v>
      </c>
      <c s="15">
        <f t="shared" si="26"/>
        <v>11217.310000000003</v>
      </c>
    </row>
    <row r="562" spans="1:54" ht="15">
      <c r="A562" s="58" t="s">
        <v>2020</v>
      </c>
      <c s="65" t="s">
        <v>937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26181.25</v>
      </c>
      <c s="64">
        <v>0</v>
      </c>
      <c s="64">
        <v>0</v>
      </c>
      <c s="64">
        <v>110.62</v>
      </c>
      <c s="64">
        <v>0</v>
      </c>
      <c s="64">
        <v>0</v>
      </c>
      <c s="64">
        <v>0</v>
      </c>
      <c s="64">
        <v>26181.25</v>
      </c>
      <c s="106">
        <v>43815</v>
      </c>
      <c s="106">
        <v>45642</v>
      </c>
      <c s="107">
        <v>52362.5</v>
      </c>
      <c s="108">
        <v>0.044444444444444446</v>
      </c>
      <c s="108">
        <v>5</v>
      </c>
      <c s="111">
        <v>0.050700000000000002</v>
      </c>
      <c s="77" t="s">
        <v>651</v>
      </c>
      <c s="77" t="s">
        <v>652</v>
      </c>
      <c s="15">
        <v>110.62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4"/>
        <v>110.62</v>
      </c>
      <c s="15">
        <f t="shared" si="25"/>
        <v>0</v>
      </c>
      <c s="15">
        <f t="shared" si="26"/>
        <v>110.62</v>
      </c>
    </row>
    <row r="563" spans="1:54" ht="15">
      <c r="A563" s="58" t="s">
        <v>2021</v>
      </c>
      <c s="65" t="s">
        <v>937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250012.5</v>
      </c>
      <c s="64">
        <v>0</v>
      </c>
      <c s="64">
        <v>0</v>
      </c>
      <c s="64">
        <v>1116.72</v>
      </c>
      <c s="64">
        <v>0</v>
      </c>
      <c s="64">
        <v>0</v>
      </c>
      <c s="64">
        <v>0</v>
      </c>
      <c s="64">
        <v>250012.5</v>
      </c>
      <c s="106">
        <v>43815</v>
      </c>
      <c s="106">
        <v>46007</v>
      </c>
      <c s="107">
        <v>250012.5</v>
      </c>
      <c s="108">
        <v>1.0444444444444445</v>
      </c>
      <c s="108">
        <v>6</v>
      </c>
      <c s="111">
        <v>0.053600000000000002</v>
      </c>
      <c s="77" t="s">
        <v>651</v>
      </c>
      <c s="77" t="s">
        <v>652</v>
      </c>
      <c s="15">
        <v>1116.72</v>
      </c>
      <c s="15">
        <v>1116.72</v>
      </c>
      <c s="15">
        <v>1116.72</v>
      </c>
      <c s="15">
        <v>1116.72</v>
      </c>
      <c s="15">
        <v>1116.72</v>
      </c>
      <c s="15">
        <v>1116.72</v>
      </c>
      <c s="15">
        <v>1116.72</v>
      </c>
      <c s="15">
        <v>558.36000000000001</v>
      </c>
      <c s="15">
        <v>558.36000000000001</v>
      </c>
      <c s="15">
        <v>558.36000000000001</v>
      </c>
      <c s="15">
        <v>558.36000000000001</v>
      </c>
      <c s="15">
        <v>558.36000000000001</v>
      </c>
      <c s="15">
        <v>558.36000000000001</v>
      </c>
      <c s="15">
        <f t="shared" si="24"/>
        <v>1116.72</v>
      </c>
      <c s="15">
        <f t="shared" si="25"/>
        <v>10050.480000000001</v>
      </c>
      <c s="15">
        <f t="shared" si="26"/>
        <v>11167.200000000001</v>
      </c>
    </row>
    <row r="564" spans="1:54" ht="15">
      <c r="A564" s="58" t="s">
        <v>2022</v>
      </c>
      <c s="65" t="s">
        <v>937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99415</v>
      </c>
      <c s="64">
        <v>0</v>
      </c>
      <c s="64">
        <v>0</v>
      </c>
      <c s="64">
        <v>467.25</v>
      </c>
      <c s="64">
        <v>0</v>
      </c>
      <c s="64">
        <v>0</v>
      </c>
      <c s="64">
        <v>0</v>
      </c>
      <c s="64">
        <v>99415</v>
      </c>
      <c s="106">
        <v>43815</v>
      </c>
      <c s="106">
        <v>46372</v>
      </c>
      <c s="107">
        <v>99415</v>
      </c>
      <c s="108">
        <v>2.0444444444444443</v>
      </c>
      <c s="108">
        <v>7</v>
      </c>
      <c s="111">
        <v>0.056399999999999999</v>
      </c>
      <c s="77" t="s">
        <v>651</v>
      </c>
      <c s="77" t="s">
        <v>652</v>
      </c>
      <c s="15">
        <v>467.25</v>
      </c>
      <c s="15">
        <v>467.25</v>
      </c>
      <c s="15">
        <v>467.25</v>
      </c>
      <c s="15">
        <v>467.25</v>
      </c>
      <c s="15">
        <v>467.25</v>
      </c>
      <c s="15">
        <v>467.25</v>
      </c>
      <c s="15">
        <v>467.25</v>
      </c>
      <c s="15">
        <v>467.25</v>
      </c>
      <c s="15">
        <v>467.25</v>
      </c>
      <c s="15">
        <v>467.25</v>
      </c>
      <c s="15">
        <v>467.25</v>
      </c>
      <c s="15">
        <v>467.25</v>
      </c>
      <c s="15">
        <v>467.25</v>
      </c>
      <c s="15">
        <f t="shared" si="24"/>
        <v>467.25</v>
      </c>
      <c s="15">
        <f t="shared" si="25"/>
        <v>5607</v>
      </c>
      <c s="15">
        <f t="shared" si="26"/>
        <v>6074.25</v>
      </c>
    </row>
    <row r="565" spans="1:54" ht="15">
      <c r="A565" s="58" t="s">
        <v>2023</v>
      </c>
      <c s="65" t="s">
        <v>937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205467.5</v>
      </c>
      <c s="64">
        <v>0</v>
      </c>
      <c s="64">
        <v>0</v>
      </c>
      <c s="64">
        <v>1015.35</v>
      </c>
      <c s="64">
        <v>0</v>
      </c>
      <c s="64">
        <v>0</v>
      </c>
      <c s="64">
        <v>0</v>
      </c>
      <c s="64">
        <v>205467.5</v>
      </c>
      <c s="106">
        <v>43815</v>
      </c>
      <c s="106">
        <v>46737</v>
      </c>
      <c s="107">
        <v>205467.5</v>
      </c>
      <c s="108">
        <v>3.0444444444444443</v>
      </c>
      <c s="108">
        <v>8</v>
      </c>
      <c s="111">
        <v>0.059299999999999999</v>
      </c>
      <c s="77" t="s">
        <v>651</v>
      </c>
      <c s="77" t="s">
        <v>652</v>
      </c>
      <c s="15">
        <v>1015.35</v>
      </c>
      <c s="15">
        <v>1015.35</v>
      </c>
      <c s="15">
        <v>1015.35</v>
      </c>
      <c s="15">
        <v>1015.35</v>
      </c>
      <c s="15">
        <v>1015.35</v>
      </c>
      <c s="15">
        <v>1015.35</v>
      </c>
      <c s="15">
        <v>1015.35</v>
      </c>
      <c s="15">
        <v>1015.35</v>
      </c>
      <c s="15">
        <v>1015.35</v>
      </c>
      <c s="15">
        <v>1015.35</v>
      </c>
      <c s="15">
        <v>1015.35</v>
      </c>
      <c s="15">
        <v>1015.35</v>
      </c>
      <c s="15">
        <v>1015.35</v>
      </c>
      <c s="15">
        <f t="shared" si="24"/>
        <v>1015.35</v>
      </c>
      <c s="15">
        <f t="shared" si="25"/>
        <v>12184.200000000003</v>
      </c>
      <c s="15">
        <f t="shared" si="26"/>
        <v>13199.550000000003</v>
      </c>
    </row>
    <row r="566" spans="1:54" ht="15">
      <c r="A566" s="58" t="s">
        <v>2024</v>
      </c>
      <c s="65" t="s">
        <v>937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212400</v>
      </c>
      <c s="64">
        <v>0</v>
      </c>
      <c s="64">
        <v>0</v>
      </c>
      <c s="64">
        <v>1099.1700000000001</v>
      </c>
      <c s="64">
        <v>0</v>
      </c>
      <c s="64">
        <v>0</v>
      </c>
      <c s="64">
        <v>0</v>
      </c>
      <c s="64">
        <v>212400</v>
      </c>
      <c s="106">
        <v>43815</v>
      </c>
      <c s="106">
        <v>47103</v>
      </c>
      <c s="107">
        <v>212400</v>
      </c>
      <c s="108">
        <v>4.0444444444444443</v>
      </c>
      <c s="108">
        <v>9</v>
      </c>
      <c s="111">
        <v>0.062100000000000002</v>
      </c>
      <c s="77" t="s">
        <v>651</v>
      </c>
      <c s="77" t="s">
        <v>652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f t="shared" si="24"/>
        <v>1099.1700000000001</v>
      </c>
      <c s="15">
        <f t="shared" si="25"/>
        <v>13190.040000000001</v>
      </c>
      <c s="15">
        <f t="shared" si="26"/>
        <v>14289.210000000001</v>
      </c>
    </row>
    <row r="567" spans="1:54" ht="15">
      <c r="A567" s="58" t="s">
        <v>2025</v>
      </c>
      <c s="65" t="s">
        <v>937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228625</v>
      </c>
      <c s="64">
        <v>0</v>
      </c>
      <c s="64">
        <v>0</v>
      </c>
      <c s="64">
        <v>1238.3900000000001</v>
      </c>
      <c s="64">
        <v>0</v>
      </c>
      <c s="64">
        <v>0</v>
      </c>
      <c s="64">
        <v>0</v>
      </c>
      <c s="64">
        <v>228625</v>
      </c>
      <c s="106">
        <v>43815</v>
      </c>
      <c s="106">
        <v>47468</v>
      </c>
      <c s="107">
        <v>228625</v>
      </c>
      <c s="108">
        <v>5.0444444444444443</v>
      </c>
      <c s="108">
        <v>10</v>
      </c>
      <c s="111">
        <v>0.065000000000000002</v>
      </c>
      <c s="77" t="s">
        <v>651</v>
      </c>
      <c s="77" t="s">
        <v>652</v>
      </c>
      <c s="15">
        <v>1238.3900000000001</v>
      </c>
      <c s="15">
        <v>1238.3900000000001</v>
      </c>
      <c s="15">
        <v>1238.3900000000001</v>
      </c>
      <c s="15">
        <v>1238.3900000000001</v>
      </c>
      <c s="15">
        <v>1238.3900000000001</v>
      </c>
      <c s="15">
        <v>1238.3900000000001</v>
      </c>
      <c s="15">
        <v>1238.3900000000001</v>
      </c>
      <c s="15">
        <v>1238.3900000000001</v>
      </c>
      <c s="15">
        <v>1238.3900000000001</v>
      </c>
      <c s="15">
        <v>1238.3900000000001</v>
      </c>
      <c s="15">
        <v>1238.3900000000001</v>
      </c>
      <c s="15">
        <v>1238.3900000000001</v>
      </c>
      <c s="15">
        <v>1238.3900000000001</v>
      </c>
      <c s="15">
        <f t="shared" si="24"/>
        <v>1238.3900000000001</v>
      </c>
      <c s="15">
        <f t="shared" si="25"/>
        <v>14860.679999999998</v>
      </c>
      <c s="15">
        <f t="shared" si="26"/>
        <v>16099.069999999998</v>
      </c>
    </row>
    <row r="568" spans="1:54" ht="15">
      <c r="A568" s="58" t="s">
        <v>2026</v>
      </c>
      <c s="65" t="s">
        <v>522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26550</v>
      </c>
      <c s="64">
        <v>0</v>
      </c>
      <c s="64">
        <v>0</v>
      </c>
      <c s="64">
        <v>112.17</v>
      </c>
      <c s="64">
        <v>0</v>
      </c>
      <c s="64">
        <v>0</v>
      </c>
      <c s="64">
        <v>0</v>
      </c>
      <c s="64">
        <v>26550</v>
      </c>
      <c s="106">
        <v>43815</v>
      </c>
      <c s="106">
        <v>45642</v>
      </c>
      <c s="107">
        <v>53100</v>
      </c>
      <c s="108">
        <v>0.044444444444444446</v>
      </c>
      <c s="108">
        <v>5</v>
      </c>
      <c s="111">
        <v>0.050700000000000002</v>
      </c>
      <c s="77" t="s">
        <v>651</v>
      </c>
      <c s="77" t="s">
        <v>652</v>
      </c>
      <c s="15">
        <v>112.17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4"/>
        <v>112.17</v>
      </c>
      <c s="15">
        <f t="shared" si="25"/>
        <v>0</v>
      </c>
      <c s="15">
        <f t="shared" si="26"/>
        <v>112.17</v>
      </c>
    </row>
    <row r="569" spans="1:54" ht="15">
      <c r="A569" s="58" t="s">
        <v>2027</v>
      </c>
      <c s="65" t="s">
        <v>522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46315</v>
      </c>
      <c s="64">
        <v>0</v>
      </c>
      <c s="64">
        <v>0</v>
      </c>
      <c s="64">
        <v>217.68000000000001</v>
      </c>
      <c s="64">
        <v>0</v>
      </c>
      <c s="64">
        <v>0</v>
      </c>
      <c s="64">
        <v>0</v>
      </c>
      <c s="64">
        <v>46315</v>
      </c>
      <c s="106">
        <v>43815</v>
      </c>
      <c s="106">
        <v>46372</v>
      </c>
      <c s="107">
        <v>46315</v>
      </c>
      <c s="108">
        <v>2.0444444444444443</v>
      </c>
      <c s="108">
        <v>7</v>
      </c>
      <c s="111">
        <v>0.056399999999999999</v>
      </c>
      <c s="77" t="s">
        <v>651</v>
      </c>
      <c s="77" t="s">
        <v>652</v>
      </c>
      <c s="15">
        <v>217.68000000000001</v>
      </c>
      <c s="15">
        <v>217.68000000000001</v>
      </c>
      <c s="15">
        <v>217.68000000000001</v>
      </c>
      <c s="15">
        <v>217.68000000000001</v>
      </c>
      <c s="15">
        <v>217.68000000000001</v>
      </c>
      <c s="15">
        <v>217.68000000000001</v>
      </c>
      <c s="15">
        <v>217.68000000000001</v>
      </c>
      <c s="15">
        <v>217.68000000000001</v>
      </c>
      <c s="15">
        <v>217.68000000000001</v>
      </c>
      <c s="15">
        <v>217.68000000000001</v>
      </c>
      <c s="15">
        <v>217.68000000000001</v>
      </c>
      <c s="15">
        <v>217.68000000000001</v>
      </c>
      <c s="15">
        <v>217.68000000000001</v>
      </c>
      <c s="15">
        <f t="shared" si="24"/>
        <v>217.68000000000001</v>
      </c>
      <c s="15">
        <f t="shared" si="25"/>
        <v>2612.1599999999999</v>
      </c>
      <c s="15">
        <f t="shared" si="26"/>
        <v>2829.8399999999997</v>
      </c>
    </row>
    <row r="570" spans="1:54" ht="15">
      <c r="A570" s="58" t="s">
        <v>2028</v>
      </c>
      <c s="65" t="s">
        <v>522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151335</v>
      </c>
      <c s="64">
        <v>0</v>
      </c>
      <c s="64">
        <v>0</v>
      </c>
      <c s="64">
        <v>747.85000000000002</v>
      </c>
      <c s="64">
        <v>0</v>
      </c>
      <c s="64">
        <v>0</v>
      </c>
      <c s="64">
        <v>0</v>
      </c>
      <c s="64">
        <v>151335</v>
      </c>
      <c s="106">
        <v>43815</v>
      </c>
      <c s="106">
        <v>46737</v>
      </c>
      <c s="107">
        <v>151335</v>
      </c>
      <c s="108">
        <v>3.0444444444444443</v>
      </c>
      <c s="108">
        <v>8</v>
      </c>
      <c s="111">
        <v>0.059299999999999999</v>
      </c>
      <c s="77" t="s">
        <v>651</v>
      </c>
      <c s="77" t="s">
        <v>652</v>
      </c>
      <c s="15">
        <v>747.85000000000002</v>
      </c>
      <c s="15">
        <v>747.85000000000002</v>
      </c>
      <c s="15">
        <v>747.85000000000002</v>
      </c>
      <c s="15">
        <v>747.85000000000002</v>
      </c>
      <c s="15">
        <v>747.85000000000002</v>
      </c>
      <c s="15">
        <v>747.85000000000002</v>
      </c>
      <c s="15">
        <v>747.85000000000002</v>
      </c>
      <c s="15">
        <v>747.85000000000002</v>
      </c>
      <c s="15">
        <v>747.85000000000002</v>
      </c>
      <c s="15">
        <v>747.85000000000002</v>
      </c>
      <c s="15">
        <v>747.85000000000002</v>
      </c>
      <c s="15">
        <v>747.85000000000002</v>
      </c>
      <c s="15">
        <v>747.85000000000002</v>
      </c>
      <c s="15">
        <f t="shared" si="24"/>
        <v>747.85000000000002</v>
      </c>
      <c s="15">
        <f t="shared" si="25"/>
        <v>8974.2000000000025</v>
      </c>
      <c s="15">
        <f t="shared" si="26"/>
        <v>9722.0500000000029</v>
      </c>
    </row>
    <row r="571" spans="1:54" ht="15">
      <c r="A571" s="58" t="s">
        <v>2029</v>
      </c>
      <c s="65" t="s">
        <v>522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99710</v>
      </c>
      <c s="64">
        <v>0</v>
      </c>
      <c s="64">
        <v>0</v>
      </c>
      <c s="64">
        <v>516</v>
      </c>
      <c s="64">
        <v>0</v>
      </c>
      <c s="64">
        <v>0</v>
      </c>
      <c s="64">
        <v>0</v>
      </c>
      <c s="64">
        <v>99710</v>
      </c>
      <c s="106">
        <v>43815</v>
      </c>
      <c s="106">
        <v>47103</v>
      </c>
      <c s="107">
        <v>99710</v>
      </c>
      <c s="108">
        <v>4.0444444444444443</v>
      </c>
      <c s="108">
        <v>9</v>
      </c>
      <c s="111">
        <v>0.062100000000000002</v>
      </c>
      <c s="77" t="s">
        <v>651</v>
      </c>
      <c s="77" t="s">
        <v>652</v>
      </c>
      <c s="15">
        <v>516</v>
      </c>
      <c s="15">
        <v>516</v>
      </c>
      <c s="15">
        <v>516</v>
      </c>
      <c s="15">
        <v>516</v>
      </c>
      <c s="15">
        <v>516</v>
      </c>
      <c s="15">
        <v>516</v>
      </c>
      <c s="15">
        <v>516</v>
      </c>
      <c s="15">
        <v>516</v>
      </c>
      <c s="15">
        <v>516</v>
      </c>
      <c s="15">
        <v>516</v>
      </c>
      <c s="15">
        <v>516</v>
      </c>
      <c s="15">
        <v>516</v>
      </c>
      <c s="15">
        <v>516</v>
      </c>
      <c s="15">
        <f t="shared" si="24"/>
        <v>516</v>
      </c>
      <c s="15">
        <f t="shared" si="25"/>
        <v>6192</v>
      </c>
      <c s="15">
        <f t="shared" si="26"/>
        <v>6708</v>
      </c>
    </row>
    <row r="572" spans="1:54" ht="15">
      <c r="A572" s="58" t="s">
        <v>2030</v>
      </c>
      <c s="65" t="s">
        <v>523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26550</v>
      </c>
      <c s="64">
        <v>0</v>
      </c>
      <c s="64">
        <v>0</v>
      </c>
      <c s="64">
        <v>112.17</v>
      </c>
      <c s="64">
        <v>0</v>
      </c>
      <c s="64">
        <v>0</v>
      </c>
      <c s="64">
        <v>0</v>
      </c>
      <c s="64">
        <v>26550</v>
      </c>
      <c s="106">
        <v>43815</v>
      </c>
      <c s="106">
        <v>45642</v>
      </c>
      <c s="107">
        <v>53100</v>
      </c>
      <c s="108">
        <v>0.044444444444444446</v>
      </c>
      <c s="108">
        <v>5</v>
      </c>
      <c s="111">
        <v>0.050700000000000002</v>
      </c>
      <c s="77" t="s">
        <v>651</v>
      </c>
      <c s="77" t="s">
        <v>652</v>
      </c>
      <c s="15">
        <v>112.17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4"/>
        <v>112.17</v>
      </c>
      <c s="15">
        <f t="shared" si="25"/>
        <v>0</v>
      </c>
      <c s="15">
        <f t="shared" si="26"/>
        <v>112.17</v>
      </c>
    </row>
    <row r="573" spans="1:54" ht="15">
      <c r="A573" s="58" t="s">
        <v>2031</v>
      </c>
      <c s="65" t="s">
        <v>523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99857.5</v>
      </c>
      <c s="64">
        <v>0</v>
      </c>
      <c s="64">
        <v>0</v>
      </c>
      <c s="64">
        <v>446.02999999999997</v>
      </c>
      <c s="64">
        <v>0</v>
      </c>
      <c s="64">
        <v>0</v>
      </c>
      <c s="64">
        <v>0</v>
      </c>
      <c s="64">
        <v>99857.5</v>
      </c>
      <c s="106">
        <v>43815</v>
      </c>
      <c s="106">
        <v>46007</v>
      </c>
      <c s="107">
        <v>99857.5</v>
      </c>
      <c s="108">
        <v>1.0444444444444445</v>
      </c>
      <c s="108">
        <v>6</v>
      </c>
      <c s="111">
        <v>0.053600000000000002</v>
      </c>
      <c s="77" t="s">
        <v>651</v>
      </c>
      <c s="77" t="s">
        <v>652</v>
      </c>
      <c s="15">
        <v>446.02999999999997</v>
      </c>
      <c s="15">
        <v>446.02999999999997</v>
      </c>
      <c s="15">
        <v>446.02999999999997</v>
      </c>
      <c s="15">
        <v>446.02999999999997</v>
      </c>
      <c s="15">
        <v>446.02999999999997</v>
      </c>
      <c s="15">
        <v>446.02999999999997</v>
      </c>
      <c s="15">
        <v>446.02999999999997</v>
      </c>
      <c s="15">
        <v>223.02000000000001</v>
      </c>
      <c s="15">
        <v>223.02000000000001</v>
      </c>
      <c s="15">
        <v>223.02000000000001</v>
      </c>
      <c s="15">
        <v>223.02000000000001</v>
      </c>
      <c s="15">
        <v>223.02000000000001</v>
      </c>
      <c s="15">
        <v>223.02000000000001</v>
      </c>
      <c s="15">
        <f t="shared" si="24"/>
        <v>446.02999999999997</v>
      </c>
      <c s="15">
        <f t="shared" si="25"/>
        <v>4014.2999999999993</v>
      </c>
      <c s="15">
        <f t="shared" si="26"/>
        <v>4460.329999999999</v>
      </c>
    </row>
    <row r="574" spans="1:54" ht="15">
      <c r="A574" s="58" t="s">
        <v>2032</v>
      </c>
      <c s="65" t="s">
        <v>523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249.56999999999999</v>
      </c>
      <c s="64">
        <v>0</v>
      </c>
      <c s="64">
        <v>0</v>
      </c>
      <c s="64">
        <v>0</v>
      </c>
      <c s="64">
        <v>53100</v>
      </c>
      <c s="106">
        <v>43815</v>
      </c>
      <c s="106">
        <v>46372</v>
      </c>
      <c s="107">
        <v>53100</v>
      </c>
      <c s="108">
        <v>2.0444444444444443</v>
      </c>
      <c s="108">
        <v>7</v>
      </c>
      <c s="111">
        <v>0.056399999999999999</v>
      </c>
      <c s="77" t="s">
        <v>651</v>
      </c>
      <c s="77" t="s">
        <v>652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f t="shared" si="24"/>
        <v>249.56999999999999</v>
      </c>
      <c s="15">
        <f t="shared" si="25"/>
        <v>2994.8400000000001</v>
      </c>
      <c s="15">
        <f t="shared" si="26"/>
        <v>3244.4100000000003</v>
      </c>
    </row>
    <row r="575" spans="1:54" ht="15">
      <c r="A575" s="58" t="s">
        <v>2033</v>
      </c>
      <c s="65" t="s">
        <v>523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51772.5</v>
      </c>
      <c s="64">
        <v>0</v>
      </c>
      <c s="64">
        <v>0</v>
      </c>
      <c s="64">
        <v>255.84</v>
      </c>
      <c s="64">
        <v>0</v>
      </c>
      <c s="64">
        <v>0</v>
      </c>
      <c s="64">
        <v>0</v>
      </c>
      <c s="64">
        <v>51772.5</v>
      </c>
      <c s="106">
        <v>43815</v>
      </c>
      <c s="106">
        <v>46737</v>
      </c>
      <c s="107">
        <v>51772.5</v>
      </c>
      <c s="108">
        <v>3.0444444444444443</v>
      </c>
      <c s="108">
        <v>8</v>
      </c>
      <c s="111">
        <v>0.059299999999999999</v>
      </c>
      <c s="77" t="s">
        <v>651</v>
      </c>
      <c s="77" t="s">
        <v>652</v>
      </c>
      <c s="15">
        <v>255.84</v>
      </c>
      <c s="15">
        <v>255.84</v>
      </c>
      <c s="15">
        <v>255.84</v>
      </c>
      <c s="15">
        <v>255.84</v>
      </c>
      <c s="15">
        <v>255.84</v>
      </c>
      <c s="15">
        <v>255.84</v>
      </c>
      <c s="15">
        <v>255.84</v>
      </c>
      <c s="15">
        <v>255.84</v>
      </c>
      <c s="15">
        <v>255.84</v>
      </c>
      <c s="15">
        <v>255.84</v>
      </c>
      <c s="15">
        <v>255.84</v>
      </c>
      <c s="15">
        <v>255.84</v>
      </c>
      <c s="15">
        <v>255.84</v>
      </c>
      <c s="15">
        <f t="shared" si="24"/>
        <v>255.84</v>
      </c>
      <c s="15">
        <f t="shared" si="25"/>
        <v>3070.0800000000004</v>
      </c>
      <c s="15">
        <f t="shared" si="26"/>
        <v>3325.9200000000005</v>
      </c>
    </row>
    <row r="576" spans="1:54" ht="15">
      <c r="A576" s="58" t="s">
        <v>2034</v>
      </c>
      <c s="65" t="s">
        <v>524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13275</v>
      </c>
      <c s="64">
        <v>0</v>
      </c>
      <c s="64">
        <v>0</v>
      </c>
      <c s="64">
        <v>56.090000000000003</v>
      </c>
      <c s="64">
        <v>0</v>
      </c>
      <c s="64">
        <v>0</v>
      </c>
      <c s="64">
        <v>0</v>
      </c>
      <c s="64">
        <v>13275</v>
      </c>
      <c s="106">
        <v>43816</v>
      </c>
      <c s="106">
        <v>45643</v>
      </c>
      <c s="107">
        <v>26550</v>
      </c>
      <c s="108">
        <v>0.047222222222222221</v>
      </c>
      <c s="108">
        <v>5</v>
      </c>
      <c s="111">
        <v>0.050700000000000002</v>
      </c>
      <c s="77" t="s">
        <v>651</v>
      </c>
      <c s="77" t="s">
        <v>652</v>
      </c>
      <c s="15">
        <v>56.090000000000003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4"/>
        <v>56.090000000000003</v>
      </c>
      <c s="15">
        <f t="shared" si="25"/>
        <v>0</v>
      </c>
      <c s="15">
        <f t="shared" si="26"/>
        <v>56.090000000000003</v>
      </c>
    </row>
    <row r="577" spans="1:54" ht="15">
      <c r="A577" s="58" t="s">
        <v>2035</v>
      </c>
      <c s="65" t="s">
        <v>524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287.62</v>
      </c>
      <c s="64">
        <v>0</v>
      </c>
      <c s="64">
        <v>0</v>
      </c>
      <c s="64">
        <v>0</v>
      </c>
      <c s="64">
        <v>53100</v>
      </c>
      <c s="106">
        <v>43816</v>
      </c>
      <c s="106">
        <v>47469</v>
      </c>
      <c s="107">
        <v>53100</v>
      </c>
      <c s="108">
        <v>5.0472222222222225</v>
      </c>
      <c s="108">
        <v>10</v>
      </c>
      <c s="111">
        <v>0.065000000000000002</v>
      </c>
      <c s="77" t="s">
        <v>651</v>
      </c>
      <c s="77" t="s">
        <v>652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f t="shared" si="24"/>
        <v>287.62</v>
      </c>
      <c s="15">
        <f t="shared" si="25"/>
        <v>3451.4399999999991</v>
      </c>
      <c s="15">
        <f t="shared" si="26"/>
        <v>3739.059999999999</v>
      </c>
    </row>
    <row r="578" spans="1:54" ht="15">
      <c r="A578" s="58" t="s">
        <v>2036</v>
      </c>
      <c s="65" t="s">
        <v>525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103323.75</v>
      </c>
      <c s="64">
        <v>0</v>
      </c>
      <c s="64">
        <v>0</v>
      </c>
      <c s="64">
        <v>436.54000000000002</v>
      </c>
      <c s="64">
        <v>0</v>
      </c>
      <c s="64">
        <v>0</v>
      </c>
      <c s="64">
        <v>0</v>
      </c>
      <c s="64">
        <v>103323.75</v>
      </c>
      <c s="106">
        <v>43816</v>
      </c>
      <c s="106">
        <v>45643</v>
      </c>
      <c s="107">
        <v>206647.5</v>
      </c>
      <c s="108">
        <v>0.047222222222222221</v>
      </c>
      <c s="108">
        <v>5</v>
      </c>
      <c s="111">
        <v>0.050700000000000002</v>
      </c>
      <c s="77" t="s">
        <v>651</v>
      </c>
      <c s="77" t="s">
        <v>652</v>
      </c>
      <c s="15">
        <v>436.54000000000002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4"/>
        <v>436.54000000000002</v>
      </c>
      <c s="15">
        <f t="shared" si="25"/>
        <v>0</v>
      </c>
      <c s="15">
        <f t="shared" si="26"/>
        <v>436.54000000000002</v>
      </c>
    </row>
    <row r="579" spans="1:54" ht="15">
      <c r="A579" s="58" t="s">
        <v>2037</v>
      </c>
      <c s="65" t="s">
        <v>525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102807.5</v>
      </c>
      <c s="64">
        <v>0</v>
      </c>
      <c s="64">
        <v>0</v>
      </c>
      <c s="64">
        <v>459.20999999999998</v>
      </c>
      <c s="64">
        <v>0</v>
      </c>
      <c s="64">
        <v>0</v>
      </c>
      <c s="64">
        <v>0</v>
      </c>
      <c s="64">
        <v>102807.5</v>
      </c>
      <c s="106">
        <v>43816</v>
      </c>
      <c s="106">
        <v>46008</v>
      </c>
      <c s="107">
        <v>102807.5</v>
      </c>
      <c s="108">
        <v>1.0472222222222223</v>
      </c>
      <c s="108">
        <v>6</v>
      </c>
      <c s="111">
        <v>0.053600000000000002</v>
      </c>
      <c s="77" t="s">
        <v>651</v>
      </c>
      <c s="77" t="s">
        <v>652</v>
      </c>
      <c s="15">
        <v>459.20999999999998</v>
      </c>
      <c s="15">
        <v>459.20999999999998</v>
      </c>
      <c s="15">
        <v>459.20999999999998</v>
      </c>
      <c s="15">
        <v>459.20999999999998</v>
      </c>
      <c s="15">
        <v>459.20999999999998</v>
      </c>
      <c s="15">
        <v>459.20999999999998</v>
      </c>
      <c s="15">
        <v>459.20999999999998</v>
      </c>
      <c s="15">
        <v>229.59999999999999</v>
      </c>
      <c s="15">
        <v>229.59999999999999</v>
      </c>
      <c s="15">
        <v>229.59999999999999</v>
      </c>
      <c s="15">
        <v>229.59999999999999</v>
      </c>
      <c s="15">
        <v>229.59999999999999</v>
      </c>
      <c s="15">
        <v>229.59999999999999</v>
      </c>
      <c s="15">
        <f t="shared" si="27" ref="AZ579:AZ642">SUM(AM579:AM579)</f>
        <v>459.20999999999998</v>
      </c>
      <c s="15">
        <f t="shared" si="25"/>
        <v>4132.8599999999997</v>
      </c>
      <c s="15">
        <f t="shared" si="26"/>
        <v>4592.0699999999997</v>
      </c>
    </row>
    <row r="580" spans="1:54" ht="15">
      <c r="A580" s="58" t="s">
        <v>2038</v>
      </c>
      <c s="65" t="s">
        <v>525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448547.5</v>
      </c>
      <c s="64">
        <v>0</v>
      </c>
      <c s="64">
        <v>0</v>
      </c>
      <c s="64">
        <v>2108.1700000000001</v>
      </c>
      <c s="64">
        <v>0</v>
      </c>
      <c s="64">
        <v>0</v>
      </c>
      <c s="64">
        <v>0</v>
      </c>
      <c s="64">
        <v>448547.5</v>
      </c>
      <c s="106">
        <v>43816</v>
      </c>
      <c s="106">
        <v>46373</v>
      </c>
      <c s="107">
        <v>448547.5</v>
      </c>
      <c s="108">
        <v>2.0472222222222221</v>
      </c>
      <c s="108">
        <v>7</v>
      </c>
      <c s="111">
        <v>0.056399999999999999</v>
      </c>
      <c s="77" t="s">
        <v>651</v>
      </c>
      <c s="77" t="s">
        <v>652</v>
      </c>
      <c s="15">
        <v>2108.1700000000001</v>
      </c>
      <c s="15">
        <v>2108.1700000000001</v>
      </c>
      <c s="15">
        <v>2108.1700000000001</v>
      </c>
      <c s="15">
        <v>2108.1700000000001</v>
      </c>
      <c s="15">
        <v>2108.1700000000001</v>
      </c>
      <c s="15">
        <v>2108.1700000000001</v>
      </c>
      <c s="15">
        <v>2108.1700000000001</v>
      </c>
      <c s="15">
        <v>2108.1700000000001</v>
      </c>
      <c s="15">
        <v>2108.1700000000001</v>
      </c>
      <c s="15">
        <v>2108.1700000000001</v>
      </c>
      <c s="15">
        <v>2108.1700000000001</v>
      </c>
      <c s="15">
        <v>2108.1700000000001</v>
      </c>
      <c s="15">
        <v>2108.1700000000001</v>
      </c>
      <c s="15">
        <f t="shared" si="27"/>
        <v>2108.1700000000001</v>
      </c>
      <c s="15">
        <f t="shared" si="28" ref="BA580:BA643">SUM(AN580:AY580)</f>
        <v>25298.039999999994</v>
      </c>
      <c s="15">
        <f t="shared" si="29" ref="BB580:BB643">AZ580+BA580</f>
        <v>27406.209999999992</v>
      </c>
    </row>
    <row r="581" spans="1:54" ht="15">
      <c r="A581" s="58" t="s">
        <v>2039</v>
      </c>
      <c s="65" t="s">
        <v>525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205467.5</v>
      </c>
      <c s="64">
        <v>0</v>
      </c>
      <c s="64">
        <v>0</v>
      </c>
      <c s="64">
        <v>1015.35</v>
      </c>
      <c s="64">
        <v>0</v>
      </c>
      <c s="64">
        <v>0</v>
      </c>
      <c s="64">
        <v>0</v>
      </c>
      <c s="64">
        <v>205467.5</v>
      </c>
      <c s="106">
        <v>43816</v>
      </c>
      <c s="106">
        <v>46738</v>
      </c>
      <c s="107">
        <v>205467.5</v>
      </c>
      <c s="108">
        <v>3.0472222222222221</v>
      </c>
      <c s="108">
        <v>8</v>
      </c>
      <c s="111">
        <v>0.059299999999999999</v>
      </c>
      <c s="77" t="s">
        <v>651</v>
      </c>
      <c s="77" t="s">
        <v>652</v>
      </c>
      <c s="15">
        <v>1015.35</v>
      </c>
      <c s="15">
        <v>1015.35</v>
      </c>
      <c s="15">
        <v>1015.35</v>
      </c>
      <c s="15">
        <v>1015.35</v>
      </c>
      <c s="15">
        <v>1015.35</v>
      </c>
      <c s="15">
        <v>1015.35</v>
      </c>
      <c s="15">
        <v>1015.35</v>
      </c>
      <c s="15">
        <v>1015.35</v>
      </c>
      <c s="15">
        <v>1015.35</v>
      </c>
      <c s="15">
        <v>1015.35</v>
      </c>
      <c s="15">
        <v>1015.35</v>
      </c>
      <c s="15">
        <v>1015.35</v>
      </c>
      <c s="15">
        <v>1015.35</v>
      </c>
      <c s="15">
        <f t="shared" si="27"/>
        <v>1015.35</v>
      </c>
      <c s="15">
        <f t="shared" si="28"/>
        <v>12184.200000000003</v>
      </c>
      <c s="15">
        <f t="shared" si="29"/>
        <v>13199.550000000003</v>
      </c>
    </row>
    <row r="582" spans="1:54" ht="15">
      <c r="A582" s="58" t="s">
        <v>2040</v>
      </c>
      <c s="65" t="s">
        <v>525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212400</v>
      </c>
      <c s="64">
        <v>0</v>
      </c>
      <c s="64">
        <v>0</v>
      </c>
      <c s="64">
        <v>1099.1700000000001</v>
      </c>
      <c s="64">
        <v>0</v>
      </c>
      <c s="64">
        <v>0</v>
      </c>
      <c s="64">
        <v>0</v>
      </c>
      <c s="64">
        <v>212400</v>
      </c>
      <c s="106">
        <v>43816</v>
      </c>
      <c s="106">
        <v>47104</v>
      </c>
      <c s="107">
        <v>212400</v>
      </c>
      <c s="108">
        <v>4.0472222222222225</v>
      </c>
      <c s="108">
        <v>9</v>
      </c>
      <c s="111">
        <v>0.062100000000000002</v>
      </c>
      <c s="77" t="s">
        <v>651</v>
      </c>
      <c s="77" t="s">
        <v>652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v>1099.1700000000001</v>
      </c>
      <c s="15">
        <f t="shared" si="27"/>
        <v>1099.1700000000001</v>
      </c>
      <c s="15">
        <f t="shared" si="28"/>
        <v>13190.040000000001</v>
      </c>
      <c s="15">
        <f t="shared" si="29"/>
        <v>14289.210000000001</v>
      </c>
    </row>
    <row r="583" spans="1:54" ht="15">
      <c r="A583" s="58" t="s">
        <v>2041</v>
      </c>
      <c s="65" t="s">
        <v>938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249.56999999999999</v>
      </c>
      <c s="64">
        <v>0</v>
      </c>
      <c s="64">
        <v>0</v>
      </c>
      <c s="64">
        <v>0</v>
      </c>
      <c s="64">
        <v>53100</v>
      </c>
      <c s="106">
        <v>43817</v>
      </c>
      <c s="106">
        <v>46374</v>
      </c>
      <c s="107">
        <v>53100</v>
      </c>
      <c s="108">
        <v>2.0499999999999998</v>
      </c>
      <c s="108">
        <v>7</v>
      </c>
      <c s="111">
        <v>0.056399999999999999</v>
      </c>
      <c s="77" t="s">
        <v>651</v>
      </c>
      <c s="77" t="s">
        <v>652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f t="shared" si="27"/>
        <v>249.56999999999999</v>
      </c>
      <c s="15">
        <f t="shared" si="28"/>
        <v>2994.8400000000001</v>
      </c>
      <c s="15">
        <f t="shared" si="29"/>
        <v>3244.4100000000003</v>
      </c>
    </row>
    <row r="584" spans="1:54" ht="15">
      <c r="A584" s="58" t="s">
        <v>2042</v>
      </c>
      <c s="65" t="s">
        <v>526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98235</v>
      </c>
      <c s="64">
        <v>0</v>
      </c>
      <c s="64">
        <v>0</v>
      </c>
      <c s="64">
        <v>461.69999999999999</v>
      </c>
      <c s="64">
        <v>0</v>
      </c>
      <c s="64">
        <v>0</v>
      </c>
      <c s="64">
        <v>0</v>
      </c>
      <c s="64">
        <v>98235</v>
      </c>
      <c s="106">
        <v>43817</v>
      </c>
      <c s="106">
        <v>46374</v>
      </c>
      <c s="107">
        <v>98235</v>
      </c>
      <c s="108">
        <v>2.0499999999999998</v>
      </c>
      <c s="108">
        <v>7</v>
      </c>
      <c s="111">
        <v>0.056399999999999999</v>
      </c>
      <c s="77" t="s">
        <v>651</v>
      </c>
      <c s="77" t="s">
        <v>652</v>
      </c>
      <c s="15">
        <v>461.69999999999999</v>
      </c>
      <c s="15">
        <v>461.69999999999999</v>
      </c>
      <c s="15">
        <v>461.69999999999999</v>
      </c>
      <c s="15">
        <v>461.69999999999999</v>
      </c>
      <c s="15">
        <v>461.69999999999999</v>
      </c>
      <c s="15">
        <v>461.69999999999999</v>
      </c>
      <c s="15">
        <v>461.69999999999999</v>
      </c>
      <c s="15">
        <v>461.69999999999999</v>
      </c>
      <c s="15">
        <v>461.69999999999999</v>
      </c>
      <c s="15">
        <v>461.69999999999999</v>
      </c>
      <c s="15">
        <v>461.69999999999999</v>
      </c>
      <c s="15">
        <v>461.69999999999999</v>
      </c>
      <c s="15">
        <v>461.69999999999999</v>
      </c>
      <c s="15">
        <f t="shared" si="27"/>
        <v>461.69999999999999</v>
      </c>
      <c s="15">
        <f t="shared" si="28"/>
        <v>5540.3999999999987</v>
      </c>
      <c s="15">
        <f t="shared" si="29"/>
        <v>6002.0999999999985</v>
      </c>
    </row>
    <row r="585" spans="1:54" ht="15">
      <c r="A585" s="58" t="s">
        <v>2043</v>
      </c>
      <c s="65" t="s">
        <v>526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262.39999999999998</v>
      </c>
      <c s="64">
        <v>0</v>
      </c>
      <c s="64">
        <v>0</v>
      </c>
      <c s="64">
        <v>0</v>
      </c>
      <c s="64">
        <v>53100</v>
      </c>
      <c s="106">
        <v>43817</v>
      </c>
      <c s="106">
        <v>46739</v>
      </c>
      <c s="107">
        <v>53100</v>
      </c>
      <c s="108">
        <v>3.0499999999999998</v>
      </c>
      <c s="108">
        <v>8</v>
      </c>
      <c s="111">
        <v>0.059299999999999999</v>
      </c>
      <c s="77" t="s">
        <v>651</v>
      </c>
      <c s="77" t="s">
        <v>652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f t="shared" si="27"/>
        <v>262.39999999999998</v>
      </c>
      <c s="15">
        <f t="shared" si="28"/>
        <v>3148.8000000000006</v>
      </c>
      <c s="15">
        <f t="shared" si="29"/>
        <v>3411.2000000000007</v>
      </c>
    </row>
    <row r="586" spans="1:54" ht="15">
      <c r="A586" s="58" t="s">
        <v>2044</v>
      </c>
      <c s="65" t="s">
        <v>526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52805</v>
      </c>
      <c s="64">
        <v>0</v>
      </c>
      <c s="64">
        <v>0</v>
      </c>
      <c s="64">
        <v>273.26999999999998</v>
      </c>
      <c s="64">
        <v>0</v>
      </c>
      <c s="64">
        <v>0</v>
      </c>
      <c s="64">
        <v>0</v>
      </c>
      <c s="64">
        <v>52805</v>
      </c>
      <c s="106">
        <v>43817</v>
      </c>
      <c s="106">
        <v>47105</v>
      </c>
      <c s="107">
        <v>52805</v>
      </c>
      <c s="108">
        <v>4.0499999999999998</v>
      </c>
      <c s="108">
        <v>9</v>
      </c>
      <c s="111">
        <v>0.062100000000000002</v>
      </c>
      <c s="77" t="s">
        <v>651</v>
      </c>
      <c s="77" t="s">
        <v>652</v>
      </c>
      <c s="15">
        <v>273.26999999999998</v>
      </c>
      <c s="15">
        <v>273.26999999999998</v>
      </c>
      <c s="15">
        <v>273.26999999999998</v>
      </c>
      <c s="15">
        <v>273.26999999999998</v>
      </c>
      <c s="15">
        <v>273.26999999999998</v>
      </c>
      <c s="15">
        <v>273.26999999999998</v>
      </c>
      <c s="15">
        <v>273.26999999999998</v>
      </c>
      <c s="15">
        <v>273.26999999999998</v>
      </c>
      <c s="15">
        <v>273.26999999999998</v>
      </c>
      <c s="15">
        <v>273.26999999999998</v>
      </c>
      <c s="15">
        <v>273.26999999999998</v>
      </c>
      <c s="15">
        <v>273.26999999999998</v>
      </c>
      <c s="15">
        <v>273.26999999999998</v>
      </c>
      <c s="15">
        <f t="shared" si="27"/>
        <v>273.26999999999998</v>
      </c>
      <c s="15">
        <f t="shared" si="28"/>
        <v>3279.2399999999998</v>
      </c>
      <c s="15">
        <f t="shared" si="29"/>
        <v>3552.5099999999998</v>
      </c>
    </row>
    <row r="587" spans="1:54" ht="15">
      <c r="A587" s="58" t="s">
        <v>2045</v>
      </c>
      <c s="65" t="s">
        <v>527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365357.5</v>
      </c>
      <c s="64">
        <v>0</v>
      </c>
      <c s="64">
        <v>0</v>
      </c>
      <c s="64">
        <v>1631.9300000000001</v>
      </c>
      <c s="64">
        <v>0</v>
      </c>
      <c s="64">
        <v>0</v>
      </c>
      <c s="64">
        <v>0</v>
      </c>
      <c s="64">
        <v>365357.5</v>
      </c>
      <c s="106">
        <v>43817</v>
      </c>
      <c s="106">
        <v>46009</v>
      </c>
      <c s="107">
        <v>365357.5</v>
      </c>
      <c s="108">
        <v>1.05</v>
      </c>
      <c s="108">
        <v>6</v>
      </c>
      <c s="111">
        <v>0.053600000000000002</v>
      </c>
      <c s="77" t="s">
        <v>651</v>
      </c>
      <c s="77" t="s">
        <v>652</v>
      </c>
      <c s="15">
        <v>1631.9300000000001</v>
      </c>
      <c s="15">
        <v>1631.9300000000001</v>
      </c>
      <c s="15">
        <v>1631.9300000000001</v>
      </c>
      <c s="15">
        <v>1631.9300000000001</v>
      </c>
      <c s="15">
        <v>1631.9300000000001</v>
      </c>
      <c s="15">
        <v>1631.9300000000001</v>
      </c>
      <c s="15">
        <v>1631.9300000000001</v>
      </c>
      <c s="15">
        <v>815.97000000000003</v>
      </c>
      <c s="15">
        <v>815.97000000000003</v>
      </c>
      <c s="15">
        <v>815.97000000000003</v>
      </c>
      <c s="15">
        <v>815.97000000000003</v>
      </c>
      <c s="15">
        <v>815.97000000000003</v>
      </c>
      <c s="15">
        <v>815.97000000000003</v>
      </c>
      <c s="15">
        <f t="shared" si="27"/>
        <v>1631.9300000000001</v>
      </c>
      <c s="15">
        <f t="shared" si="28"/>
        <v>14687.399999999996</v>
      </c>
      <c s="15">
        <f t="shared" si="29"/>
        <v>16319.329999999996</v>
      </c>
    </row>
    <row r="588" spans="1:54" ht="15">
      <c r="A588" s="58" t="s">
        <v>2046</v>
      </c>
      <c s="65" t="s">
        <v>527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469197.5</v>
      </c>
      <c s="64">
        <v>0</v>
      </c>
      <c s="64">
        <v>0</v>
      </c>
      <c s="64">
        <v>2205.23</v>
      </c>
      <c s="64">
        <v>0</v>
      </c>
      <c s="64">
        <v>0</v>
      </c>
      <c s="64">
        <v>0</v>
      </c>
      <c s="64">
        <v>469197.5</v>
      </c>
      <c s="106">
        <v>43817</v>
      </c>
      <c s="106">
        <v>46374</v>
      </c>
      <c s="107">
        <v>469197.5</v>
      </c>
      <c s="108">
        <v>2.0499999999999998</v>
      </c>
      <c s="108">
        <v>7</v>
      </c>
      <c s="111">
        <v>0.056399999999999999</v>
      </c>
      <c s="77" t="s">
        <v>651</v>
      </c>
      <c s="77" t="s">
        <v>652</v>
      </c>
      <c s="15">
        <v>2205.23</v>
      </c>
      <c s="15">
        <v>2205.23</v>
      </c>
      <c s="15">
        <v>2205.23</v>
      </c>
      <c s="15">
        <v>2205.23</v>
      </c>
      <c s="15">
        <v>2205.23</v>
      </c>
      <c s="15">
        <v>2205.23</v>
      </c>
      <c s="15">
        <v>2205.23</v>
      </c>
      <c s="15">
        <v>2205.23</v>
      </c>
      <c s="15">
        <v>2205.23</v>
      </c>
      <c s="15">
        <v>2205.23</v>
      </c>
      <c s="15">
        <v>2205.23</v>
      </c>
      <c s="15">
        <v>2205.23</v>
      </c>
      <c s="15">
        <v>2205.23</v>
      </c>
      <c s="15">
        <f t="shared" si="27"/>
        <v>2205.23</v>
      </c>
      <c s="15">
        <f t="shared" si="28"/>
        <v>26462.759999999998</v>
      </c>
      <c s="15">
        <f t="shared" si="29"/>
        <v>28667.989999999998</v>
      </c>
    </row>
    <row r="589" spans="1:54" ht="15">
      <c r="A589" s="58" t="s">
        <v>2047</v>
      </c>
      <c s="65" t="s">
        <v>527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584100</v>
      </c>
      <c s="64">
        <v>0</v>
      </c>
      <c s="64">
        <v>0</v>
      </c>
      <c s="64">
        <v>2886.4299999999998</v>
      </c>
      <c s="64">
        <v>0</v>
      </c>
      <c s="64">
        <v>0</v>
      </c>
      <c s="64">
        <v>0</v>
      </c>
      <c s="64">
        <v>584100</v>
      </c>
      <c s="106">
        <v>43817</v>
      </c>
      <c s="106">
        <v>46739</v>
      </c>
      <c s="107">
        <v>584100</v>
      </c>
      <c s="108">
        <v>3.0499999999999998</v>
      </c>
      <c s="108">
        <v>8</v>
      </c>
      <c s="111">
        <v>0.059299999999999999</v>
      </c>
      <c s="77" t="s">
        <v>651</v>
      </c>
      <c s="77" t="s">
        <v>652</v>
      </c>
      <c s="15">
        <v>2886.4299999999998</v>
      </c>
      <c s="15">
        <v>2886.4299999999998</v>
      </c>
      <c s="15">
        <v>2886.4299999999998</v>
      </c>
      <c s="15">
        <v>2886.4299999999998</v>
      </c>
      <c s="15">
        <v>2886.4299999999998</v>
      </c>
      <c s="15">
        <v>2886.4299999999998</v>
      </c>
      <c s="15">
        <v>2886.4299999999998</v>
      </c>
      <c s="15">
        <v>2886.4299999999998</v>
      </c>
      <c s="15">
        <v>2886.4299999999998</v>
      </c>
      <c s="15">
        <v>2886.4299999999998</v>
      </c>
      <c s="15">
        <v>2886.4299999999998</v>
      </c>
      <c s="15">
        <v>2886.4299999999998</v>
      </c>
      <c s="15">
        <v>2886.4299999999998</v>
      </c>
      <c s="15">
        <f t="shared" si="27"/>
        <v>2886.4299999999998</v>
      </c>
      <c s="15">
        <f t="shared" si="28"/>
        <v>34637.159999999996</v>
      </c>
      <c s="15">
        <f t="shared" si="29"/>
        <v>37523.589999999997</v>
      </c>
    </row>
    <row r="590" spans="1:54" ht="15">
      <c r="A590" s="58" t="s">
        <v>2048</v>
      </c>
      <c s="65" t="s">
        <v>527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572595</v>
      </c>
      <c s="64">
        <v>0</v>
      </c>
      <c s="64">
        <v>0</v>
      </c>
      <c s="64">
        <v>2963.1799999999998</v>
      </c>
      <c s="64">
        <v>0</v>
      </c>
      <c s="64">
        <v>0</v>
      </c>
      <c s="64">
        <v>0</v>
      </c>
      <c s="64">
        <v>572595</v>
      </c>
      <c s="106">
        <v>43817</v>
      </c>
      <c s="106">
        <v>47105</v>
      </c>
      <c s="107">
        <v>572595</v>
      </c>
      <c s="108">
        <v>4.0499999999999998</v>
      </c>
      <c s="108">
        <v>9</v>
      </c>
      <c s="111">
        <v>0.062100000000000002</v>
      </c>
      <c s="77" t="s">
        <v>651</v>
      </c>
      <c s="77" t="s">
        <v>652</v>
      </c>
      <c s="15">
        <v>2963.1799999999998</v>
      </c>
      <c s="15">
        <v>2963.1799999999998</v>
      </c>
      <c s="15">
        <v>2963.1799999999998</v>
      </c>
      <c s="15">
        <v>2963.1799999999998</v>
      </c>
      <c s="15">
        <v>2963.1799999999998</v>
      </c>
      <c s="15">
        <v>2963.1799999999998</v>
      </c>
      <c s="15">
        <v>2963.1799999999998</v>
      </c>
      <c s="15">
        <v>2963.1799999999998</v>
      </c>
      <c s="15">
        <v>2963.1799999999998</v>
      </c>
      <c s="15">
        <v>2963.1799999999998</v>
      </c>
      <c s="15">
        <v>2963.1799999999998</v>
      </c>
      <c s="15">
        <v>2963.1799999999998</v>
      </c>
      <c s="15">
        <v>2963.1799999999998</v>
      </c>
      <c s="15">
        <f t="shared" si="27"/>
        <v>2963.1799999999998</v>
      </c>
      <c s="15">
        <f t="shared" si="28"/>
        <v>35558.159999999996</v>
      </c>
      <c s="15">
        <f t="shared" si="29"/>
        <v>38521.339999999997</v>
      </c>
    </row>
    <row r="591" spans="1:54" ht="15">
      <c r="A591" s="58" t="s">
        <v>2049</v>
      </c>
      <c s="65" t="s">
        <v>527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424505</v>
      </c>
      <c s="64">
        <v>0</v>
      </c>
      <c s="64">
        <v>0</v>
      </c>
      <c s="64">
        <v>2299.4000000000001</v>
      </c>
      <c s="64">
        <v>0</v>
      </c>
      <c s="64">
        <v>0</v>
      </c>
      <c s="64">
        <v>0</v>
      </c>
      <c s="64">
        <v>424505</v>
      </c>
      <c s="106">
        <v>43817</v>
      </c>
      <c s="106">
        <v>47470</v>
      </c>
      <c s="107">
        <v>424505</v>
      </c>
      <c s="108">
        <v>5.0499999999999998</v>
      </c>
      <c s="108">
        <v>10</v>
      </c>
      <c s="111">
        <v>0.065000000000000002</v>
      </c>
      <c s="77" t="s">
        <v>651</v>
      </c>
      <c s="77" t="s">
        <v>652</v>
      </c>
      <c s="15">
        <v>2299.4000000000001</v>
      </c>
      <c s="15">
        <v>2299.4000000000001</v>
      </c>
      <c s="15">
        <v>2299.4000000000001</v>
      </c>
      <c s="15">
        <v>2299.4000000000001</v>
      </c>
      <c s="15">
        <v>2299.4000000000001</v>
      </c>
      <c s="15">
        <v>2299.4000000000001</v>
      </c>
      <c s="15">
        <v>2299.4000000000001</v>
      </c>
      <c s="15">
        <v>2299.4000000000001</v>
      </c>
      <c s="15">
        <v>2299.4000000000001</v>
      </c>
      <c s="15">
        <v>2299.4000000000001</v>
      </c>
      <c s="15">
        <v>2299.4000000000001</v>
      </c>
      <c s="15">
        <v>2299.4000000000001</v>
      </c>
      <c s="15">
        <v>2299.4000000000001</v>
      </c>
      <c s="15">
        <f t="shared" si="27"/>
        <v>2299.4000000000001</v>
      </c>
      <c s="15">
        <f t="shared" si="28"/>
        <v>27592.800000000007</v>
      </c>
      <c s="15">
        <f t="shared" si="29"/>
        <v>29892.200000000008</v>
      </c>
    </row>
    <row r="592" spans="1:54" ht="15">
      <c r="A592" s="58" t="s">
        <v>2050</v>
      </c>
      <c s="65" t="s">
        <v>528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104725</v>
      </c>
      <c s="64">
        <v>0</v>
      </c>
      <c s="64">
        <v>0</v>
      </c>
      <c s="64">
        <v>492.20999999999998</v>
      </c>
      <c s="64">
        <v>0</v>
      </c>
      <c s="64">
        <v>0</v>
      </c>
      <c s="64">
        <v>0</v>
      </c>
      <c s="64">
        <v>104725</v>
      </c>
      <c s="106">
        <v>43817</v>
      </c>
      <c s="106">
        <v>46374</v>
      </c>
      <c s="107">
        <v>104725</v>
      </c>
      <c s="108">
        <v>2.0499999999999998</v>
      </c>
      <c s="108">
        <v>7</v>
      </c>
      <c s="111">
        <v>0.056399999999999999</v>
      </c>
      <c s="77" t="s">
        <v>651</v>
      </c>
      <c s="77" t="s">
        <v>652</v>
      </c>
      <c s="15">
        <v>492.20999999999998</v>
      </c>
      <c s="15">
        <v>492.20999999999998</v>
      </c>
      <c s="15">
        <v>492.20999999999998</v>
      </c>
      <c s="15">
        <v>492.20999999999998</v>
      </c>
      <c s="15">
        <v>492.20999999999998</v>
      </c>
      <c s="15">
        <v>492.20999999999998</v>
      </c>
      <c s="15">
        <v>492.20999999999998</v>
      </c>
      <c s="15">
        <v>492.20999999999998</v>
      </c>
      <c s="15">
        <v>492.20999999999998</v>
      </c>
      <c s="15">
        <v>492.20999999999998</v>
      </c>
      <c s="15">
        <v>492.20999999999998</v>
      </c>
      <c s="15">
        <v>492.20999999999998</v>
      </c>
      <c s="15">
        <v>492.20999999999998</v>
      </c>
      <c s="15">
        <f t="shared" si="27"/>
        <v>492.20999999999998</v>
      </c>
      <c s="15">
        <f t="shared" si="28"/>
        <v>5906.5199999999995</v>
      </c>
      <c s="15">
        <f t="shared" si="29"/>
        <v>6398.7299999999996</v>
      </c>
    </row>
    <row r="593" spans="1:54" ht="15">
      <c r="A593" s="58" t="s">
        <v>2051</v>
      </c>
      <c s="65" t="s">
        <v>528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38940</v>
      </c>
      <c s="64">
        <v>0</v>
      </c>
      <c s="64">
        <v>0</v>
      </c>
      <c s="64">
        <v>201.50999999999999</v>
      </c>
      <c s="64">
        <v>0</v>
      </c>
      <c s="64">
        <v>0</v>
      </c>
      <c s="64">
        <v>0</v>
      </c>
      <c s="64">
        <v>38940</v>
      </c>
      <c s="106">
        <v>43817</v>
      </c>
      <c s="106">
        <v>47105</v>
      </c>
      <c s="107">
        <v>38940</v>
      </c>
      <c s="108">
        <v>4.0499999999999998</v>
      </c>
      <c s="108">
        <v>9</v>
      </c>
      <c s="111">
        <v>0.062100000000000002</v>
      </c>
      <c s="77" t="s">
        <v>651</v>
      </c>
      <c s="77" t="s">
        <v>652</v>
      </c>
      <c s="15">
        <v>201.50999999999999</v>
      </c>
      <c s="15">
        <v>201.50999999999999</v>
      </c>
      <c s="15">
        <v>201.50999999999999</v>
      </c>
      <c s="15">
        <v>201.50999999999999</v>
      </c>
      <c s="15">
        <v>201.50999999999999</v>
      </c>
      <c s="15">
        <v>201.50999999999999</v>
      </c>
      <c s="15">
        <v>201.50999999999999</v>
      </c>
      <c s="15">
        <v>201.50999999999999</v>
      </c>
      <c s="15">
        <v>201.50999999999999</v>
      </c>
      <c s="15">
        <v>201.50999999999999</v>
      </c>
      <c s="15">
        <v>201.50999999999999</v>
      </c>
      <c s="15">
        <v>201.50999999999999</v>
      </c>
      <c s="15">
        <v>201.50999999999999</v>
      </c>
      <c s="15">
        <f t="shared" si="27"/>
        <v>201.50999999999999</v>
      </c>
      <c s="15">
        <f t="shared" si="28"/>
        <v>2418.1199999999999</v>
      </c>
      <c s="15">
        <f t="shared" si="29"/>
        <v>2619.6300000000001</v>
      </c>
    </row>
    <row r="594" spans="1:54" ht="15">
      <c r="A594" s="58" t="s">
        <v>2052</v>
      </c>
      <c s="65" t="s">
        <v>939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26550</v>
      </c>
      <c s="64">
        <v>0</v>
      </c>
      <c s="64">
        <v>0</v>
      </c>
      <c s="64">
        <v>112.17</v>
      </c>
      <c s="64">
        <v>0</v>
      </c>
      <c s="64">
        <v>0</v>
      </c>
      <c s="64">
        <v>0</v>
      </c>
      <c s="64">
        <v>26550</v>
      </c>
      <c s="106">
        <v>43817</v>
      </c>
      <c s="106">
        <v>45644</v>
      </c>
      <c s="107">
        <v>53100</v>
      </c>
      <c s="108">
        <v>0.050000000000000003</v>
      </c>
      <c s="108">
        <v>5</v>
      </c>
      <c s="111">
        <v>0.050700000000000002</v>
      </c>
      <c s="77" t="s">
        <v>651</v>
      </c>
      <c s="77" t="s">
        <v>652</v>
      </c>
      <c s="15">
        <v>112.17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7"/>
        <v>112.17</v>
      </c>
      <c s="15">
        <f t="shared" si="28"/>
        <v>0</v>
      </c>
      <c s="15">
        <f t="shared" si="29"/>
        <v>112.17</v>
      </c>
    </row>
    <row r="595" spans="1:54" ht="15">
      <c r="A595" s="58" t="s">
        <v>2053</v>
      </c>
      <c s="65" t="s">
        <v>939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262.39999999999998</v>
      </c>
      <c s="64">
        <v>0</v>
      </c>
      <c s="64">
        <v>0</v>
      </c>
      <c s="64">
        <v>0</v>
      </c>
      <c s="64">
        <v>53100</v>
      </c>
      <c s="106">
        <v>43817</v>
      </c>
      <c s="106">
        <v>46739</v>
      </c>
      <c s="107">
        <v>53100</v>
      </c>
      <c s="108">
        <v>3.0499999999999998</v>
      </c>
      <c s="108">
        <v>8</v>
      </c>
      <c s="111">
        <v>0.059299999999999999</v>
      </c>
      <c s="77" t="s">
        <v>651</v>
      </c>
      <c s="77" t="s">
        <v>652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f t="shared" si="27"/>
        <v>262.39999999999998</v>
      </c>
      <c s="15">
        <f t="shared" si="28"/>
        <v>3148.8000000000006</v>
      </c>
      <c s="15">
        <f t="shared" si="29"/>
        <v>3411.2000000000007</v>
      </c>
    </row>
    <row r="596" spans="1:54" ht="15">
      <c r="A596" s="58" t="s">
        <v>2054</v>
      </c>
      <c s="65" t="s">
        <v>529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699518.75</v>
      </c>
      <c s="64">
        <v>0</v>
      </c>
      <c s="64">
        <v>0</v>
      </c>
      <c s="64">
        <v>2955.4699999999998</v>
      </c>
      <c s="64">
        <v>0</v>
      </c>
      <c s="64">
        <v>0</v>
      </c>
      <c s="64">
        <v>0</v>
      </c>
      <c s="64">
        <v>699518.75</v>
      </c>
      <c s="106">
        <v>43817</v>
      </c>
      <c s="106">
        <v>45644</v>
      </c>
      <c s="107">
        <v>1399037.5</v>
      </c>
      <c s="108">
        <v>0.050000000000000003</v>
      </c>
      <c s="108">
        <v>5</v>
      </c>
      <c s="111">
        <v>0.050700000000000002</v>
      </c>
      <c s="77" t="s">
        <v>651</v>
      </c>
      <c s="77" t="s">
        <v>652</v>
      </c>
      <c s="15">
        <v>2955.4699999999998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7"/>
        <v>2955.4699999999998</v>
      </c>
      <c s="15">
        <f t="shared" si="28"/>
        <v>0</v>
      </c>
      <c s="15">
        <f t="shared" si="29"/>
        <v>2955.4699999999998</v>
      </c>
    </row>
    <row r="597" spans="1:54" ht="15">
      <c r="A597" s="58" t="s">
        <v>2055</v>
      </c>
      <c s="65" t="s">
        <v>529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3046170</v>
      </c>
      <c s="64">
        <v>0</v>
      </c>
      <c s="64">
        <v>0</v>
      </c>
      <c s="64">
        <v>13606.23</v>
      </c>
      <c s="64">
        <v>0</v>
      </c>
      <c s="64">
        <v>0</v>
      </c>
      <c s="64">
        <v>0</v>
      </c>
      <c s="64">
        <v>3046170</v>
      </c>
      <c s="106">
        <v>43817</v>
      </c>
      <c s="106">
        <v>46009</v>
      </c>
      <c s="107">
        <v>3046170</v>
      </c>
      <c s="108">
        <v>1.05</v>
      </c>
      <c s="108">
        <v>6</v>
      </c>
      <c s="111">
        <v>0.053600000000000002</v>
      </c>
      <c s="77" t="s">
        <v>651</v>
      </c>
      <c s="77" t="s">
        <v>652</v>
      </c>
      <c s="15">
        <v>13606.23</v>
      </c>
      <c s="15">
        <v>13606.23</v>
      </c>
      <c s="15">
        <v>13606.23</v>
      </c>
      <c s="15">
        <v>13606.23</v>
      </c>
      <c s="15">
        <v>13606.23</v>
      </c>
      <c s="15">
        <v>13606.23</v>
      </c>
      <c s="15">
        <v>13606.23</v>
      </c>
      <c s="15">
        <v>6803.1099999999997</v>
      </c>
      <c s="15">
        <v>6803.1099999999997</v>
      </c>
      <c s="15">
        <v>6803.1099999999997</v>
      </c>
      <c s="15">
        <v>6803.1099999999997</v>
      </c>
      <c s="15">
        <v>6803.1099999999997</v>
      </c>
      <c s="15">
        <v>6803.1099999999997</v>
      </c>
      <c s="15">
        <f t="shared" si="27"/>
        <v>13606.23</v>
      </c>
      <c s="15">
        <f t="shared" si="28"/>
        <v>122456.03999999999</v>
      </c>
      <c s="15">
        <f t="shared" si="29"/>
        <v>136062.26999999999</v>
      </c>
    </row>
    <row r="598" spans="1:54" ht="15">
      <c r="A598" s="58" t="s">
        <v>2056</v>
      </c>
      <c s="65" t="s">
        <v>529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2747187.5</v>
      </c>
      <c s="64">
        <v>0</v>
      </c>
      <c s="64">
        <v>0</v>
      </c>
      <c s="64">
        <v>12911.780000000001</v>
      </c>
      <c s="64">
        <v>0</v>
      </c>
      <c s="64">
        <v>0</v>
      </c>
      <c s="64">
        <v>0</v>
      </c>
      <c s="64">
        <v>2747187.5</v>
      </c>
      <c s="106">
        <v>43817</v>
      </c>
      <c s="106">
        <v>46374</v>
      </c>
      <c s="107">
        <v>2747187.5</v>
      </c>
      <c s="108">
        <v>2.0499999999999998</v>
      </c>
      <c s="108">
        <v>7</v>
      </c>
      <c s="111">
        <v>0.056399999999999999</v>
      </c>
      <c s="77" t="s">
        <v>651</v>
      </c>
      <c s="77" t="s">
        <v>652</v>
      </c>
      <c s="15">
        <v>12911.780000000001</v>
      </c>
      <c s="15">
        <v>12911.780000000001</v>
      </c>
      <c s="15">
        <v>12911.780000000001</v>
      </c>
      <c s="15">
        <v>12911.780000000001</v>
      </c>
      <c s="15">
        <v>12911.780000000001</v>
      </c>
      <c s="15">
        <v>12911.780000000001</v>
      </c>
      <c s="15">
        <v>12911.780000000001</v>
      </c>
      <c s="15">
        <v>12911.780000000001</v>
      </c>
      <c s="15">
        <v>12911.780000000001</v>
      </c>
      <c s="15">
        <v>12911.780000000001</v>
      </c>
      <c s="15">
        <v>12911.780000000001</v>
      </c>
      <c s="15">
        <v>12911.780000000001</v>
      </c>
      <c s="15">
        <v>12911.780000000001</v>
      </c>
      <c s="15">
        <f t="shared" si="27"/>
        <v>12911.780000000001</v>
      </c>
      <c s="15">
        <f t="shared" si="28"/>
        <v>154941.36000000002</v>
      </c>
      <c s="15">
        <f t="shared" si="29"/>
        <v>167853.14000000001</v>
      </c>
    </row>
    <row r="599" spans="1:54" ht="15">
      <c r="A599" s="58" t="s">
        <v>2057</v>
      </c>
      <c s="65" t="s">
        <v>529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1772065</v>
      </c>
      <c s="64">
        <v>0</v>
      </c>
      <c s="64">
        <v>0</v>
      </c>
      <c s="64">
        <v>8756.9500000000007</v>
      </c>
      <c s="64">
        <v>0</v>
      </c>
      <c s="64">
        <v>0</v>
      </c>
      <c s="64">
        <v>0</v>
      </c>
      <c s="64">
        <v>1772065</v>
      </c>
      <c s="106">
        <v>43817</v>
      </c>
      <c s="106">
        <v>46739</v>
      </c>
      <c s="107">
        <v>1772065</v>
      </c>
      <c s="108">
        <v>3.0499999999999998</v>
      </c>
      <c s="108">
        <v>8</v>
      </c>
      <c s="111">
        <v>0.059299999999999999</v>
      </c>
      <c s="77" t="s">
        <v>651</v>
      </c>
      <c s="77" t="s">
        <v>652</v>
      </c>
      <c s="15">
        <v>8756.9500000000007</v>
      </c>
      <c s="15">
        <v>8756.9500000000007</v>
      </c>
      <c s="15">
        <v>8756.9500000000007</v>
      </c>
      <c s="15">
        <v>8756.9500000000007</v>
      </c>
      <c s="15">
        <v>8756.9500000000007</v>
      </c>
      <c s="15">
        <v>8756.9500000000007</v>
      </c>
      <c s="15">
        <v>8756.9500000000007</v>
      </c>
      <c s="15">
        <v>8756.9500000000007</v>
      </c>
      <c s="15">
        <v>8756.9500000000007</v>
      </c>
      <c s="15">
        <v>8756.9500000000007</v>
      </c>
      <c s="15">
        <v>8756.9500000000007</v>
      </c>
      <c s="15">
        <v>8756.9500000000007</v>
      </c>
      <c s="15">
        <v>8756.9500000000007</v>
      </c>
      <c s="15">
        <f t="shared" si="27"/>
        <v>8756.9500000000007</v>
      </c>
      <c s="15">
        <f t="shared" si="28"/>
        <v>105083.39999999998</v>
      </c>
      <c s="15">
        <f t="shared" si="29"/>
        <v>113840.34999999998</v>
      </c>
    </row>
    <row r="600" spans="1:54" ht="15">
      <c r="A600" s="58" t="s">
        <v>2058</v>
      </c>
      <c s="65" t="s">
        <v>529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2121640</v>
      </c>
      <c s="64">
        <v>0</v>
      </c>
      <c s="64">
        <v>0</v>
      </c>
      <c s="64">
        <v>10979.49</v>
      </c>
      <c s="64">
        <v>0</v>
      </c>
      <c s="64">
        <v>0</v>
      </c>
      <c s="64">
        <v>0</v>
      </c>
      <c s="64">
        <v>2121640</v>
      </c>
      <c s="106">
        <v>43817</v>
      </c>
      <c s="106">
        <v>47105</v>
      </c>
      <c s="107">
        <v>2121640</v>
      </c>
      <c s="108">
        <v>4.0499999999999998</v>
      </c>
      <c s="108">
        <v>9</v>
      </c>
      <c s="111">
        <v>0.062100000000000002</v>
      </c>
      <c s="77" t="s">
        <v>651</v>
      </c>
      <c s="77" t="s">
        <v>652</v>
      </c>
      <c s="15">
        <v>10979.49</v>
      </c>
      <c s="15">
        <v>10979.49</v>
      </c>
      <c s="15">
        <v>10979.49</v>
      </c>
      <c s="15">
        <v>10979.49</v>
      </c>
      <c s="15">
        <v>10979.49</v>
      </c>
      <c s="15">
        <v>10979.49</v>
      </c>
      <c s="15">
        <v>10979.49</v>
      </c>
      <c s="15">
        <v>10979.49</v>
      </c>
      <c s="15">
        <v>10979.49</v>
      </c>
      <c s="15">
        <v>10979.49</v>
      </c>
      <c s="15">
        <v>10979.49</v>
      </c>
      <c s="15">
        <v>10979.49</v>
      </c>
      <c s="15">
        <v>10979.49</v>
      </c>
      <c s="15">
        <f t="shared" si="27"/>
        <v>10979.49</v>
      </c>
      <c s="15">
        <f t="shared" si="28"/>
        <v>131753.88000000003</v>
      </c>
      <c s="15">
        <f t="shared" si="29"/>
        <v>142733.37000000002</v>
      </c>
    </row>
    <row r="601" spans="1:54" ht="15">
      <c r="A601" s="58" t="s">
        <v>2059</v>
      </c>
      <c s="65" t="s">
        <v>529</v>
      </c>
      <c s="66">
        <v>10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887655</v>
      </c>
      <c s="64">
        <v>0</v>
      </c>
      <c s="64">
        <v>0</v>
      </c>
      <c s="64">
        <v>4808.1300000000001</v>
      </c>
      <c s="64">
        <v>0</v>
      </c>
      <c s="64">
        <v>0</v>
      </c>
      <c s="64">
        <v>0</v>
      </c>
      <c s="64">
        <v>887655</v>
      </c>
      <c s="106">
        <v>43817</v>
      </c>
      <c s="106">
        <v>47470</v>
      </c>
      <c s="107">
        <v>887655</v>
      </c>
      <c s="108">
        <v>5.0499999999999998</v>
      </c>
      <c s="108">
        <v>10</v>
      </c>
      <c s="111">
        <v>0.065000000000000002</v>
      </c>
      <c s="77" t="s">
        <v>651</v>
      </c>
      <c s="77" t="s">
        <v>652</v>
      </c>
      <c s="15">
        <v>4808.1300000000001</v>
      </c>
      <c s="15">
        <v>4808.1300000000001</v>
      </c>
      <c s="15">
        <v>4808.1300000000001</v>
      </c>
      <c s="15">
        <v>4808.1300000000001</v>
      </c>
      <c s="15">
        <v>4808.1300000000001</v>
      </c>
      <c s="15">
        <v>4808.1300000000001</v>
      </c>
      <c s="15">
        <v>4808.1300000000001</v>
      </c>
      <c s="15">
        <v>4808.1300000000001</v>
      </c>
      <c s="15">
        <v>4808.1300000000001</v>
      </c>
      <c s="15">
        <v>4808.1300000000001</v>
      </c>
      <c s="15">
        <v>4808.1300000000001</v>
      </c>
      <c s="15">
        <v>4808.1300000000001</v>
      </c>
      <c s="15">
        <v>4808.1300000000001</v>
      </c>
      <c s="15">
        <f t="shared" si="27"/>
        <v>4808.1300000000001</v>
      </c>
      <c s="15">
        <f t="shared" si="28"/>
        <v>57697.55999999999</v>
      </c>
      <c s="15">
        <f t="shared" si="29"/>
        <v>62505.689999999988</v>
      </c>
    </row>
    <row r="602" spans="1:54" ht="15">
      <c r="A602" s="58" t="s">
        <v>2060</v>
      </c>
      <c s="65" t="s">
        <v>940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24411.25</v>
      </c>
      <c s="64">
        <v>0</v>
      </c>
      <c s="64">
        <v>0</v>
      </c>
      <c s="64">
        <v>103.14</v>
      </c>
      <c s="64">
        <v>0</v>
      </c>
      <c s="64">
        <v>0</v>
      </c>
      <c s="64">
        <v>0</v>
      </c>
      <c s="64">
        <v>24411.25</v>
      </c>
      <c s="106">
        <v>43819</v>
      </c>
      <c s="106">
        <v>45646</v>
      </c>
      <c s="107">
        <v>48822.5</v>
      </c>
      <c s="108">
        <v>0.055555555555555552</v>
      </c>
      <c s="108">
        <v>5</v>
      </c>
      <c s="111">
        <v>0.050700000000000002</v>
      </c>
      <c s="77" t="s">
        <v>651</v>
      </c>
      <c s="77" t="s">
        <v>652</v>
      </c>
      <c s="15">
        <v>103.14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7"/>
        <v>103.14</v>
      </c>
      <c s="15">
        <f t="shared" si="28"/>
        <v>0</v>
      </c>
      <c s="15">
        <f t="shared" si="29"/>
        <v>103.14</v>
      </c>
    </row>
    <row r="603" spans="1:54" ht="15">
      <c r="A603" s="58" t="s">
        <v>2061</v>
      </c>
      <c s="65" t="s">
        <v>940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52510</v>
      </c>
      <c s="64">
        <v>0</v>
      </c>
      <c s="64">
        <v>0</v>
      </c>
      <c s="64">
        <v>234.53999999999999</v>
      </c>
      <c s="64">
        <v>0</v>
      </c>
      <c s="64">
        <v>0</v>
      </c>
      <c s="64">
        <v>0</v>
      </c>
      <c s="64">
        <v>52510</v>
      </c>
      <c s="106">
        <v>43819</v>
      </c>
      <c s="106">
        <v>46011</v>
      </c>
      <c s="107">
        <v>52510</v>
      </c>
      <c s="108">
        <v>1.0555555555555556</v>
      </c>
      <c s="108">
        <v>6</v>
      </c>
      <c s="111">
        <v>0.053600000000000002</v>
      </c>
      <c s="77" t="s">
        <v>651</v>
      </c>
      <c s="77" t="s">
        <v>652</v>
      </c>
      <c s="15">
        <v>234.53999999999999</v>
      </c>
      <c s="15">
        <v>234.53999999999999</v>
      </c>
      <c s="15">
        <v>234.53999999999999</v>
      </c>
      <c s="15">
        <v>234.53999999999999</v>
      </c>
      <c s="15">
        <v>234.53999999999999</v>
      </c>
      <c s="15">
        <v>234.53999999999999</v>
      </c>
      <c s="15">
        <v>234.53999999999999</v>
      </c>
      <c s="15">
        <v>117.27</v>
      </c>
      <c s="15">
        <v>117.27</v>
      </c>
      <c s="15">
        <v>117.27</v>
      </c>
      <c s="15">
        <v>117.27</v>
      </c>
      <c s="15">
        <v>117.27</v>
      </c>
      <c s="15">
        <v>117.27</v>
      </c>
      <c s="15">
        <f t="shared" si="27"/>
        <v>234.53999999999999</v>
      </c>
      <c s="15">
        <f t="shared" si="28"/>
        <v>2110.8600000000001</v>
      </c>
      <c s="15">
        <f t="shared" si="29"/>
        <v>2345.4000000000001</v>
      </c>
    </row>
    <row r="604" spans="1:54" ht="15">
      <c r="A604" s="58" t="s">
        <v>2062</v>
      </c>
      <c s="65" t="s">
        <v>940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249.56999999999999</v>
      </c>
      <c s="64">
        <v>0</v>
      </c>
      <c s="64">
        <v>0</v>
      </c>
      <c s="64">
        <v>0</v>
      </c>
      <c s="64">
        <v>53100</v>
      </c>
      <c s="106">
        <v>43819</v>
      </c>
      <c s="106">
        <v>46376</v>
      </c>
      <c s="107">
        <v>53100</v>
      </c>
      <c s="108">
        <v>2.0555555555555554</v>
      </c>
      <c s="108">
        <v>7</v>
      </c>
      <c s="111">
        <v>0.056399999999999999</v>
      </c>
      <c s="77" t="s">
        <v>651</v>
      </c>
      <c s="77" t="s">
        <v>652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f t="shared" si="27"/>
        <v>249.56999999999999</v>
      </c>
      <c s="15">
        <f t="shared" si="28"/>
        <v>2994.8400000000001</v>
      </c>
      <c s="15">
        <f t="shared" si="29"/>
        <v>3244.4100000000003</v>
      </c>
    </row>
    <row r="605" spans="1:54" ht="15">
      <c r="A605" s="58" t="s">
        <v>2063</v>
      </c>
      <c s="65" t="s">
        <v>941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24706.25</v>
      </c>
      <c s="64">
        <v>0</v>
      </c>
      <c s="64">
        <v>0</v>
      </c>
      <c s="64">
        <v>104.38</v>
      </c>
      <c s="64">
        <v>0</v>
      </c>
      <c s="64">
        <v>0</v>
      </c>
      <c s="64">
        <v>0</v>
      </c>
      <c s="64">
        <v>24706.25</v>
      </c>
      <c s="106">
        <v>43819</v>
      </c>
      <c s="106">
        <v>45646</v>
      </c>
      <c s="107">
        <v>49412.5</v>
      </c>
      <c s="108">
        <v>0.055555555555555552</v>
      </c>
      <c s="108">
        <v>5</v>
      </c>
      <c s="111">
        <v>0.050700000000000002</v>
      </c>
      <c s="77" t="s">
        <v>651</v>
      </c>
      <c s="77" t="s">
        <v>652</v>
      </c>
      <c s="15">
        <v>104.38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7"/>
        <v>104.38</v>
      </c>
      <c s="15">
        <f t="shared" si="28"/>
        <v>0</v>
      </c>
      <c s="15">
        <f t="shared" si="29"/>
        <v>104.38</v>
      </c>
    </row>
    <row r="606" spans="1:54" ht="15">
      <c r="A606" s="58" t="s">
        <v>2064</v>
      </c>
      <c s="65" t="s">
        <v>941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39825</v>
      </c>
      <c s="64">
        <v>0</v>
      </c>
      <c s="64">
        <v>0</v>
      </c>
      <c s="64">
        <v>187.18000000000001</v>
      </c>
      <c s="64">
        <v>0</v>
      </c>
      <c s="64">
        <v>0</v>
      </c>
      <c s="64">
        <v>0</v>
      </c>
      <c s="64">
        <v>39825</v>
      </c>
      <c s="106">
        <v>43819</v>
      </c>
      <c s="106">
        <v>46376</v>
      </c>
      <c s="107">
        <v>39825</v>
      </c>
      <c s="108">
        <v>2.0555555555555554</v>
      </c>
      <c s="108">
        <v>7</v>
      </c>
      <c s="111">
        <v>0.056399999999999999</v>
      </c>
      <c s="77" t="s">
        <v>651</v>
      </c>
      <c s="77" t="s">
        <v>652</v>
      </c>
      <c s="15">
        <v>187.18000000000001</v>
      </c>
      <c s="15">
        <v>187.18000000000001</v>
      </c>
      <c s="15">
        <v>187.18000000000001</v>
      </c>
      <c s="15">
        <v>187.18000000000001</v>
      </c>
      <c s="15">
        <v>187.18000000000001</v>
      </c>
      <c s="15">
        <v>187.18000000000001</v>
      </c>
      <c s="15">
        <v>187.18000000000001</v>
      </c>
      <c s="15">
        <v>187.18000000000001</v>
      </c>
      <c s="15">
        <v>187.18000000000001</v>
      </c>
      <c s="15">
        <v>187.18000000000001</v>
      </c>
      <c s="15">
        <v>187.18000000000001</v>
      </c>
      <c s="15">
        <v>187.18000000000001</v>
      </c>
      <c s="15">
        <v>187.18000000000001</v>
      </c>
      <c s="15">
        <f t="shared" si="27"/>
        <v>187.18000000000001</v>
      </c>
      <c s="15">
        <f t="shared" si="28"/>
        <v>2246.1600000000003</v>
      </c>
      <c s="15">
        <f t="shared" si="29"/>
        <v>2433.3400000000001</v>
      </c>
    </row>
    <row r="607" spans="1:54" ht="15">
      <c r="A607" s="58" t="s">
        <v>2065</v>
      </c>
      <c s="65" t="s">
        <v>941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524.79999999999995</v>
      </c>
      <c s="64">
        <v>0</v>
      </c>
      <c s="64">
        <v>0</v>
      </c>
      <c s="64">
        <v>0</v>
      </c>
      <c s="64">
        <v>106200</v>
      </c>
      <c s="106">
        <v>43819</v>
      </c>
      <c s="106">
        <v>46741</v>
      </c>
      <c s="107">
        <v>106200</v>
      </c>
      <c s="108">
        <v>3.0555555555555554</v>
      </c>
      <c s="108">
        <v>8</v>
      </c>
      <c s="111">
        <v>0.059299999999999999</v>
      </c>
      <c s="77" t="s">
        <v>651</v>
      </c>
      <c s="77" t="s">
        <v>652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f t="shared" si="27"/>
        <v>524.79999999999995</v>
      </c>
      <c s="15">
        <f t="shared" si="28"/>
        <v>6297.6000000000013</v>
      </c>
      <c s="15">
        <f t="shared" si="29"/>
        <v>6822.4000000000015</v>
      </c>
    </row>
    <row r="608" spans="1:54" ht="15">
      <c r="A608" s="58" t="s">
        <v>2066</v>
      </c>
      <c s="65" t="s">
        <v>942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26550</v>
      </c>
      <c s="64">
        <v>0</v>
      </c>
      <c s="64">
        <v>0</v>
      </c>
      <c s="64">
        <v>112.17</v>
      </c>
      <c s="64">
        <v>0</v>
      </c>
      <c s="64">
        <v>0</v>
      </c>
      <c s="64">
        <v>0</v>
      </c>
      <c s="64">
        <v>26550</v>
      </c>
      <c s="106">
        <v>43819</v>
      </c>
      <c s="106">
        <v>45646</v>
      </c>
      <c s="107">
        <v>53100</v>
      </c>
      <c s="108">
        <v>0.055555555555555552</v>
      </c>
      <c s="108">
        <v>5</v>
      </c>
      <c s="111">
        <v>0.050700000000000002</v>
      </c>
      <c s="77" t="s">
        <v>651</v>
      </c>
      <c s="77" t="s">
        <v>652</v>
      </c>
      <c s="15">
        <v>112.17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7"/>
        <v>112.17</v>
      </c>
      <c s="15">
        <f t="shared" si="28"/>
        <v>0</v>
      </c>
      <c s="15">
        <f t="shared" si="29"/>
        <v>112.17</v>
      </c>
    </row>
    <row r="609" spans="1:54" ht="15">
      <c r="A609" s="58" t="s">
        <v>2067</v>
      </c>
      <c s="65" t="s">
        <v>942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69472.5</v>
      </c>
      <c s="64">
        <v>0</v>
      </c>
      <c s="64">
        <v>0</v>
      </c>
      <c s="64">
        <v>326.51999999999998</v>
      </c>
      <c s="64">
        <v>0</v>
      </c>
      <c s="64">
        <v>0</v>
      </c>
      <c s="64">
        <v>0</v>
      </c>
      <c s="64">
        <v>69472.5</v>
      </c>
      <c s="106">
        <v>43819</v>
      </c>
      <c s="106">
        <v>46376</v>
      </c>
      <c s="107">
        <v>69472.5</v>
      </c>
      <c s="108">
        <v>2.0555555555555554</v>
      </c>
      <c s="108">
        <v>7</v>
      </c>
      <c s="111">
        <v>0.056399999999999999</v>
      </c>
      <c s="77" t="s">
        <v>651</v>
      </c>
      <c s="77" t="s">
        <v>652</v>
      </c>
      <c s="15">
        <v>326.51999999999998</v>
      </c>
      <c s="15">
        <v>326.51999999999998</v>
      </c>
      <c s="15">
        <v>326.51999999999998</v>
      </c>
      <c s="15">
        <v>326.51999999999998</v>
      </c>
      <c s="15">
        <v>326.51999999999998</v>
      </c>
      <c s="15">
        <v>326.51999999999998</v>
      </c>
      <c s="15">
        <v>326.51999999999998</v>
      </c>
      <c s="15">
        <v>326.51999999999998</v>
      </c>
      <c s="15">
        <v>326.51999999999998</v>
      </c>
      <c s="15">
        <v>326.51999999999998</v>
      </c>
      <c s="15">
        <v>326.51999999999998</v>
      </c>
      <c s="15">
        <v>326.51999999999998</v>
      </c>
      <c s="15">
        <v>326.51999999999998</v>
      </c>
      <c s="15">
        <f t="shared" si="27"/>
        <v>326.51999999999998</v>
      </c>
      <c s="15">
        <f t="shared" si="28"/>
        <v>3918.2399999999998</v>
      </c>
      <c s="15">
        <f t="shared" si="29"/>
        <v>4244.7600000000002</v>
      </c>
    </row>
    <row r="610" spans="1:54" ht="15">
      <c r="A610" s="58" t="s">
        <v>2068</v>
      </c>
      <c s="65" t="s">
        <v>942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274.79000000000002</v>
      </c>
      <c s="64">
        <v>0</v>
      </c>
      <c s="64">
        <v>0</v>
      </c>
      <c s="64">
        <v>0</v>
      </c>
      <c s="64">
        <v>53100</v>
      </c>
      <c s="106">
        <v>43819</v>
      </c>
      <c s="106">
        <v>47107</v>
      </c>
      <c s="107">
        <v>53100</v>
      </c>
      <c s="108">
        <v>4.0555555555555554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f t="shared" si="27"/>
        <v>274.79000000000002</v>
      </c>
      <c s="15">
        <f t="shared" si="28"/>
        <v>3297.48</v>
      </c>
      <c s="15">
        <f t="shared" si="29"/>
        <v>3572.27</v>
      </c>
    </row>
    <row r="611" spans="1:54" ht="15">
      <c r="A611" s="58" t="s">
        <v>2069</v>
      </c>
      <c s="65" t="s">
        <v>943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9513.75</v>
      </c>
      <c s="64">
        <v>0</v>
      </c>
      <c s="64">
        <v>0</v>
      </c>
      <c s="64">
        <v>40.200000000000003</v>
      </c>
      <c s="64">
        <v>0</v>
      </c>
      <c s="64">
        <v>0</v>
      </c>
      <c s="64">
        <v>0</v>
      </c>
      <c s="64">
        <v>9513.75</v>
      </c>
      <c s="106">
        <v>43823</v>
      </c>
      <c s="106">
        <v>45650</v>
      </c>
      <c s="107">
        <v>19027.5</v>
      </c>
      <c s="108">
        <v>0.066666666666666666</v>
      </c>
      <c s="108">
        <v>5</v>
      </c>
      <c s="111">
        <v>0.050700000000000002</v>
      </c>
      <c s="77" t="s">
        <v>651</v>
      </c>
      <c s="77" t="s">
        <v>652</v>
      </c>
      <c s="15">
        <v>40.200000000000003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7"/>
        <v>40.200000000000003</v>
      </c>
      <c s="15">
        <f t="shared" si="28"/>
        <v>0</v>
      </c>
      <c s="15">
        <f t="shared" si="29"/>
        <v>40.200000000000003</v>
      </c>
    </row>
    <row r="612" spans="1:54" ht="15">
      <c r="A612" s="58" t="s">
        <v>2070</v>
      </c>
      <c s="65" t="s">
        <v>943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262.39999999999998</v>
      </c>
      <c s="64">
        <v>0</v>
      </c>
      <c s="64">
        <v>0</v>
      </c>
      <c s="64">
        <v>0</v>
      </c>
      <c s="64">
        <v>53100</v>
      </c>
      <c s="106">
        <v>43823</v>
      </c>
      <c s="106">
        <v>46745</v>
      </c>
      <c s="107">
        <v>53100</v>
      </c>
      <c s="108">
        <v>3.0666666666666669</v>
      </c>
      <c s="108">
        <v>8</v>
      </c>
      <c s="111">
        <v>0.059299999999999999</v>
      </c>
      <c s="77" t="s">
        <v>651</v>
      </c>
      <c s="77" t="s">
        <v>652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f t="shared" si="27"/>
        <v>262.39999999999998</v>
      </c>
      <c s="15">
        <f t="shared" si="28"/>
        <v>3148.8000000000006</v>
      </c>
      <c s="15">
        <f t="shared" si="29"/>
        <v>3411.2000000000007</v>
      </c>
    </row>
    <row r="613" spans="1:54" ht="15">
      <c r="A613" s="58" t="s">
        <v>2071</v>
      </c>
      <c s="65" t="s">
        <v>943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274.79000000000002</v>
      </c>
      <c s="64">
        <v>0</v>
      </c>
      <c s="64">
        <v>0</v>
      </c>
      <c s="64">
        <v>0</v>
      </c>
      <c s="64">
        <v>53100</v>
      </c>
      <c s="106">
        <v>43823</v>
      </c>
      <c s="106">
        <v>47111</v>
      </c>
      <c s="107">
        <v>53100</v>
      </c>
      <c s="108">
        <v>4.0666666666666664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f t="shared" si="27"/>
        <v>274.79000000000002</v>
      </c>
      <c s="15">
        <f t="shared" si="28"/>
        <v>3297.48</v>
      </c>
      <c s="15">
        <f t="shared" si="29"/>
        <v>3572.27</v>
      </c>
    </row>
    <row r="614" spans="1:54" ht="15">
      <c r="A614" s="58" t="s">
        <v>2072</v>
      </c>
      <c s="65" t="s">
        <v>944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37907.5</v>
      </c>
      <c s="64">
        <v>0</v>
      </c>
      <c s="64">
        <v>0</v>
      </c>
      <c s="64">
        <v>169.31999999999999</v>
      </c>
      <c s="64">
        <v>0</v>
      </c>
      <c s="64">
        <v>0</v>
      </c>
      <c s="64">
        <v>0</v>
      </c>
      <c s="64">
        <v>37907.5</v>
      </c>
      <c s="106">
        <v>43823</v>
      </c>
      <c s="106">
        <v>46015</v>
      </c>
      <c s="107">
        <v>37907.5</v>
      </c>
      <c s="108">
        <v>1.0666666666666667</v>
      </c>
      <c s="108">
        <v>6</v>
      </c>
      <c s="111">
        <v>0.053600000000000002</v>
      </c>
      <c s="77" t="s">
        <v>651</v>
      </c>
      <c s="77" t="s">
        <v>652</v>
      </c>
      <c s="15">
        <v>169.31999999999999</v>
      </c>
      <c s="15">
        <v>169.31999999999999</v>
      </c>
      <c s="15">
        <v>169.31999999999999</v>
      </c>
      <c s="15">
        <v>169.31999999999999</v>
      </c>
      <c s="15">
        <v>169.31999999999999</v>
      </c>
      <c s="15">
        <v>169.31999999999999</v>
      </c>
      <c s="15">
        <v>169.31999999999999</v>
      </c>
      <c s="15">
        <v>84.659999999999997</v>
      </c>
      <c s="15">
        <v>84.659999999999997</v>
      </c>
      <c s="15">
        <v>84.659999999999997</v>
      </c>
      <c s="15">
        <v>84.659999999999997</v>
      </c>
      <c s="15">
        <v>84.659999999999997</v>
      </c>
      <c s="15">
        <v>84.659999999999997</v>
      </c>
      <c s="15">
        <f t="shared" si="27"/>
        <v>169.31999999999999</v>
      </c>
      <c s="15">
        <f t="shared" si="28"/>
        <v>1523.8800000000003</v>
      </c>
      <c s="15">
        <f t="shared" si="29"/>
        <v>1693.2000000000003</v>
      </c>
    </row>
    <row r="615" spans="1:54" ht="15">
      <c r="A615" s="58" t="s">
        <v>2073</v>
      </c>
      <c s="65" t="s">
        <v>944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178475</v>
      </c>
      <c s="64">
        <v>0</v>
      </c>
      <c s="64">
        <v>0</v>
      </c>
      <c s="64">
        <v>838.83000000000004</v>
      </c>
      <c s="64">
        <v>0</v>
      </c>
      <c s="64">
        <v>0</v>
      </c>
      <c s="64">
        <v>0</v>
      </c>
      <c s="64">
        <v>178475</v>
      </c>
      <c s="106">
        <v>43823</v>
      </c>
      <c s="106">
        <v>46380</v>
      </c>
      <c s="107">
        <v>178475</v>
      </c>
      <c s="108">
        <v>2.0666666666666669</v>
      </c>
      <c s="108">
        <v>7</v>
      </c>
      <c s="111">
        <v>0.056399999999999999</v>
      </c>
      <c s="77" t="s">
        <v>651</v>
      </c>
      <c s="77" t="s">
        <v>652</v>
      </c>
      <c s="15">
        <v>838.83000000000004</v>
      </c>
      <c s="15">
        <v>838.83000000000004</v>
      </c>
      <c s="15">
        <v>838.83000000000004</v>
      </c>
      <c s="15">
        <v>838.83000000000004</v>
      </c>
      <c s="15">
        <v>838.83000000000004</v>
      </c>
      <c s="15">
        <v>838.83000000000004</v>
      </c>
      <c s="15">
        <v>838.83000000000004</v>
      </c>
      <c s="15">
        <v>838.83000000000004</v>
      </c>
      <c s="15">
        <v>838.83000000000004</v>
      </c>
      <c s="15">
        <v>838.83000000000004</v>
      </c>
      <c s="15">
        <v>838.83000000000004</v>
      </c>
      <c s="15">
        <v>838.83000000000004</v>
      </c>
      <c s="15">
        <v>838.83000000000004</v>
      </c>
      <c s="15">
        <f t="shared" si="27"/>
        <v>838.83000000000004</v>
      </c>
      <c s="15">
        <f t="shared" si="28"/>
        <v>10065.960000000001</v>
      </c>
      <c s="15">
        <f t="shared" si="29"/>
        <v>10904.790000000001</v>
      </c>
    </row>
    <row r="616" spans="1:54" ht="15">
      <c r="A616" s="58" t="s">
        <v>2074</v>
      </c>
      <c s="65" t="s">
        <v>944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262.39999999999998</v>
      </c>
      <c s="64">
        <v>0</v>
      </c>
      <c s="64">
        <v>0</v>
      </c>
      <c s="64">
        <v>0</v>
      </c>
      <c s="64">
        <v>53100</v>
      </c>
      <c s="106">
        <v>43823</v>
      </c>
      <c s="106">
        <v>46745</v>
      </c>
      <c s="107">
        <v>53100</v>
      </c>
      <c s="108">
        <v>3.0666666666666669</v>
      </c>
      <c s="108">
        <v>8</v>
      </c>
      <c s="111">
        <v>0.059299999999999999</v>
      </c>
      <c s="77" t="s">
        <v>651</v>
      </c>
      <c s="77" t="s">
        <v>652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f t="shared" si="27"/>
        <v>262.39999999999998</v>
      </c>
      <c s="15">
        <f t="shared" si="28"/>
        <v>3148.8000000000006</v>
      </c>
      <c s="15">
        <f t="shared" si="29"/>
        <v>3411.2000000000007</v>
      </c>
    </row>
    <row r="617" spans="1:54" ht="15">
      <c r="A617" s="58" t="s">
        <v>2075</v>
      </c>
      <c s="65" t="s">
        <v>945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224.34999999999999</v>
      </c>
      <c s="64">
        <v>0</v>
      </c>
      <c s="64">
        <v>0</v>
      </c>
      <c s="64">
        <v>0</v>
      </c>
      <c s="64">
        <v>53100</v>
      </c>
      <c s="106">
        <v>43823</v>
      </c>
      <c s="106">
        <v>45650</v>
      </c>
      <c s="107">
        <v>106200</v>
      </c>
      <c s="108">
        <v>0.066666666666666666</v>
      </c>
      <c s="108">
        <v>5</v>
      </c>
      <c s="111">
        <v>0.050700000000000002</v>
      </c>
      <c s="77" t="s">
        <v>651</v>
      </c>
      <c s="77" t="s">
        <v>652</v>
      </c>
      <c s="15">
        <v>224.34999999999999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7"/>
        <v>224.34999999999999</v>
      </c>
      <c s="15">
        <f t="shared" si="28"/>
        <v>0</v>
      </c>
      <c s="15">
        <f t="shared" si="29"/>
        <v>224.34999999999999</v>
      </c>
    </row>
    <row r="618" spans="1:54" ht="15">
      <c r="A618" s="58" t="s">
        <v>2076</v>
      </c>
      <c s="65" t="s">
        <v>945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237.18000000000001</v>
      </c>
      <c s="64">
        <v>0</v>
      </c>
      <c s="64">
        <v>0</v>
      </c>
      <c s="64">
        <v>0</v>
      </c>
      <c s="64">
        <v>53100</v>
      </c>
      <c s="106">
        <v>43823</v>
      </c>
      <c s="106">
        <v>46015</v>
      </c>
      <c s="107">
        <v>53100</v>
      </c>
      <c s="108">
        <v>1.0666666666666667</v>
      </c>
      <c s="108">
        <v>6</v>
      </c>
      <c s="111">
        <v>0.053600000000000002</v>
      </c>
      <c s="77" t="s">
        <v>651</v>
      </c>
      <c s="77" t="s">
        <v>652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118.59</v>
      </c>
      <c s="15">
        <v>118.59</v>
      </c>
      <c s="15">
        <v>118.59</v>
      </c>
      <c s="15">
        <v>118.59</v>
      </c>
      <c s="15">
        <v>118.59</v>
      </c>
      <c s="15">
        <v>118.59</v>
      </c>
      <c s="15">
        <f t="shared" si="27"/>
        <v>237.18000000000001</v>
      </c>
      <c s="15">
        <f t="shared" si="28"/>
        <v>2134.6199999999999</v>
      </c>
      <c s="15">
        <f t="shared" si="29"/>
        <v>2371.7999999999997</v>
      </c>
    </row>
    <row r="619" spans="1:54" ht="15">
      <c r="A619" s="58" t="s">
        <v>2077</v>
      </c>
      <c s="65" t="s">
        <v>945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499.13999999999999</v>
      </c>
      <c s="64">
        <v>0</v>
      </c>
      <c s="64">
        <v>0</v>
      </c>
      <c s="64">
        <v>0</v>
      </c>
      <c s="64">
        <v>106200</v>
      </c>
      <c s="106">
        <v>43823</v>
      </c>
      <c s="106">
        <v>46380</v>
      </c>
      <c s="107">
        <v>106200</v>
      </c>
      <c s="108">
        <v>2.0666666666666669</v>
      </c>
      <c s="108">
        <v>7</v>
      </c>
      <c s="111">
        <v>0.056399999999999999</v>
      </c>
      <c s="77" t="s">
        <v>651</v>
      </c>
      <c s="77" t="s">
        <v>652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f t="shared" si="27"/>
        <v>499.13999999999999</v>
      </c>
      <c s="15">
        <f t="shared" si="28"/>
        <v>5989.6800000000003</v>
      </c>
      <c s="15">
        <f t="shared" si="29"/>
        <v>6488.8200000000006</v>
      </c>
    </row>
    <row r="620" spans="1:54" ht="15">
      <c r="A620" s="58" t="s">
        <v>2078</v>
      </c>
      <c s="65" t="s">
        <v>945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81715</v>
      </c>
      <c s="64">
        <v>0</v>
      </c>
      <c s="64">
        <v>0</v>
      </c>
      <c s="64">
        <v>403.81</v>
      </c>
      <c s="64">
        <v>0</v>
      </c>
      <c s="64">
        <v>0</v>
      </c>
      <c s="64">
        <v>0</v>
      </c>
      <c s="64">
        <v>81715</v>
      </c>
      <c s="106">
        <v>43823</v>
      </c>
      <c s="106">
        <v>46745</v>
      </c>
      <c s="107">
        <v>81715</v>
      </c>
      <c s="108">
        <v>3.0666666666666669</v>
      </c>
      <c s="108">
        <v>8</v>
      </c>
      <c s="111">
        <v>0.059299999999999999</v>
      </c>
      <c s="77" t="s">
        <v>651</v>
      </c>
      <c s="77" t="s">
        <v>652</v>
      </c>
      <c s="15">
        <v>403.81</v>
      </c>
      <c s="15">
        <v>403.81</v>
      </c>
      <c s="15">
        <v>403.81</v>
      </c>
      <c s="15">
        <v>403.81</v>
      </c>
      <c s="15">
        <v>403.81</v>
      </c>
      <c s="15">
        <v>403.81</v>
      </c>
      <c s="15">
        <v>403.81</v>
      </c>
      <c s="15">
        <v>403.81</v>
      </c>
      <c s="15">
        <v>403.81</v>
      </c>
      <c s="15">
        <v>403.81</v>
      </c>
      <c s="15">
        <v>403.81</v>
      </c>
      <c s="15">
        <v>403.81</v>
      </c>
      <c s="15">
        <v>403.81</v>
      </c>
      <c s="15">
        <f t="shared" si="27"/>
        <v>403.81</v>
      </c>
      <c s="15">
        <f t="shared" si="28"/>
        <v>4845.7200000000003</v>
      </c>
      <c s="15">
        <f t="shared" si="29"/>
        <v>5249.5300000000007</v>
      </c>
    </row>
    <row r="621" spans="1:54" ht="15">
      <c r="A621" s="58" t="s">
        <v>2079</v>
      </c>
      <c s="65" t="s">
        <v>946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262.39999999999998</v>
      </c>
      <c s="64">
        <v>0</v>
      </c>
      <c s="64">
        <v>0</v>
      </c>
      <c s="64">
        <v>0</v>
      </c>
      <c s="64">
        <v>53100</v>
      </c>
      <c s="106">
        <v>43825</v>
      </c>
      <c s="106">
        <v>46747</v>
      </c>
      <c s="107">
        <v>53100</v>
      </c>
      <c s="108">
        <v>3.0722222222222224</v>
      </c>
      <c s="108">
        <v>8</v>
      </c>
      <c s="111">
        <v>0.059299999999999999</v>
      </c>
      <c s="77" t="s">
        <v>651</v>
      </c>
      <c s="77" t="s">
        <v>652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f t="shared" si="27"/>
        <v>262.39999999999998</v>
      </c>
      <c s="15">
        <f t="shared" si="28"/>
        <v>3148.8000000000006</v>
      </c>
      <c s="15">
        <f t="shared" si="29"/>
        <v>3411.2000000000007</v>
      </c>
    </row>
    <row r="622" spans="1:54" ht="15">
      <c r="A622" s="58" t="s">
        <v>2080</v>
      </c>
      <c s="65" t="s">
        <v>530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118073.75</v>
      </c>
      <c s="64">
        <v>0</v>
      </c>
      <c s="64">
        <v>0</v>
      </c>
      <c s="64">
        <v>498.86000000000001</v>
      </c>
      <c s="64">
        <v>0</v>
      </c>
      <c s="64">
        <v>0</v>
      </c>
      <c s="64">
        <v>0</v>
      </c>
      <c s="64">
        <v>118073.75</v>
      </c>
      <c s="106">
        <v>43825</v>
      </c>
      <c s="106">
        <v>45652</v>
      </c>
      <c s="107">
        <v>236147.5</v>
      </c>
      <c s="108">
        <v>0.072222222222222215</v>
      </c>
      <c s="108">
        <v>5</v>
      </c>
      <c s="111">
        <v>0.050700000000000002</v>
      </c>
      <c s="77" t="s">
        <v>651</v>
      </c>
      <c s="77" t="s">
        <v>652</v>
      </c>
      <c s="15">
        <v>498.86000000000001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7"/>
        <v>498.86000000000001</v>
      </c>
      <c s="15">
        <f t="shared" si="28"/>
        <v>0</v>
      </c>
      <c s="15">
        <f t="shared" si="29"/>
        <v>498.86000000000001</v>
      </c>
    </row>
    <row r="623" spans="1:54" ht="15">
      <c r="A623" s="58" t="s">
        <v>2081</v>
      </c>
      <c s="65" t="s">
        <v>530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378632.5</v>
      </c>
      <c s="64">
        <v>0</v>
      </c>
      <c s="64">
        <v>0</v>
      </c>
      <c s="64">
        <v>1691.23</v>
      </c>
      <c s="64">
        <v>0</v>
      </c>
      <c s="64">
        <v>0</v>
      </c>
      <c s="64">
        <v>0</v>
      </c>
      <c s="64">
        <v>378632.5</v>
      </c>
      <c s="106">
        <v>43825</v>
      </c>
      <c s="106">
        <v>46017</v>
      </c>
      <c s="107">
        <v>378632.5</v>
      </c>
      <c s="108">
        <v>1.0722222222222222</v>
      </c>
      <c s="108">
        <v>6</v>
      </c>
      <c s="111">
        <v>0.053600000000000002</v>
      </c>
      <c s="77" t="s">
        <v>651</v>
      </c>
      <c s="77" t="s">
        <v>652</v>
      </c>
      <c s="15">
        <v>1691.23</v>
      </c>
      <c s="15">
        <v>1691.23</v>
      </c>
      <c s="15">
        <v>1691.23</v>
      </c>
      <c s="15">
        <v>1691.23</v>
      </c>
      <c s="15">
        <v>1691.23</v>
      </c>
      <c s="15">
        <v>1691.23</v>
      </c>
      <c s="15">
        <v>1691.23</v>
      </c>
      <c s="15">
        <v>845.61000000000001</v>
      </c>
      <c s="15">
        <v>845.61000000000001</v>
      </c>
      <c s="15">
        <v>845.61000000000001</v>
      </c>
      <c s="15">
        <v>845.61000000000001</v>
      </c>
      <c s="15">
        <v>845.61000000000001</v>
      </c>
      <c s="15">
        <v>845.61000000000001</v>
      </c>
      <c s="15">
        <f t="shared" si="27"/>
        <v>1691.23</v>
      </c>
      <c s="15">
        <f t="shared" si="28"/>
        <v>15221.040000000003</v>
      </c>
      <c s="15">
        <f t="shared" si="29"/>
        <v>16912.270000000004</v>
      </c>
    </row>
    <row r="624" spans="1:54" ht="15">
      <c r="A624" s="58" t="s">
        <v>2082</v>
      </c>
      <c s="65" t="s">
        <v>530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519495</v>
      </c>
      <c s="64">
        <v>0</v>
      </c>
      <c s="64">
        <v>0</v>
      </c>
      <c s="64">
        <v>2441.6300000000001</v>
      </c>
      <c s="64">
        <v>0</v>
      </c>
      <c s="64">
        <v>0</v>
      </c>
      <c s="64">
        <v>0</v>
      </c>
      <c s="64">
        <v>519495</v>
      </c>
      <c s="106">
        <v>43825</v>
      </c>
      <c s="106">
        <v>46382</v>
      </c>
      <c s="107">
        <v>519495</v>
      </c>
      <c s="108">
        <v>2.0722222222222224</v>
      </c>
      <c s="108">
        <v>7</v>
      </c>
      <c s="111">
        <v>0.056399999999999999</v>
      </c>
      <c s="77" t="s">
        <v>651</v>
      </c>
      <c s="77" t="s">
        <v>652</v>
      </c>
      <c s="15">
        <v>2441.6300000000001</v>
      </c>
      <c s="15">
        <v>2441.6300000000001</v>
      </c>
      <c s="15">
        <v>2441.6300000000001</v>
      </c>
      <c s="15">
        <v>2441.6300000000001</v>
      </c>
      <c s="15">
        <v>2441.6300000000001</v>
      </c>
      <c s="15">
        <v>2441.6300000000001</v>
      </c>
      <c s="15">
        <v>2441.6300000000001</v>
      </c>
      <c s="15">
        <v>2441.6300000000001</v>
      </c>
      <c s="15">
        <v>2441.6300000000001</v>
      </c>
      <c s="15">
        <v>2441.6300000000001</v>
      </c>
      <c s="15">
        <v>2441.6300000000001</v>
      </c>
      <c s="15">
        <v>2441.6300000000001</v>
      </c>
      <c s="15">
        <v>2441.6300000000001</v>
      </c>
      <c s="15">
        <f t="shared" si="27"/>
        <v>2441.6300000000001</v>
      </c>
      <c s="15">
        <f t="shared" si="28"/>
        <v>29299.560000000009</v>
      </c>
      <c s="15">
        <f t="shared" si="29"/>
        <v>31741.19000000001</v>
      </c>
    </row>
    <row r="625" spans="1:54" ht="15">
      <c r="A625" s="58" t="s">
        <v>2083</v>
      </c>
      <c s="65" t="s">
        <v>530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46905</v>
      </c>
      <c s="64">
        <v>0</v>
      </c>
      <c s="64">
        <v>0</v>
      </c>
      <c s="64">
        <v>231.78999999999999</v>
      </c>
      <c s="64">
        <v>0</v>
      </c>
      <c s="64">
        <v>0</v>
      </c>
      <c s="64">
        <v>0</v>
      </c>
      <c s="64">
        <v>46905</v>
      </c>
      <c s="106">
        <v>43825</v>
      </c>
      <c s="106">
        <v>46747</v>
      </c>
      <c s="107">
        <v>46905</v>
      </c>
      <c s="108">
        <v>3.0722222222222224</v>
      </c>
      <c s="108">
        <v>8</v>
      </c>
      <c s="111">
        <v>0.059299999999999999</v>
      </c>
      <c s="77" t="s">
        <v>651</v>
      </c>
      <c s="77" t="s">
        <v>652</v>
      </c>
      <c s="15">
        <v>231.78999999999999</v>
      </c>
      <c s="15">
        <v>231.78999999999999</v>
      </c>
      <c s="15">
        <v>231.78999999999999</v>
      </c>
      <c s="15">
        <v>231.78999999999999</v>
      </c>
      <c s="15">
        <v>231.78999999999999</v>
      </c>
      <c s="15">
        <v>231.78999999999999</v>
      </c>
      <c s="15">
        <v>231.78999999999999</v>
      </c>
      <c s="15">
        <v>231.78999999999999</v>
      </c>
      <c s="15">
        <v>231.78999999999999</v>
      </c>
      <c s="15">
        <v>231.78999999999999</v>
      </c>
      <c s="15">
        <v>231.78999999999999</v>
      </c>
      <c s="15">
        <v>231.78999999999999</v>
      </c>
      <c s="15">
        <v>231.78999999999999</v>
      </c>
      <c s="15">
        <f t="shared" si="27"/>
        <v>231.78999999999999</v>
      </c>
      <c s="15">
        <f t="shared" si="28"/>
        <v>2781.48</v>
      </c>
      <c s="15">
        <f t="shared" si="29"/>
        <v>3013.27</v>
      </c>
    </row>
    <row r="626" spans="1:54" ht="15">
      <c r="A626" s="58" t="s">
        <v>2084</v>
      </c>
      <c s="65" t="s">
        <v>530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206500</v>
      </c>
      <c s="64">
        <v>0</v>
      </c>
      <c s="64">
        <v>0</v>
      </c>
      <c s="64">
        <v>1068.6400000000001</v>
      </c>
      <c s="64">
        <v>0</v>
      </c>
      <c s="64">
        <v>0</v>
      </c>
      <c s="64">
        <v>0</v>
      </c>
      <c s="64">
        <v>206500</v>
      </c>
      <c s="106">
        <v>43825</v>
      </c>
      <c s="106">
        <v>47113</v>
      </c>
      <c s="107">
        <v>206500</v>
      </c>
      <c s="108">
        <v>4.072222222222222</v>
      </c>
      <c s="108">
        <v>9</v>
      </c>
      <c s="111">
        <v>0.062100000000000002</v>
      </c>
      <c s="77" t="s">
        <v>651</v>
      </c>
      <c s="77" t="s">
        <v>652</v>
      </c>
      <c s="15">
        <v>1068.6400000000001</v>
      </c>
      <c s="15">
        <v>1068.6400000000001</v>
      </c>
      <c s="15">
        <v>1068.6400000000001</v>
      </c>
      <c s="15">
        <v>1068.6400000000001</v>
      </c>
      <c s="15">
        <v>1068.6400000000001</v>
      </c>
      <c s="15">
        <v>1068.6400000000001</v>
      </c>
      <c s="15">
        <v>1068.6400000000001</v>
      </c>
      <c s="15">
        <v>1068.6400000000001</v>
      </c>
      <c s="15">
        <v>1068.6400000000001</v>
      </c>
      <c s="15">
        <v>1068.6400000000001</v>
      </c>
      <c s="15">
        <v>1068.6400000000001</v>
      </c>
      <c s="15">
        <v>1068.6400000000001</v>
      </c>
      <c s="15">
        <v>1068.6400000000001</v>
      </c>
      <c s="15">
        <f t="shared" si="27"/>
        <v>1068.6400000000001</v>
      </c>
      <c s="15">
        <f t="shared" si="28"/>
        <v>12823.679999999998</v>
      </c>
      <c s="15">
        <f t="shared" si="29"/>
        <v>13892.319999999998</v>
      </c>
    </row>
    <row r="627" spans="1:54" ht="15">
      <c r="A627" s="58" t="s">
        <v>2085</v>
      </c>
      <c s="65" t="s">
        <v>947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249.56999999999999</v>
      </c>
      <c s="64">
        <v>0</v>
      </c>
      <c s="64">
        <v>0</v>
      </c>
      <c s="64">
        <v>0</v>
      </c>
      <c s="64">
        <v>53100</v>
      </c>
      <c s="106">
        <v>43825</v>
      </c>
      <c s="106">
        <v>46382</v>
      </c>
      <c s="107">
        <v>53100</v>
      </c>
      <c s="108">
        <v>2.0722222222222224</v>
      </c>
      <c s="108">
        <v>7</v>
      </c>
      <c s="111">
        <v>0.056399999999999999</v>
      </c>
      <c s="77" t="s">
        <v>651</v>
      </c>
      <c s="77" t="s">
        <v>652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f t="shared" si="27"/>
        <v>249.56999999999999</v>
      </c>
      <c s="15">
        <f t="shared" si="28"/>
        <v>2994.8400000000001</v>
      </c>
      <c s="15">
        <f t="shared" si="29"/>
        <v>3244.4100000000003</v>
      </c>
    </row>
    <row r="628" spans="1:54" ht="15">
      <c r="A628" s="58" t="s">
        <v>2086</v>
      </c>
      <c s="65" t="s">
        <v>531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46020</v>
      </c>
      <c s="64">
        <v>0</v>
      </c>
      <c s="64">
        <v>0</v>
      </c>
      <c s="64">
        <v>216.28999999999999</v>
      </c>
      <c s="64">
        <v>0</v>
      </c>
      <c s="64">
        <v>0</v>
      </c>
      <c s="64">
        <v>0</v>
      </c>
      <c s="64">
        <v>46020</v>
      </c>
      <c s="106">
        <v>43825</v>
      </c>
      <c s="106">
        <v>46382</v>
      </c>
      <c s="107">
        <v>46020</v>
      </c>
      <c s="108">
        <v>2.0722222222222224</v>
      </c>
      <c s="108">
        <v>7</v>
      </c>
      <c s="111">
        <v>0.056399999999999999</v>
      </c>
      <c s="77" t="s">
        <v>651</v>
      </c>
      <c s="77" t="s">
        <v>652</v>
      </c>
      <c s="15">
        <v>216.28999999999999</v>
      </c>
      <c s="15">
        <v>216.28999999999999</v>
      </c>
      <c s="15">
        <v>216.28999999999999</v>
      </c>
      <c s="15">
        <v>216.28999999999999</v>
      </c>
      <c s="15">
        <v>216.28999999999999</v>
      </c>
      <c s="15">
        <v>216.28999999999999</v>
      </c>
      <c s="15">
        <v>216.28999999999999</v>
      </c>
      <c s="15">
        <v>216.28999999999999</v>
      </c>
      <c s="15">
        <v>216.28999999999999</v>
      </c>
      <c s="15">
        <v>216.28999999999999</v>
      </c>
      <c s="15">
        <v>216.28999999999999</v>
      </c>
      <c s="15">
        <v>216.28999999999999</v>
      </c>
      <c s="15">
        <v>216.28999999999999</v>
      </c>
      <c s="15">
        <f t="shared" si="27"/>
        <v>216.28999999999999</v>
      </c>
      <c s="15">
        <f t="shared" si="28"/>
        <v>2595.48</v>
      </c>
      <c s="15">
        <f t="shared" si="29"/>
        <v>2811.77</v>
      </c>
    </row>
    <row r="629" spans="1:54" ht="15">
      <c r="A629" s="58" t="s">
        <v>2087</v>
      </c>
      <c s="65" t="s">
        <v>531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42775</v>
      </c>
      <c s="64">
        <v>0</v>
      </c>
      <c s="64">
        <v>0</v>
      </c>
      <c s="64">
        <v>211.38</v>
      </c>
      <c s="64">
        <v>0</v>
      </c>
      <c s="64">
        <v>0</v>
      </c>
      <c s="64">
        <v>0</v>
      </c>
      <c s="64">
        <v>42775</v>
      </c>
      <c s="106">
        <v>43825</v>
      </c>
      <c s="106">
        <v>46747</v>
      </c>
      <c s="107">
        <v>42775</v>
      </c>
      <c s="108">
        <v>3.0722222222222224</v>
      </c>
      <c s="108">
        <v>8</v>
      </c>
      <c s="111">
        <v>0.059299999999999999</v>
      </c>
      <c s="77" t="s">
        <v>651</v>
      </c>
      <c s="77" t="s">
        <v>652</v>
      </c>
      <c s="15">
        <v>211.38</v>
      </c>
      <c s="15">
        <v>211.38</v>
      </c>
      <c s="15">
        <v>211.38</v>
      </c>
      <c s="15">
        <v>211.38</v>
      </c>
      <c s="15">
        <v>211.38</v>
      </c>
      <c s="15">
        <v>211.38</v>
      </c>
      <c s="15">
        <v>211.38</v>
      </c>
      <c s="15">
        <v>211.38</v>
      </c>
      <c s="15">
        <v>211.38</v>
      </c>
      <c s="15">
        <v>211.38</v>
      </c>
      <c s="15">
        <v>211.38</v>
      </c>
      <c s="15">
        <v>211.38</v>
      </c>
      <c s="15">
        <v>211.38</v>
      </c>
      <c s="15">
        <f t="shared" si="27"/>
        <v>211.38</v>
      </c>
      <c s="15">
        <f t="shared" si="28"/>
        <v>2536.5600000000009</v>
      </c>
      <c s="15">
        <f t="shared" si="29"/>
        <v>2747.940000000001</v>
      </c>
    </row>
    <row r="630" spans="1:54" ht="15">
      <c r="A630" s="58" t="s">
        <v>2088</v>
      </c>
      <c s="65" t="s">
        <v>531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81420</v>
      </c>
      <c s="64">
        <v>0</v>
      </c>
      <c s="64">
        <v>0</v>
      </c>
      <c s="64">
        <v>421.35000000000002</v>
      </c>
      <c s="64">
        <v>0</v>
      </c>
      <c s="64">
        <v>0</v>
      </c>
      <c s="64">
        <v>0</v>
      </c>
      <c s="64">
        <v>81420</v>
      </c>
      <c s="106">
        <v>43825</v>
      </c>
      <c s="106">
        <v>47113</v>
      </c>
      <c s="107">
        <v>81420</v>
      </c>
      <c s="108">
        <v>4.072222222222222</v>
      </c>
      <c s="108">
        <v>9</v>
      </c>
      <c s="111">
        <v>0.062100000000000002</v>
      </c>
      <c s="77" t="s">
        <v>651</v>
      </c>
      <c s="77" t="s">
        <v>652</v>
      </c>
      <c s="15">
        <v>421.35000000000002</v>
      </c>
      <c s="15">
        <v>421.35000000000002</v>
      </c>
      <c s="15">
        <v>421.35000000000002</v>
      </c>
      <c s="15">
        <v>421.35000000000002</v>
      </c>
      <c s="15">
        <v>421.35000000000002</v>
      </c>
      <c s="15">
        <v>421.35000000000002</v>
      </c>
      <c s="15">
        <v>421.35000000000002</v>
      </c>
      <c s="15">
        <v>421.35000000000002</v>
      </c>
      <c s="15">
        <v>421.35000000000002</v>
      </c>
      <c s="15">
        <v>421.35000000000002</v>
      </c>
      <c s="15">
        <v>421.35000000000002</v>
      </c>
      <c s="15">
        <v>421.35000000000002</v>
      </c>
      <c s="15">
        <v>421.35000000000002</v>
      </c>
      <c s="15">
        <f t="shared" si="27"/>
        <v>421.35000000000002</v>
      </c>
      <c s="15">
        <f t="shared" si="28"/>
        <v>5056.2000000000007</v>
      </c>
      <c s="15">
        <f t="shared" si="29"/>
        <v>5477.5500000000011</v>
      </c>
    </row>
    <row r="631" spans="1:54" ht="15">
      <c r="A631" s="58" t="s">
        <v>2089</v>
      </c>
      <c s="65" t="s">
        <v>532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876592.5</v>
      </c>
      <c s="64">
        <v>0</v>
      </c>
      <c s="64">
        <v>0</v>
      </c>
      <c s="64">
        <v>3703.5999999999999</v>
      </c>
      <c s="64">
        <v>0</v>
      </c>
      <c s="64">
        <v>0</v>
      </c>
      <c s="64">
        <v>0</v>
      </c>
      <c s="64">
        <v>876592.5</v>
      </c>
      <c s="106">
        <v>43826</v>
      </c>
      <c s="106">
        <v>45653</v>
      </c>
      <c s="107">
        <v>1753185</v>
      </c>
      <c s="108">
        <v>0.074999999999999997</v>
      </c>
      <c s="108">
        <v>5</v>
      </c>
      <c s="111">
        <v>0.050700000000000002</v>
      </c>
      <c s="77" t="s">
        <v>651</v>
      </c>
      <c s="77" t="s">
        <v>652</v>
      </c>
      <c s="15">
        <v>3703.5999999999999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7"/>
        <v>3703.5999999999999</v>
      </c>
      <c s="15">
        <f t="shared" si="28"/>
        <v>0</v>
      </c>
      <c s="15">
        <f t="shared" si="29"/>
        <v>3703.5999999999999</v>
      </c>
    </row>
    <row r="632" spans="1:54" ht="15">
      <c r="A632" s="58" t="s">
        <v>2090</v>
      </c>
      <c s="65" t="s">
        <v>532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3116527.5</v>
      </c>
      <c s="64">
        <v>0</v>
      </c>
      <c s="64">
        <v>0</v>
      </c>
      <c s="64">
        <v>13920.49</v>
      </c>
      <c s="64">
        <v>0</v>
      </c>
      <c s="64">
        <v>0</v>
      </c>
      <c s="64">
        <v>0</v>
      </c>
      <c s="64">
        <v>3116527.5</v>
      </c>
      <c s="106">
        <v>43826</v>
      </c>
      <c s="106">
        <v>46018</v>
      </c>
      <c s="107">
        <v>3116527.5</v>
      </c>
      <c s="108">
        <v>1.075</v>
      </c>
      <c s="108">
        <v>6</v>
      </c>
      <c s="111">
        <v>0.053600000000000002</v>
      </c>
      <c s="77" t="s">
        <v>651</v>
      </c>
      <c s="77" t="s">
        <v>652</v>
      </c>
      <c s="15">
        <v>13920.49</v>
      </c>
      <c s="15">
        <v>13920.49</v>
      </c>
      <c s="15">
        <v>13920.49</v>
      </c>
      <c s="15">
        <v>13920.49</v>
      </c>
      <c s="15">
        <v>13920.49</v>
      </c>
      <c s="15">
        <v>13920.49</v>
      </c>
      <c s="15">
        <v>13920.49</v>
      </c>
      <c s="15">
        <v>6960.2399999999998</v>
      </c>
      <c s="15">
        <v>6960.2399999999998</v>
      </c>
      <c s="15">
        <v>6960.2399999999998</v>
      </c>
      <c s="15">
        <v>6960.2399999999998</v>
      </c>
      <c s="15">
        <v>6960.2399999999998</v>
      </c>
      <c s="15">
        <v>6960.2399999999998</v>
      </c>
      <c s="15">
        <f t="shared" si="27"/>
        <v>13920.49</v>
      </c>
      <c s="15">
        <f t="shared" si="28"/>
        <v>125284.38000000003</v>
      </c>
      <c s="15">
        <f t="shared" si="29"/>
        <v>139204.87000000002</v>
      </c>
    </row>
    <row r="633" spans="1:54" ht="15">
      <c r="A633" s="58" t="s">
        <v>2091</v>
      </c>
      <c s="65" t="s">
        <v>532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2455285</v>
      </c>
      <c s="64">
        <v>0</v>
      </c>
      <c s="64">
        <v>0</v>
      </c>
      <c s="64">
        <v>11539.84</v>
      </c>
      <c s="64">
        <v>0</v>
      </c>
      <c s="64">
        <v>0</v>
      </c>
      <c s="64">
        <v>0</v>
      </c>
      <c s="64">
        <v>2455285</v>
      </c>
      <c s="106">
        <v>43826</v>
      </c>
      <c s="106">
        <v>46383</v>
      </c>
      <c s="107">
        <v>2455285</v>
      </c>
      <c s="108">
        <v>2.0750000000000002</v>
      </c>
      <c s="108">
        <v>7</v>
      </c>
      <c s="111">
        <v>0.056399999999999999</v>
      </c>
      <c s="77" t="s">
        <v>651</v>
      </c>
      <c s="77" t="s">
        <v>652</v>
      </c>
      <c s="15">
        <v>11539.84</v>
      </c>
      <c s="15">
        <v>11539.84</v>
      </c>
      <c s="15">
        <v>11539.84</v>
      </c>
      <c s="15">
        <v>11539.84</v>
      </c>
      <c s="15">
        <v>11539.84</v>
      </c>
      <c s="15">
        <v>11539.84</v>
      </c>
      <c s="15">
        <v>11539.84</v>
      </c>
      <c s="15">
        <v>11539.84</v>
      </c>
      <c s="15">
        <v>11539.84</v>
      </c>
      <c s="15">
        <v>11539.84</v>
      </c>
      <c s="15">
        <v>11539.84</v>
      </c>
      <c s="15">
        <v>11539.84</v>
      </c>
      <c s="15">
        <v>11539.84</v>
      </c>
      <c s="15">
        <f t="shared" si="27"/>
        <v>11539.84</v>
      </c>
      <c s="15">
        <f t="shared" si="28"/>
        <v>138478.07999999999</v>
      </c>
      <c s="15">
        <f t="shared" si="29"/>
        <v>150017.91999999998</v>
      </c>
    </row>
    <row r="634" spans="1:54" ht="15">
      <c r="A634" s="58" t="s">
        <v>2092</v>
      </c>
      <c s="65" t="s">
        <v>532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1084715</v>
      </c>
      <c s="64">
        <v>0</v>
      </c>
      <c s="64">
        <v>0</v>
      </c>
      <c s="64">
        <v>5360.3000000000002</v>
      </c>
      <c s="64">
        <v>0</v>
      </c>
      <c s="64">
        <v>0</v>
      </c>
      <c s="64">
        <v>0</v>
      </c>
      <c s="64">
        <v>1084715</v>
      </c>
      <c s="106">
        <v>43826</v>
      </c>
      <c s="106">
        <v>46748</v>
      </c>
      <c s="107">
        <v>1084715</v>
      </c>
      <c s="108">
        <v>3.0750000000000002</v>
      </c>
      <c s="108">
        <v>8</v>
      </c>
      <c s="111">
        <v>0.059299999999999999</v>
      </c>
      <c s="77" t="s">
        <v>651</v>
      </c>
      <c s="77" t="s">
        <v>652</v>
      </c>
      <c s="15">
        <v>5360.3000000000002</v>
      </c>
      <c s="15">
        <v>5360.3000000000002</v>
      </c>
      <c s="15">
        <v>5360.3000000000002</v>
      </c>
      <c s="15">
        <v>5360.3000000000002</v>
      </c>
      <c s="15">
        <v>5360.3000000000002</v>
      </c>
      <c s="15">
        <v>5360.3000000000002</v>
      </c>
      <c s="15">
        <v>5360.3000000000002</v>
      </c>
      <c s="15">
        <v>5360.3000000000002</v>
      </c>
      <c s="15">
        <v>5360.3000000000002</v>
      </c>
      <c s="15">
        <v>5360.3000000000002</v>
      </c>
      <c s="15">
        <v>5360.3000000000002</v>
      </c>
      <c s="15">
        <v>5360.3000000000002</v>
      </c>
      <c s="15">
        <v>5360.3000000000002</v>
      </c>
      <c s="15">
        <f t="shared" si="27"/>
        <v>5360.3000000000002</v>
      </c>
      <c s="15">
        <f t="shared" si="28"/>
        <v>64323.600000000013</v>
      </c>
      <c s="15">
        <f t="shared" si="29"/>
        <v>69683.900000000009</v>
      </c>
    </row>
    <row r="635" spans="1:54" ht="15">
      <c r="A635" s="58" t="s">
        <v>2093</v>
      </c>
      <c s="65" t="s">
        <v>532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274.79000000000002</v>
      </c>
      <c s="64">
        <v>0</v>
      </c>
      <c s="64">
        <v>0</v>
      </c>
      <c s="64">
        <v>0</v>
      </c>
      <c s="64">
        <v>53100</v>
      </c>
      <c s="106">
        <v>43826</v>
      </c>
      <c s="106">
        <v>47114</v>
      </c>
      <c s="107">
        <v>53100</v>
      </c>
      <c s="108">
        <v>4.0750000000000002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f t="shared" si="27"/>
        <v>274.79000000000002</v>
      </c>
      <c s="15">
        <f t="shared" si="28"/>
        <v>3297.48</v>
      </c>
      <c s="15">
        <f t="shared" si="29"/>
        <v>3572.27</v>
      </c>
    </row>
    <row r="636" spans="1:54" ht="15">
      <c r="A636" s="58" t="s">
        <v>1364</v>
      </c>
      <c s="65" t="s">
        <v>533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43852</v>
      </c>
      <c s="106">
        <v>45313</v>
      </c>
      <c s="107">
        <v>309750</v>
      </c>
      <c s="108">
        <v>0</v>
      </c>
      <c s="108">
        <v>0</v>
      </c>
      <c s="111">
        <v>0.047100000000000003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7"/>
        <v>0</v>
      </c>
      <c s="15">
        <f t="shared" si="28"/>
        <v>0</v>
      </c>
      <c s="15">
        <f t="shared" si="29"/>
        <v>0</v>
      </c>
    </row>
    <row r="637" spans="1:54" ht="15">
      <c r="A637" s="58" t="s">
        <v>2094</v>
      </c>
      <c s="65" t="s">
        <v>533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1284282.5</v>
      </c>
      <c s="64">
        <v>0</v>
      </c>
      <c s="64">
        <v>0</v>
      </c>
      <c s="64">
        <v>5426.0900000000001</v>
      </c>
      <c s="64">
        <v>0</v>
      </c>
      <c s="64">
        <v>0</v>
      </c>
      <c s="64">
        <v>0</v>
      </c>
      <c s="64">
        <v>1284282.5</v>
      </c>
      <c s="106">
        <v>43852</v>
      </c>
      <c s="106">
        <v>45679</v>
      </c>
      <c s="107">
        <v>2568565</v>
      </c>
      <c s="108">
        <v>0.14444444444444443</v>
      </c>
      <c s="108">
        <v>5</v>
      </c>
      <c s="111">
        <v>0.050700000000000002</v>
      </c>
      <c s="77" t="s">
        <v>651</v>
      </c>
      <c s="77" t="s">
        <v>652</v>
      </c>
      <c s="15">
        <v>5426.0900000000001</v>
      </c>
      <c s="15">
        <v>5426.0900000000001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7"/>
        <v>5426.0900000000001</v>
      </c>
      <c s="15">
        <f t="shared" si="28"/>
        <v>5426.0900000000001</v>
      </c>
      <c s="15">
        <f t="shared" si="29"/>
        <v>10852.18</v>
      </c>
    </row>
    <row r="638" spans="1:54" ht="15">
      <c r="A638" s="58" t="s">
        <v>2095</v>
      </c>
      <c s="65" t="s">
        <v>533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3134522.5</v>
      </c>
      <c s="64">
        <v>0</v>
      </c>
      <c s="64">
        <v>0</v>
      </c>
      <c s="64">
        <v>14000.870000000001</v>
      </c>
      <c s="64">
        <v>0</v>
      </c>
      <c s="64">
        <v>0</v>
      </c>
      <c s="64">
        <v>0</v>
      </c>
      <c s="64">
        <v>3134522.5</v>
      </c>
      <c s="106">
        <v>43852</v>
      </c>
      <c s="106">
        <v>46044</v>
      </c>
      <c s="107">
        <v>3134522.5</v>
      </c>
      <c s="108">
        <v>1.1444444444444444</v>
      </c>
      <c s="108">
        <v>6</v>
      </c>
      <c s="111">
        <v>0.053600000000000002</v>
      </c>
      <c s="77" t="s">
        <v>651</v>
      </c>
      <c s="77" t="s">
        <v>652</v>
      </c>
      <c s="15">
        <v>14000.870000000001</v>
      </c>
      <c s="15">
        <v>14000.870000000001</v>
      </c>
      <c s="15">
        <v>14000.870000000001</v>
      </c>
      <c s="15">
        <v>14000.870000000001</v>
      </c>
      <c s="15">
        <v>14000.870000000001</v>
      </c>
      <c s="15">
        <v>14000.870000000001</v>
      </c>
      <c s="15">
        <v>14000.870000000001</v>
      </c>
      <c s="15">
        <v>14000.870000000001</v>
      </c>
      <c s="15">
        <v>7000.4300000000003</v>
      </c>
      <c s="15">
        <v>7000.4300000000003</v>
      </c>
      <c s="15">
        <v>7000.4300000000003</v>
      </c>
      <c s="15">
        <v>7000.4300000000003</v>
      </c>
      <c s="15">
        <v>7000.4300000000003</v>
      </c>
      <c s="15">
        <f t="shared" si="27"/>
        <v>14000.870000000001</v>
      </c>
      <c s="15">
        <f t="shared" si="28"/>
        <v>133008.23999999996</v>
      </c>
      <c s="15">
        <f t="shared" si="29"/>
        <v>147009.10999999996</v>
      </c>
    </row>
    <row r="639" spans="1:54" ht="15">
      <c r="A639" s="58" t="s">
        <v>2096</v>
      </c>
      <c s="65" t="s">
        <v>533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3117265</v>
      </c>
      <c s="64">
        <v>0</v>
      </c>
      <c s="64">
        <v>0</v>
      </c>
      <c s="64">
        <v>14651.15</v>
      </c>
      <c s="64">
        <v>0</v>
      </c>
      <c s="64">
        <v>0</v>
      </c>
      <c s="64">
        <v>0</v>
      </c>
      <c s="64">
        <v>3117265</v>
      </c>
      <c s="106">
        <v>43852</v>
      </c>
      <c s="106">
        <v>46409</v>
      </c>
      <c s="107">
        <v>3117265</v>
      </c>
      <c s="108">
        <v>2.1444444444444444</v>
      </c>
      <c s="108">
        <v>7</v>
      </c>
      <c s="111">
        <v>0.056399999999999999</v>
      </c>
      <c s="77" t="s">
        <v>651</v>
      </c>
      <c s="77" t="s">
        <v>652</v>
      </c>
      <c s="15">
        <v>14651.15</v>
      </c>
      <c s="15">
        <v>14651.15</v>
      </c>
      <c s="15">
        <v>14651.15</v>
      </c>
      <c s="15">
        <v>14651.15</v>
      </c>
      <c s="15">
        <v>14651.15</v>
      </c>
      <c s="15">
        <v>14651.15</v>
      </c>
      <c s="15">
        <v>14651.15</v>
      </c>
      <c s="15">
        <v>14651.15</v>
      </c>
      <c s="15">
        <v>14651.15</v>
      </c>
      <c s="15">
        <v>14651.15</v>
      </c>
      <c s="15">
        <v>14651.15</v>
      </c>
      <c s="15">
        <v>14651.15</v>
      </c>
      <c s="15">
        <v>14651.15</v>
      </c>
      <c s="15">
        <f t="shared" si="27"/>
        <v>14651.15</v>
      </c>
      <c s="15">
        <f t="shared" si="28"/>
        <v>175813.79999999996</v>
      </c>
      <c s="15">
        <f t="shared" si="29"/>
        <v>190464.94999999995</v>
      </c>
    </row>
    <row r="640" spans="1:54" ht="15">
      <c r="A640" s="58" t="s">
        <v>2097</v>
      </c>
      <c s="65" t="s">
        <v>533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683957.5</v>
      </c>
      <c s="64">
        <v>0</v>
      </c>
      <c s="64">
        <v>0</v>
      </c>
      <c s="64">
        <v>3379.8899999999999</v>
      </c>
      <c s="64">
        <v>0</v>
      </c>
      <c s="64">
        <v>0</v>
      </c>
      <c s="64">
        <v>0</v>
      </c>
      <c s="64">
        <v>683957.5</v>
      </c>
      <c s="106">
        <v>43852</v>
      </c>
      <c s="106">
        <v>46774</v>
      </c>
      <c s="107">
        <v>683957.5</v>
      </c>
      <c s="108">
        <v>3.1444444444444444</v>
      </c>
      <c s="108">
        <v>8</v>
      </c>
      <c s="111">
        <v>0.059299999999999999</v>
      </c>
      <c s="77" t="s">
        <v>651</v>
      </c>
      <c s="77" t="s">
        <v>652</v>
      </c>
      <c s="15">
        <v>3379.8899999999999</v>
      </c>
      <c s="15">
        <v>3379.8899999999999</v>
      </c>
      <c s="15">
        <v>3379.8899999999999</v>
      </c>
      <c s="15">
        <v>3379.8899999999999</v>
      </c>
      <c s="15">
        <v>3379.8899999999999</v>
      </c>
      <c s="15">
        <v>3379.8899999999999</v>
      </c>
      <c s="15">
        <v>3379.8899999999999</v>
      </c>
      <c s="15">
        <v>3379.8899999999999</v>
      </c>
      <c s="15">
        <v>3379.8899999999999</v>
      </c>
      <c s="15">
        <v>3379.8899999999999</v>
      </c>
      <c s="15">
        <v>3379.8899999999999</v>
      </c>
      <c s="15">
        <v>3379.8899999999999</v>
      </c>
      <c s="15">
        <v>3379.8899999999999</v>
      </c>
      <c s="15">
        <f t="shared" si="27"/>
        <v>3379.8899999999999</v>
      </c>
      <c s="15">
        <f t="shared" si="28"/>
        <v>40558.68</v>
      </c>
      <c s="15">
        <f t="shared" si="29"/>
        <v>43938.57</v>
      </c>
    </row>
    <row r="641" spans="1:54" ht="15">
      <c r="A641" s="58" t="s">
        <v>2098</v>
      </c>
      <c s="65" t="s">
        <v>533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549.58000000000004</v>
      </c>
      <c s="64">
        <v>0</v>
      </c>
      <c s="64">
        <v>0</v>
      </c>
      <c s="64">
        <v>0</v>
      </c>
      <c s="64">
        <v>106200</v>
      </c>
      <c s="106">
        <v>43852</v>
      </c>
      <c s="106">
        <v>47140</v>
      </c>
      <c s="107">
        <v>106200</v>
      </c>
      <c s="108">
        <v>4.1444444444444448</v>
      </c>
      <c s="108">
        <v>9</v>
      </c>
      <c s="111">
        <v>0.062100000000000002</v>
      </c>
      <c s="77" t="s">
        <v>651</v>
      </c>
      <c s="77" t="s">
        <v>652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f t="shared" si="27"/>
        <v>549.58000000000004</v>
      </c>
      <c s="15">
        <f t="shared" si="28"/>
        <v>6594.96</v>
      </c>
      <c s="15">
        <f t="shared" si="29"/>
        <v>7144.54</v>
      </c>
    </row>
    <row r="642" spans="1:54" ht="15">
      <c r="A642" s="58" t="s">
        <v>1365</v>
      </c>
      <c s="65" t="s">
        <v>534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43858</v>
      </c>
      <c s="106">
        <v>45319</v>
      </c>
      <c s="107">
        <v>875265</v>
      </c>
      <c s="108">
        <v>0</v>
      </c>
      <c s="108">
        <v>0</v>
      </c>
      <c s="111">
        <v>0.047100000000000003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7"/>
        <v>0</v>
      </c>
      <c s="15">
        <f t="shared" si="28"/>
        <v>0</v>
      </c>
      <c s="15">
        <f t="shared" si="29"/>
        <v>0</v>
      </c>
    </row>
    <row r="643" spans="1:54" ht="15">
      <c r="A643" s="58" t="s">
        <v>2099</v>
      </c>
      <c s="65" t="s">
        <v>534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1095998.75</v>
      </c>
      <c s="64">
        <v>0</v>
      </c>
      <c s="64">
        <v>0</v>
      </c>
      <c s="64">
        <v>4630.5900000000001</v>
      </c>
      <c s="64">
        <v>0</v>
      </c>
      <c s="64">
        <v>0</v>
      </c>
      <c s="64">
        <v>0</v>
      </c>
      <c s="64">
        <v>1095998.75</v>
      </c>
      <c s="106">
        <v>43858</v>
      </c>
      <c s="106">
        <v>45685</v>
      </c>
      <c s="107">
        <v>2191997.5</v>
      </c>
      <c s="108">
        <v>0.16111111111111112</v>
      </c>
      <c s="108">
        <v>5</v>
      </c>
      <c s="111">
        <v>0.050700000000000002</v>
      </c>
      <c s="77" t="s">
        <v>651</v>
      </c>
      <c s="77" t="s">
        <v>652</v>
      </c>
      <c s="15">
        <v>4630.5900000000001</v>
      </c>
      <c s="15">
        <v>4630.5900000000001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0" ref="AZ643:AZ706">SUM(AM643:AM643)</f>
        <v>4630.5900000000001</v>
      </c>
      <c s="15">
        <f t="shared" si="28"/>
        <v>4630.5900000000001</v>
      </c>
      <c s="15">
        <f t="shared" si="29"/>
        <v>9261.1800000000003</v>
      </c>
    </row>
    <row r="644" spans="1:54" ht="15">
      <c r="A644" s="58" t="s">
        <v>2100</v>
      </c>
      <c s="65" t="s">
        <v>534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4112890</v>
      </c>
      <c s="64">
        <v>0</v>
      </c>
      <c s="64">
        <v>0</v>
      </c>
      <c s="64">
        <v>18370.91</v>
      </c>
      <c s="64">
        <v>0</v>
      </c>
      <c s="64">
        <v>0</v>
      </c>
      <c s="64">
        <v>0</v>
      </c>
      <c s="64">
        <v>4112890</v>
      </c>
      <c s="106">
        <v>43858</v>
      </c>
      <c s="106">
        <v>46050</v>
      </c>
      <c s="107">
        <v>4112890</v>
      </c>
      <c s="108">
        <v>1.1611111111111112</v>
      </c>
      <c s="108">
        <v>6</v>
      </c>
      <c s="111">
        <v>0.053600000000000002</v>
      </c>
      <c s="77" t="s">
        <v>651</v>
      </c>
      <c s="77" t="s">
        <v>652</v>
      </c>
      <c s="15">
        <v>18370.91</v>
      </c>
      <c s="15">
        <v>18370.91</v>
      </c>
      <c s="15">
        <v>18370.91</v>
      </c>
      <c s="15">
        <v>18370.91</v>
      </c>
      <c s="15">
        <v>18370.91</v>
      </c>
      <c s="15">
        <v>18370.91</v>
      </c>
      <c s="15">
        <v>18370.91</v>
      </c>
      <c s="15">
        <v>18370.91</v>
      </c>
      <c s="15">
        <v>9185.4500000000007</v>
      </c>
      <c s="15">
        <v>9185.4500000000007</v>
      </c>
      <c s="15">
        <v>9185.4500000000007</v>
      </c>
      <c s="15">
        <v>9185.4500000000007</v>
      </c>
      <c s="15">
        <v>9185.4500000000007</v>
      </c>
      <c s="15">
        <f t="shared" si="30"/>
        <v>18370.91</v>
      </c>
      <c s="15">
        <f t="shared" si="31" ref="BA644:BA707">SUM(AN644:AY644)</f>
        <v>174523.62000000005</v>
      </c>
      <c s="15">
        <f t="shared" si="32" ref="BB644:BB707">AZ644+BA644</f>
        <v>192894.53000000006</v>
      </c>
    </row>
    <row r="645" spans="1:54" ht="15">
      <c r="A645" s="58" t="s">
        <v>2101</v>
      </c>
      <c s="65" t="s">
        <v>534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2112495</v>
      </c>
      <c s="64">
        <v>0</v>
      </c>
      <c s="64">
        <v>0</v>
      </c>
      <c s="64">
        <v>9928.7299999999996</v>
      </c>
      <c s="64">
        <v>0</v>
      </c>
      <c s="64">
        <v>0</v>
      </c>
      <c s="64">
        <v>0</v>
      </c>
      <c s="64">
        <v>2112495</v>
      </c>
      <c s="106">
        <v>43858</v>
      </c>
      <c s="106">
        <v>46415</v>
      </c>
      <c s="107">
        <v>2112495</v>
      </c>
      <c s="108">
        <v>2.161111111111111</v>
      </c>
      <c s="108">
        <v>7</v>
      </c>
      <c s="111">
        <v>0.056399999999999999</v>
      </c>
      <c s="77" t="s">
        <v>651</v>
      </c>
      <c s="77" t="s">
        <v>652</v>
      </c>
      <c s="15">
        <v>9928.7299999999996</v>
      </c>
      <c s="15">
        <v>9928.7299999999996</v>
      </c>
      <c s="15">
        <v>9928.7299999999996</v>
      </c>
      <c s="15">
        <v>9928.7299999999996</v>
      </c>
      <c s="15">
        <v>9928.7299999999996</v>
      </c>
      <c s="15">
        <v>9928.7299999999996</v>
      </c>
      <c s="15">
        <v>9928.7299999999996</v>
      </c>
      <c s="15">
        <v>9928.7299999999996</v>
      </c>
      <c s="15">
        <v>9928.7299999999996</v>
      </c>
      <c s="15">
        <v>9928.7299999999996</v>
      </c>
      <c s="15">
        <v>9928.7299999999996</v>
      </c>
      <c s="15">
        <v>9928.7299999999996</v>
      </c>
      <c s="15">
        <v>9928.7299999999996</v>
      </c>
      <c s="15">
        <f t="shared" si="30"/>
        <v>9928.7299999999996</v>
      </c>
      <c s="15">
        <f t="shared" si="31"/>
        <v>119144.75999999997</v>
      </c>
      <c s="15">
        <f t="shared" si="32"/>
        <v>129073.48999999996</v>
      </c>
    </row>
    <row r="646" spans="1:54" ht="15">
      <c r="A646" s="58" t="s">
        <v>2102</v>
      </c>
      <c s="65" t="s">
        <v>534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458430</v>
      </c>
      <c s="64">
        <v>0</v>
      </c>
      <c s="64">
        <v>0</v>
      </c>
      <c s="64">
        <v>2265.4099999999999</v>
      </c>
      <c s="64">
        <v>0</v>
      </c>
      <c s="64">
        <v>0</v>
      </c>
      <c s="64">
        <v>0</v>
      </c>
      <c s="64">
        <v>458430</v>
      </c>
      <c s="106">
        <v>43858</v>
      </c>
      <c s="106">
        <v>46780</v>
      </c>
      <c s="107">
        <v>458430</v>
      </c>
      <c s="108">
        <v>3.161111111111111</v>
      </c>
      <c s="108">
        <v>8</v>
      </c>
      <c s="111">
        <v>0.059299999999999999</v>
      </c>
      <c s="77" t="s">
        <v>651</v>
      </c>
      <c s="77" t="s">
        <v>652</v>
      </c>
      <c s="15">
        <v>2265.4099999999999</v>
      </c>
      <c s="15">
        <v>2265.4099999999999</v>
      </c>
      <c s="15">
        <v>2265.4099999999999</v>
      </c>
      <c s="15">
        <v>2265.4099999999999</v>
      </c>
      <c s="15">
        <v>2265.4099999999999</v>
      </c>
      <c s="15">
        <v>2265.4099999999999</v>
      </c>
      <c s="15">
        <v>2265.4099999999999</v>
      </c>
      <c s="15">
        <v>2265.4099999999999</v>
      </c>
      <c s="15">
        <v>2265.4099999999999</v>
      </c>
      <c s="15">
        <v>2265.4099999999999</v>
      </c>
      <c s="15">
        <v>2265.4099999999999</v>
      </c>
      <c s="15">
        <v>2265.4099999999999</v>
      </c>
      <c s="15">
        <v>2265.4099999999999</v>
      </c>
      <c s="15">
        <f t="shared" si="30"/>
        <v>2265.4099999999999</v>
      </c>
      <c s="15">
        <f t="shared" si="31"/>
        <v>27184.919999999998</v>
      </c>
      <c s="15">
        <f t="shared" si="32"/>
        <v>29450.329999999998</v>
      </c>
    </row>
    <row r="647" spans="1:54" ht="15">
      <c r="A647" s="58" t="s">
        <v>2103</v>
      </c>
      <c s="65" t="s">
        <v>534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549.58000000000004</v>
      </c>
      <c s="64">
        <v>0</v>
      </c>
      <c s="64">
        <v>0</v>
      </c>
      <c s="64">
        <v>0</v>
      </c>
      <c s="64">
        <v>106200</v>
      </c>
      <c s="106">
        <v>43858</v>
      </c>
      <c s="106">
        <v>47146</v>
      </c>
      <c s="107">
        <v>106200</v>
      </c>
      <c s="108">
        <v>4.1611111111111114</v>
      </c>
      <c s="108">
        <v>9</v>
      </c>
      <c s="111">
        <v>0.062100000000000002</v>
      </c>
      <c s="77" t="s">
        <v>651</v>
      </c>
      <c s="77" t="s">
        <v>652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f t="shared" si="30"/>
        <v>549.58000000000004</v>
      </c>
      <c s="15">
        <f t="shared" si="31"/>
        <v>6594.96</v>
      </c>
      <c s="15">
        <f t="shared" si="32"/>
        <v>7144.54</v>
      </c>
    </row>
    <row r="648" spans="1:54" ht="15">
      <c r="A648" s="58" t="s">
        <v>2104</v>
      </c>
      <c s="65" t="s">
        <v>534</v>
      </c>
      <c s="66">
        <v>10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98087.5</v>
      </c>
      <c s="64">
        <v>0</v>
      </c>
      <c s="64">
        <v>0</v>
      </c>
      <c s="64">
        <v>531.30999999999995</v>
      </c>
      <c s="64">
        <v>0</v>
      </c>
      <c s="64">
        <v>0</v>
      </c>
      <c s="64">
        <v>0</v>
      </c>
      <c s="64">
        <v>98087.5</v>
      </c>
      <c s="106">
        <v>43858</v>
      </c>
      <c s="106">
        <v>47511</v>
      </c>
      <c s="107">
        <v>98087.5</v>
      </c>
      <c s="108">
        <v>5.1611111111111114</v>
      </c>
      <c s="108">
        <v>10</v>
      </c>
      <c s="111">
        <v>0.065000000000000002</v>
      </c>
      <c s="77" t="s">
        <v>651</v>
      </c>
      <c s="77" t="s">
        <v>652</v>
      </c>
      <c s="15">
        <v>531.30999999999995</v>
      </c>
      <c s="15">
        <v>531.30999999999995</v>
      </c>
      <c s="15">
        <v>531.30999999999995</v>
      </c>
      <c s="15">
        <v>531.30999999999995</v>
      </c>
      <c s="15">
        <v>531.30999999999995</v>
      </c>
      <c s="15">
        <v>531.30999999999995</v>
      </c>
      <c s="15">
        <v>531.30999999999995</v>
      </c>
      <c s="15">
        <v>531.30999999999995</v>
      </c>
      <c s="15">
        <v>531.30999999999995</v>
      </c>
      <c s="15">
        <v>531.30999999999995</v>
      </c>
      <c s="15">
        <v>531.30999999999995</v>
      </c>
      <c s="15">
        <v>531.30999999999995</v>
      </c>
      <c s="15">
        <v>531.30999999999995</v>
      </c>
      <c s="15">
        <f t="shared" si="30"/>
        <v>531.30999999999995</v>
      </c>
      <c s="15">
        <f t="shared" si="31"/>
        <v>6375.7199999999975</v>
      </c>
      <c s="15">
        <f t="shared" si="32"/>
        <v>6907.029999999997</v>
      </c>
    </row>
    <row r="649" spans="1:54" ht="15">
      <c r="A649" s="58" t="s">
        <v>1366</v>
      </c>
      <c s="65" t="s">
        <v>535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43866</v>
      </c>
      <c s="106">
        <v>45327</v>
      </c>
      <c s="107">
        <v>1170265</v>
      </c>
      <c s="108">
        <v>0</v>
      </c>
      <c s="108">
        <v>0</v>
      </c>
      <c s="111">
        <v>0.047100000000000003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0"/>
        <v>0</v>
      </c>
      <c s="15">
        <f t="shared" si="31"/>
        <v>0</v>
      </c>
      <c s="15">
        <f t="shared" si="32"/>
        <v>0</v>
      </c>
    </row>
    <row r="650" spans="1:54" ht="15">
      <c r="A650" s="58" t="s">
        <v>2105</v>
      </c>
      <c s="65" t="s">
        <v>535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842667.5</v>
      </c>
      <c s="64">
        <v>0</v>
      </c>
      <c s="64">
        <v>0</v>
      </c>
      <c s="64">
        <v>3560.27</v>
      </c>
      <c s="64">
        <v>0</v>
      </c>
      <c s="64">
        <v>0</v>
      </c>
      <c s="64">
        <v>0</v>
      </c>
      <c s="64">
        <v>842667.5</v>
      </c>
      <c s="106">
        <v>43866</v>
      </c>
      <c s="106">
        <v>45693</v>
      </c>
      <c s="107">
        <v>1685335</v>
      </c>
      <c s="108">
        <v>0.18055555555555555</v>
      </c>
      <c s="108">
        <v>5</v>
      </c>
      <c s="111">
        <v>0.050700000000000002</v>
      </c>
      <c s="77" t="s">
        <v>651</v>
      </c>
      <c s="77" t="s">
        <v>652</v>
      </c>
      <c s="15">
        <v>3560.27</v>
      </c>
      <c s="15">
        <v>3560.27</v>
      </c>
      <c s="15">
        <v>3560.27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0"/>
        <v>3560.27</v>
      </c>
      <c s="15">
        <f t="shared" si="31"/>
        <v>7120.54</v>
      </c>
      <c s="15">
        <f t="shared" si="32"/>
        <v>10680.809999999999</v>
      </c>
    </row>
    <row r="651" spans="1:54" ht="15">
      <c r="A651" s="58" t="s">
        <v>2106</v>
      </c>
      <c s="65" t="s">
        <v>535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2753677.5</v>
      </c>
      <c s="64">
        <v>0</v>
      </c>
      <c s="64">
        <v>0</v>
      </c>
      <c s="64">
        <v>12299.76</v>
      </c>
      <c s="64">
        <v>0</v>
      </c>
      <c s="64">
        <v>0</v>
      </c>
      <c s="64">
        <v>0</v>
      </c>
      <c s="64">
        <v>2753677.5</v>
      </c>
      <c s="106">
        <v>43866</v>
      </c>
      <c s="106">
        <v>46058</v>
      </c>
      <c s="107">
        <v>2753677.5</v>
      </c>
      <c s="108">
        <v>1.1805555555555556</v>
      </c>
      <c s="108">
        <v>6</v>
      </c>
      <c s="111">
        <v>0.053600000000000002</v>
      </c>
      <c s="77" t="s">
        <v>651</v>
      </c>
      <c s="77" t="s">
        <v>652</v>
      </c>
      <c s="15">
        <v>12299.76</v>
      </c>
      <c s="15">
        <v>12299.76</v>
      </c>
      <c s="15">
        <v>12299.76</v>
      </c>
      <c s="15">
        <v>12299.76</v>
      </c>
      <c s="15">
        <v>12299.76</v>
      </c>
      <c s="15">
        <v>12299.76</v>
      </c>
      <c s="15">
        <v>12299.76</v>
      </c>
      <c s="15">
        <v>12299.76</v>
      </c>
      <c s="15">
        <v>12299.76</v>
      </c>
      <c s="15">
        <v>6149.8800000000001</v>
      </c>
      <c s="15">
        <v>6149.8800000000001</v>
      </c>
      <c s="15">
        <v>6149.8800000000001</v>
      </c>
      <c s="15">
        <v>6149.8800000000001</v>
      </c>
      <c s="15">
        <f t="shared" si="30"/>
        <v>12299.76</v>
      </c>
      <c s="15">
        <f t="shared" si="31"/>
        <v>122997.60000000001</v>
      </c>
      <c s="15">
        <f t="shared" si="32"/>
        <v>135297.36000000002</v>
      </c>
    </row>
    <row r="652" spans="1:54" ht="15">
      <c r="A652" s="58" t="s">
        <v>2107</v>
      </c>
      <c s="65" t="s">
        <v>535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1250357.5</v>
      </c>
      <c s="64">
        <v>0</v>
      </c>
      <c s="64">
        <v>0</v>
      </c>
      <c s="64">
        <v>5876.6800000000003</v>
      </c>
      <c s="64">
        <v>0</v>
      </c>
      <c s="64">
        <v>0</v>
      </c>
      <c s="64">
        <v>0</v>
      </c>
      <c s="64">
        <v>1250357.5</v>
      </c>
      <c s="106">
        <v>43866</v>
      </c>
      <c s="106">
        <v>46423</v>
      </c>
      <c s="107">
        <v>1250357.5</v>
      </c>
      <c s="108">
        <v>2.1805555555555554</v>
      </c>
      <c s="108">
        <v>7</v>
      </c>
      <c s="111">
        <v>0.056399999999999999</v>
      </c>
      <c s="77" t="s">
        <v>651</v>
      </c>
      <c s="77" t="s">
        <v>652</v>
      </c>
      <c s="15">
        <v>5876.6800000000003</v>
      </c>
      <c s="15">
        <v>5876.6800000000003</v>
      </c>
      <c s="15">
        <v>5876.6800000000003</v>
      </c>
      <c s="15">
        <v>5876.6800000000003</v>
      </c>
      <c s="15">
        <v>5876.6800000000003</v>
      </c>
      <c s="15">
        <v>5876.6800000000003</v>
      </c>
      <c s="15">
        <v>5876.6800000000003</v>
      </c>
      <c s="15">
        <v>5876.6800000000003</v>
      </c>
      <c s="15">
        <v>5876.6800000000003</v>
      </c>
      <c s="15">
        <v>5876.6800000000003</v>
      </c>
      <c s="15">
        <v>5876.6800000000003</v>
      </c>
      <c s="15">
        <v>5876.6800000000003</v>
      </c>
      <c s="15">
        <v>5876.6800000000003</v>
      </c>
      <c s="15">
        <f t="shared" si="30"/>
        <v>5876.6800000000003</v>
      </c>
      <c s="15">
        <f t="shared" si="31"/>
        <v>70520.160000000003</v>
      </c>
      <c s="15">
        <f t="shared" si="32"/>
        <v>76396.839999999997</v>
      </c>
    </row>
    <row r="653" spans="1:54" ht="15">
      <c r="A653" s="58" t="s">
        <v>2108</v>
      </c>
      <c s="65" t="s">
        <v>535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524.79999999999995</v>
      </c>
      <c s="64">
        <v>0</v>
      </c>
      <c s="64">
        <v>0</v>
      </c>
      <c s="64">
        <v>0</v>
      </c>
      <c s="64">
        <v>106200</v>
      </c>
      <c s="106">
        <v>43866</v>
      </c>
      <c s="106">
        <v>46788</v>
      </c>
      <c s="107">
        <v>106200</v>
      </c>
      <c s="108">
        <v>3.1805555555555554</v>
      </c>
      <c s="108">
        <v>8</v>
      </c>
      <c s="111">
        <v>0.059299999999999999</v>
      </c>
      <c s="77" t="s">
        <v>651</v>
      </c>
      <c s="77" t="s">
        <v>652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f t="shared" si="30"/>
        <v>524.79999999999995</v>
      </c>
      <c s="15">
        <f t="shared" si="31"/>
        <v>6297.6000000000013</v>
      </c>
      <c s="15">
        <f t="shared" si="32"/>
        <v>6822.4000000000015</v>
      </c>
    </row>
    <row r="654" spans="1:54" ht="15">
      <c r="A654" s="58" t="s">
        <v>2109</v>
      </c>
      <c s="65" t="s">
        <v>535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287.62</v>
      </c>
      <c s="64">
        <v>0</v>
      </c>
      <c s="64">
        <v>0</v>
      </c>
      <c s="64">
        <v>0</v>
      </c>
      <c s="64">
        <v>53100</v>
      </c>
      <c s="106">
        <v>43866</v>
      </c>
      <c s="106">
        <v>47519</v>
      </c>
      <c s="107">
        <v>53100</v>
      </c>
      <c s="108">
        <v>5.1805555555555554</v>
      </c>
      <c s="108">
        <v>10</v>
      </c>
      <c s="111">
        <v>0.065000000000000002</v>
      </c>
      <c s="77" t="s">
        <v>651</v>
      </c>
      <c s="77" t="s">
        <v>652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f t="shared" si="30"/>
        <v>287.62</v>
      </c>
      <c s="15">
        <f t="shared" si="31"/>
        <v>3451.4399999999991</v>
      </c>
      <c s="15">
        <f t="shared" si="32"/>
        <v>3739.059999999999</v>
      </c>
    </row>
    <row r="655" spans="1:54" ht="15">
      <c r="A655" s="58" t="s">
        <v>1367</v>
      </c>
      <c s="65" t="s">
        <v>536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43872</v>
      </c>
      <c s="106">
        <v>45333</v>
      </c>
      <c s="107">
        <v>666700</v>
      </c>
      <c s="108">
        <v>0</v>
      </c>
      <c s="108">
        <v>0</v>
      </c>
      <c s="111">
        <v>0.047100000000000003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0"/>
        <v>0</v>
      </c>
      <c s="15">
        <f t="shared" si="31"/>
        <v>0</v>
      </c>
      <c s="15">
        <f t="shared" si="32"/>
        <v>0</v>
      </c>
    </row>
    <row r="656" spans="1:54" ht="15">
      <c r="A656" s="58" t="s">
        <v>2110</v>
      </c>
      <c s="65" t="s">
        <v>536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1129850</v>
      </c>
      <c s="64">
        <v>0</v>
      </c>
      <c s="64">
        <v>0</v>
      </c>
      <c s="64">
        <v>4773.6199999999999</v>
      </c>
      <c s="64">
        <v>0</v>
      </c>
      <c s="64">
        <v>0</v>
      </c>
      <c s="64">
        <v>0</v>
      </c>
      <c s="64">
        <v>1129850</v>
      </c>
      <c s="106">
        <v>43872</v>
      </c>
      <c s="106">
        <v>45699</v>
      </c>
      <c s="107">
        <v>2259700</v>
      </c>
      <c s="108">
        <v>0.19722222222222222</v>
      </c>
      <c s="108">
        <v>5</v>
      </c>
      <c s="111">
        <v>0.050700000000000002</v>
      </c>
      <c s="77" t="s">
        <v>651</v>
      </c>
      <c s="77" t="s">
        <v>652</v>
      </c>
      <c s="15">
        <v>4773.6199999999999</v>
      </c>
      <c s="15">
        <v>4773.6199999999999</v>
      </c>
      <c s="15">
        <v>4773.6199999999999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0"/>
        <v>4773.6199999999999</v>
      </c>
      <c s="15">
        <f t="shared" si="31"/>
        <v>9547.2399999999998</v>
      </c>
      <c s="15">
        <f t="shared" si="32"/>
        <v>14320.860000000001</v>
      </c>
    </row>
    <row r="657" spans="1:54" ht="15">
      <c r="A657" s="58" t="s">
        <v>2111</v>
      </c>
      <c s="65" t="s">
        <v>536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3465512.5</v>
      </c>
      <c s="64">
        <v>0</v>
      </c>
      <c s="64">
        <v>0</v>
      </c>
      <c s="64">
        <v>15479.290000000001</v>
      </c>
      <c s="64">
        <v>0</v>
      </c>
      <c s="64">
        <v>0</v>
      </c>
      <c s="64">
        <v>0</v>
      </c>
      <c s="64">
        <v>3465512.5</v>
      </c>
      <c s="106">
        <v>43872</v>
      </c>
      <c s="106">
        <v>46064</v>
      </c>
      <c s="107">
        <v>3465512.5</v>
      </c>
      <c s="108">
        <v>1.1972222222222222</v>
      </c>
      <c s="108">
        <v>6</v>
      </c>
      <c s="111">
        <v>0.053600000000000002</v>
      </c>
      <c s="77" t="s">
        <v>651</v>
      </c>
      <c s="77" t="s">
        <v>652</v>
      </c>
      <c s="15">
        <v>15479.290000000001</v>
      </c>
      <c s="15">
        <v>15479.290000000001</v>
      </c>
      <c s="15">
        <v>15479.290000000001</v>
      </c>
      <c s="15">
        <v>15479.290000000001</v>
      </c>
      <c s="15">
        <v>15479.290000000001</v>
      </c>
      <c s="15">
        <v>15479.290000000001</v>
      </c>
      <c s="15">
        <v>15479.290000000001</v>
      </c>
      <c s="15">
        <v>15479.290000000001</v>
      </c>
      <c s="15">
        <v>15479.290000000001</v>
      </c>
      <c s="15">
        <v>7739.6400000000003</v>
      </c>
      <c s="15">
        <v>7739.6400000000003</v>
      </c>
      <c s="15">
        <v>7739.6400000000003</v>
      </c>
      <c s="15">
        <v>7739.6400000000003</v>
      </c>
      <c s="15">
        <f t="shared" si="30"/>
        <v>15479.290000000001</v>
      </c>
      <c s="15">
        <f t="shared" si="31"/>
        <v>154792.88000000009</v>
      </c>
      <c s="15">
        <f t="shared" si="32"/>
        <v>170272.1700000001</v>
      </c>
    </row>
    <row r="658" spans="1:54" ht="15">
      <c r="A658" s="58" t="s">
        <v>2112</v>
      </c>
      <c s="65" t="s">
        <v>536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3211665</v>
      </c>
      <c s="64">
        <v>0</v>
      </c>
      <c s="64">
        <v>0</v>
      </c>
      <c s="64">
        <v>15094.83</v>
      </c>
      <c s="64">
        <v>0</v>
      </c>
      <c s="64">
        <v>0</v>
      </c>
      <c s="64">
        <v>0</v>
      </c>
      <c s="64">
        <v>3211665</v>
      </c>
      <c s="106">
        <v>43872</v>
      </c>
      <c s="106">
        <v>46429</v>
      </c>
      <c s="107">
        <v>3211665</v>
      </c>
      <c s="108">
        <v>2.1972222222222224</v>
      </c>
      <c s="108">
        <v>7</v>
      </c>
      <c s="111">
        <v>0.056399999999999999</v>
      </c>
      <c s="77" t="s">
        <v>651</v>
      </c>
      <c s="77" t="s">
        <v>652</v>
      </c>
      <c s="15">
        <v>15094.83</v>
      </c>
      <c s="15">
        <v>15094.83</v>
      </c>
      <c s="15">
        <v>15094.83</v>
      </c>
      <c s="15">
        <v>15094.83</v>
      </c>
      <c s="15">
        <v>15094.83</v>
      </c>
      <c s="15">
        <v>15094.83</v>
      </c>
      <c s="15">
        <v>15094.83</v>
      </c>
      <c s="15">
        <v>15094.83</v>
      </c>
      <c s="15">
        <v>15094.83</v>
      </c>
      <c s="15">
        <v>15094.83</v>
      </c>
      <c s="15">
        <v>15094.83</v>
      </c>
      <c s="15">
        <v>15094.83</v>
      </c>
      <c s="15">
        <v>15094.83</v>
      </c>
      <c s="15">
        <f t="shared" si="30"/>
        <v>15094.83</v>
      </c>
      <c s="15">
        <f t="shared" si="31"/>
        <v>181137.95999999996</v>
      </c>
      <c s="15">
        <f t="shared" si="32"/>
        <v>196232.78999999995</v>
      </c>
    </row>
    <row r="659" spans="1:54" ht="15">
      <c r="A659" s="58" t="s">
        <v>2113</v>
      </c>
      <c s="65" t="s">
        <v>536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209302.5</v>
      </c>
      <c s="64">
        <v>0</v>
      </c>
      <c s="64">
        <v>0</v>
      </c>
      <c s="64">
        <v>1034.3</v>
      </c>
      <c s="64">
        <v>0</v>
      </c>
      <c s="64">
        <v>0</v>
      </c>
      <c s="64">
        <v>0</v>
      </c>
      <c s="64">
        <v>209302.5</v>
      </c>
      <c s="106">
        <v>43872</v>
      </c>
      <c s="106">
        <v>46794</v>
      </c>
      <c s="107">
        <v>209302.5</v>
      </c>
      <c s="108">
        <v>3.1972222222222224</v>
      </c>
      <c s="108">
        <v>8</v>
      </c>
      <c s="111">
        <v>0.059299999999999999</v>
      </c>
      <c s="77" t="s">
        <v>651</v>
      </c>
      <c s="77" t="s">
        <v>652</v>
      </c>
      <c s="15">
        <v>1034.3</v>
      </c>
      <c s="15">
        <v>1034.3</v>
      </c>
      <c s="15">
        <v>1034.3</v>
      </c>
      <c s="15">
        <v>1034.3</v>
      </c>
      <c s="15">
        <v>1034.3</v>
      </c>
      <c s="15">
        <v>1034.3</v>
      </c>
      <c s="15">
        <v>1034.3</v>
      </c>
      <c s="15">
        <v>1034.3</v>
      </c>
      <c s="15">
        <v>1034.3</v>
      </c>
      <c s="15">
        <v>1034.3</v>
      </c>
      <c s="15">
        <v>1034.3</v>
      </c>
      <c s="15">
        <v>1034.3</v>
      </c>
      <c s="15">
        <v>1034.3</v>
      </c>
      <c s="15">
        <f t="shared" si="30"/>
        <v>1034.3</v>
      </c>
      <c s="15">
        <f t="shared" si="31"/>
        <v>12411.599999999997</v>
      </c>
      <c s="15">
        <f t="shared" si="32"/>
        <v>13445.899999999996</v>
      </c>
    </row>
    <row r="660" spans="1:54" ht="15">
      <c r="A660" s="58" t="s">
        <v>1368</v>
      </c>
      <c s="65" t="s">
        <v>537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43879</v>
      </c>
      <c s="106">
        <v>45340</v>
      </c>
      <c s="107">
        <v>1747580</v>
      </c>
      <c s="108">
        <v>0</v>
      </c>
      <c s="108">
        <v>0</v>
      </c>
      <c s="111">
        <v>0.047100000000000003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0"/>
        <v>0</v>
      </c>
      <c s="15">
        <f t="shared" si="31"/>
        <v>0</v>
      </c>
      <c s="15">
        <f t="shared" si="32"/>
        <v>0</v>
      </c>
    </row>
    <row r="661" spans="1:54" ht="15">
      <c r="A661" s="58" t="s">
        <v>2114</v>
      </c>
      <c s="65" t="s">
        <v>537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1144010</v>
      </c>
      <c s="64">
        <v>0</v>
      </c>
      <c s="64">
        <v>0</v>
      </c>
      <c s="64">
        <v>4833.4399999999996</v>
      </c>
      <c s="64">
        <v>0</v>
      </c>
      <c s="64">
        <v>0</v>
      </c>
      <c s="64">
        <v>0</v>
      </c>
      <c s="64">
        <v>1144010</v>
      </c>
      <c s="106">
        <v>43879</v>
      </c>
      <c s="106">
        <v>45706</v>
      </c>
      <c s="107">
        <v>2288020</v>
      </c>
      <c s="108">
        <v>0.21666666666666667</v>
      </c>
      <c s="108">
        <v>5</v>
      </c>
      <c s="111">
        <v>0.050700000000000002</v>
      </c>
      <c s="77" t="s">
        <v>651</v>
      </c>
      <c s="77" t="s">
        <v>652</v>
      </c>
      <c s="15">
        <v>4833.4399999999996</v>
      </c>
      <c s="15">
        <v>4833.4399999999996</v>
      </c>
      <c s="15">
        <v>4833.4399999999996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0"/>
        <v>4833.4399999999996</v>
      </c>
      <c s="15">
        <f t="shared" si="31"/>
        <v>9666.8799999999992</v>
      </c>
      <c s="15">
        <f t="shared" si="32"/>
        <v>14500.32</v>
      </c>
    </row>
    <row r="662" spans="1:54" ht="15">
      <c r="A662" s="58" t="s">
        <v>2115</v>
      </c>
      <c s="65" t="s">
        <v>537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2595852.5</v>
      </c>
      <c s="64">
        <v>0</v>
      </c>
      <c s="64">
        <v>0</v>
      </c>
      <c s="64">
        <v>11594.809999999999</v>
      </c>
      <c s="64">
        <v>0</v>
      </c>
      <c s="64">
        <v>0</v>
      </c>
      <c s="64">
        <v>0</v>
      </c>
      <c s="64">
        <v>2595852.5</v>
      </c>
      <c s="106">
        <v>43879</v>
      </c>
      <c s="106">
        <v>46071</v>
      </c>
      <c s="107">
        <v>2595852.5</v>
      </c>
      <c s="108">
        <v>1.2166666666666666</v>
      </c>
      <c s="108">
        <v>6</v>
      </c>
      <c s="111">
        <v>0.053600000000000002</v>
      </c>
      <c s="77" t="s">
        <v>651</v>
      </c>
      <c s="77" t="s">
        <v>652</v>
      </c>
      <c s="15">
        <v>11594.809999999999</v>
      </c>
      <c s="15">
        <v>11594.809999999999</v>
      </c>
      <c s="15">
        <v>11594.809999999999</v>
      </c>
      <c s="15">
        <v>11594.809999999999</v>
      </c>
      <c s="15">
        <v>11594.809999999999</v>
      </c>
      <c s="15">
        <v>11594.809999999999</v>
      </c>
      <c s="15">
        <v>11594.809999999999</v>
      </c>
      <c s="15">
        <v>11594.809999999999</v>
      </c>
      <c s="15">
        <v>11594.809999999999</v>
      </c>
      <c s="15">
        <v>5797.3999999999996</v>
      </c>
      <c s="15">
        <v>5797.3999999999996</v>
      </c>
      <c s="15">
        <v>5797.3999999999996</v>
      </c>
      <c s="15">
        <v>5797.3999999999996</v>
      </c>
      <c s="15">
        <f t="shared" si="30"/>
        <v>11594.809999999999</v>
      </c>
      <c s="15">
        <f t="shared" si="31"/>
        <v>115948.07999999997</v>
      </c>
      <c s="15">
        <f t="shared" si="32"/>
        <v>127542.88999999997</v>
      </c>
    </row>
    <row r="663" spans="1:54" ht="15">
      <c r="A663" s="58" t="s">
        <v>2116</v>
      </c>
      <c s="65" t="s">
        <v>537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1675600</v>
      </c>
      <c s="64">
        <v>0</v>
      </c>
      <c s="64">
        <v>0</v>
      </c>
      <c s="64">
        <v>7875.3199999999997</v>
      </c>
      <c s="64">
        <v>0</v>
      </c>
      <c s="64">
        <v>0</v>
      </c>
      <c s="64">
        <v>0</v>
      </c>
      <c s="64">
        <v>1675600</v>
      </c>
      <c s="106">
        <v>43879</v>
      </c>
      <c s="106">
        <v>46436</v>
      </c>
      <c s="107">
        <v>1675600</v>
      </c>
      <c s="108">
        <v>2.2166666666666668</v>
      </c>
      <c s="108">
        <v>7</v>
      </c>
      <c s="111">
        <v>0.056399999999999999</v>
      </c>
      <c s="77" t="s">
        <v>651</v>
      </c>
      <c s="77" t="s">
        <v>652</v>
      </c>
      <c s="15">
        <v>7875.3199999999997</v>
      </c>
      <c s="15">
        <v>7875.3199999999997</v>
      </c>
      <c s="15">
        <v>7875.3199999999997</v>
      </c>
      <c s="15">
        <v>7875.3199999999997</v>
      </c>
      <c s="15">
        <v>7875.3199999999997</v>
      </c>
      <c s="15">
        <v>7875.3199999999997</v>
      </c>
      <c s="15">
        <v>7875.3199999999997</v>
      </c>
      <c s="15">
        <v>7875.3199999999997</v>
      </c>
      <c s="15">
        <v>7875.3199999999997</v>
      </c>
      <c s="15">
        <v>7875.3199999999997</v>
      </c>
      <c s="15">
        <v>7875.3199999999997</v>
      </c>
      <c s="15">
        <v>7875.3199999999997</v>
      </c>
      <c s="15">
        <v>7875.3199999999997</v>
      </c>
      <c s="15">
        <f t="shared" si="30"/>
        <v>7875.3199999999997</v>
      </c>
      <c s="15">
        <f t="shared" si="31"/>
        <v>94503.840000000026</v>
      </c>
      <c s="15">
        <f t="shared" si="32"/>
        <v>102379.16000000003</v>
      </c>
    </row>
    <row r="664" spans="1:54" ht="15">
      <c r="A664" s="58" t="s">
        <v>2117</v>
      </c>
      <c s="65" t="s">
        <v>537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206057.5</v>
      </c>
      <c s="64">
        <v>0</v>
      </c>
      <c s="64">
        <v>0</v>
      </c>
      <c s="64">
        <v>1018.27</v>
      </c>
      <c s="64">
        <v>0</v>
      </c>
      <c s="64">
        <v>0</v>
      </c>
      <c s="64">
        <v>0</v>
      </c>
      <c s="64">
        <v>206057.5</v>
      </c>
      <c s="106">
        <v>43879</v>
      </c>
      <c s="106">
        <v>46801</v>
      </c>
      <c s="107">
        <v>206057.5</v>
      </c>
      <c s="108">
        <v>3.2166666666666668</v>
      </c>
      <c s="108">
        <v>8</v>
      </c>
      <c s="111">
        <v>0.059299999999999999</v>
      </c>
      <c s="77" t="s">
        <v>651</v>
      </c>
      <c s="77" t="s">
        <v>652</v>
      </c>
      <c s="15">
        <v>1018.27</v>
      </c>
      <c s="15">
        <v>1018.27</v>
      </c>
      <c s="15">
        <v>1018.27</v>
      </c>
      <c s="15">
        <v>1018.27</v>
      </c>
      <c s="15">
        <v>1018.27</v>
      </c>
      <c s="15">
        <v>1018.27</v>
      </c>
      <c s="15">
        <v>1018.27</v>
      </c>
      <c s="15">
        <v>1018.27</v>
      </c>
      <c s="15">
        <v>1018.27</v>
      </c>
      <c s="15">
        <v>1018.27</v>
      </c>
      <c s="15">
        <v>1018.27</v>
      </c>
      <c s="15">
        <v>1018.27</v>
      </c>
      <c s="15">
        <v>1018.27</v>
      </c>
      <c s="15">
        <f t="shared" si="30"/>
        <v>1018.27</v>
      </c>
      <c s="15">
        <f t="shared" si="31"/>
        <v>12219.240000000003</v>
      </c>
      <c s="15">
        <f t="shared" si="32"/>
        <v>13237.510000000004</v>
      </c>
    </row>
    <row r="665" spans="1:54" ht="15">
      <c r="A665" s="58" t="s">
        <v>1369</v>
      </c>
      <c s="65" t="s">
        <v>538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43888</v>
      </c>
      <c s="106">
        <v>45349</v>
      </c>
      <c s="107">
        <v>1413787.5</v>
      </c>
      <c s="108">
        <v>0</v>
      </c>
      <c s="108">
        <v>0</v>
      </c>
      <c s="111">
        <v>0.047100000000000003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0"/>
        <v>0</v>
      </c>
      <c s="15">
        <f t="shared" si="31"/>
        <v>0</v>
      </c>
      <c s="15">
        <f t="shared" si="32"/>
        <v>0</v>
      </c>
    </row>
    <row r="666" spans="1:54" ht="15">
      <c r="A666" s="58" t="s">
        <v>2118</v>
      </c>
      <c s="65" t="s">
        <v>538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635061.25</v>
      </c>
      <c s="64">
        <v>0</v>
      </c>
      <c s="64">
        <v>0</v>
      </c>
      <c s="64">
        <v>2683.1300000000001</v>
      </c>
      <c s="64">
        <v>0</v>
      </c>
      <c s="64">
        <v>0</v>
      </c>
      <c s="64">
        <v>0</v>
      </c>
      <c s="64">
        <v>635061.25</v>
      </c>
      <c s="106">
        <v>43888</v>
      </c>
      <c s="106">
        <v>45715</v>
      </c>
      <c s="107">
        <v>1270122.5</v>
      </c>
      <c s="108">
        <v>0.24166666666666667</v>
      </c>
      <c s="108">
        <v>5</v>
      </c>
      <c s="111">
        <v>0.050700000000000002</v>
      </c>
      <c s="77" t="s">
        <v>651</v>
      </c>
      <c s="77" t="s">
        <v>652</v>
      </c>
      <c s="15">
        <v>2683.1300000000001</v>
      </c>
      <c s="15">
        <v>2683.1300000000001</v>
      </c>
      <c s="15">
        <v>2683.1300000000001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0"/>
        <v>2683.1300000000001</v>
      </c>
      <c s="15">
        <f t="shared" si="31"/>
        <v>5366.2600000000002</v>
      </c>
      <c s="15">
        <f t="shared" si="32"/>
        <v>8049.3900000000003</v>
      </c>
    </row>
    <row r="667" spans="1:54" ht="15">
      <c r="A667" s="58" t="s">
        <v>2119</v>
      </c>
      <c s="65" t="s">
        <v>538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1265697.5</v>
      </c>
      <c s="64">
        <v>0</v>
      </c>
      <c s="64">
        <v>0</v>
      </c>
      <c s="64">
        <v>5653.4499999999998</v>
      </c>
      <c s="64">
        <v>0</v>
      </c>
      <c s="64">
        <v>0</v>
      </c>
      <c s="64">
        <v>0</v>
      </c>
      <c s="64">
        <v>1265697.5</v>
      </c>
      <c s="106">
        <v>43888</v>
      </c>
      <c s="106">
        <v>46080</v>
      </c>
      <c s="107">
        <v>1265697.5</v>
      </c>
      <c s="108">
        <v>1.2416666666666667</v>
      </c>
      <c s="108">
        <v>6</v>
      </c>
      <c s="111">
        <v>0.053600000000000002</v>
      </c>
      <c s="77" t="s">
        <v>651</v>
      </c>
      <c s="77" t="s">
        <v>652</v>
      </c>
      <c s="15">
        <v>5653.4499999999998</v>
      </c>
      <c s="15">
        <v>5653.4499999999998</v>
      </c>
      <c s="15">
        <v>5653.4499999999998</v>
      </c>
      <c s="15">
        <v>5653.4499999999998</v>
      </c>
      <c s="15">
        <v>5653.4499999999998</v>
      </c>
      <c s="15">
        <v>5653.4499999999998</v>
      </c>
      <c s="15">
        <v>5653.4499999999998</v>
      </c>
      <c s="15">
        <v>5653.4499999999998</v>
      </c>
      <c s="15">
        <v>5653.4499999999998</v>
      </c>
      <c s="15">
        <v>2826.7199999999998</v>
      </c>
      <c s="15">
        <v>2826.7199999999998</v>
      </c>
      <c s="15">
        <v>2826.7199999999998</v>
      </c>
      <c s="15">
        <v>2826.7199999999998</v>
      </c>
      <c s="15">
        <f t="shared" si="30"/>
        <v>5653.4499999999998</v>
      </c>
      <c s="15">
        <f t="shared" si="31"/>
        <v>56534.479999999996</v>
      </c>
      <c s="15">
        <f t="shared" si="32"/>
        <v>62187.929999999993</v>
      </c>
    </row>
    <row r="668" spans="1:54" ht="15">
      <c r="A668" s="58" t="s">
        <v>2120</v>
      </c>
      <c s="65" t="s">
        <v>538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1359065</v>
      </c>
      <c s="64">
        <v>0</v>
      </c>
      <c s="64">
        <v>0</v>
      </c>
      <c s="64">
        <v>6387.6099999999997</v>
      </c>
      <c s="64">
        <v>0</v>
      </c>
      <c s="64">
        <v>0</v>
      </c>
      <c s="64">
        <v>0</v>
      </c>
      <c s="64">
        <v>1359065</v>
      </c>
      <c s="106">
        <v>43888</v>
      </c>
      <c s="106">
        <v>46445</v>
      </c>
      <c s="107">
        <v>1359065</v>
      </c>
      <c s="108">
        <v>2.2416666666666667</v>
      </c>
      <c s="108">
        <v>7</v>
      </c>
      <c s="111">
        <v>0.056399999999999999</v>
      </c>
      <c s="77" t="s">
        <v>651</v>
      </c>
      <c s="77" t="s">
        <v>652</v>
      </c>
      <c s="15">
        <v>6387.6099999999997</v>
      </c>
      <c s="15">
        <v>6387.6099999999997</v>
      </c>
      <c s="15">
        <v>6387.6099999999997</v>
      </c>
      <c s="15">
        <v>6387.6099999999997</v>
      </c>
      <c s="15">
        <v>6387.6099999999997</v>
      </c>
      <c s="15">
        <v>6387.6099999999997</v>
      </c>
      <c s="15">
        <v>6387.6099999999997</v>
      </c>
      <c s="15">
        <v>6387.6099999999997</v>
      </c>
      <c s="15">
        <v>6387.6099999999997</v>
      </c>
      <c s="15">
        <v>6387.6099999999997</v>
      </c>
      <c s="15">
        <v>6387.6099999999997</v>
      </c>
      <c s="15">
        <v>6387.6099999999997</v>
      </c>
      <c s="15">
        <v>6387.6099999999997</v>
      </c>
      <c s="15">
        <f t="shared" si="30"/>
        <v>6387.6099999999997</v>
      </c>
      <c s="15">
        <f t="shared" si="31"/>
        <v>76651.319999999992</v>
      </c>
      <c s="15">
        <f t="shared" si="32"/>
        <v>83038.929999999993</v>
      </c>
    </row>
    <row r="669" spans="1:54" ht="15">
      <c r="A669" s="58" t="s">
        <v>2121</v>
      </c>
      <c s="65" t="s">
        <v>538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413737.5</v>
      </c>
      <c s="64">
        <v>0</v>
      </c>
      <c s="64">
        <v>0</v>
      </c>
      <c s="64">
        <v>2044.55</v>
      </c>
      <c s="64">
        <v>0</v>
      </c>
      <c s="64">
        <v>0</v>
      </c>
      <c s="64">
        <v>0</v>
      </c>
      <c s="64">
        <v>413737.5</v>
      </c>
      <c s="106">
        <v>43888</v>
      </c>
      <c s="106">
        <v>46810</v>
      </c>
      <c s="107">
        <v>413737.5</v>
      </c>
      <c s="108">
        <v>3.2416666666666667</v>
      </c>
      <c s="108">
        <v>8</v>
      </c>
      <c s="111">
        <v>0.059299999999999999</v>
      </c>
      <c s="77" t="s">
        <v>651</v>
      </c>
      <c s="77" t="s">
        <v>652</v>
      </c>
      <c s="15">
        <v>2044.55</v>
      </c>
      <c s="15">
        <v>2044.55</v>
      </c>
      <c s="15">
        <v>2044.55</v>
      </c>
      <c s="15">
        <v>2044.55</v>
      </c>
      <c s="15">
        <v>2044.55</v>
      </c>
      <c s="15">
        <v>2044.55</v>
      </c>
      <c s="15">
        <v>2044.55</v>
      </c>
      <c s="15">
        <v>2044.55</v>
      </c>
      <c s="15">
        <v>2044.55</v>
      </c>
      <c s="15">
        <v>2044.55</v>
      </c>
      <c s="15">
        <v>2044.55</v>
      </c>
      <c s="15">
        <v>2044.55</v>
      </c>
      <c s="15">
        <v>2044.55</v>
      </c>
      <c s="15">
        <f t="shared" si="30"/>
        <v>2044.55</v>
      </c>
      <c s="15">
        <f t="shared" si="31"/>
        <v>24534.599999999995</v>
      </c>
      <c s="15">
        <f t="shared" si="32"/>
        <v>26579.149999999994</v>
      </c>
    </row>
    <row r="670" spans="1:54" ht="15">
      <c r="A670" s="58" t="s">
        <v>1370</v>
      </c>
      <c s="65" t="s">
        <v>539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43900</v>
      </c>
      <c s="106">
        <v>45361</v>
      </c>
      <c s="107">
        <v>1486062.5</v>
      </c>
      <c s="108">
        <v>0</v>
      </c>
      <c s="108">
        <v>0</v>
      </c>
      <c s="111">
        <v>0.047100000000000003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0"/>
        <v>0</v>
      </c>
      <c s="15">
        <f t="shared" si="31"/>
        <v>0</v>
      </c>
      <c s="15">
        <f t="shared" si="32"/>
        <v>0</v>
      </c>
    </row>
    <row r="671" spans="1:54" ht="15">
      <c r="A671" s="58" t="s">
        <v>2122</v>
      </c>
      <c s="65" t="s">
        <v>539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1954080</v>
      </c>
      <c s="64">
        <v>0</v>
      </c>
      <c s="64">
        <v>0</v>
      </c>
      <c s="64">
        <v>8255.9899999999998</v>
      </c>
      <c s="64">
        <v>0</v>
      </c>
      <c s="64">
        <v>0</v>
      </c>
      <c s="64">
        <v>0</v>
      </c>
      <c s="64">
        <v>1954080</v>
      </c>
      <c s="106">
        <v>43900</v>
      </c>
      <c s="106">
        <v>45726</v>
      </c>
      <c s="107">
        <v>3908160</v>
      </c>
      <c s="108">
        <v>0.27777777777777779</v>
      </c>
      <c s="108">
        <v>5</v>
      </c>
      <c s="111">
        <v>0.050700000000000002</v>
      </c>
      <c s="77" t="s">
        <v>651</v>
      </c>
      <c s="77" t="s">
        <v>652</v>
      </c>
      <c s="15">
        <v>8255.9899999999998</v>
      </c>
      <c s="15">
        <v>8255.9899999999998</v>
      </c>
      <c s="15">
        <v>8255.9899999999998</v>
      </c>
      <c s="15">
        <v>8255.9899999999998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0"/>
        <v>8255.9899999999998</v>
      </c>
      <c s="15">
        <f t="shared" si="31"/>
        <v>24767.970000000001</v>
      </c>
      <c s="15">
        <f t="shared" si="32"/>
        <v>33023.959999999999</v>
      </c>
    </row>
    <row r="672" spans="1:54" ht="15">
      <c r="A672" s="58" t="s">
        <v>2123</v>
      </c>
      <c s="65" t="s">
        <v>539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2899407.5</v>
      </c>
      <c s="64">
        <v>0</v>
      </c>
      <c s="64">
        <v>0</v>
      </c>
      <c s="64">
        <v>12950.690000000001</v>
      </c>
      <c s="64">
        <v>0</v>
      </c>
      <c s="64">
        <v>0</v>
      </c>
      <c s="64">
        <v>0</v>
      </c>
      <c s="64">
        <v>2899407.5</v>
      </c>
      <c s="106">
        <v>43900</v>
      </c>
      <c s="106">
        <v>46091</v>
      </c>
      <c s="107">
        <v>2899407.5</v>
      </c>
      <c s="108">
        <v>1.2777777777777777</v>
      </c>
      <c s="108">
        <v>6</v>
      </c>
      <c s="111">
        <v>0.053600000000000002</v>
      </c>
      <c s="77" t="s">
        <v>651</v>
      </c>
      <c s="77" t="s">
        <v>652</v>
      </c>
      <c s="15">
        <v>12950.690000000001</v>
      </c>
      <c s="15">
        <v>12950.690000000001</v>
      </c>
      <c s="15">
        <v>12950.690000000001</v>
      </c>
      <c s="15">
        <v>12950.690000000001</v>
      </c>
      <c s="15">
        <v>12950.690000000001</v>
      </c>
      <c s="15">
        <v>12950.690000000001</v>
      </c>
      <c s="15">
        <v>12950.690000000001</v>
      </c>
      <c s="15">
        <v>12950.690000000001</v>
      </c>
      <c s="15">
        <v>12950.690000000001</v>
      </c>
      <c s="15">
        <v>12950.690000000001</v>
      </c>
      <c s="15">
        <v>6475.3400000000001</v>
      </c>
      <c s="15">
        <v>6475.3400000000001</v>
      </c>
      <c s="15">
        <v>6475.3400000000001</v>
      </c>
      <c s="15">
        <f t="shared" si="30"/>
        <v>12950.690000000001</v>
      </c>
      <c s="15">
        <f t="shared" si="31"/>
        <v>135982.23000000001</v>
      </c>
      <c s="15">
        <f t="shared" si="32"/>
        <v>148932.92000000001</v>
      </c>
    </row>
    <row r="673" spans="1:54" ht="15">
      <c r="A673" s="58" t="s">
        <v>2124</v>
      </c>
      <c s="65" t="s">
        <v>539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854172.5</v>
      </c>
      <c s="64">
        <v>0</v>
      </c>
      <c s="64">
        <v>0</v>
      </c>
      <c s="64">
        <v>4014.6100000000001</v>
      </c>
      <c s="64">
        <v>0</v>
      </c>
      <c s="64">
        <v>0</v>
      </c>
      <c s="64">
        <v>0</v>
      </c>
      <c s="64">
        <v>854172.5</v>
      </c>
      <c s="106">
        <v>43900</v>
      </c>
      <c s="106">
        <v>46456</v>
      </c>
      <c s="107">
        <v>854172.5</v>
      </c>
      <c s="108">
        <v>2.2777777777777777</v>
      </c>
      <c s="108">
        <v>7</v>
      </c>
      <c s="111">
        <v>0.056399999999999999</v>
      </c>
      <c s="77" t="s">
        <v>651</v>
      </c>
      <c s="77" t="s">
        <v>652</v>
      </c>
      <c s="15">
        <v>4014.6100000000001</v>
      </c>
      <c s="15">
        <v>4014.6100000000001</v>
      </c>
      <c s="15">
        <v>4014.6100000000001</v>
      </c>
      <c s="15">
        <v>4014.6100000000001</v>
      </c>
      <c s="15">
        <v>4014.6100000000001</v>
      </c>
      <c s="15">
        <v>4014.6100000000001</v>
      </c>
      <c s="15">
        <v>4014.6100000000001</v>
      </c>
      <c s="15">
        <v>4014.6100000000001</v>
      </c>
      <c s="15">
        <v>4014.6100000000001</v>
      </c>
      <c s="15">
        <v>4014.6100000000001</v>
      </c>
      <c s="15">
        <v>4014.6100000000001</v>
      </c>
      <c s="15">
        <v>4014.6100000000001</v>
      </c>
      <c s="15">
        <v>4014.6100000000001</v>
      </c>
      <c s="15">
        <f t="shared" si="30"/>
        <v>4014.6100000000001</v>
      </c>
      <c s="15">
        <f t="shared" si="31"/>
        <v>48175.32</v>
      </c>
      <c s="15">
        <f t="shared" si="32"/>
        <v>52189.93</v>
      </c>
    </row>
    <row r="674" spans="1:54" ht="15">
      <c r="A674" s="58" t="s">
        <v>2125</v>
      </c>
      <c s="65" t="s">
        <v>539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50002.5</v>
      </c>
      <c s="64">
        <v>0</v>
      </c>
      <c s="64">
        <v>0</v>
      </c>
      <c s="64">
        <v>258.75999999999999</v>
      </c>
      <c s="64">
        <v>0</v>
      </c>
      <c s="64">
        <v>0</v>
      </c>
      <c s="64">
        <v>0</v>
      </c>
      <c s="64">
        <v>50002.5</v>
      </c>
      <c s="106">
        <v>43900</v>
      </c>
      <c s="106">
        <v>47187</v>
      </c>
      <c s="107">
        <v>50002.5</v>
      </c>
      <c s="108">
        <v>4.2777777777777777</v>
      </c>
      <c s="108">
        <v>9</v>
      </c>
      <c s="111">
        <v>0.062100000000000002</v>
      </c>
      <c s="77" t="s">
        <v>651</v>
      </c>
      <c s="77" t="s">
        <v>652</v>
      </c>
      <c s="15">
        <v>258.75999999999999</v>
      </c>
      <c s="15">
        <v>258.75999999999999</v>
      </c>
      <c s="15">
        <v>258.75999999999999</v>
      </c>
      <c s="15">
        <v>258.75999999999999</v>
      </c>
      <c s="15">
        <v>258.75999999999999</v>
      </c>
      <c s="15">
        <v>258.75999999999999</v>
      </c>
      <c s="15">
        <v>258.75999999999999</v>
      </c>
      <c s="15">
        <v>258.75999999999999</v>
      </c>
      <c s="15">
        <v>258.75999999999999</v>
      </c>
      <c s="15">
        <v>258.75999999999999</v>
      </c>
      <c s="15">
        <v>258.75999999999999</v>
      </c>
      <c s="15">
        <v>258.75999999999999</v>
      </c>
      <c s="15">
        <v>258.75999999999999</v>
      </c>
      <c s="15">
        <f t="shared" si="30"/>
        <v>258.75999999999999</v>
      </c>
      <c s="15">
        <f t="shared" si="31"/>
        <v>3105.1200000000008</v>
      </c>
      <c s="15">
        <f t="shared" si="32"/>
        <v>3363.880000000001</v>
      </c>
    </row>
    <row r="675" spans="1:54" ht="15">
      <c r="A675" s="58" t="s">
        <v>1371</v>
      </c>
      <c s="65" t="s">
        <v>540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43908</v>
      </c>
      <c s="106">
        <v>45369</v>
      </c>
      <c s="107">
        <v>246325</v>
      </c>
      <c s="108">
        <v>0</v>
      </c>
      <c s="108">
        <v>0</v>
      </c>
      <c s="111">
        <v>0.047100000000000003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0"/>
        <v>0</v>
      </c>
      <c s="15">
        <f t="shared" si="31"/>
        <v>0</v>
      </c>
      <c s="15">
        <f t="shared" si="32"/>
        <v>0</v>
      </c>
    </row>
    <row r="676" spans="1:54" ht="15">
      <c r="A676" s="58" t="s">
        <v>2126</v>
      </c>
      <c s="65" t="s">
        <v>540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1108315</v>
      </c>
      <c s="64">
        <v>0</v>
      </c>
      <c s="64">
        <v>0</v>
      </c>
      <c s="64">
        <v>4682.6300000000001</v>
      </c>
      <c s="64">
        <v>0</v>
      </c>
      <c s="64">
        <v>0</v>
      </c>
      <c s="64">
        <v>0</v>
      </c>
      <c s="64">
        <v>1108315</v>
      </c>
      <c s="106">
        <v>43908</v>
      </c>
      <c s="106">
        <v>45734</v>
      </c>
      <c s="107">
        <v>2216630</v>
      </c>
      <c s="108">
        <v>0.29999999999999999</v>
      </c>
      <c s="108">
        <v>5</v>
      </c>
      <c s="111">
        <v>0.050700000000000002</v>
      </c>
      <c s="77" t="s">
        <v>651</v>
      </c>
      <c s="77" t="s">
        <v>652</v>
      </c>
      <c s="15">
        <v>4682.6300000000001</v>
      </c>
      <c s="15">
        <v>4682.6300000000001</v>
      </c>
      <c s="15">
        <v>4682.6300000000001</v>
      </c>
      <c s="15">
        <v>4682.6300000000001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0"/>
        <v>4682.6300000000001</v>
      </c>
      <c s="15">
        <f t="shared" si="31"/>
        <v>14047.889999999999</v>
      </c>
      <c s="15">
        <f t="shared" si="32"/>
        <v>18730.52</v>
      </c>
    </row>
    <row r="677" spans="1:54" ht="15">
      <c r="A677" s="58" t="s">
        <v>2127</v>
      </c>
      <c s="65" t="s">
        <v>540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3888690</v>
      </c>
      <c s="64">
        <v>0</v>
      </c>
      <c s="64">
        <v>0</v>
      </c>
      <c s="64">
        <v>17369.48</v>
      </c>
      <c s="64">
        <v>0</v>
      </c>
      <c s="64">
        <v>0</v>
      </c>
      <c s="64">
        <v>0</v>
      </c>
      <c s="64">
        <v>3888690</v>
      </c>
      <c s="106">
        <v>43908</v>
      </c>
      <c s="106">
        <v>46099</v>
      </c>
      <c s="107">
        <v>3888690</v>
      </c>
      <c s="108">
        <v>1.3</v>
      </c>
      <c s="108">
        <v>6</v>
      </c>
      <c s="111">
        <v>0.053600000000000002</v>
      </c>
      <c s="77" t="s">
        <v>651</v>
      </c>
      <c s="77" t="s">
        <v>652</v>
      </c>
      <c s="15">
        <v>17369.48</v>
      </c>
      <c s="15">
        <v>17369.48</v>
      </c>
      <c s="15">
        <v>17369.48</v>
      </c>
      <c s="15">
        <v>17369.48</v>
      </c>
      <c s="15">
        <v>17369.48</v>
      </c>
      <c s="15">
        <v>17369.48</v>
      </c>
      <c s="15">
        <v>17369.48</v>
      </c>
      <c s="15">
        <v>17369.48</v>
      </c>
      <c s="15">
        <v>17369.48</v>
      </c>
      <c s="15">
        <v>17369.48</v>
      </c>
      <c s="15">
        <v>8684.7399999999998</v>
      </c>
      <c s="15">
        <v>8684.7399999999998</v>
      </c>
      <c s="15">
        <v>8684.7399999999998</v>
      </c>
      <c s="15">
        <f t="shared" si="30"/>
        <v>17369.48</v>
      </c>
      <c s="15">
        <f t="shared" si="31"/>
        <v>182379.53999999998</v>
      </c>
      <c s="15">
        <f t="shared" si="32"/>
        <v>199749.01999999999</v>
      </c>
    </row>
    <row r="678" spans="1:54" ht="15">
      <c r="A678" s="58" t="s">
        <v>2128</v>
      </c>
      <c s="65" t="s">
        <v>540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3249425</v>
      </c>
      <c s="64">
        <v>0</v>
      </c>
      <c s="64">
        <v>0</v>
      </c>
      <c s="64">
        <v>15272.299999999999</v>
      </c>
      <c s="64">
        <v>0</v>
      </c>
      <c s="64">
        <v>0</v>
      </c>
      <c s="64">
        <v>0</v>
      </c>
      <c s="64">
        <v>3249425</v>
      </c>
      <c s="106">
        <v>43908</v>
      </c>
      <c s="106">
        <v>46464</v>
      </c>
      <c s="107">
        <v>3249425</v>
      </c>
      <c s="108">
        <v>2.2999999999999998</v>
      </c>
      <c s="108">
        <v>7</v>
      </c>
      <c s="111">
        <v>0.056399999999999999</v>
      </c>
      <c s="77" t="s">
        <v>651</v>
      </c>
      <c s="77" t="s">
        <v>652</v>
      </c>
      <c s="15">
        <v>15272.299999999999</v>
      </c>
      <c s="15">
        <v>15272.299999999999</v>
      </c>
      <c s="15">
        <v>15272.299999999999</v>
      </c>
      <c s="15">
        <v>15272.299999999999</v>
      </c>
      <c s="15">
        <v>15272.299999999999</v>
      </c>
      <c s="15">
        <v>15272.299999999999</v>
      </c>
      <c s="15">
        <v>15272.299999999999</v>
      </c>
      <c s="15">
        <v>15272.299999999999</v>
      </c>
      <c s="15">
        <v>15272.299999999999</v>
      </c>
      <c s="15">
        <v>15272.299999999999</v>
      </c>
      <c s="15">
        <v>15272.299999999999</v>
      </c>
      <c s="15">
        <v>15272.299999999999</v>
      </c>
      <c s="15">
        <v>15272.299999999999</v>
      </c>
      <c s="15">
        <f t="shared" si="30"/>
        <v>15272.299999999999</v>
      </c>
      <c s="15">
        <f t="shared" si="31"/>
        <v>183267.59999999998</v>
      </c>
      <c s="15">
        <f t="shared" si="32"/>
        <v>198539.89999999997</v>
      </c>
    </row>
    <row r="679" spans="1:54" ht="15">
      <c r="A679" s="58" t="s">
        <v>1372</v>
      </c>
      <c s="65" t="s">
        <v>541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43917</v>
      </c>
      <c s="106">
        <v>45378</v>
      </c>
      <c s="107">
        <v>246472.5</v>
      </c>
      <c s="108">
        <v>0</v>
      </c>
      <c s="108">
        <v>0</v>
      </c>
      <c s="111">
        <v>0.047100000000000003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0"/>
        <v>0</v>
      </c>
      <c s="15">
        <f t="shared" si="31"/>
        <v>0</v>
      </c>
      <c s="15">
        <f t="shared" si="32"/>
        <v>0</v>
      </c>
    </row>
    <row r="680" spans="1:54" ht="15">
      <c r="A680" s="58" t="s">
        <v>2129</v>
      </c>
      <c s="65" t="s">
        <v>541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141821.25</v>
      </c>
      <c s="64">
        <v>0</v>
      </c>
      <c s="64">
        <v>0</v>
      </c>
      <c s="64">
        <v>599.19000000000005</v>
      </c>
      <c s="64">
        <v>0</v>
      </c>
      <c s="64">
        <v>0</v>
      </c>
      <c s="64">
        <v>0</v>
      </c>
      <c s="64">
        <v>141821.25</v>
      </c>
      <c s="106">
        <v>43917</v>
      </c>
      <c s="106">
        <v>45743</v>
      </c>
      <c s="107">
        <v>283642.5</v>
      </c>
      <c s="108">
        <v>0.32500000000000001</v>
      </c>
      <c s="108">
        <v>5</v>
      </c>
      <c s="111">
        <v>0.050700000000000002</v>
      </c>
      <c s="77" t="s">
        <v>651</v>
      </c>
      <c s="77" t="s">
        <v>652</v>
      </c>
      <c s="15">
        <v>599.19000000000005</v>
      </c>
      <c s="15">
        <v>599.19000000000005</v>
      </c>
      <c s="15">
        <v>599.19000000000005</v>
      </c>
      <c s="15">
        <v>599.19000000000005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0"/>
        <v>599.19000000000005</v>
      </c>
      <c s="15">
        <f t="shared" si="31"/>
        <v>1797.5700000000002</v>
      </c>
      <c s="15">
        <f t="shared" si="32"/>
        <v>2396.7600000000002</v>
      </c>
    </row>
    <row r="681" spans="1:54" ht="15">
      <c r="A681" s="58" t="s">
        <v>2130</v>
      </c>
      <c s="65" t="s">
        <v>541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1933282.5</v>
      </c>
      <c s="64">
        <v>0</v>
      </c>
      <c s="64">
        <v>0</v>
      </c>
      <c s="64">
        <v>8635.3299999999999</v>
      </c>
      <c s="64">
        <v>0</v>
      </c>
      <c s="64">
        <v>0</v>
      </c>
      <c s="64">
        <v>0</v>
      </c>
      <c s="64">
        <v>1933282.5</v>
      </c>
      <c s="106">
        <v>43917</v>
      </c>
      <c s="106">
        <v>46108</v>
      </c>
      <c s="107">
        <v>1933282.5</v>
      </c>
      <c s="108">
        <v>1.325</v>
      </c>
      <c s="108">
        <v>6</v>
      </c>
      <c s="111">
        <v>0.053600000000000002</v>
      </c>
      <c s="77" t="s">
        <v>651</v>
      </c>
      <c s="77" t="s">
        <v>652</v>
      </c>
      <c s="15">
        <v>8635.3299999999999</v>
      </c>
      <c s="15">
        <v>8635.3299999999999</v>
      </c>
      <c s="15">
        <v>8635.3299999999999</v>
      </c>
      <c s="15">
        <v>8635.3299999999999</v>
      </c>
      <c s="15">
        <v>8635.3299999999999</v>
      </c>
      <c s="15">
        <v>8635.3299999999999</v>
      </c>
      <c s="15">
        <v>8635.3299999999999</v>
      </c>
      <c s="15">
        <v>8635.3299999999999</v>
      </c>
      <c s="15">
        <v>8635.3299999999999</v>
      </c>
      <c s="15">
        <v>8635.3299999999999</v>
      </c>
      <c s="15">
        <v>4317.6599999999999</v>
      </c>
      <c s="15">
        <v>4317.6599999999999</v>
      </c>
      <c s="15">
        <v>4317.6599999999999</v>
      </c>
      <c s="15">
        <f t="shared" si="30"/>
        <v>8635.3299999999999</v>
      </c>
      <c s="15">
        <f t="shared" si="31"/>
        <v>90670.950000000012</v>
      </c>
      <c s="15">
        <f t="shared" si="32"/>
        <v>99306.280000000013</v>
      </c>
    </row>
    <row r="682" spans="1:54" ht="15">
      <c r="A682" s="58" t="s">
        <v>2131</v>
      </c>
      <c s="65" t="s">
        <v>541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5265012.5</v>
      </c>
      <c s="64">
        <v>0</v>
      </c>
      <c s="64">
        <v>0</v>
      </c>
      <c s="64">
        <v>24745.560000000001</v>
      </c>
      <c s="64">
        <v>0</v>
      </c>
      <c s="64">
        <v>0</v>
      </c>
      <c s="64">
        <v>0</v>
      </c>
      <c s="64">
        <v>5265012.5</v>
      </c>
      <c s="106">
        <v>43917</v>
      </c>
      <c s="106">
        <v>46473</v>
      </c>
      <c s="107">
        <v>5265012.5</v>
      </c>
      <c s="108">
        <v>2.3250000000000002</v>
      </c>
      <c s="108">
        <v>7</v>
      </c>
      <c s="111">
        <v>0.056399999999999999</v>
      </c>
      <c s="77" t="s">
        <v>651</v>
      </c>
      <c s="77" t="s">
        <v>652</v>
      </c>
      <c s="15">
        <v>24745.560000000001</v>
      </c>
      <c s="15">
        <v>24745.560000000001</v>
      </c>
      <c s="15">
        <v>24745.560000000001</v>
      </c>
      <c s="15">
        <v>24745.560000000001</v>
      </c>
      <c s="15">
        <v>24745.560000000001</v>
      </c>
      <c s="15">
        <v>24745.560000000001</v>
      </c>
      <c s="15">
        <v>24745.560000000001</v>
      </c>
      <c s="15">
        <v>24745.560000000001</v>
      </c>
      <c s="15">
        <v>24745.560000000001</v>
      </c>
      <c s="15">
        <v>24745.560000000001</v>
      </c>
      <c s="15">
        <v>24745.560000000001</v>
      </c>
      <c s="15">
        <v>24745.560000000001</v>
      </c>
      <c s="15">
        <v>24745.560000000001</v>
      </c>
      <c s="15">
        <f t="shared" si="30"/>
        <v>24745.560000000001</v>
      </c>
      <c s="15">
        <f t="shared" si="31"/>
        <v>296946.72000000003</v>
      </c>
      <c s="15">
        <f t="shared" si="32"/>
        <v>321692.28000000003</v>
      </c>
    </row>
    <row r="683" spans="1:54" ht="15">
      <c r="A683" s="58" t="s">
        <v>2132</v>
      </c>
      <c s="65" t="s">
        <v>541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1959537.5</v>
      </c>
      <c s="64">
        <v>0</v>
      </c>
      <c s="64">
        <v>0</v>
      </c>
      <c s="64">
        <v>9683.3799999999992</v>
      </c>
      <c s="64">
        <v>0</v>
      </c>
      <c s="64">
        <v>0</v>
      </c>
      <c s="64">
        <v>0</v>
      </c>
      <c s="64">
        <v>1959537.5</v>
      </c>
      <c s="106">
        <v>43917</v>
      </c>
      <c s="106">
        <v>46839</v>
      </c>
      <c s="107">
        <v>1959537.5</v>
      </c>
      <c s="108">
        <v>3.3250000000000002</v>
      </c>
      <c s="108">
        <v>8</v>
      </c>
      <c s="111">
        <v>0.059299999999999999</v>
      </c>
      <c s="77" t="s">
        <v>651</v>
      </c>
      <c s="77" t="s">
        <v>652</v>
      </c>
      <c s="15">
        <v>9683.3799999999992</v>
      </c>
      <c s="15">
        <v>9683.3799999999992</v>
      </c>
      <c s="15">
        <v>9683.3799999999992</v>
      </c>
      <c s="15">
        <v>9683.3799999999992</v>
      </c>
      <c s="15">
        <v>9683.3799999999992</v>
      </c>
      <c s="15">
        <v>9683.3799999999992</v>
      </c>
      <c s="15">
        <v>9683.3799999999992</v>
      </c>
      <c s="15">
        <v>9683.3799999999992</v>
      </c>
      <c s="15">
        <v>9683.3799999999992</v>
      </c>
      <c s="15">
        <v>9683.3799999999992</v>
      </c>
      <c s="15">
        <v>9683.3799999999992</v>
      </c>
      <c s="15">
        <v>9683.3799999999992</v>
      </c>
      <c s="15">
        <v>9683.3799999999992</v>
      </c>
      <c s="15">
        <f t="shared" si="30"/>
        <v>9683.3799999999992</v>
      </c>
      <c s="15">
        <f t="shared" si="31"/>
        <v>116200.56000000001</v>
      </c>
      <c s="15">
        <f t="shared" si="32"/>
        <v>125883.94000000002</v>
      </c>
    </row>
    <row r="684" spans="1:54" ht="15">
      <c r="A684" s="58" t="s">
        <v>2133</v>
      </c>
      <c s="65" t="s">
        <v>541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265500</v>
      </c>
      <c s="64">
        <v>0</v>
      </c>
      <c s="64">
        <v>0</v>
      </c>
      <c s="64">
        <v>1373.96</v>
      </c>
      <c s="64">
        <v>0</v>
      </c>
      <c s="64">
        <v>0</v>
      </c>
      <c s="64">
        <v>0</v>
      </c>
      <c s="64">
        <v>265500</v>
      </c>
      <c s="106">
        <v>43917</v>
      </c>
      <c s="106">
        <v>47204</v>
      </c>
      <c s="107">
        <v>265500</v>
      </c>
      <c s="108">
        <v>4.3250000000000002</v>
      </c>
      <c s="108">
        <v>9</v>
      </c>
      <c s="111">
        <v>0.062100000000000002</v>
      </c>
      <c s="77" t="s">
        <v>651</v>
      </c>
      <c s="77" t="s">
        <v>652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f t="shared" si="30"/>
        <v>1373.96</v>
      </c>
      <c s="15">
        <f t="shared" si="31"/>
        <v>16487.519999999997</v>
      </c>
      <c s="15">
        <f t="shared" si="32"/>
        <v>17861.479999999996</v>
      </c>
    </row>
    <row r="685" spans="1:54" ht="15">
      <c r="A685" s="58" t="s">
        <v>2134</v>
      </c>
      <c s="65" t="s">
        <v>541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92777.5</v>
      </c>
      <c s="64">
        <v>0</v>
      </c>
      <c s="64">
        <v>0</v>
      </c>
      <c s="64">
        <v>502.54000000000002</v>
      </c>
      <c s="64">
        <v>0</v>
      </c>
      <c s="64">
        <v>0</v>
      </c>
      <c s="64">
        <v>0</v>
      </c>
      <c s="64">
        <v>92777.5</v>
      </c>
      <c s="106">
        <v>43917</v>
      </c>
      <c s="106">
        <v>47569</v>
      </c>
      <c s="107">
        <v>92777.5</v>
      </c>
      <c s="108">
        <v>5.3250000000000002</v>
      </c>
      <c s="108">
        <v>10</v>
      </c>
      <c s="111">
        <v>0.065000000000000002</v>
      </c>
      <c s="77" t="s">
        <v>651</v>
      </c>
      <c s="77" t="s">
        <v>652</v>
      </c>
      <c s="15">
        <v>502.54000000000002</v>
      </c>
      <c s="15">
        <v>502.54000000000002</v>
      </c>
      <c s="15">
        <v>502.54000000000002</v>
      </c>
      <c s="15">
        <v>502.54000000000002</v>
      </c>
      <c s="15">
        <v>502.54000000000002</v>
      </c>
      <c s="15">
        <v>502.54000000000002</v>
      </c>
      <c s="15">
        <v>502.54000000000002</v>
      </c>
      <c s="15">
        <v>502.54000000000002</v>
      </c>
      <c s="15">
        <v>502.54000000000002</v>
      </c>
      <c s="15">
        <v>502.54000000000002</v>
      </c>
      <c s="15">
        <v>502.54000000000002</v>
      </c>
      <c s="15">
        <v>502.54000000000002</v>
      </c>
      <c s="15">
        <v>502.54000000000002</v>
      </c>
      <c s="15">
        <f t="shared" si="30"/>
        <v>502.54000000000002</v>
      </c>
      <c s="15">
        <f t="shared" si="31"/>
        <v>6030.4800000000005</v>
      </c>
      <c s="15">
        <f t="shared" si="32"/>
        <v>6533.0200000000004</v>
      </c>
    </row>
    <row r="686" spans="1:54" ht="15">
      <c r="A686" s="58" t="s">
        <v>1373</v>
      </c>
      <c s="65" t="s">
        <v>542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43924</v>
      </c>
      <c s="106">
        <v>45385</v>
      </c>
      <c s="107">
        <v>53100</v>
      </c>
      <c s="108">
        <v>0</v>
      </c>
      <c s="108">
        <v>0</v>
      </c>
      <c s="111">
        <v>0.047100000000000003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0"/>
        <v>0</v>
      </c>
      <c s="15">
        <f t="shared" si="31"/>
        <v>0</v>
      </c>
      <c s="15">
        <f t="shared" si="32"/>
        <v>0</v>
      </c>
    </row>
    <row r="687" spans="1:54" ht="15">
      <c r="A687" s="58" t="s">
        <v>2135</v>
      </c>
      <c s="65" t="s">
        <v>542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254363.75</v>
      </c>
      <c s="64">
        <v>0</v>
      </c>
      <c s="64">
        <v>0</v>
      </c>
      <c s="64">
        <v>1074.6900000000001</v>
      </c>
      <c s="64">
        <v>0</v>
      </c>
      <c s="64">
        <v>0</v>
      </c>
      <c s="64">
        <v>0</v>
      </c>
      <c s="64">
        <v>254363.75</v>
      </c>
      <c s="106">
        <v>43924</v>
      </c>
      <c s="106">
        <v>45750</v>
      </c>
      <c s="107">
        <v>508727.5</v>
      </c>
      <c s="108">
        <v>0.34166666666666667</v>
      </c>
      <c s="108">
        <v>5</v>
      </c>
      <c s="111">
        <v>0.050700000000000002</v>
      </c>
      <c s="77" t="s">
        <v>651</v>
      </c>
      <c s="77" t="s">
        <v>652</v>
      </c>
      <c s="15">
        <v>1074.6900000000001</v>
      </c>
      <c s="15">
        <v>1074.6900000000001</v>
      </c>
      <c s="15">
        <v>1074.6900000000001</v>
      </c>
      <c s="15">
        <v>1074.6900000000001</v>
      </c>
      <c s="15">
        <v>1074.6900000000001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0"/>
        <v>1074.6900000000001</v>
      </c>
      <c s="15">
        <f t="shared" si="31"/>
        <v>4298.7600000000002</v>
      </c>
      <c s="15">
        <f t="shared" si="32"/>
        <v>5373.4500000000007</v>
      </c>
    </row>
    <row r="688" spans="1:54" ht="15">
      <c r="A688" s="58" t="s">
        <v>2136</v>
      </c>
      <c s="65" t="s">
        <v>542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1630612.5</v>
      </c>
      <c s="64">
        <v>0</v>
      </c>
      <c s="64">
        <v>0</v>
      </c>
      <c s="64">
        <v>7283.3999999999996</v>
      </c>
      <c s="64">
        <v>0</v>
      </c>
      <c s="64">
        <v>0</v>
      </c>
      <c s="64">
        <v>0</v>
      </c>
      <c s="64">
        <v>1630612.5</v>
      </c>
      <c s="106">
        <v>43924</v>
      </c>
      <c s="106">
        <v>46115</v>
      </c>
      <c s="107">
        <v>1630612.5</v>
      </c>
      <c s="108">
        <v>1.3416666666666666</v>
      </c>
      <c s="108">
        <v>6</v>
      </c>
      <c s="111">
        <v>0.053600000000000002</v>
      </c>
      <c s="77" t="s">
        <v>651</v>
      </c>
      <c s="77" t="s">
        <v>652</v>
      </c>
      <c s="15">
        <v>7283.3999999999996</v>
      </c>
      <c s="15">
        <v>7283.3999999999996</v>
      </c>
      <c s="15">
        <v>7283.3999999999996</v>
      </c>
      <c s="15">
        <v>7283.3999999999996</v>
      </c>
      <c s="15">
        <v>7283.3999999999996</v>
      </c>
      <c s="15">
        <v>7283.3999999999996</v>
      </c>
      <c s="15">
        <v>7283.3999999999996</v>
      </c>
      <c s="15">
        <v>7283.3999999999996</v>
      </c>
      <c s="15">
        <v>7283.3999999999996</v>
      </c>
      <c s="15">
        <v>7283.3999999999996</v>
      </c>
      <c s="15">
        <v>7283.3999999999996</v>
      </c>
      <c s="15">
        <v>3641.6999999999998</v>
      </c>
      <c s="15">
        <v>3641.6999999999998</v>
      </c>
      <c s="15">
        <f t="shared" si="30"/>
        <v>7283.3999999999996</v>
      </c>
      <c s="15">
        <f t="shared" si="31"/>
        <v>80117.399999999994</v>
      </c>
      <c s="15">
        <f t="shared" si="32"/>
        <v>87400.799999999988</v>
      </c>
    </row>
    <row r="689" spans="1:54" ht="15">
      <c r="A689" s="58" t="s">
        <v>2137</v>
      </c>
      <c s="65" t="s">
        <v>542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4615422.5</v>
      </c>
      <c s="64">
        <v>0</v>
      </c>
      <c s="64">
        <v>0</v>
      </c>
      <c s="64">
        <v>21692.490000000002</v>
      </c>
      <c s="64">
        <v>0</v>
      </c>
      <c s="64">
        <v>0</v>
      </c>
      <c s="64">
        <v>0</v>
      </c>
      <c s="64">
        <v>4615422.5</v>
      </c>
      <c s="106">
        <v>43924</v>
      </c>
      <c s="106">
        <v>46480</v>
      </c>
      <c s="107">
        <v>4615422.5</v>
      </c>
      <c s="108">
        <v>2.3416666666666668</v>
      </c>
      <c s="108">
        <v>7</v>
      </c>
      <c s="111">
        <v>0.056399999999999999</v>
      </c>
      <c s="77" t="s">
        <v>651</v>
      </c>
      <c s="77" t="s">
        <v>652</v>
      </c>
      <c s="15">
        <v>21692.490000000002</v>
      </c>
      <c s="15">
        <v>21692.490000000002</v>
      </c>
      <c s="15">
        <v>21692.490000000002</v>
      </c>
      <c s="15">
        <v>21692.490000000002</v>
      </c>
      <c s="15">
        <v>21692.490000000002</v>
      </c>
      <c s="15">
        <v>21692.490000000002</v>
      </c>
      <c s="15">
        <v>21692.490000000002</v>
      </c>
      <c s="15">
        <v>21692.490000000002</v>
      </c>
      <c s="15">
        <v>21692.490000000002</v>
      </c>
      <c s="15">
        <v>21692.490000000002</v>
      </c>
      <c s="15">
        <v>21692.490000000002</v>
      </c>
      <c s="15">
        <v>21692.490000000002</v>
      </c>
      <c s="15">
        <v>21692.490000000002</v>
      </c>
      <c s="15">
        <f t="shared" si="30"/>
        <v>21692.490000000002</v>
      </c>
      <c s="15">
        <f t="shared" si="31"/>
        <v>260309.87999999998</v>
      </c>
      <c s="15">
        <f t="shared" si="32"/>
        <v>282002.37</v>
      </c>
    </row>
    <row r="690" spans="1:54" ht="15">
      <c r="A690" s="58" t="s">
        <v>2138</v>
      </c>
      <c s="65" t="s">
        <v>542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2848077.5</v>
      </c>
      <c s="64">
        <v>0</v>
      </c>
      <c s="64">
        <v>0</v>
      </c>
      <c s="64">
        <v>14074.25</v>
      </c>
      <c s="64">
        <v>0</v>
      </c>
      <c s="64">
        <v>0</v>
      </c>
      <c s="64">
        <v>0</v>
      </c>
      <c s="64">
        <v>2848077.5</v>
      </c>
      <c s="106">
        <v>43924</v>
      </c>
      <c s="106">
        <v>46846</v>
      </c>
      <c s="107">
        <v>2848077.5</v>
      </c>
      <c s="108">
        <v>3.3416666666666668</v>
      </c>
      <c s="108">
        <v>8</v>
      </c>
      <c s="111">
        <v>0.059299999999999999</v>
      </c>
      <c s="77" t="s">
        <v>651</v>
      </c>
      <c s="77" t="s">
        <v>652</v>
      </c>
      <c s="15">
        <v>14074.25</v>
      </c>
      <c s="15">
        <v>14074.25</v>
      </c>
      <c s="15">
        <v>14074.25</v>
      </c>
      <c s="15">
        <v>14074.25</v>
      </c>
      <c s="15">
        <v>14074.25</v>
      </c>
      <c s="15">
        <v>14074.25</v>
      </c>
      <c s="15">
        <v>14074.25</v>
      </c>
      <c s="15">
        <v>14074.25</v>
      </c>
      <c s="15">
        <v>14074.25</v>
      </c>
      <c s="15">
        <v>14074.25</v>
      </c>
      <c s="15">
        <v>14074.25</v>
      </c>
      <c s="15">
        <v>14074.25</v>
      </c>
      <c s="15">
        <v>14074.25</v>
      </c>
      <c s="15">
        <f t="shared" si="30"/>
        <v>14074.25</v>
      </c>
      <c s="15">
        <f t="shared" si="31"/>
        <v>168891</v>
      </c>
      <c s="15">
        <f t="shared" si="32"/>
        <v>182965.25</v>
      </c>
    </row>
    <row r="691" spans="1:54" ht="15">
      <c r="A691" s="58" t="s">
        <v>2139</v>
      </c>
      <c s="65" t="s">
        <v>542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265500</v>
      </c>
      <c s="64">
        <v>0</v>
      </c>
      <c s="64">
        <v>0</v>
      </c>
      <c s="64">
        <v>1373.96</v>
      </c>
      <c s="64">
        <v>0</v>
      </c>
      <c s="64">
        <v>0</v>
      </c>
      <c s="64">
        <v>0</v>
      </c>
      <c s="64">
        <v>265500</v>
      </c>
      <c s="106">
        <v>43924</v>
      </c>
      <c s="106">
        <v>47211</v>
      </c>
      <c s="107">
        <v>265500</v>
      </c>
      <c s="108">
        <v>4.3416666666666668</v>
      </c>
      <c s="108">
        <v>9</v>
      </c>
      <c s="111">
        <v>0.062100000000000002</v>
      </c>
      <c s="77" t="s">
        <v>651</v>
      </c>
      <c s="77" t="s">
        <v>652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f t="shared" si="30"/>
        <v>1373.96</v>
      </c>
      <c s="15">
        <f t="shared" si="31"/>
        <v>16487.519999999997</v>
      </c>
      <c s="15">
        <f t="shared" si="32"/>
        <v>17861.479999999996</v>
      </c>
    </row>
    <row r="692" spans="1:54" ht="15">
      <c r="A692" s="58" t="s">
        <v>2140</v>
      </c>
      <c s="65" t="s">
        <v>542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287.62</v>
      </c>
      <c s="64">
        <v>0</v>
      </c>
      <c s="64">
        <v>0</v>
      </c>
      <c s="64">
        <v>0</v>
      </c>
      <c s="64">
        <v>53100</v>
      </c>
      <c s="106">
        <v>43924</v>
      </c>
      <c s="106">
        <v>47576</v>
      </c>
      <c s="107">
        <v>53100</v>
      </c>
      <c s="108">
        <v>5.3416666666666668</v>
      </c>
      <c s="108">
        <v>10</v>
      </c>
      <c s="111">
        <v>0.065000000000000002</v>
      </c>
      <c s="77" t="s">
        <v>651</v>
      </c>
      <c s="77" t="s">
        <v>652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f t="shared" si="30"/>
        <v>287.62</v>
      </c>
      <c s="15">
        <f t="shared" si="31"/>
        <v>3451.4399999999991</v>
      </c>
      <c s="15">
        <f t="shared" si="32"/>
        <v>3739.059999999999</v>
      </c>
    </row>
    <row r="693" spans="1:54" ht="15">
      <c r="A693" s="58" t="s">
        <v>1374</v>
      </c>
      <c s="65" t="s">
        <v>543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43941</v>
      </c>
      <c s="106">
        <v>45402</v>
      </c>
      <c s="107">
        <v>512120</v>
      </c>
      <c s="108">
        <v>0</v>
      </c>
      <c s="108">
        <v>0</v>
      </c>
      <c s="111">
        <v>0.047100000000000003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0"/>
        <v>0</v>
      </c>
      <c s="15">
        <f t="shared" si="31"/>
        <v>0</v>
      </c>
      <c s="15">
        <f t="shared" si="32"/>
        <v>0</v>
      </c>
    </row>
    <row r="694" spans="1:54" ht="15">
      <c r="A694" s="58" t="s">
        <v>2141</v>
      </c>
      <c s="65" t="s">
        <v>543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505851.25</v>
      </c>
      <c s="64">
        <v>0</v>
      </c>
      <c s="64">
        <v>0</v>
      </c>
      <c s="64">
        <v>2137.2199999999998</v>
      </c>
      <c s="64">
        <v>0</v>
      </c>
      <c s="64">
        <v>0</v>
      </c>
      <c s="64">
        <v>0</v>
      </c>
      <c s="64">
        <v>505851.25</v>
      </c>
      <c s="106">
        <v>43941</v>
      </c>
      <c s="106">
        <v>45767</v>
      </c>
      <c s="107">
        <v>1011702.5</v>
      </c>
      <c s="108">
        <v>0.3888888888888889</v>
      </c>
      <c s="108">
        <v>5</v>
      </c>
      <c s="111">
        <v>0.050700000000000002</v>
      </c>
      <c s="77" t="s">
        <v>651</v>
      </c>
      <c s="77" t="s">
        <v>652</v>
      </c>
      <c s="15">
        <v>2137.2199999999998</v>
      </c>
      <c s="15">
        <v>2137.2199999999998</v>
      </c>
      <c s="15">
        <v>2137.2199999999998</v>
      </c>
      <c s="15">
        <v>2137.2199999999998</v>
      </c>
      <c s="15">
        <v>2137.2199999999998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0"/>
        <v>2137.2199999999998</v>
      </c>
      <c s="15">
        <f t="shared" si="31"/>
        <v>8548.8799999999992</v>
      </c>
      <c s="15">
        <f t="shared" si="32"/>
        <v>10686.099999999999</v>
      </c>
    </row>
    <row r="695" spans="1:54" ht="15">
      <c r="A695" s="58" t="s">
        <v>2142</v>
      </c>
      <c s="65" t="s">
        <v>543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1903045</v>
      </c>
      <c s="64">
        <v>0</v>
      </c>
      <c s="64">
        <v>0</v>
      </c>
      <c s="64">
        <v>8500.2700000000004</v>
      </c>
      <c s="64">
        <v>0</v>
      </c>
      <c s="64">
        <v>0</v>
      </c>
      <c s="64">
        <v>0</v>
      </c>
      <c s="64">
        <v>1903045</v>
      </c>
      <c s="106">
        <v>43941</v>
      </c>
      <c s="106">
        <v>46132</v>
      </c>
      <c s="107">
        <v>1903045</v>
      </c>
      <c s="108">
        <v>1.3888888888888888</v>
      </c>
      <c s="108">
        <v>6</v>
      </c>
      <c s="111">
        <v>0.053600000000000002</v>
      </c>
      <c s="77" t="s">
        <v>651</v>
      </c>
      <c s="77" t="s">
        <v>652</v>
      </c>
      <c s="15">
        <v>8500.2700000000004</v>
      </c>
      <c s="15">
        <v>8500.2700000000004</v>
      </c>
      <c s="15">
        <v>8500.2700000000004</v>
      </c>
      <c s="15">
        <v>8500.2700000000004</v>
      </c>
      <c s="15">
        <v>8500.2700000000004</v>
      </c>
      <c s="15">
        <v>8500.2700000000004</v>
      </c>
      <c s="15">
        <v>8500.2700000000004</v>
      </c>
      <c s="15">
        <v>8500.2700000000004</v>
      </c>
      <c s="15">
        <v>8500.2700000000004</v>
      </c>
      <c s="15">
        <v>8500.2700000000004</v>
      </c>
      <c s="15">
        <v>8500.2700000000004</v>
      </c>
      <c s="15">
        <v>4250.1300000000001</v>
      </c>
      <c s="15">
        <v>4250.1300000000001</v>
      </c>
      <c s="15">
        <f t="shared" si="30"/>
        <v>8500.2700000000004</v>
      </c>
      <c s="15">
        <f t="shared" si="31"/>
        <v>93502.960000000036</v>
      </c>
      <c s="15">
        <f t="shared" si="32"/>
        <v>102003.23000000004</v>
      </c>
    </row>
    <row r="696" spans="1:54" ht="15">
      <c r="A696" s="58" t="s">
        <v>2143</v>
      </c>
      <c s="65" t="s">
        <v>543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3864500</v>
      </c>
      <c s="64">
        <v>0</v>
      </c>
      <c s="64">
        <v>0</v>
      </c>
      <c s="64">
        <v>18163.150000000001</v>
      </c>
      <c s="64">
        <v>0</v>
      </c>
      <c s="64">
        <v>0</v>
      </c>
      <c s="64">
        <v>0</v>
      </c>
      <c s="64">
        <v>3864500</v>
      </c>
      <c s="106">
        <v>43941</v>
      </c>
      <c s="106">
        <v>46497</v>
      </c>
      <c s="107">
        <v>3864500</v>
      </c>
      <c s="108">
        <v>2.3888888888888888</v>
      </c>
      <c s="108">
        <v>7</v>
      </c>
      <c s="111">
        <v>0.056399999999999999</v>
      </c>
      <c s="77" t="s">
        <v>651</v>
      </c>
      <c s="77" t="s">
        <v>652</v>
      </c>
      <c s="15">
        <v>18163.150000000001</v>
      </c>
      <c s="15">
        <v>18163.150000000001</v>
      </c>
      <c s="15">
        <v>18163.150000000001</v>
      </c>
      <c s="15">
        <v>18163.150000000001</v>
      </c>
      <c s="15">
        <v>18163.150000000001</v>
      </c>
      <c s="15">
        <v>18163.150000000001</v>
      </c>
      <c s="15">
        <v>18163.150000000001</v>
      </c>
      <c s="15">
        <v>18163.150000000001</v>
      </c>
      <c s="15">
        <v>18163.150000000001</v>
      </c>
      <c s="15">
        <v>18163.150000000001</v>
      </c>
      <c s="15">
        <v>18163.150000000001</v>
      </c>
      <c s="15">
        <v>18163.150000000001</v>
      </c>
      <c s="15">
        <v>18163.150000000001</v>
      </c>
      <c s="15">
        <f t="shared" si="30"/>
        <v>18163.150000000001</v>
      </c>
      <c s="15">
        <f t="shared" si="31"/>
        <v>217957.79999999996</v>
      </c>
      <c s="15">
        <f t="shared" si="32"/>
        <v>236120.94999999995</v>
      </c>
    </row>
    <row r="697" spans="1:54" ht="15">
      <c r="A697" s="58" t="s">
        <v>2144</v>
      </c>
      <c s="65" t="s">
        <v>543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2517382.5</v>
      </c>
      <c s="64">
        <v>0</v>
      </c>
      <c s="64">
        <v>0</v>
      </c>
      <c s="64">
        <v>12440.07</v>
      </c>
      <c s="64">
        <v>0</v>
      </c>
      <c s="64">
        <v>0</v>
      </c>
      <c s="64">
        <v>0</v>
      </c>
      <c s="64">
        <v>2517382.5</v>
      </c>
      <c s="106">
        <v>43941</v>
      </c>
      <c s="106">
        <v>46863</v>
      </c>
      <c s="107">
        <v>2517382.5</v>
      </c>
      <c s="108">
        <v>3.3888888888888888</v>
      </c>
      <c s="108">
        <v>8</v>
      </c>
      <c s="111">
        <v>0.059299999999999999</v>
      </c>
      <c s="77" t="s">
        <v>651</v>
      </c>
      <c s="77" t="s">
        <v>652</v>
      </c>
      <c s="15">
        <v>12440.07</v>
      </c>
      <c s="15">
        <v>12440.07</v>
      </c>
      <c s="15">
        <v>12440.07</v>
      </c>
      <c s="15">
        <v>12440.07</v>
      </c>
      <c s="15">
        <v>12440.07</v>
      </c>
      <c s="15">
        <v>12440.07</v>
      </c>
      <c s="15">
        <v>12440.07</v>
      </c>
      <c s="15">
        <v>12440.07</v>
      </c>
      <c s="15">
        <v>12440.07</v>
      </c>
      <c s="15">
        <v>12440.07</v>
      </c>
      <c s="15">
        <v>12440.07</v>
      </c>
      <c s="15">
        <v>12440.07</v>
      </c>
      <c s="15">
        <v>12440.07</v>
      </c>
      <c s="15">
        <f t="shared" si="30"/>
        <v>12440.07</v>
      </c>
      <c s="15">
        <f t="shared" si="31"/>
        <v>149280.84000000003</v>
      </c>
      <c s="15">
        <f t="shared" si="32"/>
        <v>161720.91000000003</v>
      </c>
    </row>
    <row r="698" spans="1:54" ht="15">
      <c r="A698" s="58" t="s">
        <v>2145</v>
      </c>
      <c s="65" t="s">
        <v>543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549.58000000000004</v>
      </c>
      <c s="64">
        <v>0</v>
      </c>
      <c s="64">
        <v>0</v>
      </c>
      <c s="64">
        <v>0</v>
      </c>
      <c s="64">
        <v>106200</v>
      </c>
      <c s="106">
        <v>43941</v>
      </c>
      <c s="106">
        <v>47228</v>
      </c>
      <c s="107">
        <v>106200</v>
      </c>
      <c s="108">
        <v>4.3888888888888893</v>
      </c>
      <c s="108">
        <v>9</v>
      </c>
      <c s="111">
        <v>0.062100000000000002</v>
      </c>
      <c s="77" t="s">
        <v>651</v>
      </c>
      <c s="77" t="s">
        <v>652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f t="shared" si="30"/>
        <v>549.58000000000004</v>
      </c>
      <c s="15">
        <f t="shared" si="31"/>
        <v>6594.96</v>
      </c>
      <c s="15">
        <f t="shared" si="32"/>
        <v>7144.54</v>
      </c>
    </row>
    <row r="699" spans="1:54" ht="15">
      <c r="A699" s="58" t="s">
        <v>2146</v>
      </c>
      <c s="65" t="s">
        <v>543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287.62</v>
      </c>
      <c s="64">
        <v>0</v>
      </c>
      <c s="64">
        <v>0</v>
      </c>
      <c s="64">
        <v>0</v>
      </c>
      <c s="64">
        <v>53100</v>
      </c>
      <c s="106">
        <v>43941</v>
      </c>
      <c s="106">
        <v>47593</v>
      </c>
      <c s="107">
        <v>53100</v>
      </c>
      <c s="108">
        <v>5.3888888888888893</v>
      </c>
      <c s="108">
        <v>10</v>
      </c>
      <c s="111">
        <v>0.065000000000000002</v>
      </c>
      <c s="77" t="s">
        <v>651</v>
      </c>
      <c s="77" t="s">
        <v>652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f t="shared" si="30"/>
        <v>287.62</v>
      </c>
      <c s="15">
        <f t="shared" si="31"/>
        <v>3451.4399999999991</v>
      </c>
      <c s="15">
        <f t="shared" si="32"/>
        <v>3739.059999999999</v>
      </c>
    </row>
    <row r="700" spans="1:54" ht="15">
      <c r="A700" s="58" t="s">
        <v>1375</v>
      </c>
      <c s="65" t="s">
        <v>544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43962</v>
      </c>
      <c s="106">
        <v>45423</v>
      </c>
      <c s="107">
        <v>358425</v>
      </c>
      <c s="108">
        <v>0</v>
      </c>
      <c s="108">
        <v>0</v>
      </c>
      <c s="111">
        <v>0.047100000000000003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0"/>
        <v>0</v>
      </c>
      <c s="15">
        <f t="shared" si="31"/>
        <v>0</v>
      </c>
      <c s="15">
        <f t="shared" si="32"/>
        <v>0</v>
      </c>
    </row>
    <row r="701" spans="1:54" ht="15">
      <c r="A701" s="58" t="s">
        <v>2147</v>
      </c>
      <c s="65" t="s">
        <v>544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1345200</v>
      </c>
      <c s="64">
        <v>0</v>
      </c>
      <c s="64">
        <v>672600</v>
      </c>
      <c s="64">
        <v>5683.4700000000003</v>
      </c>
      <c s="64">
        <v>0</v>
      </c>
      <c s="64">
        <v>0</v>
      </c>
      <c s="64">
        <v>0</v>
      </c>
      <c s="64">
        <v>672600</v>
      </c>
      <c s="106">
        <v>43962</v>
      </c>
      <c s="106">
        <v>45788</v>
      </c>
      <c s="107">
        <v>1345200</v>
      </c>
      <c s="108">
        <v>0.44722222222222224</v>
      </c>
      <c s="108">
        <v>5</v>
      </c>
      <c s="111">
        <v>0.050700000000000002</v>
      </c>
      <c s="77" t="s">
        <v>651</v>
      </c>
      <c s="77" t="s">
        <v>652</v>
      </c>
      <c s="15">
        <v>2841.73</v>
      </c>
      <c s="15">
        <v>2841.73</v>
      </c>
      <c s="15">
        <v>2841.73</v>
      </c>
      <c s="15">
        <v>2841.73</v>
      </c>
      <c s="15">
        <v>2841.73</v>
      </c>
      <c s="15">
        <v>2841.73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0"/>
        <v>2841.73</v>
      </c>
      <c s="15">
        <f t="shared" si="31"/>
        <v>14208.65</v>
      </c>
      <c s="15">
        <f t="shared" si="32"/>
        <v>17050.380000000001</v>
      </c>
    </row>
    <row r="702" spans="1:54" ht="15">
      <c r="A702" s="58" t="s">
        <v>2148</v>
      </c>
      <c s="65" t="s">
        <v>544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2028862.5</v>
      </c>
      <c s="64">
        <v>0</v>
      </c>
      <c s="64">
        <v>0</v>
      </c>
      <c s="64">
        <v>9062.25</v>
      </c>
      <c s="64">
        <v>0</v>
      </c>
      <c s="64">
        <v>0</v>
      </c>
      <c s="64">
        <v>0</v>
      </c>
      <c s="64">
        <v>2028862.5</v>
      </c>
      <c s="106">
        <v>43962</v>
      </c>
      <c s="106">
        <v>46153</v>
      </c>
      <c s="107">
        <v>2028862.5</v>
      </c>
      <c s="108">
        <v>1.4472222222222222</v>
      </c>
      <c s="108">
        <v>6</v>
      </c>
      <c s="111">
        <v>0.053600000000000002</v>
      </c>
      <c s="77" t="s">
        <v>651</v>
      </c>
      <c s="77" t="s">
        <v>652</v>
      </c>
      <c s="15">
        <v>9062.25</v>
      </c>
      <c s="15">
        <v>9062.25</v>
      </c>
      <c s="15">
        <v>9062.25</v>
      </c>
      <c s="15">
        <v>9062.25</v>
      </c>
      <c s="15">
        <v>9062.25</v>
      </c>
      <c s="15">
        <v>9062.25</v>
      </c>
      <c s="15">
        <v>9062.25</v>
      </c>
      <c s="15">
        <v>9062.25</v>
      </c>
      <c s="15">
        <v>9062.25</v>
      </c>
      <c s="15">
        <v>9062.25</v>
      </c>
      <c s="15">
        <v>9062.25</v>
      </c>
      <c s="15">
        <v>9062.25</v>
      </c>
      <c s="15">
        <v>4531.1300000000001</v>
      </c>
      <c s="15">
        <f t="shared" si="30"/>
        <v>9062.25</v>
      </c>
      <c s="15">
        <f t="shared" si="31"/>
        <v>104215.88</v>
      </c>
      <c s="15">
        <f t="shared" si="32"/>
        <v>113278.13</v>
      </c>
    </row>
    <row r="703" spans="1:54" ht="15">
      <c r="A703" s="58" t="s">
        <v>2149</v>
      </c>
      <c s="65" t="s">
        <v>544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3163580</v>
      </c>
      <c s="64">
        <v>0</v>
      </c>
      <c s="64">
        <v>0</v>
      </c>
      <c s="64">
        <v>14868.83</v>
      </c>
      <c s="64">
        <v>0</v>
      </c>
      <c s="64">
        <v>0</v>
      </c>
      <c s="64">
        <v>0</v>
      </c>
      <c s="64">
        <v>3163580</v>
      </c>
      <c s="106">
        <v>43962</v>
      </c>
      <c s="106">
        <v>46518</v>
      </c>
      <c s="107">
        <v>3163580</v>
      </c>
      <c s="108">
        <v>2.4472222222222224</v>
      </c>
      <c s="108">
        <v>7</v>
      </c>
      <c s="111">
        <v>0.056399999999999999</v>
      </c>
      <c s="77" t="s">
        <v>651</v>
      </c>
      <c s="77" t="s">
        <v>652</v>
      </c>
      <c s="15">
        <v>14868.83</v>
      </c>
      <c s="15">
        <v>14868.83</v>
      </c>
      <c s="15">
        <v>14868.83</v>
      </c>
      <c s="15">
        <v>14868.83</v>
      </c>
      <c s="15">
        <v>14868.83</v>
      </c>
      <c s="15">
        <v>14868.83</v>
      </c>
      <c s="15">
        <v>14868.83</v>
      </c>
      <c s="15">
        <v>14868.83</v>
      </c>
      <c s="15">
        <v>14868.83</v>
      </c>
      <c s="15">
        <v>14868.83</v>
      </c>
      <c s="15">
        <v>14868.83</v>
      </c>
      <c s="15">
        <v>14868.83</v>
      </c>
      <c s="15">
        <v>14868.83</v>
      </c>
      <c s="15">
        <f t="shared" si="30"/>
        <v>14868.83</v>
      </c>
      <c s="15">
        <f t="shared" si="31"/>
        <v>178425.95999999996</v>
      </c>
      <c s="15">
        <f t="shared" si="32"/>
        <v>193294.78999999995</v>
      </c>
    </row>
    <row r="704" spans="1:54" ht="15">
      <c r="A704" s="58" t="s">
        <v>2150</v>
      </c>
      <c s="65" t="s">
        <v>544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2717687.5</v>
      </c>
      <c s="64">
        <v>0</v>
      </c>
      <c s="64">
        <v>0</v>
      </c>
      <c s="64">
        <v>13429.91</v>
      </c>
      <c s="64">
        <v>0</v>
      </c>
      <c s="64">
        <v>0</v>
      </c>
      <c s="64">
        <v>0</v>
      </c>
      <c s="64">
        <v>2717687.5</v>
      </c>
      <c s="106">
        <v>43962</v>
      </c>
      <c s="106">
        <v>46884</v>
      </c>
      <c s="107">
        <v>2717687.5</v>
      </c>
      <c s="108">
        <v>3.4472222222222224</v>
      </c>
      <c s="108">
        <v>8</v>
      </c>
      <c s="111">
        <v>0.059299999999999999</v>
      </c>
      <c s="77" t="s">
        <v>651</v>
      </c>
      <c s="77" t="s">
        <v>652</v>
      </c>
      <c s="15">
        <v>13429.91</v>
      </c>
      <c s="15">
        <v>13429.91</v>
      </c>
      <c s="15">
        <v>13429.91</v>
      </c>
      <c s="15">
        <v>13429.91</v>
      </c>
      <c s="15">
        <v>13429.91</v>
      </c>
      <c s="15">
        <v>13429.91</v>
      </c>
      <c s="15">
        <v>13429.91</v>
      </c>
      <c s="15">
        <v>13429.91</v>
      </c>
      <c s="15">
        <v>13429.91</v>
      </c>
      <c s="15">
        <v>13429.91</v>
      </c>
      <c s="15">
        <v>13429.91</v>
      </c>
      <c s="15">
        <v>13429.91</v>
      </c>
      <c s="15">
        <v>13429.91</v>
      </c>
      <c s="15">
        <f t="shared" si="30"/>
        <v>13429.91</v>
      </c>
      <c s="15">
        <f t="shared" si="31"/>
        <v>161158.92000000001</v>
      </c>
      <c s="15">
        <f t="shared" si="32"/>
        <v>174588.83000000002</v>
      </c>
    </row>
    <row r="705" spans="1:54" ht="15">
      <c r="A705" s="58" t="s">
        <v>2151</v>
      </c>
      <c s="65" t="s">
        <v>544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274.79000000000002</v>
      </c>
      <c s="64">
        <v>0</v>
      </c>
      <c s="64">
        <v>0</v>
      </c>
      <c s="64">
        <v>0</v>
      </c>
      <c s="64">
        <v>53100</v>
      </c>
      <c s="106">
        <v>43962</v>
      </c>
      <c s="106">
        <v>47249</v>
      </c>
      <c s="107">
        <v>53100</v>
      </c>
      <c s="108">
        <v>4.447222222222222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f t="shared" si="30"/>
        <v>274.79000000000002</v>
      </c>
      <c s="15">
        <f t="shared" si="31"/>
        <v>3297.48</v>
      </c>
      <c s="15">
        <f t="shared" si="32"/>
        <v>3572.27</v>
      </c>
    </row>
    <row r="706" spans="1:54" ht="15">
      <c r="A706" s="58" t="s">
        <v>2152</v>
      </c>
      <c s="65" t="s">
        <v>545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44013</v>
      </c>
      <c s="106">
        <v>45474</v>
      </c>
      <c s="107">
        <v>53100</v>
      </c>
      <c s="108">
        <v>0</v>
      </c>
      <c s="108">
        <v>0</v>
      </c>
      <c s="111">
        <v>0.047100000000000003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0"/>
        <v>0</v>
      </c>
      <c s="15">
        <f t="shared" si="31"/>
        <v>0</v>
      </c>
      <c s="15">
        <f t="shared" si="32"/>
        <v>0</v>
      </c>
    </row>
    <row r="707" spans="1:54" ht="15">
      <c r="A707" s="58" t="s">
        <v>2153</v>
      </c>
      <c s="65" t="s">
        <v>545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362997.5</v>
      </c>
      <c s="64">
        <v>0</v>
      </c>
      <c s="64">
        <v>0</v>
      </c>
      <c s="64">
        <v>1621.3900000000001</v>
      </c>
      <c s="64">
        <v>0</v>
      </c>
      <c s="64">
        <v>0</v>
      </c>
      <c s="64">
        <v>0</v>
      </c>
      <c s="64">
        <v>362997.5</v>
      </c>
      <c s="106">
        <v>44013</v>
      </c>
      <c s="106">
        <v>46204</v>
      </c>
      <c s="107">
        <v>362997.5</v>
      </c>
      <c s="108">
        <v>1.586111111111111</v>
      </c>
      <c s="108">
        <v>6</v>
      </c>
      <c s="111">
        <v>0.053600000000000002</v>
      </c>
      <c s="77" t="s">
        <v>651</v>
      </c>
      <c s="77" t="s">
        <v>652</v>
      </c>
      <c s="15">
        <v>1621.3900000000001</v>
      </c>
      <c s="15">
        <v>1621.3900000000001</v>
      </c>
      <c s="15">
        <v>1621.3900000000001</v>
      </c>
      <c s="15">
        <v>1621.3900000000001</v>
      </c>
      <c s="15">
        <v>1621.3900000000001</v>
      </c>
      <c s="15">
        <v>1621.3900000000001</v>
      </c>
      <c s="15">
        <v>1621.3900000000001</v>
      </c>
      <c s="15">
        <v>1621.3900000000001</v>
      </c>
      <c s="15">
        <v>1621.3900000000001</v>
      </c>
      <c s="15">
        <v>1621.3900000000001</v>
      </c>
      <c s="15">
        <v>1621.3900000000001</v>
      </c>
      <c s="15">
        <v>1621.3900000000001</v>
      </c>
      <c s="15">
        <v>1621.3900000000001</v>
      </c>
      <c s="15">
        <f t="shared" si="33" ref="AZ707:AZ770">SUM(AM707:AM707)</f>
        <v>1621.3900000000001</v>
      </c>
      <c s="15">
        <f t="shared" si="31"/>
        <v>19456.679999999997</v>
      </c>
      <c s="15">
        <f t="shared" si="32"/>
        <v>21078.069999999996</v>
      </c>
    </row>
    <row r="708" spans="1:54" ht="15">
      <c r="A708" s="58" t="s">
        <v>2154</v>
      </c>
      <c s="65" t="s">
        <v>545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1695365</v>
      </c>
      <c s="64">
        <v>0</v>
      </c>
      <c s="64">
        <v>0</v>
      </c>
      <c s="64">
        <v>7968.2200000000003</v>
      </c>
      <c s="64">
        <v>0</v>
      </c>
      <c s="64">
        <v>0</v>
      </c>
      <c s="64">
        <v>0</v>
      </c>
      <c s="64">
        <v>1695365</v>
      </c>
      <c s="106">
        <v>44013</v>
      </c>
      <c s="106">
        <v>46569</v>
      </c>
      <c s="107">
        <v>1695365</v>
      </c>
      <c s="108">
        <v>2.5861111111111112</v>
      </c>
      <c s="108">
        <v>7</v>
      </c>
      <c s="111">
        <v>0.056399999999999999</v>
      </c>
      <c s="77" t="s">
        <v>651</v>
      </c>
      <c s="77" t="s">
        <v>652</v>
      </c>
      <c s="15">
        <v>7968.2200000000003</v>
      </c>
      <c s="15">
        <v>7968.2200000000003</v>
      </c>
      <c s="15">
        <v>7968.2200000000003</v>
      </c>
      <c s="15">
        <v>7968.2200000000003</v>
      </c>
      <c s="15">
        <v>7968.2200000000003</v>
      </c>
      <c s="15">
        <v>7968.2200000000003</v>
      </c>
      <c s="15">
        <v>7968.2200000000003</v>
      </c>
      <c s="15">
        <v>7968.2200000000003</v>
      </c>
      <c s="15">
        <v>7968.2200000000003</v>
      </c>
      <c s="15">
        <v>7968.2200000000003</v>
      </c>
      <c s="15">
        <v>7968.2200000000003</v>
      </c>
      <c s="15">
        <v>7968.2200000000003</v>
      </c>
      <c s="15">
        <v>7968.2200000000003</v>
      </c>
      <c s="15">
        <f t="shared" si="33"/>
        <v>7968.2200000000003</v>
      </c>
      <c s="15">
        <f t="shared" si="34" ref="BA708:BA771">SUM(AN708:AY708)</f>
        <v>95618.639999999999</v>
      </c>
      <c s="15">
        <f t="shared" si="35" ref="BB708:BB771">AZ708+BA708</f>
        <v>103586.86</v>
      </c>
    </row>
    <row r="709" spans="1:54" ht="15">
      <c r="A709" s="58" t="s">
        <v>2155</v>
      </c>
      <c s="65" t="s">
        <v>545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264467.5</v>
      </c>
      <c s="64">
        <v>0</v>
      </c>
      <c s="64">
        <v>0</v>
      </c>
      <c s="64">
        <v>1306.9100000000001</v>
      </c>
      <c s="64">
        <v>0</v>
      </c>
      <c s="64">
        <v>0</v>
      </c>
      <c s="64">
        <v>0</v>
      </c>
      <c s="64">
        <v>264467.5</v>
      </c>
      <c s="106">
        <v>44013</v>
      </c>
      <c s="106">
        <v>46935</v>
      </c>
      <c s="107">
        <v>264467.5</v>
      </c>
      <c s="108">
        <v>3.5861111111111112</v>
      </c>
      <c s="108">
        <v>8</v>
      </c>
      <c s="111">
        <v>0.059299999999999999</v>
      </c>
      <c s="77" t="s">
        <v>651</v>
      </c>
      <c s="77" t="s">
        <v>652</v>
      </c>
      <c s="15">
        <v>1306.9100000000001</v>
      </c>
      <c s="15">
        <v>1306.9100000000001</v>
      </c>
      <c s="15">
        <v>1306.9100000000001</v>
      </c>
      <c s="15">
        <v>1306.9100000000001</v>
      </c>
      <c s="15">
        <v>1306.9100000000001</v>
      </c>
      <c s="15">
        <v>1306.9100000000001</v>
      </c>
      <c s="15">
        <v>1306.9100000000001</v>
      </c>
      <c s="15">
        <v>1306.9100000000001</v>
      </c>
      <c s="15">
        <v>1306.9100000000001</v>
      </c>
      <c s="15">
        <v>1306.9100000000001</v>
      </c>
      <c s="15">
        <v>1306.9100000000001</v>
      </c>
      <c s="15">
        <v>1306.9100000000001</v>
      </c>
      <c s="15">
        <v>1306.9100000000001</v>
      </c>
      <c s="15">
        <f t="shared" si="33"/>
        <v>1306.9100000000001</v>
      </c>
      <c s="15">
        <f t="shared" si="34"/>
        <v>15682.92</v>
      </c>
      <c s="15">
        <f t="shared" si="35"/>
        <v>16989.830000000002</v>
      </c>
    </row>
    <row r="710" spans="1:54" ht="15">
      <c r="A710" s="58" t="s">
        <v>2156</v>
      </c>
      <c s="65" t="s">
        <v>546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44021</v>
      </c>
      <c s="106">
        <v>45482</v>
      </c>
      <c s="107">
        <v>397217.5</v>
      </c>
      <c s="108">
        <v>0</v>
      </c>
      <c s="108">
        <v>0</v>
      </c>
      <c s="111">
        <v>0.047100000000000003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3"/>
        <v>0</v>
      </c>
      <c s="15">
        <f t="shared" si="34"/>
        <v>0</v>
      </c>
      <c s="15">
        <f t="shared" si="35"/>
        <v>0</v>
      </c>
    </row>
    <row r="711" spans="1:54" ht="15">
      <c r="A711" s="58" t="s">
        <v>2157</v>
      </c>
      <c s="65" t="s">
        <v>546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333202.5</v>
      </c>
      <c s="64">
        <v>0</v>
      </c>
      <c s="64">
        <v>0</v>
      </c>
      <c s="64">
        <v>1407.78</v>
      </c>
      <c s="64">
        <v>0</v>
      </c>
      <c s="64">
        <v>0</v>
      </c>
      <c s="64">
        <v>0</v>
      </c>
      <c s="64">
        <v>333202.5</v>
      </c>
      <c s="106">
        <v>44021</v>
      </c>
      <c s="106">
        <v>45847</v>
      </c>
      <c s="107">
        <v>333202.5</v>
      </c>
      <c s="108">
        <v>0.60833333333333328</v>
      </c>
      <c s="108">
        <v>5</v>
      </c>
      <c s="111">
        <v>0.050700000000000002</v>
      </c>
      <c s="77" t="s">
        <v>651</v>
      </c>
      <c s="77" t="s">
        <v>652</v>
      </c>
      <c s="15">
        <v>1407.78</v>
      </c>
      <c s="15">
        <v>1407.78</v>
      </c>
      <c s="15">
        <v>703.88999999999999</v>
      </c>
      <c s="15">
        <v>703.88999999999999</v>
      </c>
      <c s="15">
        <v>703.88999999999999</v>
      </c>
      <c s="15">
        <v>703.88999999999999</v>
      </c>
      <c s="15">
        <v>703.88999999999999</v>
      </c>
      <c s="15">
        <v>703.88999999999999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3"/>
        <v>1407.78</v>
      </c>
      <c s="15">
        <f t="shared" si="34"/>
        <v>5631.1200000000008</v>
      </c>
      <c s="15">
        <f t="shared" si="35"/>
        <v>7038.9000000000005</v>
      </c>
    </row>
    <row r="712" spans="1:54" ht="15">
      <c r="A712" s="58" t="s">
        <v>2158</v>
      </c>
      <c s="65" t="s">
        <v>546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975270</v>
      </c>
      <c s="64">
        <v>0</v>
      </c>
      <c s="64">
        <v>0</v>
      </c>
      <c s="64">
        <v>4356.21</v>
      </c>
      <c s="64">
        <v>0</v>
      </c>
      <c s="64">
        <v>0</v>
      </c>
      <c s="64">
        <v>0</v>
      </c>
      <c s="64">
        <v>975270</v>
      </c>
      <c s="106">
        <v>44021</v>
      </c>
      <c s="106">
        <v>46212</v>
      </c>
      <c s="107">
        <v>975270</v>
      </c>
      <c s="108">
        <v>1.6083333333333334</v>
      </c>
      <c s="108">
        <v>6</v>
      </c>
      <c s="111">
        <v>0.053600000000000002</v>
      </c>
      <c s="77" t="s">
        <v>651</v>
      </c>
      <c s="77" t="s">
        <v>652</v>
      </c>
      <c s="15">
        <v>4356.21</v>
      </c>
      <c s="15">
        <v>4356.21</v>
      </c>
      <c s="15">
        <v>4356.21</v>
      </c>
      <c s="15">
        <v>4356.21</v>
      </c>
      <c s="15">
        <v>4356.21</v>
      </c>
      <c s="15">
        <v>4356.21</v>
      </c>
      <c s="15">
        <v>4356.21</v>
      </c>
      <c s="15">
        <v>4356.21</v>
      </c>
      <c s="15">
        <v>4356.21</v>
      </c>
      <c s="15">
        <v>4356.21</v>
      </c>
      <c s="15">
        <v>4356.21</v>
      </c>
      <c s="15">
        <v>4356.21</v>
      </c>
      <c s="15">
        <v>4356.21</v>
      </c>
      <c s="15">
        <f t="shared" si="33"/>
        <v>4356.21</v>
      </c>
      <c s="15">
        <f t="shared" si="34"/>
        <v>52274.519999999997</v>
      </c>
      <c s="15">
        <f t="shared" si="35"/>
        <v>56630.729999999996</v>
      </c>
    </row>
    <row r="713" spans="1:54" ht="15">
      <c r="A713" s="58" t="s">
        <v>2159</v>
      </c>
      <c s="65" t="s">
        <v>546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314322.5</v>
      </c>
      <c s="64">
        <v>0</v>
      </c>
      <c s="64">
        <v>0</v>
      </c>
      <c s="64">
        <v>1477.3199999999999</v>
      </c>
      <c s="64">
        <v>0</v>
      </c>
      <c s="64">
        <v>0</v>
      </c>
      <c s="64">
        <v>0</v>
      </c>
      <c s="64">
        <v>314322.5</v>
      </c>
      <c s="106">
        <v>44021</v>
      </c>
      <c s="106">
        <v>46577</v>
      </c>
      <c s="107">
        <v>314322.5</v>
      </c>
      <c s="108">
        <v>2.6083333333333334</v>
      </c>
      <c s="108">
        <v>7</v>
      </c>
      <c s="111">
        <v>0.056399999999999999</v>
      </c>
      <c s="77" t="s">
        <v>651</v>
      </c>
      <c s="77" t="s">
        <v>652</v>
      </c>
      <c s="15">
        <v>1477.3199999999999</v>
      </c>
      <c s="15">
        <v>1477.3199999999999</v>
      </c>
      <c s="15">
        <v>1477.3199999999999</v>
      </c>
      <c s="15">
        <v>1477.3199999999999</v>
      </c>
      <c s="15">
        <v>1477.3199999999999</v>
      </c>
      <c s="15">
        <v>1477.3199999999999</v>
      </c>
      <c s="15">
        <v>1477.3199999999999</v>
      </c>
      <c s="15">
        <v>1477.3199999999999</v>
      </c>
      <c s="15">
        <v>1477.3199999999999</v>
      </c>
      <c s="15">
        <v>1477.3199999999999</v>
      </c>
      <c s="15">
        <v>1477.3199999999999</v>
      </c>
      <c s="15">
        <v>1477.3199999999999</v>
      </c>
      <c s="15">
        <v>1477.3199999999999</v>
      </c>
      <c s="15">
        <f t="shared" si="33"/>
        <v>1477.3199999999999</v>
      </c>
      <c s="15">
        <f t="shared" si="34"/>
        <v>17727.84</v>
      </c>
      <c s="15">
        <f t="shared" si="35"/>
        <v>19205.16</v>
      </c>
    </row>
    <row r="714" spans="1:54" ht="15">
      <c r="A714" s="58" t="s">
        <v>2160</v>
      </c>
      <c s="65" t="s">
        <v>546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264320</v>
      </c>
      <c s="64">
        <v>0</v>
      </c>
      <c s="64">
        <v>0</v>
      </c>
      <c s="64">
        <v>1306.1800000000001</v>
      </c>
      <c s="64">
        <v>0</v>
      </c>
      <c s="64">
        <v>0</v>
      </c>
      <c s="64">
        <v>0</v>
      </c>
      <c s="64">
        <v>264320</v>
      </c>
      <c s="106">
        <v>44021</v>
      </c>
      <c s="106">
        <v>46943</v>
      </c>
      <c s="107">
        <v>264320</v>
      </c>
      <c s="108">
        <v>3.6083333333333334</v>
      </c>
      <c s="108">
        <v>8</v>
      </c>
      <c s="111">
        <v>0.059299999999999999</v>
      </c>
      <c s="77" t="s">
        <v>651</v>
      </c>
      <c s="77" t="s">
        <v>652</v>
      </c>
      <c s="15">
        <v>1306.1800000000001</v>
      </c>
      <c s="15">
        <v>1306.1800000000001</v>
      </c>
      <c s="15">
        <v>1306.1800000000001</v>
      </c>
      <c s="15">
        <v>1306.1800000000001</v>
      </c>
      <c s="15">
        <v>1306.1800000000001</v>
      </c>
      <c s="15">
        <v>1306.1800000000001</v>
      </c>
      <c s="15">
        <v>1306.1800000000001</v>
      </c>
      <c s="15">
        <v>1306.1800000000001</v>
      </c>
      <c s="15">
        <v>1306.1800000000001</v>
      </c>
      <c s="15">
        <v>1306.1800000000001</v>
      </c>
      <c s="15">
        <v>1306.1800000000001</v>
      </c>
      <c s="15">
        <v>1306.1800000000001</v>
      </c>
      <c s="15">
        <v>1306.1800000000001</v>
      </c>
      <c s="15">
        <f t="shared" si="33"/>
        <v>1306.1800000000001</v>
      </c>
      <c s="15">
        <f t="shared" si="34"/>
        <v>15674.160000000002</v>
      </c>
      <c s="15">
        <f t="shared" si="35"/>
        <v>16980.34</v>
      </c>
    </row>
    <row r="715" spans="1:54" ht="15">
      <c r="A715" s="58" t="s">
        <v>2161</v>
      </c>
      <c s="65" t="s">
        <v>948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498402.5</v>
      </c>
      <c s="64">
        <v>0</v>
      </c>
      <c s="64">
        <v>0</v>
      </c>
      <c s="64">
        <v>2226.1999999999998</v>
      </c>
      <c s="64">
        <v>0</v>
      </c>
      <c s="64">
        <v>0</v>
      </c>
      <c s="64">
        <v>0</v>
      </c>
      <c s="64">
        <v>498402.5</v>
      </c>
      <c s="106">
        <v>44029</v>
      </c>
      <c s="106">
        <v>46220</v>
      </c>
      <c s="107">
        <v>498402.5</v>
      </c>
      <c s="108">
        <v>1.6305555555555555</v>
      </c>
      <c s="108">
        <v>6</v>
      </c>
      <c s="111">
        <v>0.053600000000000002</v>
      </c>
      <c s="77" t="s">
        <v>651</v>
      </c>
      <c s="77" t="s">
        <v>652</v>
      </c>
      <c s="15">
        <v>2226.1999999999998</v>
      </c>
      <c s="15">
        <v>2226.1999999999998</v>
      </c>
      <c s="15">
        <v>2226.1999999999998</v>
      </c>
      <c s="15">
        <v>2226.1999999999998</v>
      </c>
      <c s="15">
        <v>2226.1999999999998</v>
      </c>
      <c s="15">
        <v>2226.1999999999998</v>
      </c>
      <c s="15">
        <v>2226.1999999999998</v>
      </c>
      <c s="15">
        <v>2226.1999999999998</v>
      </c>
      <c s="15">
        <v>2226.1999999999998</v>
      </c>
      <c s="15">
        <v>2226.1999999999998</v>
      </c>
      <c s="15">
        <v>2226.1999999999998</v>
      </c>
      <c s="15">
        <v>2226.1999999999998</v>
      </c>
      <c s="15">
        <v>2226.1999999999998</v>
      </c>
      <c s="15">
        <f t="shared" si="33"/>
        <v>2226.1999999999998</v>
      </c>
      <c s="15">
        <f t="shared" si="34"/>
        <v>26714.400000000005</v>
      </c>
      <c s="15">
        <f t="shared" si="35"/>
        <v>28940.600000000006</v>
      </c>
    </row>
    <row r="716" spans="1:54" ht="15">
      <c r="A716" s="58" t="s">
        <v>2162</v>
      </c>
      <c s="65" t="s">
        <v>948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1812480</v>
      </c>
      <c s="64">
        <v>0</v>
      </c>
      <c s="64">
        <v>0</v>
      </c>
      <c s="64">
        <v>8518.6599999999999</v>
      </c>
      <c s="64">
        <v>0</v>
      </c>
      <c s="64">
        <v>0</v>
      </c>
      <c s="64">
        <v>0</v>
      </c>
      <c s="64">
        <v>1812480</v>
      </c>
      <c s="106">
        <v>44029</v>
      </c>
      <c s="106">
        <v>46585</v>
      </c>
      <c s="107">
        <v>1812480</v>
      </c>
      <c s="108">
        <v>2.6305555555555555</v>
      </c>
      <c s="108">
        <v>7</v>
      </c>
      <c s="111">
        <v>0.056399999999999999</v>
      </c>
      <c s="77" t="s">
        <v>651</v>
      </c>
      <c s="77" t="s">
        <v>652</v>
      </c>
      <c s="15">
        <v>8518.6599999999999</v>
      </c>
      <c s="15">
        <v>8518.6599999999999</v>
      </c>
      <c s="15">
        <v>8518.6599999999999</v>
      </c>
      <c s="15">
        <v>8518.6599999999999</v>
      </c>
      <c s="15">
        <v>8518.6599999999999</v>
      </c>
      <c s="15">
        <v>8518.6599999999999</v>
      </c>
      <c s="15">
        <v>8518.6599999999999</v>
      </c>
      <c s="15">
        <v>8518.6599999999999</v>
      </c>
      <c s="15">
        <v>8518.6599999999999</v>
      </c>
      <c s="15">
        <v>8518.6599999999999</v>
      </c>
      <c s="15">
        <v>8518.6599999999999</v>
      </c>
      <c s="15">
        <v>8518.6599999999999</v>
      </c>
      <c s="15">
        <v>8518.6599999999999</v>
      </c>
      <c s="15">
        <f t="shared" si="33"/>
        <v>8518.6599999999999</v>
      </c>
      <c s="15">
        <f t="shared" si="34"/>
        <v>102223.92000000003</v>
      </c>
      <c s="15">
        <f t="shared" si="35"/>
        <v>110742.58000000003</v>
      </c>
    </row>
    <row r="717" spans="1:54" ht="15">
      <c r="A717" s="58" t="s">
        <v>2163</v>
      </c>
      <c s="65" t="s">
        <v>948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156792.5</v>
      </c>
      <c s="64">
        <v>0</v>
      </c>
      <c s="64">
        <v>0</v>
      </c>
      <c s="64">
        <v>774.82000000000005</v>
      </c>
      <c s="64">
        <v>0</v>
      </c>
      <c s="64">
        <v>0</v>
      </c>
      <c s="64">
        <v>0</v>
      </c>
      <c s="64">
        <v>156792.5</v>
      </c>
      <c s="106">
        <v>44029</v>
      </c>
      <c s="106">
        <v>46951</v>
      </c>
      <c s="107">
        <v>156792.5</v>
      </c>
      <c s="108">
        <v>3.6305555555555555</v>
      </c>
      <c s="108">
        <v>8</v>
      </c>
      <c s="111">
        <v>0.059299999999999999</v>
      </c>
      <c s="77" t="s">
        <v>651</v>
      </c>
      <c s="77" t="s">
        <v>652</v>
      </c>
      <c s="15">
        <v>774.82000000000005</v>
      </c>
      <c s="15">
        <v>774.82000000000005</v>
      </c>
      <c s="15">
        <v>774.82000000000005</v>
      </c>
      <c s="15">
        <v>774.82000000000005</v>
      </c>
      <c s="15">
        <v>774.82000000000005</v>
      </c>
      <c s="15">
        <v>774.82000000000005</v>
      </c>
      <c s="15">
        <v>774.82000000000005</v>
      </c>
      <c s="15">
        <v>774.82000000000005</v>
      </c>
      <c s="15">
        <v>774.82000000000005</v>
      </c>
      <c s="15">
        <v>774.82000000000005</v>
      </c>
      <c s="15">
        <v>774.82000000000005</v>
      </c>
      <c s="15">
        <v>774.82000000000005</v>
      </c>
      <c s="15">
        <v>774.82000000000005</v>
      </c>
      <c s="15">
        <f t="shared" si="33"/>
        <v>774.82000000000005</v>
      </c>
      <c s="15">
        <f t="shared" si="34"/>
        <v>9297.8399999999983</v>
      </c>
      <c s="15">
        <f t="shared" si="35"/>
        <v>10072.659999999998</v>
      </c>
    </row>
    <row r="718" spans="1:54" ht="15">
      <c r="A718" s="58" t="s">
        <v>2164</v>
      </c>
      <c s="65" t="s">
        <v>949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241457.5</v>
      </c>
      <c s="64">
        <v>0</v>
      </c>
      <c s="64">
        <v>0</v>
      </c>
      <c s="64">
        <v>1134.8499999999999</v>
      </c>
      <c s="64">
        <v>0</v>
      </c>
      <c s="64">
        <v>0</v>
      </c>
      <c s="64">
        <v>0</v>
      </c>
      <c s="64">
        <v>241457.5</v>
      </c>
      <c s="106">
        <v>44040</v>
      </c>
      <c s="106">
        <v>46596</v>
      </c>
      <c s="107">
        <v>241457.5</v>
      </c>
      <c s="108">
        <v>2.661111111111111</v>
      </c>
      <c s="108">
        <v>7</v>
      </c>
      <c s="111">
        <v>0.056399999999999999</v>
      </c>
      <c s="77" t="s">
        <v>651</v>
      </c>
      <c s="77" t="s">
        <v>652</v>
      </c>
      <c s="15">
        <v>1134.8499999999999</v>
      </c>
      <c s="15">
        <v>1134.8499999999999</v>
      </c>
      <c s="15">
        <v>1134.8499999999999</v>
      </c>
      <c s="15">
        <v>1134.8499999999999</v>
      </c>
      <c s="15">
        <v>1134.8499999999999</v>
      </c>
      <c s="15">
        <v>1134.8499999999999</v>
      </c>
      <c s="15">
        <v>1134.8499999999999</v>
      </c>
      <c s="15">
        <v>1134.8499999999999</v>
      </c>
      <c s="15">
        <v>1134.8499999999999</v>
      </c>
      <c s="15">
        <v>1134.8499999999999</v>
      </c>
      <c s="15">
        <v>1134.8499999999999</v>
      </c>
      <c s="15">
        <v>1134.8499999999999</v>
      </c>
      <c s="15">
        <v>1134.8499999999999</v>
      </c>
      <c s="15">
        <f t="shared" si="33"/>
        <v>1134.8499999999999</v>
      </c>
      <c s="15">
        <f t="shared" si="34"/>
        <v>13618.200000000003</v>
      </c>
      <c s="15">
        <f t="shared" si="35"/>
        <v>14753.050000000003</v>
      </c>
    </row>
    <row r="719" spans="1:54" ht="15">
      <c r="A719" s="58" t="s">
        <v>2165</v>
      </c>
      <c s="65" t="s">
        <v>949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2259257.5</v>
      </c>
      <c s="64">
        <v>0</v>
      </c>
      <c s="64">
        <v>0</v>
      </c>
      <c s="64">
        <v>11164.5</v>
      </c>
      <c s="64">
        <v>0</v>
      </c>
      <c s="64">
        <v>0</v>
      </c>
      <c s="64">
        <v>0</v>
      </c>
      <c s="64">
        <v>2259257.5</v>
      </c>
      <c s="106">
        <v>44040</v>
      </c>
      <c s="106">
        <v>46962</v>
      </c>
      <c s="107">
        <v>2259257.5</v>
      </c>
      <c s="108">
        <v>3.661111111111111</v>
      </c>
      <c s="108">
        <v>8</v>
      </c>
      <c s="111">
        <v>0.059299999999999999</v>
      </c>
      <c s="77" t="s">
        <v>651</v>
      </c>
      <c s="77" t="s">
        <v>652</v>
      </c>
      <c s="15">
        <v>11164.5</v>
      </c>
      <c s="15">
        <v>11164.5</v>
      </c>
      <c s="15">
        <v>11164.5</v>
      </c>
      <c s="15">
        <v>11164.5</v>
      </c>
      <c s="15">
        <v>11164.5</v>
      </c>
      <c s="15">
        <v>11164.5</v>
      </c>
      <c s="15">
        <v>11164.5</v>
      </c>
      <c s="15">
        <v>11164.5</v>
      </c>
      <c s="15">
        <v>11164.5</v>
      </c>
      <c s="15">
        <v>11164.5</v>
      </c>
      <c s="15">
        <v>11164.5</v>
      </c>
      <c s="15">
        <v>11164.5</v>
      </c>
      <c s="15">
        <v>11164.5</v>
      </c>
      <c s="15">
        <f t="shared" si="33"/>
        <v>11164.5</v>
      </c>
      <c s="15">
        <f t="shared" si="34"/>
        <v>133974</v>
      </c>
      <c s="15">
        <f t="shared" si="35"/>
        <v>145138.5</v>
      </c>
    </row>
    <row r="720" spans="1:54" ht="15">
      <c r="A720" s="58" t="s">
        <v>2166</v>
      </c>
      <c s="65" t="s">
        <v>949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274.79000000000002</v>
      </c>
      <c s="64">
        <v>0</v>
      </c>
      <c s="64">
        <v>0</v>
      </c>
      <c s="64">
        <v>0</v>
      </c>
      <c s="64">
        <v>53100</v>
      </c>
      <c s="106">
        <v>44040</v>
      </c>
      <c s="106">
        <v>47327</v>
      </c>
      <c s="107">
        <v>53100</v>
      </c>
      <c s="108">
        <v>4.6611111111111114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f t="shared" si="33"/>
        <v>274.79000000000002</v>
      </c>
      <c s="15">
        <f t="shared" si="34"/>
        <v>3297.48</v>
      </c>
      <c s="15">
        <f t="shared" si="35"/>
        <v>3572.27</v>
      </c>
    </row>
    <row r="721" spans="1:54" ht="15">
      <c r="A721" s="58" t="s">
        <v>2167</v>
      </c>
      <c s="65" t="s">
        <v>547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44050</v>
      </c>
      <c s="106">
        <v>45511</v>
      </c>
      <c s="107">
        <v>309307.5</v>
      </c>
      <c s="108">
        <v>0</v>
      </c>
      <c s="108">
        <v>0</v>
      </c>
      <c s="111">
        <v>0.047100000000000003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3"/>
        <v>0</v>
      </c>
      <c s="15">
        <f t="shared" si="34"/>
        <v>0</v>
      </c>
      <c s="15">
        <f t="shared" si="35"/>
        <v>0</v>
      </c>
    </row>
    <row r="722" spans="1:54" ht="15">
      <c r="A722" s="58" t="s">
        <v>2168</v>
      </c>
      <c s="65" t="s">
        <v>547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633660</v>
      </c>
      <c s="64">
        <v>0</v>
      </c>
      <c s="64">
        <v>0</v>
      </c>
      <c s="64">
        <v>2677.21</v>
      </c>
      <c s="64">
        <v>0</v>
      </c>
      <c s="64">
        <v>0</v>
      </c>
      <c s="64">
        <v>0</v>
      </c>
      <c s="64">
        <v>633660</v>
      </c>
      <c s="106">
        <v>44050</v>
      </c>
      <c s="106">
        <v>45876</v>
      </c>
      <c s="107">
        <v>633660</v>
      </c>
      <c s="108">
        <v>0.68611111111111112</v>
      </c>
      <c s="108">
        <v>5</v>
      </c>
      <c s="111">
        <v>0.050700000000000002</v>
      </c>
      <c s="77" t="s">
        <v>651</v>
      </c>
      <c s="77" t="s">
        <v>652</v>
      </c>
      <c s="15">
        <v>2677.21</v>
      </c>
      <c s="15">
        <v>2677.21</v>
      </c>
      <c s="15">
        <v>2677.21</v>
      </c>
      <c s="15">
        <v>1338.6099999999999</v>
      </c>
      <c s="15">
        <v>1338.6099999999999</v>
      </c>
      <c s="15">
        <v>1338.6099999999999</v>
      </c>
      <c s="15">
        <v>1338.6099999999999</v>
      </c>
      <c s="15">
        <v>1338.6099999999999</v>
      </c>
      <c s="15">
        <v>1338.6099999999999</v>
      </c>
      <c s="15">
        <v>0</v>
      </c>
      <c s="15">
        <v>0</v>
      </c>
      <c s="15">
        <v>0</v>
      </c>
      <c s="15">
        <v>0</v>
      </c>
      <c s="15">
        <f t="shared" si="33"/>
        <v>2677.21</v>
      </c>
      <c s="15">
        <f t="shared" si="34"/>
        <v>13386.080000000002</v>
      </c>
      <c s="15">
        <f t="shared" si="35"/>
        <v>16063.290000000001</v>
      </c>
    </row>
    <row r="723" spans="1:54" ht="15">
      <c r="A723" s="58" t="s">
        <v>2169</v>
      </c>
      <c s="65" t="s">
        <v>547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461675</v>
      </c>
      <c s="64">
        <v>0</v>
      </c>
      <c s="64">
        <v>0</v>
      </c>
      <c s="64">
        <v>2062.1500000000001</v>
      </c>
      <c s="64">
        <v>0</v>
      </c>
      <c s="64">
        <v>0</v>
      </c>
      <c s="64">
        <v>0</v>
      </c>
      <c s="64">
        <v>461675</v>
      </c>
      <c s="106">
        <v>44050</v>
      </c>
      <c s="106">
        <v>46241</v>
      </c>
      <c s="107">
        <v>461675</v>
      </c>
      <c s="108">
        <v>1.6861111111111111</v>
      </c>
      <c s="108">
        <v>6</v>
      </c>
      <c s="111">
        <v>0.053600000000000002</v>
      </c>
      <c s="77" t="s">
        <v>651</v>
      </c>
      <c s="77" t="s">
        <v>652</v>
      </c>
      <c s="15">
        <v>2062.1500000000001</v>
      </c>
      <c s="15">
        <v>2062.1500000000001</v>
      </c>
      <c s="15">
        <v>2062.1500000000001</v>
      </c>
      <c s="15">
        <v>2062.1500000000001</v>
      </c>
      <c s="15">
        <v>2062.1500000000001</v>
      </c>
      <c s="15">
        <v>2062.1500000000001</v>
      </c>
      <c s="15">
        <v>2062.1500000000001</v>
      </c>
      <c s="15">
        <v>2062.1500000000001</v>
      </c>
      <c s="15">
        <v>2062.1500000000001</v>
      </c>
      <c s="15">
        <v>2062.1500000000001</v>
      </c>
      <c s="15">
        <v>2062.1500000000001</v>
      </c>
      <c s="15">
        <v>2062.1500000000001</v>
      </c>
      <c s="15">
        <v>2062.1500000000001</v>
      </c>
      <c s="15">
        <f t="shared" si="33"/>
        <v>2062.1500000000001</v>
      </c>
      <c s="15">
        <f t="shared" si="34"/>
        <v>24745.800000000007</v>
      </c>
      <c s="15">
        <f t="shared" si="35"/>
        <v>26807.950000000008</v>
      </c>
    </row>
    <row r="724" spans="1:54" ht="15">
      <c r="A724" s="58" t="s">
        <v>2170</v>
      </c>
      <c s="65" t="s">
        <v>547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837210</v>
      </c>
      <c s="64">
        <v>0</v>
      </c>
      <c s="64">
        <v>0</v>
      </c>
      <c s="64">
        <v>3934.8899999999999</v>
      </c>
      <c s="64">
        <v>0</v>
      </c>
      <c s="64">
        <v>0</v>
      </c>
      <c s="64">
        <v>0</v>
      </c>
      <c s="64">
        <v>837210</v>
      </c>
      <c s="106">
        <v>44050</v>
      </c>
      <c s="106">
        <v>46606</v>
      </c>
      <c s="107">
        <v>837210</v>
      </c>
      <c s="108">
        <v>2.6861111111111109</v>
      </c>
      <c s="108">
        <v>7</v>
      </c>
      <c s="111">
        <v>0.056399999999999999</v>
      </c>
      <c s="77" t="s">
        <v>651</v>
      </c>
      <c s="77" t="s">
        <v>652</v>
      </c>
      <c s="15">
        <v>3934.8899999999999</v>
      </c>
      <c s="15">
        <v>3934.8899999999999</v>
      </c>
      <c s="15">
        <v>3934.8899999999999</v>
      </c>
      <c s="15">
        <v>3934.8899999999999</v>
      </c>
      <c s="15">
        <v>3934.8899999999999</v>
      </c>
      <c s="15">
        <v>3934.8899999999999</v>
      </c>
      <c s="15">
        <v>3934.8899999999999</v>
      </c>
      <c s="15">
        <v>3934.8899999999999</v>
      </c>
      <c s="15">
        <v>3934.8899999999999</v>
      </c>
      <c s="15">
        <v>3934.8899999999999</v>
      </c>
      <c s="15">
        <v>3934.8899999999999</v>
      </c>
      <c s="15">
        <v>3934.8899999999999</v>
      </c>
      <c s="15">
        <v>3934.8899999999999</v>
      </c>
      <c s="15">
        <f t="shared" si="33"/>
        <v>3934.8899999999999</v>
      </c>
      <c s="15">
        <f t="shared" si="34"/>
        <v>47218.68</v>
      </c>
      <c s="15">
        <f t="shared" si="35"/>
        <v>51153.57</v>
      </c>
    </row>
    <row r="725" spans="1:54" ht="15">
      <c r="A725" s="58" t="s">
        <v>2171</v>
      </c>
      <c s="65" t="s">
        <v>547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524.79999999999995</v>
      </c>
      <c s="64">
        <v>0</v>
      </c>
      <c s="64">
        <v>0</v>
      </c>
      <c s="64">
        <v>0</v>
      </c>
      <c s="64">
        <v>106200</v>
      </c>
      <c s="106">
        <v>44050</v>
      </c>
      <c s="106">
        <v>46972</v>
      </c>
      <c s="107">
        <v>106200</v>
      </c>
      <c s="108">
        <v>3.6861111111111109</v>
      </c>
      <c s="108">
        <v>8</v>
      </c>
      <c s="111">
        <v>0.059299999999999999</v>
      </c>
      <c s="77" t="s">
        <v>651</v>
      </c>
      <c s="77" t="s">
        <v>652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f t="shared" si="33"/>
        <v>524.79999999999995</v>
      </c>
      <c s="15">
        <f t="shared" si="34"/>
        <v>6297.6000000000013</v>
      </c>
      <c s="15">
        <f t="shared" si="35"/>
        <v>6822.4000000000015</v>
      </c>
    </row>
    <row r="726" spans="1:54" ht="15">
      <c r="A726" s="58" t="s">
        <v>2172</v>
      </c>
      <c s="65" t="s">
        <v>547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274.79000000000002</v>
      </c>
      <c s="64">
        <v>0</v>
      </c>
      <c s="64">
        <v>0</v>
      </c>
      <c s="64">
        <v>0</v>
      </c>
      <c s="64">
        <v>53100</v>
      </c>
      <c s="106">
        <v>44050</v>
      </c>
      <c s="106">
        <v>47337</v>
      </c>
      <c s="107">
        <v>53100</v>
      </c>
      <c s="108">
        <v>4.6861111111111109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f t="shared" si="33"/>
        <v>274.79000000000002</v>
      </c>
      <c s="15">
        <f t="shared" si="34"/>
        <v>3297.48</v>
      </c>
      <c s="15">
        <f t="shared" si="35"/>
        <v>3572.27</v>
      </c>
    </row>
    <row r="727" spans="1:54" ht="15">
      <c r="A727" s="58" t="s">
        <v>2173</v>
      </c>
      <c s="65" t="s">
        <v>548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44063</v>
      </c>
      <c s="106">
        <v>45524</v>
      </c>
      <c s="107">
        <v>103987.5</v>
      </c>
      <c s="108">
        <v>0</v>
      </c>
      <c s="108">
        <v>0</v>
      </c>
      <c s="111">
        <v>0.047100000000000003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3"/>
        <v>0</v>
      </c>
      <c s="15">
        <f t="shared" si="34"/>
        <v>0</v>
      </c>
      <c s="15">
        <f t="shared" si="35"/>
        <v>0</v>
      </c>
    </row>
    <row r="728" spans="1:54" ht="15">
      <c r="A728" s="58" t="s">
        <v>2174</v>
      </c>
      <c s="65" t="s">
        <v>548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360785</v>
      </c>
      <c s="64">
        <v>0</v>
      </c>
      <c s="64">
        <v>0</v>
      </c>
      <c s="64">
        <v>1524.3199999999999</v>
      </c>
      <c s="64">
        <v>0</v>
      </c>
      <c s="64">
        <v>0</v>
      </c>
      <c s="64">
        <v>0</v>
      </c>
      <c s="64">
        <v>360785</v>
      </c>
      <c s="106">
        <v>44063</v>
      </c>
      <c s="106">
        <v>45889</v>
      </c>
      <c s="107">
        <v>360785</v>
      </c>
      <c s="108">
        <v>0.72222222222222221</v>
      </c>
      <c s="108">
        <v>5</v>
      </c>
      <c s="111">
        <v>0.050700000000000002</v>
      </c>
      <c s="77" t="s">
        <v>651</v>
      </c>
      <c s="77" t="s">
        <v>652</v>
      </c>
      <c s="15">
        <v>1524.3199999999999</v>
      </c>
      <c s="15">
        <v>1524.3199999999999</v>
      </c>
      <c s="15">
        <v>1524.3199999999999</v>
      </c>
      <c s="15">
        <v>762.15999999999997</v>
      </c>
      <c s="15">
        <v>762.15999999999997</v>
      </c>
      <c s="15">
        <v>762.15999999999997</v>
      </c>
      <c s="15">
        <v>762.15999999999997</v>
      </c>
      <c s="15">
        <v>762.15999999999997</v>
      </c>
      <c s="15">
        <v>762.15999999999997</v>
      </c>
      <c s="15">
        <v>0</v>
      </c>
      <c s="15">
        <v>0</v>
      </c>
      <c s="15">
        <v>0</v>
      </c>
      <c s="15">
        <v>0</v>
      </c>
      <c s="15">
        <f t="shared" si="33"/>
        <v>1524.3199999999999</v>
      </c>
      <c s="15">
        <f t="shared" si="34"/>
        <v>7621.5999999999995</v>
      </c>
      <c s="15">
        <f t="shared" si="35"/>
        <v>9145.9200000000001</v>
      </c>
    </row>
    <row r="729" spans="1:54" ht="15">
      <c r="A729" s="58" t="s">
        <v>2175</v>
      </c>
      <c s="65" t="s">
        <v>548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707115</v>
      </c>
      <c s="64">
        <v>0</v>
      </c>
      <c s="64">
        <v>0</v>
      </c>
      <c s="64">
        <v>3158.4499999999998</v>
      </c>
      <c s="64">
        <v>0</v>
      </c>
      <c s="64">
        <v>0</v>
      </c>
      <c s="64">
        <v>0</v>
      </c>
      <c s="64">
        <v>707115</v>
      </c>
      <c s="106">
        <v>44063</v>
      </c>
      <c s="106">
        <v>46254</v>
      </c>
      <c s="107">
        <v>707115</v>
      </c>
      <c s="108">
        <v>1.7222222222222223</v>
      </c>
      <c s="108">
        <v>6</v>
      </c>
      <c s="111">
        <v>0.053600000000000002</v>
      </c>
      <c s="77" t="s">
        <v>651</v>
      </c>
      <c s="77" t="s">
        <v>652</v>
      </c>
      <c s="15">
        <v>3158.4499999999998</v>
      </c>
      <c s="15">
        <v>3158.4499999999998</v>
      </c>
      <c s="15">
        <v>3158.4499999999998</v>
      </c>
      <c s="15">
        <v>3158.4499999999998</v>
      </c>
      <c s="15">
        <v>3158.4499999999998</v>
      </c>
      <c s="15">
        <v>3158.4499999999998</v>
      </c>
      <c s="15">
        <v>3158.4499999999998</v>
      </c>
      <c s="15">
        <v>3158.4499999999998</v>
      </c>
      <c s="15">
        <v>3158.4499999999998</v>
      </c>
      <c s="15">
        <v>3158.4499999999998</v>
      </c>
      <c s="15">
        <v>3158.4499999999998</v>
      </c>
      <c s="15">
        <v>3158.4499999999998</v>
      </c>
      <c s="15">
        <v>3158.4499999999998</v>
      </c>
      <c s="15">
        <f t="shared" si="33"/>
        <v>3158.4499999999998</v>
      </c>
      <c s="15">
        <f t="shared" si="34"/>
        <v>37901.400000000001</v>
      </c>
      <c s="15">
        <f t="shared" si="35"/>
        <v>41059.849999999999</v>
      </c>
    </row>
    <row r="730" spans="1:54" ht="15">
      <c r="A730" s="58" t="s">
        <v>2176</v>
      </c>
      <c s="65" t="s">
        <v>548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1085010</v>
      </c>
      <c s="64">
        <v>0</v>
      </c>
      <c s="64">
        <v>0</v>
      </c>
      <c s="64">
        <v>5099.5500000000002</v>
      </c>
      <c s="64">
        <v>0</v>
      </c>
      <c s="64">
        <v>0</v>
      </c>
      <c s="64">
        <v>0</v>
      </c>
      <c s="64">
        <v>1085010</v>
      </c>
      <c s="106">
        <v>44063</v>
      </c>
      <c s="106">
        <v>46619</v>
      </c>
      <c s="107">
        <v>1085010</v>
      </c>
      <c s="108">
        <v>2.7222222222222223</v>
      </c>
      <c s="108">
        <v>7</v>
      </c>
      <c s="111">
        <v>0.056399999999999999</v>
      </c>
      <c s="77" t="s">
        <v>651</v>
      </c>
      <c s="77" t="s">
        <v>652</v>
      </c>
      <c s="15">
        <v>5099.5500000000002</v>
      </c>
      <c s="15">
        <v>5099.5500000000002</v>
      </c>
      <c s="15">
        <v>5099.5500000000002</v>
      </c>
      <c s="15">
        <v>5099.5500000000002</v>
      </c>
      <c s="15">
        <v>5099.5500000000002</v>
      </c>
      <c s="15">
        <v>5099.5500000000002</v>
      </c>
      <c s="15">
        <v>5099.5500000000002</v>
      </c>
      <c s="15">
        <v>5099.5500000000002</v>
      </c>
      <c s="15">
        <v>5099.5500000000002</v>
      </c>
      <c s="15">
        <v>5099.5500000000002</v>
      </c>
      <c s="15">
        <v>5099.5500000000002</v>
      </c>
      <c s="15">
        <v>5099.5500000000002</v>
      </c>
      <c s="15">
        <v>5099.5500000000002</v>
      </c>
      <c s="15">
        <f t="shared" si="33"/>
        <v>5099.5500000000002</v>
      </c>
      <c s="15">
        <f t="shared" si="34"/>
        <v>61194.600000000013</v>
      </c>
      <c s="15">
        <f t="shared" si="35"/>
        <v>66294.150000000009</v>
      </c>
    </row>
    <row r="731" spans="1:54" ht="15">
      <c r="A731" s="58" t="s">
        <v>2177</v>
      </c>
      <c s="65" t="s">
        <v>548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524.79999999999995</v>
      </c>
      <c s="64">
        <v>0</v>
      </c>
      <c s="64">
        <v>0</v>
      </c>
      <c s="64">
        <v>0</v>
      </c>
      <c s="64">
        <v>106200</v>
      </c>
      <c s="106">
        <v>44063</v>
      </c>
      <c s="106">
        <v>46985</v>
      </c>
      <c s="107">
        <v>106200</v>
      </c>
      <c s="108">
        <v>3.7222222222222223</v>
      </c>
      <c s="108">
        <v>8</v>
      </c>
      <c s="111">
        <v>0.059299999999999999</v>
      </c>
      <c s="77" t="s">
        <v>651</v>
      </c>
      <c s="77" t="s">
        <v>652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f t="shared" si="33"/>
        <v>524.79999999999995</v>
      </c>
      <c s="15">
        <f t="shared" si="34"/>
        <v>6297.6000000000013</v>
      </c>
      <c s="15">
        <f t="shared" si="35"/>
        <v>6822.4000000000015</v>
      </c>
    </row>
    <row r="732" spans="1:54" ht="15">
      <c r="A732" s="58" t="s">
        <v>2178</v>
      </c>
      <c s="65" t="s">
        <v>549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44071</v>
      </c>
      <c s="106">
        <v>45532</v>
      </c>
      <c s="107">
        <v>252962.5</v>
      </c>
      <c s="108">
        <v>0</v>
      </c>
      <c s="108">
        <v>0</v>
      </c>
      <c s="111">
        <v>0.047100000000000003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3"/>
        <v>0</v>
      </c>
      <c s="15">
        <f t="shared" si="34"/>
        <v>0</v>
      </c>
      <c s="15">
        <f t="shared" si="35"/>
        <v>0</v>
      </c>
    </row>
    <row r="733" spans="1:54" ht="15">
      <c r="A733" s="58" t="s">
        <v>2179</v>
      </c>
      <c s="65" t="s">
        <v>549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227297.5</v>
      </c>
      <c s="64">
        <v>0</v>
      </c>
      <c s="64">
        <v>0</v>
      </c>
      <c s="64">
        <v>960.33000000000004</v>
      </c>
      <c s="64">
        <v>0</v>
      </c>
      <c s="64">
        <v>0</v>
      </c>
      <c s="64">
        <v>0</v>
      </c>
      <c s="64">
        <v>227297.5</v>
      </c>
      <c s="106">
        <v>44071</v>
      </c>
      <c s="106">
        <v>45897</v>
      </c>
      <c s="107">
        <v>227297.5</v>
      </c>
      <c s="108">
        <v>0.74444444444444446</v>
      </c>
      <c s="108">
        <v>5</v>
      </c>
      <c s="111">
        <v>0.050700000000000002</v>
      </c>
      <c s="77" t="s">
        <v>651</v>
      </c>
      <c s="77" t="s">
        <v>652</v>
      </c>
      <c s="15">
        <v>960.33000000000004</v>
      </c>
      <c s="15">
        <v>960.33000000000004</v>
      </c>
      <c s="15">
        <v>960.33000000000004</v>
      </c>
      <c s="15">
        <v>480.17000000000002</v>
      </c>
      <c s="15">
        <v>480.17000000000002</v>
      </c>
      <c s="15">
        <v>480.17000000000002</v>
      </c>
      <c s="15">
        <v>480.17000000000002</v>
      </c>
      <c s="15">
        <v>480.17000000000002</v>
      </c>
      <c s="15">
        <v>480.17000000000002</v>
      </c>
      <c s="15">
        <v>0</v>
      </c>
      <c s="15">
        <v>0</v>
      </c>
      <c s="15">
        <v>0</v>
      </c>
      <c s="15">
        <v>0</v>
      </c>
      <c s="15">
        <f t="shared" si="33"/>
        <v>960.33000000000004</v>
      </c>
      <c s="15">
        <f t="shared" si="34"/>
        <v>4801.6800000000003</v>
      </c>
      <c s="15">
        <f t="shared" si="35"/>
        <v>5762.0100000000002</v>
      </c>
    </row>
    <row r="734" spans="1:54" ht="15">
      <c r="A734" s="58" t="s">
        <v>2180</v>
      </c>
      <c s="65" t="s">
        <v>549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354737.5</v>
      </c>
      <c s="64">
        <v>0</v>
      </c>
      <c s="64">
        <v>0</v>
      </c>
      <c s="64">
        <v>1584.49</v>
      </c>
      <c s="64">
        <v>0</v>
      </c>
      <c s="64">
        <v>0</v>
      </c>
      <c s="64">
        <v>0</v>
      </c>
      <c s="64">
        <v>354737.5</v>
      </c>
      <c s="106">
        <v>44071</v>
      </c>
      <c s="106">
        <v>46262</v>
      </c>
      <c s="107">
        <v>354737.5</v>
      </c>
      <c s="108">
        <v>1.7444444444444445</v>
      </c>
      <c s="108">
        <v>6</v>
      </c>
      <c s="111">
        <v>0.053600000000000002</v>
      </c>
      <c s="77" t="s">
        <v>651</v>
      </c>
      <c s="77" t="s">
        <v>652</v>
      </c>
      <c s="15">
        <v>1584.49</v>
      </c>
      <c s="15">
        <v>1584.49</v>
      </c>
      <c s="15">
        <v>1584.49</v>
      </c>
      <c s="15">
        <v>1584.49</v>
      </c>
      <c s="15">
        <v>1584.49</v>
      </c>
      <c s="15">
        <v>1584.49</v>
      </c>
      <c s="15">
        <v>1584.49</v>
      </c>
      <c s="15">
        <v>1584.49</v>
      </c>
      <c s="15">
        <v>1584.49</v>
      </c>
      <c s="15">
        <v>1584.49</v>
      </c>
      <c s="15">
        <v>1584.49</v>
      </c>
      <c s="15">
        <v>1584.49</v>
      </c>
      <c s="15">
        <v>1584.49</v>
      </c>
      <c s="15">
        <f t="shared" si="33"/>
        <v>1584.49</v>
      </c>
      <c s="15">
        <f t="shared" si="34"/>
        <v>19013.880000000001</v>
      </c>
      <c s="15">
        <f t="shared" si="35"/>
        <v>20598.370000000003</v>
      </c>
    </row>
    <row r="735" spans="1:54" ht="15">
      <c r="A735" s="58" t="s">
        <v>2181</v>
      </c>
      <c s="65" t="s">
        <v>549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469935</v>
      </c>
      <c s="64">
        <v>0</v>
      </c>
      <c s="64">
        <v>0</v>
      </c>
      <c s="64">
        <v>2208.6900000000001</v>
      </c>
      <c s="64">
        <v>0</v>
      </c>
      <c s="64">
        <v>0</v>
      </c>
      <c s="64">
        <v>0</v>
      </c>
      <c s="64">
        <v>469935</v>
      </c>
      <c s="106">
        <v>44071</v>
      </c>
      <c s="106">
        <v>46627</v>
      </c>
      <c s="107">
        <v>469935</v>
      </c>
      <c s="108">
        <v>2.7444444444444445</v>
      </c>
      <c s="108">
        <v>7</v>
      </c>
      <c s="111">
        <v>0.056399999999999999</v>
      </c>
      <c s="77" t="s">
        <v>651</v>
      </c>
      <c s="77" t="s">
        <v>652</v>
      </c>
      <c s="15">
        <v>2208.6900000000001</v>
      </c>
      <c s="15">
        <v>2208.6900000000001</v>
      </c>
      <c s="15">
        <v>2208.6900000000001</v>
      </c>
      <c s="15">
        <v>2208.6900000000001</v>
      </c>
      <c s="15">
        <v>2208.6900000000001</v>
      </c>
      <c s="15">
        <v>2208.6900000000001</v>
      </c>
      <c s="15">
        <v>2208.6900000000001</v>
      </c>
      <c s="15">
        <v>2208.6900000000001</v>
      </c>
      <c s="15">
        <v>2208.6900000000001</v>
      </c>
      <c s="15">
        <v>2208.6900000000001</v>
      </c>
      <c s="15">
        <v>2208.6900000000001</v>
      </c>
      <c s="15">
        <v>2208.6900000000001</v>
      </c>
      <c s="15">
        <v>2208.6900000000001</v>
      </c>
      <c s="15">
        <f t="shared" si="33"/>
        <v>2208.6900000000001</v>
      </c>
      <c s="15">
        <f t="shared" si="34"/>
        <v>26504.279999999995</v>
      </c>
      <c s="15">
        <f t="shared" si="35"/>
        <v>28712.969999999994</v>
      </c>
    </row>
    <row r="736" spans="1:54" ht="15">
      <c r="A736" s="58" t="s">
        <v>2182</v>
      </c>
      <c s="65" t="s">
        <v>549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964502.5</v>
      </c>
      <c s="64">
        <v>0</v>
      </c>
      <c s="64">
        <v>0</v>
      </c>
      <c s="64">
        <v>4766.25</v>
      </c>
      <c s="64">
        <v>0</v>
      </c>
      <c s="64">
        <v>0</v>
      </c>
      <c s="64">
        <v>0</v>
      </c>
      <c s="64">
        <v>964502.5</v>
      </c>
      <c s="106">
        <v>44071</v>
      </c>
      <c s="106">
        <v>46993</v>
      </c>
      <c s="107">
        <v>964502.5</v>
      </c>
      <c s="108">
        <v>3.7444444444444445</v>
      </c>
      <c s="108">
        <v>8</v>
      </c>
      <c s="111">
        <v>0.059299999999999999</v>
      </c>
      <c s="77" t="s">
        <v>651</v>
      </c>
      <c s="77" t="s">
        <v>652</v>
      </c>
      <c s="15">
        <v>4766.25</v>
      </c>
      <c s="15">
        <v>4766.25</v>
      </c>
      <c s="15">
        <v>4766.25</v>
      </c>
      <c s="15">
        <v>4766.25</v>
      </c>
      <c s="15">
        <v>4766.25</v>
      </c>
      <c s="15">
        <v>4766.25</v>
      </c>
      <c s="15">
        <v>4766.25</v>
      </c>
      <c s="15">
        <v>4766.25</v>
      </c>
      <c s="15">
        <v>4766.25</v>
      </c>
      <c s="15">
        <v>4766.25</v>
      </c>
      <c s="15">
        <v>4766.25</v>
      </c>
      <c s="15">
        <v>4766.25</v>
      </c>
      <c s="15">
        <v>4766.25</v>
      </c>
      <c s="15">
        <f t="shared" si="33"/>
        <v>4766.25</v>
      </c>
      <c s="15">
        <f t="shared" si="34"/>
        <v>57195</v>
      </c>
      <c s="15">
        <f t="shared" si="35"/>
        <v>61961.25</v>
      </c>
    </row>
    <row r="737" spans="1:54" ht="15">
      <c r="A737" s="58" t="s">
        <v>2183</v>
      </c>
      <c s="65" t="s">
        <v>549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1102562.5</v>
      </c>
      <c s="64">
        <v>0</v>
      </c>
      <c s="64">
        <v>0</v>
      </c>
      <c s="64">
        <v>5705.7600000000002</v>
      </c>
      <c s="64">
        <v>0</v>
      </c>
      <c s="64">
        <v>0</v>
      </c>
      <c s="64">
        <v>0</v>
      </c>
      <c s="64">
        <v>1102562.5</v>
      </c>
      <c s="106">
        <v>44071</v>
      </c>
      <c s="106">
        <v>47358</v>
      </c>
      <c s="107">
        <v>1102562.5</v>
      </c>
      <c s="108">
        <v>4.7444444444444445</v>
      </c>
      <c s="108">
        <v>9</v>
      </c>
      <c s="111">
        <v>0.062100000000000002</v>
      </c>
      <c s="77" t="s">
        <v>651</v>
      </c>
      <c s="77" t="s">
        <v>652</v>
      </c>
      <c s="15">
        <v>5705.7600000000002</v>
      </c>
      <c s="15">
        <v>5705.7600000000002</v>
      </c>
      <c s="15">
        <v>5705.7600000000002</v>
      </c>
      <c s="15">
        <v>5705.7600000000002</v>
      </c>
      <c s="15">
        <v>5705.7600000000002</v>
      </c>
      <c s="15">
        <v>5705.7600000000002</v>
      </c>
      <c s="15">
        <v>5705.7600000000002</v>
      </c>
      <c s="15">
        <v>5705.7600000000002</v>
      </c>
      <c s="15">
        <v>5705.7600000000002</v>
      </c>
      <c s="15">
        <v>5705.7600000000002</v>
      </c>
      <c s="15">
        <v>5705.7600000000002</v>
      </c>
      <c s="15">
        <v>5705.7600000000002</v>
      </c>
      <c s="15">
        <v>5705.7600000000002</v>
      </c>
      <c s="15">
        <f t="shared" si="33"/>
        <v>5705.7600000000002</v>
      </c>
      <c s="15">
        <f t="shared" si="34"/>
        <v>68469.12000000001</v>
      </c>
      <c s="15">
        <f t="shared" si="35"/>
        <v>74174.880000000005</v>
      </c>
    </row>
    <row r="738" spans="1:54" ht="15">
      <c r="A738" s="58" t="s">
        <v>2184</v>
      </c>
      <c s="65" t="s">
        <v>549</v>
      </c>
      <c s="66">
        <v>10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265500</v>
      </c>
      <c s="64">
        <v>0</v>
      </c>
      <c s="64">
        <v>0</v>
      </c>
      <c s="64">
        <v>1438.1199999999999</v>
      </c>
      <c s="64">
        <v>0</v>
      </c>
      <c s="64">
        <v>0</v>
      </c>
      <c s="64">
        <v>0</v>
      </c>
      <c s="64">
        <v>265500</v>
      </c>
      <c s="106">
        <v>44071</v>
      </c>
      <c s="106">
        <v>47723</v>
      </c>
      <c s="107">
        <v>265500</v>
      </c>
      <c s="108">
        <v>5.7444444444444445</v>
      </c>
      <c s="108">
        <v>10</v>
      </c>
      <c s="111">
        <v>0.065000000000000002</v>
      </c>
      <c s="77" t="s">
        <v>651</v>
      </c>
      <c s="77" t="s">
        <v>652</v>
      </c>
      <c s="15">
        <v>1438.1199999999999</v>
      </c>
      <c s="15">
        <v>1438.1199999999999</v>
      </c>
      <c s="15">
        <v>1438.1199999999999</v>
      </c>
      <c s="15">
        <v>1438.1199999999999</v>
      </c>
      <c s="15">
        <v>1438.1199999999999</v>
      </c>
      <c s="15">
        <v>1438.1199999999999</v>
      </c>
      <c s="15">
        <v>1438.1199999999999</v>
      </c>
      <c s="15">
        <v>1438.1199999999999</v>
      </c>
      <c s="15">
        <v>1438.1199999999999</v>
      </c>
      <c s="15">
        <v>1438.1199999999999</v>
      </c>
      <c s="15">
        <v>1438.1199999999999</v>
      </c>
      <c s="15">
        <v>1438.1199999999999</v>
      </c>
      <c s="15">
        <v>1438.1199999999999</v>
      </c>
      <c s="15">
        <f t="shared" si="33"/>
        <v>1438.1199999999999</v>
      </c>
      <c s="15">
        <f t="shared" si="34"/>
        <v>17257.439999999995</v>
      </c>
      <c s="15">
        <f t="shared" si="35"/>
        <v>18695.559999999994</v>
      </c>
    </row>
    <row r="739" spans="1:54" ht="15">
      <c r="A739" s="58" t="s">
        <v>2185</v>
      </c>
      <c s="65" t="s">
        <v>550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44085</v>
      </c>
      <c s="106">
        <v>45546</v>
      </c>
      <c s="107">
        <v>318157.5</v>
      </c>
      <c s="108">
        <v>0</v>
      </c>
      <c s="108">
        <v>0</v>
      </c>
      <c s="111">
        <v>0.047100000000000003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3"/>
        <v>0</v>
      </c>
      <c s="15">
        <f t="shared" si="34"/>
        <v>0</v>
      </c>
      <c s="15">
        <f t="shared" si="35"/>
        <v>0</v>
      </c>
    </row>
    <row r="740" spans="1:54" ht="15">
      <c r="A740" s="58" t="s">
        <v>2186</v>
      </c>
      <c s="65" t="s">
        <v>550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334382.5</v>
      </c>
      <c s="64">
        <v>0</v>
      </c>
      <c s="64">
        <v>0</v>
      </c>
      <c s="64">
        <v>1412.77</v>
      </c>
      <c s="64">
        <v>0</v>
      </c>
      <c s="64">
        <v>0</v>
      </c>
      <c s="64">
        <v>0</v>
      </c>
      <c s="64">
        <v>334382.5</v>
      </c>
      <c s="106">
        <v>44085</v>
      </c>
      <c s="106">
        <v>45911</v>
      </c>
      <c s="107">
        <v>334382.5</v>
      </c>
      <c s="108">
        <v>0.78055555555555556</v>
      </c>
      <c s="108">
        <v>5</v>
      </c>
      <c s="111">
        <v>0.050700000000000002</v>
      </c>
      <c s="77" t="s">
        <v>651</v>
      </c>
      <c s="77" t="s">
        <v>652</v>
      </c>
      <c s="15">
        <v>1412.77</v>
      </c>
      <c s="15">
        <v>1412.77</v>
      </c>
      <c s="15">
        <v>1412.77</v>
      </c>
      <c s="15">
        <v>1412.77</v>
      </c>
      <c s="15">
        <v>706.38</v>
      </c>
      <c s="15">
        <v>706.38</v>
      </c>
      <c s="15">
        <v>706.38</v>
      </c>
      <c s="15">
        <v>706.38</v>
      </c>
      <c s="15">
        <v>706.38</v>
      </c>
      <c s="15">
        <v>706.38</v>
      </c>
      <c s="15">
        <v>0</v>
      </c>
      <c s="15">
        <v>0</v>
      </c>
      <c s="15">
        <v>0</v>
      </c>
      <c s="15">
        <f t="shared" si="33"/>
        <v>1412.77</v>
      </c>
      <c s="15">
        <f t="shared" si="34"/>
        <v>8476.5900000000001</v>
      </c>
      <c s="15">
        <f t="shared" si="35"/>
        <v>9889.3600000000006</v>
      </c>
    </row>
    <row r="741" spans="1:54" ht="15">
      <c r="A741" s="58" t="s">
        <v>2187</v>
      </c>
      <c s="65" t="s">
        <v>550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638675</v>
      </c>
      <c s="64">
        <v>0</v>
      </c>
      <c s="64">
        <v>0</v>
      </c>
      <c s="64">
        <v>2852.75</v>
      </c>
      <c s="64">
        <v>0</v>
      </c>
      <c s="64">
        <v>0</v>
      </c>
      <c s="64">
        <v>0</v>
      </c>
      <c s="64">
        <v>638675</v>
      </c>
      <c s="106">
        <v>44085</v>
      </c>
      <c s="106">
        <v>46276</v>
      </c>
      <c s="107">
        <v>638675</v>
      </c>
      <c s="108">
        <v>1.7805555555555554</v>
      </c>
      <c s="108">
        <v>6</v>
      </c>
      <c s="111">
        <v>0.053600000000000002</v>
      </c>
      <c s="77" t="s">
        <v>651</v>
      </c>
      <c s="77" t="s">
        <v>652</v>
      </c>
      <c s="15">
        <v>2852.75</v>
      </c>
      <c s="15">
        <v>2852.75</v>
      </c>
      <c s="15">
        <v>2852.75</v>
      </c>
      <c s="15">
        <v>2852.75</v>
      </c>
      <c s="15">
        <v>2852.75</v>
      </c>
      <c s="15">
        <v>2852.75</v>
      </c>
      <c s="15">
        <v>2852.75</v>
      </c>
      <c s="15">
        <v>2852.75</v>
      </c>
      <c s="15">
        <v>2852.75</v>
      </c>
      <c s="15">
        <v>2852.75</v>
      </c>
      <c s="15">
        <v>2852.75</v>
      </c>
      <c s="15">
        <v>2852.75</v>
      </c>
      <c s="15">
        <v>2852.75</v>
      </c>
      <c s="15">
        <f t="shared" si="33"/>
        <v>2852.75</v>
      </c>
      <c s="15">
        <f t="shared" si="34"/>
        <v>34233</v>
      </c>
      <c s="15">
        <f t="shared" si="35"/>
        <v>37085.75</v>
      </c>
    </row>
    <row r="742" spans="1:54" ht="15">
      <c r="A742" s="58" t="s">
        <v>2188</v>
      </c>
      <c s="65" t="s">
        <v>550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1091500</v>
      </c>
      <c s="64">
        <v>0</v>
      </c>
      <c s="64">
        <v>0</v>
      </c>
      <c s="64">
        <v>5130.0500000000002</v>
      </c>
      <c s="64">
        <v>0</v>
      </c>
      <c s="64">
        <v>0</v>
      </c>
      <c s="64">
        <v>0</v>
      </c>
      <c s="64">
        <v>1091500</v>
      </c>
      <c s="106">
        <v>44085</v>
      </c>
      <c s="106">
        <v>46641</v>
      </c>
      <c s="107">
        <v>1091500</v>
      </c>
      <c s="108">
        <v>2.7805555555555554</v>
      </c>
      <c s="108">
        <v>7</v>
      </c>
      <c s="111">
        <v>0.056399999999999999</v>
      </c>
      <c s="77" t="s">
        <v>651</v>
      </c>
      <c s="77" t="s">
        <v>652</v>
      </c>
      <c s="15">
        <v>5130.0500000000002</v>
      </c>
      <c s="15">
        <v>5130.0500000000002</v>
      </c>
      <c s="15">
        <v>5130.0500000000002</v>
      </c>
      <c s="15">
        <v>5130.0500000000002</v>
      </c>
      <c s="15">
        <v>5130.0500000000002</v>
      </c>
      <c s="15">
        <v>5130.0500000000002</v>
      </c>
      <c s="15">
        <v>5130.0500000000002</v>
      </c>
      <c s="15">
        <v>5130.0500000000002</v>
      </c>
      <c s="15">
        <v>5130.0500000000002</v>
      </c>
      <c s="15">
        <v>5130.0500000000002</v>
      </c>
      <c s="15">
        <v>5130.0500000000002</v>
      </c>
      <c s="15">
        <v>5130.0500000000002</v>
      </c>
      <c s="15">
        <v>5130.0500000000002</v>
      </c>
      <c s="15">
        <f t="shared" si="33"/>
        <v>5130.0500000000002</v>
      </c>
      <c s="15">
        <f t="shared" si="34"/>
        <v>61560.600000000013</v>
      </c>
      <c s="15">
        <f t="shared" si="35"/>
        <v>66690.650000000009</v>
      </c>
    </row>
    <row r="743" spans="1:54" ht="15">
      <c r="A743" s="58" t="s">
        <v>2189</v>
      </c>
      <c s="65" t="s">
        <v>550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698412.5</v>
      </c>
      <c s="64">
        <v>0</v>
      </c>
      <c s="64">
        <v>0</v>
      </c>
      <c s="64">
        <v>3451.3200000000002</v>
      </c>
      <c s="64">
        <v>0</v>
      </c>
      <c s="64">
        <v>0</v>
      </c>
      <c s="64">
        <v>0</v>
      </c>
      <c s="64">
        <v>698412.5</v>
      </c>
      <c s="106">
        <v>44085</v>
      </c>
      <c s="106">
        <v>47007</v>
      </c>
      <c s="107">
        <v>698412.5</v>
      </c>
      <c s="108">
        <v>3.7805555555555554</v>
      </c>
      <c s="108">
        <v>8</v>
      </c>
      <c s="111">
        <v>0.059299999999999999</v>
      </c>
      <c s="77" t="s">
        <v>651</v>
      </c>
      <c s="77" t="s">
        <v>652</v>
      </c>
      <c s="15">
        <v>3451.3200000000002</v>
      </c>
      <c s="15">
        <v>3451.3200000000002</v>
      </c>
      <c s="15">
        <v>3451.3200000000002</v>
      </c>
      <c s="15">
        <v>3451.3200000000002</v>
      </c>
      <c s="15">
        <v>3451.3200000000002</v>
      </c>
      <c s="15">
        <v>3451.3200000000002</v>
      </c>
      <c s="15">
        <v>3451.3200000000002</v>
      </c>
      <c s="15">
        <v>3451.3200000000002</v>
      </c>
      <c s="15">
        <v>3451.3200000000002</v>
      </c>
      <c s="15">
        <v>3451.3200000000002</v>
      </c>
      <c s="15">
        <v>3451.3200000000002</v>
      </c>
      <c s="15">
        <v>3451.3200000000002</v>
      </c>
      <c s="15">
        <v>3451.3200000000002</v>
      </c>
      <c s="15">
        <f t="shared" si="33"/>
        <v>3451.3200000000002</v>
      </c>
      <c s="15">
        <f t="shared" si="34"/>
        <v>41415.840000000004</v>
      </c>
      <c s="15">
        <f t="shared" si="35"/>
        <v>44867.160000000003</v>
      </c>
    </row>
    <row r="744" spans="1:54" ht="15">
      <c r="A744" s="58" t="s">
        <v>2190</v>
      </c>
      <c s="65" t="s">
        <v>550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1217612.5</v>
      </c>
      <c s="64">
        <v>0</v>
      </c>
      <c s="64">
        <v>0</v>
      </c>
      <c s="64">
        <v>6301.1400000000003</v>
      </c>
      <c s="64">
        <v>0</v>
      </c>
      <c s="64">
        <v>0</v>
      </c>
      <c s="64">
        <v>0</v>
      </c>
      <c s="64">
        <v>1217612.5</v>
      </c>
      <c s="106">
        <v>44085</v>
      </c>
      <c s="106">
        <v>47372</v>
      </c>
      <c s="107">
        <v>1217612.5</v>
      </c>
      <c s="108">
        <v>4.7805555555555559</v>
      </c>
      <c s="108">
        <v>9</v>
      </c>
      <c s="111">
        <v>0.062100000000000002</v>
      </c>
      <c s="77" t="s">
        <v>651</v>
      </c>
      <c s="77" t="s">
        <v>652</v>
      </c>
      <c s="15">
        <v>6301.1400000000003</v>
      </c>
      <c s="15">
        <v>6301.1400000000003</v>
      </c>
      <c s="15">
        <v>6301.1400000000003</v>
      </c>
      <c s="15">
        <v>6301.1400000000003</v>
      </c>
      <c s="15">
        <v>6301.1400000000003</v>
      </c>
      <c s="15">
        <v>6301.1400000000003</v>
      </c>
      <c s="15">
        <v>6301.1400000000003</v>
      </c>
      <c s="15">
        <v>6301.1400000000003</v>
      </c>
      <c s="15">
        <v>6301.1400000000003</v>
      </c>
      <c s="15">
        <v>6301.1400000000003</v>
      </c>
      <c s="15">
        <v>6301.1400000000003</v>
      </c>
      <c s="15">
        <v>6301.1400000000003</v>
      </c>
      <c s="15">
        <v>6301.1400000000003</v>
      </c>
      <c s="15">
        <f t="shared" si="33"/>
        <v>6301.1400000000003</v>
      </c>
      <c s="15">
        <f t="shared" si="34"/>
        <v>75613.680000000008</v>
      </c>
      <c s="15">
        <f t="shared" si="35"/>
        <v>81914.820000000007</v>
      </c>
    </row>
    <row r="745" spans="1:54" ht="15">
      <c r="A745" s="58" t="s">
        <v>2191</v>
      </c>
      <c s="65" t="s">
        <v>550</v>
      </c>
      <c s="66">
        <v>10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512562.5</v>
      </c>
      <c s="64">
        <v>0</v>
      </c>
      <c s="64">
        <v>0</v>
      </c>
      <c s="64">
        <v>2776.3800000000001</v>
      </c>
      <c s="64">
        <v>0</v>
      </c>
      <c s="64">
        <v>0</v>
      </c>
      <c s="64">
        <v>0</v>
      </c>
      <c s="64">
        <v>512562.5</v>
      </c>
      <c s="106">
        <v>44085</v>
      </c>
      <c s="106">
        <v>47737</v>
      </c>
      <c s="107">
        <v>512562.5</v>
      </c>
      <c s="108">
        <v>5.7805555555555559</v>
      </c>
      <c s="108">
        <v>10</v>
      </c>
      <c s="111">
        <v>0.065000000000000002</v>
      </c>
      <c s="77" t="s">
        <v>651</v>
      </c>
      <c s="77" t="s">
        <v>652</v>
      </c>
      <c s="15">
        <v>2776.3800000000001</v>
      </c>
      <c s="15">
        <v>2776.3800000000001</v>
      </c>
      <c s="15">
        <v>2776.3800000000001</v>
      </c>
      <c s="15">
        <v>2776.3800000000001</v>
      </c>
      <c s="15">
        <v>2776.3800000000001</v>
      </c>
      <c s="15">
        <v>2776.3800000000001</v>
      </c>
      <c s="15">
        <v>2776.3800000000001</v>
      </c>
      <c s="15">
        <v>2776.3800000000001</v>
      </c>
      <c s="15">
        <v>2776.3800000000001</v>
      </c>
      <c s="15">
        <v>2776.3800000000001</v>
      </c>
      <c s="15">
        <v>2776.3800000000001</v>
      </c>
      <c s="15">
        <v>2776.3800000000001</v>
      </c>
      <c s="15">
        <v>2776.3800000000001</v>
      </c>
      <c s="15">
        <f t="shared" si="33"/>
        <v>2776.3800000000001</v>
      </c>
      <c s="15">
        <f t="shared" si="34"/>
        <v>33316.560000000005</v>
      </c>
      <c s="15">
        <f t="shared" si="35"/>
        <v>36092.940000000002</v>
      </c>
    </row>
    <row r="746" spans="1:54" ht="15">
      <c r="A746" s="58" t="s">
        <v>2192</v>
      </c>
      <c s="65" t="s">
        <v>551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126481.25</v>
      </c>
      <c s="64">
        <v>0</v>
      </c>
      <c s="64">
        <v>126481.25</v>
      </c>
      <c s="64">
        <v>496.44</v>
      </c>
      <c s="64">
        <v>0</v>
      </c>
      <c s="64">
        <v>0</v>
      </c>
      <c s="64">
        <v>0</v>
      </c>
      <c s="64">
        <v>0</v>
      </c>
      <c s="106">
        <v>44159</v>
      </c>
      <c s="106">
        <v>45620</v>
      </c>
      <c s="107">
        <v>252962.5</v>
      </c>
      <c s="108">
        <v>0</v>
      </c>
      <c s="108">
        <v>0</v>
      </c>
      <c s="111">
        <v>0.047100000000000003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3"/>
        <v>0</v>
      </c>
      <c s="15">
        <f t="shared" si="34"/>
        <v>0</v>
      </c>
      <c s="15">
        <f t="shared" si="35"/>
        <v>0</v>
      </c>
    </row>
    <row r="747" spans="1:54" ht="15">
      <c r="A747" s="58" t="s">
        <v>2193</v>
      </c>
      <c s="65" t="s">
        <v>551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301047.5</v>
      </c>
      <c s="64">
        <v>0</v>
      </c>
      <c s="64">
        <v>0</v>
      </c>
      <c s="64">
        <v>1271.9300000000001</v>
      </c>
      <c s="64">
        <v>0</v>
      </c>
      <c s="64">
        <v>0</v>
      </c>
      <c s="64">
        <v>0</v>
      </c>
      <c s="64">
        <v>301047.5</v>
      </c>
      <c s="106">
        <v>44159</v>
      </c>
      <c s="106">
        <v>45985</v>
      </c>
      <c s="107">
        <v>301047.5</v>
      </c>
      <c s="108">
        <v>0.98333333333333328</v>
      </c>
      <c s="108">
        <v>5</v>
      </c>
      <c s="111">
        <v>0.050700000000000002</v>
      </c>
      <c s="77" t="s">
        <v>651</v>
      </c>
      <c s="77" t="s">
        <v>652</v>
      </c>
      <c s="15">
        <v>1271.9300000000001</v>
      </c>
      <c s="15">
        <v>1271.9300000000001</v>
      </c>
      <c s="15">
        <v>1271.9300000000001</v>
      </c>
      <c s="15">
        <v>1271.9300000000001</v>
      </c>
      <c s="15">
        <v>1271.9300000000001</v>
      </c>
      <c s="15">
        <v>1271.9300000000001</v>
      </c>
      <c s="15">
        <v>635.96000000000004</v>
      </c>
      <c s="15">
        <v>635.96000000000004</v>
      </c>
      <c s="15">
        <v>635.96000000000004</v>
      </c>
      <c s="15">
        <v>635.96000000000004</v>
      </c>
      <c s="15">
        <v>635.96000000000004</v>
      </c>
      <c s="15">
        <v>635.96000000000004</v>
      </c>
      <c s="15">
        <v>0</v>
      </c>
      <c s="15">
        <f t="shared" si="33"/>
        <v>1271.9300000000001</v>
      </c>
      <c s="15">
        <f t="shared" si="34"/>
        <v>10175.41</v>
      </c>
      <c s="15">
        <f t="shared" si="35"/>
        <v>11447.34</v>
      </c>
    </row>
    <row r="748" spans="1:54" ht="15">
      <c r="A748" s="58" t="s">
        <v>2194</v>
      </c>
      <c s="65" t="s">
        <v>551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621122.5</v>
      </c>
      <c s="64">
        <v>0</v>
      </c>
      <c s="64">
        <v>0</v>
      </c>
      <c s="64">
        <v>2774.3499999999999</v>
      </c>
      <c s="64">
        <v>0</v>
      </c>
      <c s="64">
        <v>0</v>
      </c>
      <c s="64">
        <v>0</v>
      </c>
      <c s="64">
        <v>621122.5</v>
      </c>
      <c s="106">
        <v>44159</v>
      </c>
      <c s="106">
        <v>46350</v>
      </c>
      <c s="107">
        <v>621122.5</v>
      </c>
      <c s="108">
        <v>1.9833333333333334</v>
      </c>
      <c s="108">
        <v>6</v>
      </c>
      <c s="111">
        <v>0.053600000000000002</v>
      </c>
      <c s="77" t="s">
        <v>651</v>
      </c>
      <c s="77" t="s">
        <v>652</v>
      </c>
      <c s="15">
        <v>2774.3499999999999</v>
      </c>
      <c s="15">
        <v>2774.3499999999999</v>
      </c>
      <c s="15">
        <v>2774.3499999999999</v>
      </c>
      <c s="15">
        <v>2774.3499999999999</v>
      </c>
      <c s="15">
        <v>2774.3499999999999</v>
      </c>
      <c s="15">
        <v>2774.3499999999999</v>
      </c>
      <c s="15">
        <v>2774.3499999999999</v>
      </c>
      <c s="15">
        <v>2774.3499999999999</v>
      </c>
      <c s="15">
        <v>2774.3499999999999</v>
      </c>
      <c s="15">
        <v>2774.3499999999999</v>
      </c>
      <c s="15">
        <v>2774.3499999999999</v>
      </c>
      <c s="15">
        <v>2774.3499999999999</v>
      </c>
      <c s="15">
        <v>2774.3499999999999</v>
      </c>
      <c s="15">
        <f t="shared" si="33"/>
        <v>2774.3499999999999</v>
      </c>
      <c s="15">
        <f t="shared" si="34"/>
        <v>33292.19999999999</v>
      </c>
      <c s="15">
        <f t="shared" si="35"/>
        <v>36066.549999999988</v>
      </c>
    </row>
    <row r="749" spans="1:54" ht="15">
      <c r="A749" s="58" t="s">
        <v>2195</v>
      </c>
      <c s="65" t="s">
        <v>551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202370</v>
      </c>
      <c s="64">
        <v>0</v>
      </c>
      <c s="64">
        <v>0</v>
      </c>
      <c s="64">
        <v>951.13999999999999</v>
      </c>
      <c s="64">
        <v>0</v>
      </c>
      <c s="64">
        <v>0</v>
      </c>
      <c s="64">
        <v>0</v>
      </c>
      <c s="64">
        <v>202370</v>
      </c>
      <c s="106">
        <v>44159</v>
      </c>
      <c s="106">
        <v>46715</v>
      </c>
      <c s="107">
        <v>202370</v>
      </c>
      <c s="108">
        <v>2.9833333333333334</v>
      </c>
      <c s="108">
        <v>7</v>
      </c>
      <c s="111">
        <v>0.056399999999999999</v>
      </c>
      <c s="77" t="s">
        <v>651</v>
      </c>
      <c s="77" t="s">
        <v>652</v>
      </c>
      <c s="15">
        <v>951.13999999999999</v>
      </c>
      <c s="15">
        <v>951.13999999999999</v>
      </c>
      <c s="15">
        <v>951.13999999999999</v>
      </c>
      <c s="15">
        <v>951.13999999999999</v>
      </c>
      <c s="15">
        <v>951.13999999999999</v>
      </c>
      <c s="15">
        <v>951.13999999999999</v>
      </c>
      <c s="15">
        <v>951.13999999999999</v>
      </c>
      <c s="15">
        <v>951.13999999999999</v>
      </c>
      <c s="15">
        <v>951.13999999999999</v>
      </c>
      <c s="15">
        <v>951.13999999999999</v>
      </c>
      <c s="15">
        <v>951.13999999999999</v>
      </c>
      <c s="15">
        <v>951.13999999999999</v>
      </c>
      <c s="15">
        <v>951.13999999999999</v>
      </c>
      <c s="15">
        <f t="shared" si="33"/>
        <v>951.13999999999999</v>
      </c>
      <c s="15">
        <f t="shared" si="34"/>
        <v>11413.679999999998</v>
      </c>
      <c s="15">
        <f t="shared" si="35"/>
        <v>12364.819999999998</v>
      </c>
    </row>
    <row r="750" spans="1:54" ht="15">
      <c r="A750" s="58" t="s">
        <v>2196</v>
      </c>
      <c s="65" t="s">
        <v>551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318600</v>
      </c>
      <c s="64">
        <v>0</v>
      </c>
      <c s="64">
        <v>0</v>
      </c>
      <c s="64">
        <v>1574.4100000000001</v>
      </c>
      <c s="64">
        <v>0</v>
      </c>
      <c s="64">
        <v>0</v>
      </c>
      <c s="64">
        <v>0</v>
      </c>
      <c s="64">
        <v>318600</v>
      </c>
      <c s="106">
        <v>44159</v>
      </c>
      <c s="106">
        <v>47081</v>
      </c>
      <c s="107">
        <v>318600</v>
      </c>
      <c s="108">
        <v>3.9833333333333334</v>
      </c>
      <c s="108">
        <v>8</v>
      </c>
      <c s="111">
        <v>0.059299999999999999</v>
      </c>
      <c s="77" t="s">
        <v>651</v>
      </c>
      <c s="77" t="s">
        <v>652</v>
      </c>
      <c s="15">
        <v>1574.4100000000001</v>
      </c>
      <c s="15">
        <v>1574.4100000000001</v>
      </c>
      <c s="15">
        <v>1574.4100000000001</v>
      </c>
      <c s="15">
        <v>1574.4100000000001</v>
      </c>
      <c s="15">
        <v>1574.4100000000001</v>
      </c>
      <c s="15">
        <v>1574.4100000000001</v>
      </c>
      <c s="15">
        <v>1574.4100000000001</v>
      </c>
      <c s="15">
        <v>1574.4100000000001</v>
      </c>
      <c s="15">
        <v>1574.4100000000001</v>
      </c>
      <c s="15">
        <v>1574.4100000000001</v>
      </c>
      <c s="15">
        <v>1574.4100000000001</v>
      </c>
      <c s="15">
        <v>1574.4100000000001</v>
      </c>
      <c s="15">
        <v>1574.4100000000001</v>
      </c>
      <c s="15">
        <f t="shared" si="33"/>
        <v>1574.4100000000001</v>
      </c>
      <c s="15">
        <f t="shared" si="34"/>
        <v>18892.920000000002</v>
      </c>
      <c s="15">
        <f t="shared" si="35"/>
        <v>20467.330000000002</v>
      </c>
    </row>
    <row r="751" spans="1:54" ht="15">
      <c r="A751" s="58" t="s">
        <v>2197</v>
      </c>
      <c s="65" t="s">
        <v>552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247578.75</v>
      </c>
      <c s="64">
        <v>0</v>
      </c>
      <c s="64">
        <v>247578.75</v>
      </c>
      <c s="64">
        <v>971.75</v>
      </c>
      <c s="64">
        <v>0</v>
      </c>
      <c s="64">
        <v>0</v>
      </c>
      <c s="64">
        <v>0</v>
      </c>
      <c s="64">
        <v>0</v>
      </c>
      <c s="106">
        <v>44162</v>
      </c>
      <c s="106">
        <v>45623</v>
      </c>
      <c s="107">
        <v>495157.5</v>
      </c>
      <c s="108">
        <v>0</v>
      </c>
      <c s="108">
        <v>0</v>
      </c>
      <c s="111">
        <v>0.047100000000000003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3"/>
        <v>0</v>
      </c>
      <c s="15">
        <f t="shared" si="34"/>
        <v>0</v>
      </c>
      <c s="15">
        <f t="shared" si="35"/>
        <v>0</v>
      </c>
    </row>
    <row r="752" spans="1:54" ht="15">
      <c r="A752" s="58" t="s">
        <v>2198</v>
      </c>
      <c s="65" t="s">
        <v>552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676582.5</v>
      </c>
      <c s="64">
        <v>0</v>
      </c>
      <c s="64">
        <v>0</v>
      </c>
      <c s="64">
        <v>2858.5599999999999</v>
      </c>
      <c s="64">
        <v>0</v>
      </c>
      <c s="64">
        <v>0</v>
      </c>
      <c s="64">
        <v>0</v>
      </c>
      <c s="64">
        <v>676582.5</v>
      </c>
      <c s="106">
        <v>44162</v>
      </c>
      <c s="106">
        <v>45988</v>
      </c>
      <c s="107">
        <v>676582.5</v>
      </c>
      <c s="108">
        <v>0.9916666666666667</v>
      </c>
      <c s="108">
        <v>5</v>
      </c>
      <c s="111">
        <v>0.050700000000000002</v>
      </c>
      <c s="77" t="s">
        <v>651</v>
      </c>
      <c s="77" t="s">
        <v>652</v>
      </c>
      <c s="15">
        <v>2858.5599999999999</v>
      </c>
      <c s="15">
        <v>2858.5599999999999</v>
      </c>
      <c s="15">
        <v>2858.5599999999999</v>
      </c>
      <c s="15">
        <v>2858.5599999999999</v>
      </c>
      <c s="15">
        <v>2858.5599999999999</v>
      </c>
      <c s="15">
        <v>2858.5599999999999</v>
      </c>
      <c s="15">
        <v>1429.28</v>
      </c>
      <c s="15">
        <v>1429.28</v>
      </c>
      <c s="15">
        <v>1429.28</v>
      </c>
      <c s="15">
        <v>1429.28</v>
      </c>
      <c s="15">
        <v>1429.28</v>
      </c>
      <c s="15">
        <v>1429.28</v>
      </c>
      <c s="15">
        <v>0</v>
      </c>
      <c s="15">
        <f t="shared" si="33"/>
        <v>2858.5599999999999</v>
      </c>
      <c s="15">
        <f t="shared" si="34"/>
        <v>22868.479999999996</v>
      </c>
      <c s="15">
        <f t="shared" si="35"/>
        <v>25727.039999999997</v>
      </c>
    </row>
    <row r="753" spans="1:54" ht="15">
      <c r="A753" s="58" t="s">
        <v>2199</v>
      </c>
      <c s="65" t="s">
        <v>552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1916615</v>
      </c>
      <c s="64">
        <v>0</v>
      </c>
      <c s="64">
        <v>0</v>
      </c>
      <c s="64">
        <v>8560.8799999999992</v>
      </c>
      <c s="64">
        <v>0</v>
      </c>
      <c s="64">
        <v>0</v>
      </c>
      <c s="64">
        <v>0</v>
      </c>
      <c s="64">
        <v>1916615</v>
      </c>
      <c s="106">
        <v>44162</v>
      </c>
      <c s="106">
        <v>46353</v>
      </c>
      <c s="107">
        <v>1916615</v>
      </c>
      <c s="108">
        <v>1.9916666666666667</v>
      </c>
      <c s="108">
        <v>6</v>
      </c>
      <c s="111">
        <v>0.053600000000000002</v>
      </c>
      <c s="77" t="s">
        <v>651</v>
      </c>
      <c s="77" t="s">
        <v>652</v>
      </c>
      <c s="15">
        <v>8560.8799999999992</v>
      </c>
      <c s="15">
        <v>8560.8799999999992</v>
      </c>
      <c s="15">
        <v>8560.8799999999992</v>
      </c>
      <c s="15">
        <v>8560.8799999999992</v>
      </c>
      <c s="15">
        <v>8560.8799999999992</v>
      </c>
      <c s="15">
        <v>8560.8799999999992</v>
      </c>
      <c s="15">
        <v>8560.8799999999992</v>
      </c>
      <c s="15">
        <v>8560.8799999999992</v>
      </c>
      <c s="15">
        <v>8560.8799999999992</v>
      </c>
      <c s="15">
        <v>8560.8799999999992</v>
      </c>
      <c s="15">
        <v>8560.8799999999992</v>
      </c>
      <c s="15">
        <v>8560.8799999999992</v>
      </c>
      <c s="15">
        <v>8560.8799999999992</v>
      </c>
      <c s="15">
        <f t="shared" si="33"/>
        <v>8560.8799999999992</v>
      </c>
      <c s="15">
        <f t="shared" si="34"/>
        <v>102730.56000000001</v>
      </c>
      <c s="15">
        <f t="shared" si="35"/>
        <v>111291.44000000002</v>
      </c>
    </row>
    <row r="754" spans="1:54" ht="15">
      <c r="A754" s="58" t="s">
        <v>2200</v>
      </c>
      <c s="65" t="s">
        <v>552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2099367.5</v>
      </c>
      <c s="64">
        <v>0</v>
      </c>
      <c s="64">
        <v>0</v>
      </c>
      <c s="64">
        <v>9867.0300000000007</v>
      </c>
      <c s="64">
        <v>0</v>
      </c>
      <c s="64">
        <v>0</v>
      </c>
      <c s="64">
        <v>0</v>
      </c>
      <c s="64">
        <v>2099367.5</v>
      </c>
      <c s="106">
        <v>44162</v>
      </c>
      <c s="106">
        <v>46718</v>
      </c>
      <c s="107">
        <v>2099367.5</v>
      </c>
      <c s="108">
        <v>2.9916666666666667</v>
      </c>
      <c s="108">
        <v>7</v>
      </c>
      <c s="111">
        <v>0.056399999999999999</v>
      </c>
      <c s="77" t="s">
        <v>651</v>
      </c>
      <c s="77" t="s">
        <v>652</v>
      </c>
      <c s="15">
        <v>9867.0300000000007</v>
      </c>
      <c s="15">
        <v>9867.0300000000007</v>
      </c>
      <c s="15">
        <v>9867.0300000000007</v>
      </c>
      <c s="15">
        <v>9867.0300000000007</v>
      </c>
      <c s="15">
        <v>9867.0300000000007</v>
      </c>
      <c s="15">
        <v>9867.0300000000007</v>
      </c>
      <c s="15">
        <v>9867.0300000000007</v>
      </c>
      <c s="15">
        <v>9867.0300000000007</v>
      </c>
      <c s="15">
        <v>9867.0300000000007</v>
      </c>
      <c s="15">
        <v>9867.0300000000007</v>
      </c>
      <c s="15">
        <v>9867.0300000000007</v>
      </c>
      <c s="15">
        <v>9867.0300000000007</v>
      </c>
      <c s="15">
        <v>9867.0300000000007</v>
      </c>
      <c s="15">
        <f t="shared" si="33"/>
        <v>9867.0300000000007</v>
      </c>
      <c s="15">
        <f t="shared" si="34"/>
        <v>118404.36</v>
      </c>
      <c s="15">
        <f t="shared" si="35"/>
        <v>128271.39</v>
      </c>
    </row>
    <row r="755" spans="1:54" ht="15">
      <c r="A755" s="58" t="s">
        <v>2201</v>
      </c>
      <c s="65" t="s">
        <v>552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1105512.5</v>
      </c>
      <c s="64">
        <v>0</v>
      </c>
      <c s="64">
        <v>0</v>
      </c>
      <c s="64">
        <v>5463.0699999999997</v>
      </c>
      <c s="64">
        <v>0</v>
      </c>
      <c s="64">
        <v>0</v>
      </c>
      <c s="64">
        <v>0</v>
      </c>
      <c s="64">
        <v>1105512.5</v>
      </c>
      <c s="106">
        <v>44162</v>
      </c>
      <c s="106">
        <v>47084</v>
      </c>
      <c s="107">
        <v>1105512.5</v>
      </c>
      <c s="108">
        <v>3.9916666666666667</v>
      </c>
      <c s="108">
        <v>8</v>
      </c>
      <c s="111">
        <v>0.059299999999999999</v>
      </c>
      <c s="77" t="s">
        <v>651</v>
      </c>
      <c s="77" t="s">
        <v>652</v>
      </c>
      <c s="15">
        <v>5463.0699999999997</v>
      </c>
      <c s="15">
        <v>5463.0699999999997</v>
      </c>
      <c s="15">
        <v>5463.0699999999997</v>
      </c>
      <c s="15">
        <v>5463.0699999999997</v>
      </c>
      <c s="15">
        <v>5463.0699999999997</v>
      </c>
      <c s="15">
        <v>5463.0699999999997</v>
      </c>
      <c s="15">
        <v>5463.0699999999997</v>
      </c>
      <c s="15">
        <v>5463.0699999999997</v>
      </c>
      <c s="15">
        <v>5463.0699999999997</v>
      </c>
      <c s="15">
        <v>5463.0699999999997</v>
      </c>
      <c s="15">
        <v>5463.0699999999997</v>
      </c>
      <c s="15">
        <v>5463.0699999999997</v>
      </c>
      <c s="15">
        <v>5463.0699999999997</v>
      </c>
      <c s="15">
        <f t="shared" si="33"/>
        <v>5463.0699999999997</v>
      </c>
      <c s="15">
        <f t="shared" si="34"/>
        <v>65556.839999999997</v>
      </c>
      <c s="15">
        <f t="shared" si="35"/>
        <v>71019.910000000003</v>
      </c>
    </row>
    <row r="756" spans="1:54" ht="15">
      <c r="A756" s="58" t="s">
        <v>2202</v>
      </c>
      <c s="65" t="s">
        <v>553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117483.75</v>
      </c>
      <c s="64">
        <v>0</v>
      </c>
      <c s="64">
        <v>0</v>
      </c>
      <c s="64">
        <v>461.12</v>
      </c>
      <c s="64">
        <v>0</v>
      </c>
      <c s="64">
        <v>0</v>
      </c>
      <c s="64">
        <v>0</v>
      </c>
      <c s="64">
        <v>117483.75</v>
      </c>
      <c s="106">
        <v>44169</v>
      </c>
      <c s="106">
        <v>45630</v>
      </c>
      <c s="107">
        <v>234967.5</v>
      </c>
      <c s="108">
        <v>0.011111111111111112</v>
      </c>
      <c s="108">
        <v>4</v>
      </c>
      <c s="111">
        <v>0.047100000000000003</v>
      </c>
      <c s="77" t="s">
        <v>651</v>
      </c>
      <c s="77" t="s">
        <v>652</v>
      </c>
      <c s="15">
        <v>461.12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3"/>
        <v>461.12</v>
      </c>
      <c s="15">
        <f t="shared" si="34"/>
        <v>0</v>
      </c>
      <c s="15">
        <f t="shared" si="35"/>
        <v>461.12</v>
      </c>
    </row>
    <row r="757" spans="1:54" ht="15">
      <c r="A757" s="58" t="s">
        <v>2203</v>
      </c>
      <c s="65" t="s">
        <v>553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38645</v>
      </c>
      <c s="64">
        <v>0</v>
      </c>
      <c s="64">
        <v>0</v>
      </c>
      <c s="64">
        <v>163.28</v>
      </c>
      <c s="64">
        <v>0</v>
      </c>
      <c s="64">
        <v>0</v>
      </c>
      <c s="64">
        <v>0</v>
      </c>
      <c s="64">
        <v>38645</v>
      </c>
      <c s="106">
        <v>44169</v>
      </c>
      <c s="106">
        <v>45995</v>
      </c>
      <c s="107">
        <v>38645</v>
      </c>
      <c s="108">
        <v>1.0111111111111111</v>
      </c>
      <c s="108">
        <v>5</v>
      </c>
      <c s="111">
        <v>0.050700000000000002</v>
      </c>
      <c s="77" t="s">
        <v>651</v>
      </c>
      <c s="77" t="s">
        <v>652</v>
      </c>
      <c s="15">
        <v>163.28</v>
      </c>
      <c s="15">
        <v>163.28</v>
      </c>
      <c s="15">
        <v>163.28</v>
      </c>
      <c s="15">
        <v>163.28</v>
      </c>
      <c s="15">
        <v>163.28</v>
      </c>
      <c s="15">
        <v>163.28</v>
      </c>
      <c s="15">
        <v>163.28</v>
      </c>
      <c s="15">
        <v>81.640000000000001</v>
      </c>
      <c s="15">
        <v>81.640000000000001</v>
      </c>
      <c s="15">
        <v>81.640000000000001</v>
      </c>
      <c s="15">
        <v>81.640000000000001</v>
      </c>
      <c s="15">
        <v>81.640000000000001</v>
      </c>
      <c s="15">
        <v>81.640000000000001</v>
      </c>
      <c s="15">
        <f t="shared" si="33"/>
        <v>163.28</v>
      </c>
      <c s="15">
        <f t="shared" si="34"/>
        <v>1469.5200000000004</v>
      </c>
      <c s="15">
        <f t="shared" si="35"/>
        <v>1632.8000000000004</v>
      </c>
    </row>
    <row r="758" spans="1:54" ht="15">
      <c r="A758" s="58" t="s">
        <v>2204</v>
      </c>
      <c s="65" t="s">
        <v>553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362850</v>
      </c>
      <c s="64">
        <v>0</v>
      </c>
      <c s="64">
        <v>0</v>
      </c>
      <c s="64">
        <v>1620.73</v>
      </c>
      <c s="64">
        <v>0</v>
      </c>
      <c s="64">
        <v>0</v>
      </c>
      <c s="64">
        <v>0</v>
      </c>
      <c s="64">
        <v>362850</v>
      </c>
      <c s="106">
        <v>44169</v>
      </c>
      <c s="106">
        <v>46360</v>
      </c>
      <c s="107">
        <v>362850</v>
      </c>
      <c s="108">
        <v>2.0111111111111111</v>
      </c>
      <c s="108">
        <v>6</v>
      </c>
      <c s="111">
        <v>0.053600000000000002</v>
      </c>
      <c s="77" t="s">
        <v>651</v>
      </c>
      <c s="77" t="s">
        <v>652</v>
      </c>
      <c s="15">
        <v>1620.73</v>
      </c>
      <c s="15">
        <v>1620.73</v>
      </c>
      <c s="15">
        <v>1620.73</v>
      </c>
      <c s="15">
        <v>1620.73</v>
      </c>
      <c s="15">
        <v>1620.73</v>
      </c>
      <c s="15">
        <v>1620.73</v>
      </c>
      <c s="15">
        <v>1620.73</v>
      </c>
      <c s="15">
        <v>1620.73</v>
      </c>
      <c s="15">
        <v>1620.73</v>
      </c>
      <c s="15">
        <v>1620.73</v>
      </c>
      <c s="15">
        <v>1620.73</v>
      </c>
      <c s="15">
        <v>1620.73</v>
      </c>
      <c s="15">
        <v>1620.73</v>
      </c>
      <c s="15">
        <f t="shared" si="33"/>
        <v>1620.73</v>
      </c>
      <c s="15">
        <f t="shared" si="34"/>
        <v>19448.759999999998</v>
      </c>
      <c s="15">
        <f t="shared" si="35"/>
        <v>21069.489999999998</v>
      </c>
    </row>
    <row r="759" spans="1:54" ht="15">
      <c r="A759" s="58" t="s">
        <v>2205</v>
      </c>
      <c s="65" t="s">
        <v>553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2556027.5</v>
      </c>
      <c s="64">
        <v>0</v>
      </c>
      <c s="64">
        <v>0</v>
      </c>
      <c s="64">
        <v>12013.33</v>
      </c>
      <c s="64">
        <v>0</v>
      </c>
      <c s="64">
        <v>0</v>
      </c>
      <c s="64">
        <v>0</v>
      </c>
      <c s="64">
        <v>2556027.5</v>
      </c>
      <c s="106">
        <v>44169</v>
      </c>
      <c s="106">
        <v>46725</v>
      </c>
      <c s="107">
        <v>2556027.5</v>
      </c>
      <c s="108">
        <v>3.0111111111111111</v>
      </c>
      <c s="108">
        <v>7</v>
      </c>
      <c s="111">
        <v>0.056399999999999999</v>
      </c>
      <c s="77" t="s">
        <v>651</v>
      </c>
      <c s="77" t="s">
        <v>652</v>
      </c>
      <c s="15">
        <v>12013.33</v>
      </c>
      <c s="15">
        <v>12013.33</v>
      </c>
      <c s="15">
        <v>12013.33</v>
      </c>
      <c s="15">
        <v>12013.33</v>
      </c>
      <c s="15">
        <v>12013.33</v>
      </c>
      <c s="15">
        <v>12013.33</v>
      </c>
      <c s="15">
        <v>12013.33</v>
      </c>
      <c s="15">
        <v>12013.33</v>
      </c>
      <c s="15">
        <v>12013.33</v>
      </c>
      <c s="15">
        <v>12013.33</v>
      </c>
      <c s="15">
        <v>12013.33</v>
      </c>
      <c s="15">
        <v>12013.33</v>
      </c>
      <c s="15">
        <v>12013.33</v>
      </c>
      <c s="15">
        <f t="shared" si="33"/>
        <v>12013.33</v>
      </c>
      <c s="15">
        <f t="shared" si="34"/>
        <v>144159.95999999999</v>
      </c>
      <c s="15">
        <f t="shared" si="35"/>
        <v>156173.28999999998</v>
      </c>
    </row>
    <row r="760" spans="1:54" ht="15">
      <c r="A760" s="58" t="s">
        <v>2206</v>
      </c>
      <c s="65" t="s">
        <v>553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1548160</v>
      </c>
      <c s="64">
        <v>0</v>
      </c>
      <c s="64">
        <v>0</v>
      </c>
      <c s="64">
        <v>7650.4899999999998</v>
      </c>
      <c s="64">
        <v>0</v>
      </c>
      <c s="64">
        <v>0</v>
      </c>
      <c s="64">
        <v>0</v>
      </c>
      <c s="64">
        <v>1548160</v>
      </c>
      <c s="106">
        <v>44169</v>
      </c>
      <c s="106">
        <v>47091</v>
      </c>
      <c s="107">
        <v>1548160</v>
      </c>
      <c s="108">
        <v>4.0111111111111111</v>
      </c>
      <c s="108">
        <v>8</v>
      </c>
      <c s="111">
        <v>0.059299999999999999</v>
      </c>
      <c s="77" t="s">
        <v>651</v>
      </c>
      <c s="77" t="s">
        <v>652</v>
      </c>
      <c s="15">
        <v>7650.4899999999998</v>
      </c>
      <c s="15">
        <v>7650.4899999999998</v>
      </c>
      <c s="15">
        <v>7650.4899999999998</v>
      </c>
      <c s="15">
        <v>7650.4899999999998</v>
      </c>
      <c s="15">
        <v>7650.4899999999998</v>
      </c>
      <c s="15">
        <v>7650.4899999999998</v>
      </c>
      <c s="15">
        <v>7650.4899999999998</v>
      </c>
      <c s="15">
        <v>7650.4899999999998</v>
      </c>
      <c s="15">
        <v>7650.4899999999998</v>
      </c>
      <c s="15">
        <v>7650.4899999999998</v>
      </c>
      <c s="15">
        <v>7650.4899999999998</v>
      </c>
      <c s="15">
        <v>7650.4899999999998</v>
      </c>
      <c s="15">
        <v>7650.4899999999998</v>
      </c>
      <c s="15">
        <f t="shared" si="33"/>
        <v>7650.4899999999998</v>
      </c>
      <c s="15">
        <f t="shared" si="34"/>
        <v>91805.880000000005</v>
      </c>
      <c s="15">
        <f t="shared" si="35"/>
        <v>99456.37000000001</v>
      </c>
    </row>
    <row r="761" spans="1:54" ht="15">
      <c r="A761" s="58" t="s">
        <v>2207</v>
      </c>
      <c s="65" t="s">
        <v>553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346772.5</v>
      </c>
      <c s="64">
        <v>0</v>
      </c>
      <c s="64">
        <v>0</v>
      </c>
      <c s="64">
        <v>1794.55</v>
      </c>
      <c s="64">
        <v>0</v>
      </c>
      <c s="64">
        <v>0</v>
      </c>
      <c s="64">
        <v>0</v>
      </c>
      <c s="64">
        <v>346772.5</v>
      </c>
      <c s="106">
        <v>44169</v>
      </c>
      <c s="106">
        <v>47456</v>
      </c>
      <c s="107">
        <v>346772.5</v>
      </c>
      <c s="108">
        <v>5.0111111111111111</v>
      </c>
      <c s="108">
        <v>9</v>
      </c>
      <c s="111">
        <v>0.062100000000000002</v>
      </c>
      <c s="77" t="s">
        <v>651</v>
      </c>
      <c s="77" t="s">
        <v>652</v>
      </c>
      <c s="15">
        <v>1794.55</v>
      </c>
      <c s="15">
        <v>1794.55</v>
      </c>
      <c s="15">
        <v>1794.55</v>
      </c>
      <c s="15">
        <v>1794.55</v>
      </c>
      <c s="15">
        <v>1794.55</v>
      </c>
      <c s="15">
        <v>1794.55</v>
      </c>
      <c s="15">
        <v>1794.55</v>
      </c>
      <c s="15">
        <v>1794.55</v>
      </c>
      <c s="15">
        <v>1794.55</v>
      </c>
      <c s="15">
        <v>1794.55</v>
      </c>
      <c s="15">
        <v>1794.55</v>
      </c>
      <c s="15">
        <v>1794.55</v>
      </c>
      <c s="15">
        <v>1794.55</v>
      </c>
      <c s="15">
        <f t="shared" si="33"/>
        <v>1794.55</v>
      </c>
      <c s="15">
        <f t="shared" si="34"/>
        <v>21534.599999999995</v>
      </c>
      <c s="15">
        <f t="shared" si="35"/>
        <v>23329.149999999994</v>
      </c>
    </row>
    <row r="762" spans="1:54" ht="15">
      <c r="A762" s="58" t="s">
        <v>2208</v>
      </c>
      <c s="65" t="s">
        <v>553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92040</v>
      </c>
      <c s="64">
        <v>0</v>
      </c>
      <c s="64">
        <v>0</v>
      </c>
      <c s="64">
        <v>498.55000000000001</v>
      </c>
      <c s="64">
        <v>0</v>
      </c>
      <c s="64">
        <v>0</v>
      </c>
      <c s="64">
        <v>0</v>
      </c>
      <c s="64">
        <v>92040</v>
      </c>
      <c s="106">
        <v>44169</v>
      </c>
      <c s="106">
        <v>47821</v>
      </c>
      <c s="107">
        <v>92040</v>
      </c>
      <c s="108">
        <v>6.0111111111111111</v>
      </c>
      <c s="108">
        <v>10</v>
      </c>
      <c s="111">
        <v>0.065000000000000002</v>
      </c>
      <c s="77" t="s">
        <v>651</v>
      </c>
      <c s="77" t="s">
        <v>652</v>
      </c>
      <c s="15">
        <v>498.55000000000001</v>
      </c>
      <c s="15">
        <v>498.55000000000001</v>
      </c>
      <c s="15">
        <v>498.55000000000001</v>
      </c>
      <c s="15">
        <v>498.55000000000001</v>
      </c>
      <c s="15">
        <v>498.55000000000001</v>
      </c>
      <c s="15">
        <v>498.55000000000001</v>
      </c>
      <c s="15">
        <v>498.55000000000001</v>
      </c>
      <c s="15">
        <v>498.55000000000001</v>
      </c>
      <c s="15">
        <v>498.55000000000001</v>
      </c>
      <c s="15">
        <v>498.55000000000001</v>
      </c>
      <c s="15">
        <v>498.55000000000001</v>
      </c>
      <c s="15">
        <v>498.55000000000001</v>
      </c>
      <c s="15">
        <v>498.55000000000001</v>
      </c>
      <c s="15">
        <f t="shared" si="33"/>
        <v>498.55000000000001</v>
      </c>
      <c s="15">
        <f t="shared" si="34"/>
        <v>5982.6000000000013</v>
      </c>
      <c s="15">
        <f t="shared" si="35"/>
        <v>6481.1500000000015</v>
      </c>
    </row>
    <row r="763" spans="1:54" ht="15">
      <c r="A763" s="58" t="s">
        <v>2209</v>
      </c>
      <c s="65" t="s">
        <v>554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409091.25</v>
      </c>
      <c s="64">
        <v>0</v>
      </c>
      <c s="64">
        <v>0</v>
      </c>
      <c s="64">
        <v>1605.6800000000001</v>
      </c>
      <c s="64">
        <v>0</v>
      </c>
      <c s="64">
        <v>0</v>
      </c>
      <c s="64">
        <v>0</v>
      </c>
      <c s="64">
        <v>409091.25</v>
      </c>
      <c s="106">
        <v>44188</v>
      </c>
      <c s="106">
        <v>45649</v>
      </c>
      <c s="107">
        <v>818182.5</v>
      </c>
      <c s="108">
        <v>0.063888888888888884</v>
      </c>
      <c s="108">
        <v>4</v>
      </c>
      <c s="111">
        <v>0.047100000000000003</v>
      </c>
      <c s="77" t="s">
        <v>651</v>
      </c>
      <c s="77" t="s">
        <v>652</v>
      </c>
      <c s="15">
        <v>1605.6800000000001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3"/>
        <v>1605.6800000000001</v>
      </c>
      <c s="15">
        <f t="shared" si="34"/>
        <v>0</v>
      </c>
      <c s="15">
        <f t="shared" si="35"/>
        <v>1605.6800000000001</v>
      </c>
    </row>
    <row r="764" spans="1:54" ht="15">
      <c r="A764" s="58" t="s">
        <v>2210</v>
      </c>
      <c s="65" t="s">
        <v>554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260485</v>
      </c>
      <c s="64">
        <v>0</v>
      </c>
      <c s="64">
        <v>0</v>
      </c>
      <c s="64">
        <v>1100.55</v>
      </c>
      <c s="64">
        <v>0</v>
      </c>
      <c s="64">
        <v>0</v>
      </c>
      <c s="64">
        <v>0</v>
      </c>
      <c s="64">
        <v>260485</v>
      </c>
      <c s="106">
        <v>44188</v>
      </c>
      <c s="106">
        <v>46014</v>
      </c>
      <c s="107">
        <v>260485</v>
      </c>
      <c s="108">
        <v>1.0638888888888889</v>
      </c>
      <c s="108">
        <v>5</v>
      </c>
      <c s="111">
        <v>0.050700000000000002</v>
      </c>
      <c s="77" t="s">
        <v>651</v>
      </c>
      <c s="77" t="s">
        <v>652</v>
      </c>
      <c s="15">
        <v>1100.55</v>
      </c>
      <c s="15">
        <v>1100.55</v>
      </c>
      <c s="15">
        <v>1100.55</v>
      </c>
      <c s="15">
        <v>1100.55</v>
      </c>
      <c s="15">
        <v>1100.55</v>
      </c>
      <c s="15">
        <v>1100.55</v>
      </c>
      <c s="15">
        <v>1100.55</v>
      </c>
      <c s="15">
        <v>550.26999999999998</v>
      </c>
      <c s="15">
        <v>550.26999999999998</v>
      </c>
      <c s="15">
        <v>550.26999999999998</v>
      </c>
      <c s="15">
        <v>550.26999999999998</v>
      </c>
      <c s="15">
        <v>550.26999999999998</v>
      </c>
      <c s="15">
        <v>550.26999999999998</v>
      </c>
      <c s="15">
        <f t="shared" si="33"/>
        <v>1100.55</v>
      </c>
      <c s="15">
        <f t="shared" si="34"/>
        <v>9904.9200000000019</v>
      </c>
      <c s="15">
        <f t="shared" si="35"/>
        <v>11005.470000000001</v>
      </c>
    </row>
    <row r="765" spans="1:54" ht="15">
      <c r="A765" s="58" t="s">
        <v>2211</v>
      </c>
      <c s="65" t="s">
        <v>554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2745712.5</v>
      </c>
      <c s="64">
        <v>0</v>
      </c>
      <c s="64">
        <v>0</v>
      </c>
      <c s="64">
        <v>12264.18</v>
      </c>
      <c s="64">
        <v>0</v>
      </c>
      <c s="64">
        <v>0</v>
      </c>
      <c s="64">
        <v>0</v>
      </c>
      <c s="64">
        <v>2745712.5</v>
      </c>
      <c s="106">
        <v>44188</v>
      </c>
      <c s="106">
        <v>46379</v>
      </c>
      <c s="107">
        <v>2745712.5</v>
      </c>
      <c s="108">
        <v>2.0638888888888891</v>
      </c>
      <c s="108">
        <v>6</v>
      </c>
      <c s="111">
        <v>0.053600000000000002</v>
      </c>
      <c s="77" t="s">
        <v>651</v>
      </c>
      <c s="77" t="s">
        <v>652</v>
      </c>
      <c s="15">
        <v>12264.18</v>
      </c>
      <c s="15">
        <v>12264.18</v>
      </c>
      <c s="15">
        <v>12264.18</v>
      </c>
      <c s="15">
        <v>12264.18</v>
      </c>
      <c s="15">
        <v>12264.18</v>
      </c>
      <c s="15">
        <v>12264.18</v>
      </c>
      <c s="15">
        <v>12264.18</v>
      </c>
      <c s="15">
        <v>12264.18</v>
      </c>
      <c s="15">
        <v>12264.18</v>
      </c>
      <c s="15">
        <v>12264.18</v>
      </c>
      <c s="15">
        <v>12264.18</v>
      </c>
      <c s="15">
        <v>12264.18</v>
      </c>
      <c s="15">
        <v>12264.18</v>
      </c>
      <c s="15">
        <f t="shared" si="33"/>
        <v>12264.18</v>
      </c>
      <c s="15">
        <f t="shared" si="34"/>
        <v>147170.15999999997</v>
      </c>
      <c s="15">
        <f t="shared" si="35"/>
        <v>159434.33999999997</v>
      </c>
    </row>
    <row r="766" spans="1:54" ht="15">
      <c r="A766" s="58" t="s">
        <v>2212</v>
      </c>
      <c s="65" t="s">
        <v>554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9553280</v>
      </c>
      <c s="64">
        <v>0</v>
      </c>
      <c s="64">
        <v>0</v>
      </c>
      <c s="64">
        <v>44900.419999999998</v>
      </c>
      <c s="64">
        <v>0</v>
      </c>
      <c s="64">
        <v>0</v>
      </c>
      <c s="64">
        <v>0</v>
      </c>
      <c s="64">
        <v>9553280</v>
      </c>
      <c s="106">
        <v>44188</v>
      </c>
      <c s="106">
        <v>46744</v>
      </c>
      <c s="107">
        <v>9553280</v>
      </c>
      <c s="108">
        <v>3.0638888888888891</v>
      </c>
      <c s="108">
        <v>7</v>
      </c>
      <c s="111">
        <v>0.056399999999999999</v>
      </c>
      <c s="77" t="s">
        <v>651</v>
      </c>
      <c s="77" t="s">
        <v>652</v>
      </c>
      <c s="15">
        <v>44900.419999999998</v>
      </c>
      <c s="15">
        <v>44900.419999999998</v>
      </c>
      <c s="15">
        <v>44900.419999999998</v>
      </c>
      <c s="15">
        <v>44900.419999999998</v>
      </c>
      <c s="15">
        <v>44900.419999999998</v>
      </c>
      <c s="15">
        <v>44900.419999999998</v>
      </c>
      <c s="15">
        <v>44900.419999999998</v>
      </c>
      <c s="15">
        <v>44900.419999999998</v>
      </c>
      <c s="15">
        <v>44900.419999999998</v>
      </c>
      <c s="15">
        <v>44900.419999999998</v>
      </c>
      <c s="15">
        <v>44900.419999999998</v>
      </c>
      <c s="15">
        <v>44900.419999999998</v>
      </c>
      <c s="15">
        <v>44900.419999999998</v>
      </c>
      <c s="15">
        <f t="shared" si="33"/>
        <v>44900.419999999998</v>
      </c>
      <c s="15">
        <f t="shared" si="34"/>
        <v>538805.03999999992</v>
      </c>
      <c s="15">
        <f t="shared" si="35"/>
        <v>583705.45999999996</v>
      </c>
    </row>
    <row r="767" spans="1:54" ht="15">
      <c r="A767" s="58" t="s">
        <v>2213</v>
      </c>
      <c s="65" t="s">
        <v>554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4651265</v>
      </c>
      <c s="64">
        <v>0</v>
      </c>
      <c s="64">
        <v>0</v>
      </c>
      <c s="64">
        <v>22985</v>
      </c>
      <c s="64">
        <v>0</v>
      </c>
      <c s="64">
        <v>0</v>
      </c>
      <c s="64">
        <v>0</v>
      </c>
      <c s="64">
        <v>4651265</v>
      </c>
      <c s="106">
        <v>44188</v>
      </c>
      <c s="106">
        <v>47110</v>
      </c>
      <c s="107">
        <v>4651265</v>
      </c>
      <c s="108">
        <v>4.0638888888888891</v>
      </c>
      <c s="108">
        <v>8</v>
      </c>
      <c s="111">
        <v>0.059299999999999999</v>
      </c>
      <c s="77" t="s">
        <v>651</v>
      </c>
      <c s="77" t="s">
        <v>652</v>
      </c>
      <c s="15">
        <v>22985</v>
      </c>
      <c s="15">
        <v>22985</v>
      </c>
      <c s="15">
        <v>22985</v>
      </c>
      <c s="15">
        <v>22985</v>
      </c>
      <c s="15">
        <v>22985</v>
      </c>
      <c s="15">
        <v>22985</v>
      </c>
      <c s="15">
        <v>22985</v>
      </c>
      <c s="15">
        <v>22985</v>
      </c>
      <c s="15">
        <v>22985</v>
      </c>
      <c s="15">
        <v>22985</v>
      </c>
      <c s="15">
        <v>22985</v>
      </c>
      <c s="15">
        <v>22985</v>
      </c>
      <c s="15">
        <v>22985</v>
      </c>
      <c s="15">
        <f t="shared" si="33"/>
        <v>22985</v>
      </c>
      <c s="15">
        <f t="shared" si="34"/>
        <v>275820</v>
      </c>
      <c s="15">
        <f t="shared" si="35"/>
        <v>298805</v>
      </c>
    </row>
    <row r="768" spans="1:54" ht="15">
      <c r="A768" s="58" t="s">
        <v>2214</v>
      </c>
      <c s="65" t="s">
        <v>554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274.79000000000002</v>
      </c>
      <c s="64">
        <v>0</v>
      </c>
      <c s="64">
        <v>0</v>
      </c>
      <c s="64">
        <v>0</v>
      </c>
      <c s="64">
        <v>53100</v>
      </c>
      <c s="106">
        <v>44188</v>
      </c>
      <c s="106">
        <v>47475</v>
      </c>
      <c s="107">
        <v>53100</v>
      </c>
      <c s="108">
        <v>5.0638888888888891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f t="shared" si="33"/>
        <v>274.79000000000002</v>
      </c>
      <c s="15">
        <f t="shared" si="34"/>
        <v>3297.48</v>
      </c>
      <c s="15">
        <f t="shared" si="35"/>
        <v>3572.27</v>
      </c>
    </row>
    <row r="769" spans="1:54" ht="15">
      <c r="A769" s="58" t="s">
        <v>1376</v>
      </c>
      <c s="65" t="s">
        <v>555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44301</v>
      </c>
      <c s="106">
        <v>45397</v>
      </c>
      <c s="107">
        <v>974680</v>
      </c>
      <c s="108">
        <v>0</v>
      </c>
      <c s="108">
        <v>0</v>
      </c>
      <c s="111">
        <v>0.042999999999999997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3"/>
        <v>0</v>
      </c>
      <c s="15">
        <f t="shared" si="34"/>
        <v>0</v>
      </c>
      <c s="15">
        <f t="shared" si="35"/>
        <v>0</v>
      </c>
    </row>
    <row r="770" spans="1:54" ht="15">
      <c r="A770" s="58" t="s">
        <v>2215</v>
      </c>
      <c s="65" t="s">
        <v>555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887950</v>
      </c>
      <c s="64">
        <v>0</v>
      </c>
      <c s="64">
        <v>0</v>
      </c>
      <c s="64">
        <v>3485.1999999999998</v>
      </c>
      <c s="64">
        <v>0</v>
      </c>
      <c s="64">
        <v>0</v>
      </c>
      <c s="64">
        <v>0</v>
      </c>
      <c s="64">
        <v>887950</v>
      </c>
      <c s="106">
        <v>44301</v>
      </c>
      <c s="106">
        <v>45762</v>
      </c>
      <c s="107">
        <v>1775900</v>
      </c>
      <c s="108">
        <v>0.375</v>
      </c>
      <c s="108">
        <v>4</v>
      </c>
      <c s="111">
        <v>0.047100000000000003</v>
      </c>
      <c s="77" t="s">
        <v>651</v>
      </c>
      <c s="77" t="s">
        <v>652</v>
      </c>
      <c s="15">
        <v>3485.1999999999998</v>
      </c>
      <c s="15">
        <v>3485.1999999999998</v>
      </c>
      <c s="15">
        <v>3485.1999999999998</v>
      </c>
      <c s="15">
        <v>3485.1999999999998</v>
      </c>
      <c s="15">
        <v>3485.1999999999998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3"/>
        <v>3485.1999999999998</v>
      </c>
      <c s="15">
        <f t="shared" si="34"/>
        <v>13940.799999999999</v>
      </c>
      <c s="15">
        <f t="shared" si="35"/>
        <v>17426</v>
      </c>
    </row>
    <row r="771" spans="1:54" ht="15">
      <c r="A771" s="58" t="s">
        <v>2216</v>
      </c>
      <c s="65" t="s">
        <v>555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737205</v>
      </c>
      <c s="64">
        <v>0</v>
      </c>
      <c s="64">
        <v>0</v>
      </c>
      <c s="64">
        <v>3114.6900000000001</v>
      </c>
      <c s="64">
        <v>0</v>
      </c>
      <c s="64">
        <v>0</v>
      </c>
      <c s="64">
        <v>0</v>
      </c>
      <c s="64">
        <v>737205</v>
      </c>
      <c s="106">
        <v>44301</v>
      </c>
      <c s="106">
        <v>46127</v>
      </c>
      <c s="107">
        <v>737205</v>
      </c>
      <c s="108">
        <v>1.375</v>
      </c>
      <c s="108">
        <v>5</v>
      </c>
      <c s="111">
        <v>0.050700000000000002</v>
      </c>
      <c s="77" t="s">
        <v>651</v>
      </c>
      <c s="77" t="s">
        <v>652</v>
      </c>
      <c s="15">
        <v>3114.6900000000001</v>
      </c>
      <c s="15">
        <v>3114.6900000000001</v>
      </c>
      <c s="15">
        <v>3114.6900000000001</v>
      </c>
      <c s="15">
        <v>3114.6900000000001</v>
      </c>
      <c s="15">
        <v>3114.6900000000001</v>
      </c>
      <c s="15">
        <v>3114.6900000000001</v>
      </c>
      <c s="15">
        <v>3114.6900000000001</v>
      </c>
      <c s="15">
        <v>3114.6900000000001</v>
      </c>
      <c s="15">
        <v>3114.6900000000001</v>
      </c>
      <c s="15">
        <v>3114.6900000000001</v>
      </c>
      <c s="15">
        <v>3114.6900000000001</v>
      </c>
      <c s="15">
        <v>1557.3499999999999</v>
      </c>
      <c s="15">
        <v>1557.3499999999999</v>
      </c>
      <c s="15">
        <f t="shared" si="36" ref="AZ771:AZ834">SUM(AM771:AM771)</f>
        <v>3114.6900000000001</v>
      </c>
      <c s="15">
        <f t="shared" si="34"/>
        <v>34261.599999999991</v>
      </c>
      <c s="15">
        <f t="shared" si="35"/>
        <v>37376.289999999994</v>
      </c>
    </row>
    <row r="772" spans="1:54" ht="15">
      <c r="A772" s="58" t="s">
        <v>2217</v>
      </c>
      <c s="65" t="s">
        <v>555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751955</v>
      </c>
      <c s="64">
        <v>0</v>
      </c>
      <c s="64">
        <v>0</v>
      </c>
      <c s="64">
        <v>3358.73</v>
      </c>
      <c s="64">
        <v>0</v>
      </c>
      <c s="64">
        <v>0</v>
      </c>
      <c s="64">
        <v>0</v>
      </c>
      <c s="64">
        <v>751955</v>
      </c>
      <c s="106">
        <v>44301</v>
      </c>
      <c s="106">
        <v>46492</v>
      </c>
      <c s="107">
        <v>751955</v>
      </c>
      <c s="108">
        <v>2.375</v>
      </c>
      <c s="108">
        <v>6</v>
      </c>
      <c s="111">
        <v>0.053600000000000002</v>
      </c>
      <c s="77" t="s">
        <v>651</v>
      </c>
      <c s="77" t="s">
        <v>652</v>
      </c>
      <c s="15">
        <v>3358.73</v>
      </c>
      <c s="15">
        <v>3358.73</v>
      </c>
      <c s="15">
        <v>3358.73</v>
      </c>
      <c s="15">
        <v>3358.73</v>
      </c>
      <c s="15">
        <v>3358.73</v>
      </c>
      <c s="15">
        <v>3358.73</v>
      </c>
      <c s="15">
        <v>3358.73</v>
      </c>
      <c s="15">
        <v>3358.73</v>
      </c>
      <c s="15">
        <v>3358.73</v>
      </c>
      <c s="15">
        <v>3358.73</v>
      </c>
      <c s="15">
        <v>3358.73</v>
      </c>
      <c s="15">
        <v>3358.73</v>
      </c>
      <c s="15">
        <v>3358.73</v>
      </c>
      <c s="15">
        <f t="shared" si="36"/>
        <v>3358.73</v>
      </c>
      <c s="15">
        <f t="shared" si="37" ref="BA772:BA835">SUM(AN772:AY772)</f>
        <v>40304.760000000009</v>
      </c>
      <c s="15">
        <f t="shared" si="38" ref="BB772:BB835">AZ772+BA772</f>
        <v>43663.490000000013</v>
      </c>
    </row>
    <row r="773" spans="1:54" ht="15">
      <c r="A773" s="58" t="s">
        <v>2218</v>
      </c>
      <c s="65" t="s">
        <v>555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499.13999999999999</v>
      </c>
      <c s="64">
        <v>0</v>
      </c>
      <c s="64">
        <v>0</v>
      </c>
      <c s="64">
        <v>0</v>
      </c>
      <c s="64">
        <v>106200</v>
      </c>
      <c s="106">
        <v>44301</v>
      </c>
      <c s="106">
        <v>46858</v>
      </c>
      <c s="107">
        <v>106200</v>
      </c>
      <c s="108">
        <v>3.375</v>
      </c>
      <c s="108">
        <v>7</v>
      </c>
      <c s="111">
        <v>0.056399999999999999</v>
      </c>
      <c s="77" t="s">
        <v>651</v>
      </c>
      <c s="77" t="s">
        <v>652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v>499.13999999999999</v>
      </c>
      <c s="15">
        <f t="shared" si="36"/>
        <v>499.13999999999999</v>
      </c>
      <c s="15">
        <f t="shared" si="37"/>
        <v>5989.6800000000003</v>
      </c>
      <c s="15">
        <f t="shared" si="38"/>
        <v>6488.8200000000006</v>
      </c>
    </row>
    <row r="774" spans="1:54" ht="15">
      <c r="A774" s="58" t="s">
        <v>2219</v>
      </c>
      <c s="65" t="s">
        <v>555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262.39999999999998</v>
      </c>
      <c s="64">
        <v>0</v>
      </c>
      <c s="64">
        <v>0</v>
      </c>
      <c s="64">
        <v>0</v>
      </c>
      <c s="64">
        <v>53100</v>
      </c>
      <c s="106">
        <v>44301</v>
      </c>
      <c s="106">
        <v>47223</v>
      </c>
      <c s="107">
        <v>53100</v>
      </c>
      <c s="108">
        <v>4.375</v>
      </c>
      <c s="108">
        <v>8</v>
      </c>
      <c s="111">
        <v>0.059299999999999999</v>
      </c>
      <c s="77" t="s">
        <v>651</v>
      </c>
      <c s="77" t="s">
        <v>652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f t="shared" si="36"/>
        <v>262.39999999999998</v>
      </c>
      <c s="15">
        <f t="shared" si="37"/>
        <v>3148.8000000000006</v>
      </c>
      <c s="15">
        <f t="shared" si="38"/>
        <v>3411.2000000000007</v>
      </c>
    </row>
    <row r="775" spans="1:54" ht="15">
      <c r="A775" s="58" t="s">
        <v>1377</v>
      </c>
      <c s="65" t="s">
        <v>556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44321</v>
      </c>
      <c s="106">
        <v>45417</v>
      </c>
      <c s="107">
        <v>224495</v>
      </c>
      <c s="108">
        <v>0</v>
      </c>
      <c s="108">
        <v>0</v>
      </c>
      <c s="111">
        <v>0.042999999999999997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6"/>
        <v>0</v>
      </c>
      <c s="15">
        <f t="shared" si="37"/>
        <v>0</v>
      </c>
      <c s="15">
        <f t="shared" si="38"/>
        <v>0</v>
      </c>
    </row>
    <row r="776" spans="1:54" ht="15">
      <c r="A776" s="58" t="s">
        <v>2220</v>
      </c>
      <c s="65" t="s">
        <v>556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14160</v>
      </c>
      <c s="64">
        <v>0</v>
      </c>
      <c s="64">
        <v>7080</v>
      </c>
      <c s="64">
        <v>55.579999999999998</v>
      </c>
      <c s="64">
        <v>0</v>
      </c>
      <c s="64">
        <v>0</v>
      </c>
      <c s="64">
        <v>0</v>
      </c>
      <c s="64">
        <v>7080</v>
      </c>
      <c s="106">
        <v>44321</v>
      </c>
      <c s="106">
        <v>45782</v>
      </c>
      <c s="107">
        <v>14160</v>
      </c>
      <c s="108">
        <v>0.43055555555555558</v>
      </c>
      <c s="108">
        <v>4</v>
      </c>
      <c s="111">
        <v>0.047100000000000003</v>
      </c>
      <c s="77" t="s">
        <v>651</v>
      </c>
      <c s="77" t="s">
        <v>652</v>
      </c>
      <c s="15">
        <v>27.789999999999999</v>
      </c>
      <c s="15">
        <v>27.789999999999999</v>
      </c>
      <c s="15">
        <v>27.789999999999999</v>
      </c>
      <c s="15">
        <v>27.789999999999999</v>
      </c>
      <c s="15">
        <v>27.789999999999999</v>
      </c>
      <c s="15">
        <v>27.789999999999999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6"/>
        <v>27.789999999999999</v>
      </c>
      <c s="15">
        <f t="shared" si="37"/>
        <v>138.94999999999999</v>
      </c>
      <c s="15">
        <f t="shared" si="38"/>
        <v>166.73999999999998</v>
      </c>
    </row>
    <row r="777" spans="1:54" ht="15">
      <c r="A777" s="58" t="s">
        <v>2221</v>
      </c>
      <c s="65" t="s">
        <v>556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435715</v>
      </c>
      <c s="64">
        <v>0</v>
      </c>
      <c s="64">
        <v>0</v>
      </c>
      <c s="64">
        <v>1840.9000000000001</v>
      </c>
      <c s="64">
        <v>0</v>
      </c>
      <c s="64">
        <v>0</v>
      </c>
      <c s="64">
        <v>0</v>
      </c>
      <c s="64">
        <v>435715</v>
      </c>
      <c s="106">
        <v>44321</v>
      </c>
      <c s="106">
        <v>46147</v>
      </c>
      <c s="107">
        <v>435715</v>
      </c>
      <c s="108">
        <v>1.4305555555555556</v>
      </c>
      <c s="108">
        <v>5</v>
      </c>
      <c s="111">
        <v>0.050700000000000002</v>
      </c>
      <c s="77" t="s">
        <v>651</v>
      </c>
      <c s="77" t="s">
        <v>652</v>
      </c>
      <c s="15">
        <v>1840.9000000000001</v>
      </c>
      <c s="15">
        <v>1840.9000000000001</v>
      </c>
      <c s="15">
        <v>1840.9000000000001</v>
      </c>
      <c s="15">
        <v>1840.9000000000001</v>
      </c>
      <c s="15">
        <v>1840.9000000000001</v>
      </c>
      <c s="15">
        <v>1840.9000000000001</v>
      </c>
      <c s="15">
        <v>1840.9000000000001</v>
      </c>
      <c s="15">
        <v>1840.9000000000001</v>
      </c>
      <c s="15">
        <v>1840.9000000000001</v>
      </c>
      <c s="15">
        <v>1840.9000000000001</v>
      </c>
      <c s="15">
        <v>1840.9000000000001</v>
      </c>
      <c s="15">
        <v>1840.9000000000001</v>
      </c>
      <c s="15">
        <v>920.45000000000005</v>
      </c>
      <c s="15">
        <f t="shared" si="36"/>
        <v>1840.9000000000001</v>
      </c>
      <c s="15">
        <f t="shared" si="37"/>
        <v>21170.350000000002</v>
      </c>
      <c s="15">
        <f t="shared" si="38"/>
        <v>23011.250000000004</v>
      </c>
    </row>
    <row r="778" spans="1:54" ht="15">
      <c r="A778" s="58" t="s">
        <v>2222</v>
      </c>
      <c s="65" t="s">
        <v>556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1729290</v>
      </c>
      <c s="64">
        <v>0</v>
      </c>
      <c s="64">
        <v>0</v>
      </c>
      <c s="64">
        <v>7724.1599999999999</v>
      </c>
      <c s="64">
        <v>0</v>
      </c>
      <c s="64">
        <v>0</v>
      </c>
      <c s="64">
        <v>0</v>
      </c>
      <c s="64">
        <v>1729290</v>
      </c>
      <c s="106">
        <v>44321</v>
      </c>
      <c s="106">
        <v>46512</v>
      </c>
      <c s="107">
        <v>1729290</v>
      </c>
      <c s="108">
        <v>2.4305555555555554</v>
      </c>
      <c s="108">
        <v>6</v>
      </c>
      <c s="111">
        <v>0.053600000000000002</v>
      </c>
      <c s="77" t="s">
        <v>651</v>
      </c>
      <c s="77" t="s">
        <v>652</v>
      </c>
      <c s="15">
        <v>7724.1599999999999</v>
      </c>
      <c s="15">
        <v>7724.1599999999999</v>
      </c>
      <c s="15">
        <v>7724.1599999999999</v>
      </c>
      <c s="15">
        <v>7724.1599999999999</v>
      </c>
      <c s="15">
        <v>7724.1599999999999</v>
      </c>
      <c s="15">
        <v>7724.1599999999999</v>
      </c>
      <c s="15">
        <v>7724.1599999999999</v>
      </c>
      <c s="15">
        <v>7724.1599999999999</v>
      </c>
      <c s="15">
        <v>7724.1599999999999</v>
      </c>
      <c s="15">
        <v>7724.1599999999999</v>
      </c>
      <c s="15">
        <v>7724.1599999999999</v>
      </c>
      <c s="15">
        <v>7724.1599999999999</v>
      </c>
      <c s="15">
        <v>7724.1599999999999</v>
      </c>
      <c s="15">
        <f t="shared" si="36"/>
        <v>7724.1599999999999</v>
      </c>
      <c s="15">
        <f t="shared" si="37"/>
        <v>92689.920000000027</v>
      </c>
      <c s="15">
        <f t="shared" si="38"/>
        <v>100414.08000000003</v>
      </c>
    </row>
    <row r="779" spans="1:54" ht="15">
      <c r="A779" s="58" t="s">
        <v>2223</v>
      </c>
      <c s="65" t="s">
        <v>556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6743847.5</v>
      </c>
      <c s="64">
        <v>0</v>
      </c>
      <c s="64">
        <v>0</v>
      </c>
      <c s="64">
        <v>31696.080000000002</v>
      </c>
      <c s="64">
        <v>0</v>
      </c>
      <c s="64">
        <v>0</v>
      </c>
      <c s="64">
        <v>0</v>
      </c>
      <c s="64">
        <v>6743847.5</v>
      </c>
      <c s="106">
        <v>44321</v>
      </c>
      <c s="106">
        <v>46878</v>
      </c>
      <c s="107">
        <v>6743847.5</v>
      </c>
      <c s="108">
        <v>3.4305555555555554</v>
      </c>
      <c s="108">
        <v>7</v>
      </c>
      <c s="111">
        <v>0.056399999999999999</v>
      </c>
      <c s="77" t="s">
        <v>651</v>
      </c>
      <c s="77" t="s">
        <v>652</v>
      </c>
      <c s="15">
        <v>31696.080000000002</v>
      </c>
      <c s="15">
        <v>31696.080000000002</v>
      </c>
      <c s="15">
        <v>31696.080000000002</v>
      </c>
      <c s="15">
        <v>31696.080000000002</v>
      </c>
      <c s="15">
        <v>31696.080000000002</v>
      </c>
      <c s="15">
        <v>31696.080000000002</v>
      </c>
      <c s="15">
        <v>31696.080000000002</v>
      </c>
      <c s="15">
        <v>31696.080000000002</v>
      </c>
      <c s="15">
        <v>31696.080000000002</v>
      </c>
      <c s="15">
        <v>31696.080000000002</v>
      </c>
      <c s="15">
        <v>31696.080000000002</v>
      </c>
      <c s="15">
        <v>31696.080000000002</v>
      </c>
      <c s="15">
        <v>31696.080000000002</v>
      </c>
      <c s="15">
        <f t="shared" si="36"/>
        <v>31696.080000000002</v>
      </c>
      <c s="15">
        <f t="shared" si="37"/>
        <v>380352.96000000014</v>
      </c>
      <c s="15">
        <f t="shared" si="38"/>
        <v>412049.04000000015</v>
      </c>
    </row>
    <row r="780" spans="1:54" ht="15">
      <c r="A780" s="58" t="s">
        <v>2224</v>
      </c>
      <c s="65" t="s">
        <v>556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262.39999999999998</v>
      </c>
      <c s="64">
        <v>0</v>
      </c>
      <c s="64">
        <v>0</v>
      </c>
      <c s="64">
        <v>0</v>
      </c>
      <c s="64">
        <v>53100</v>
      </c>
      <c s="106">
        <v>44321</v>
      </c>
      <c s="106">
        <v>47243</v>
      </c>
      <c s="107">
        <v>53100</v>
      </c>
      <c s="108">
        <v>4.4305555555555554</v>
      </c>
      <c s="108">
        <v>8</v>
      </c>
      <c s="111">
        <v>0.059299999999999999</v>
      </c>
      <c s="77" t="s">
        <v>651</v>
      </c>
      <c s="77" t="s">
        <v>652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f t="shared" si="36"/>
        <v>262.39999999999998</v>
      </c>
      <c s="15">
        <f t="shared" si="37"/>
        <v>3148.8000000000006</v>
      </c>
      <c s="15">
        <f t="shared" si="38"/>
        <v>3411.2000000000007</v>
      </c>
    </row>
    <row r="781" spans="1:54" ht="15">
      <c r="A781" s="58" t="s">
        <v>2225</v>
      </c>
      <c s="65" t="s">
        <v>556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287.62</v>
      </c>
      <c s="64">
        <v>0</v>
      </c>
      <c s="64">
        <v>0</v>
      </c>
      <c s="64">
        <v>0</v>
      </c>
      <c s="64">
        <v>53100</v>
      </c>
      <c s="106">
        <v>44321</v>
      </c>
      <c s="106">
        <v>47973</v>
      </c>
      <c s="107">
        <v>53100</v>
      </c>
      <c s="108">
        <v>6.4305555555555554</v>
      </c>
      <c s="108">
        <v>10</v>
      </c>
      <c s="111">
        <v>0.065000000000000002</v>
      </c>
      <c s="77" t="s">
        <v>651</v>
      </c>
      <c s="77" t="s">
        <v>652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f t="shared" si="36"/>
        <v>287.62</v>
      </c>
      <c s="15">
        <f t="shared" si="37"/>
        <v>3451.4399999999991</v>
      </c>
      <c s="15">
        <f t="shared" si="38"/>
        <v>3739.059999999999</v>
      </c>
    </row>
    <row r="782" spans="1:54" ht="15">
      <c r="A782" s="58" t="s">
        <v>1378</v>
      </c>
      <c s="65" t="s">
        <v>557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44328</v>
      </c>
      <c s="106">
        <v>45424</v>
      </c>
      <c s="107">
        <v>293672.5</v>
      </c>
      <c s="108">
        <v>0</v>
      </c>
      <c s="108">
        <v>0</v>
      </c>
      <c s="111">
        <v>0.042999999999999997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6"/>
        <v>0</v>
      </c>
      <c s="15">
        <f t="shared" si="37"/>
        <v>0</v>
      </c>
      <c s="15">
        <f t="shared" si="38"/>
        <v>0</v>
      </c>
    </row>
    <row r="783" spans="1:54" ht="15">
      <c r="A783" s="58" t="s">
        <v>2226</v>
      </c>
      <c s="65" t="s">
        <v>557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624367.5</v>
      </c>
      <c s="64">
        <v>0</v>
      </c>
      <c s="64">
        <v>312183.75</v>
      </c>
      <c s="64">
        <v>2450.6399999999999</v>
      </c>
      <c s="64">
        <v>0</v>
      </c>
      <c s="64">
        <v>0</v>
      </c>
      <c s="64">
        <v>0</v>
      </c>
      <c s="64">
        <v>312183.75</v>
      </c>
      <c s="106">
        <v>44328</v>
      </c>
      <c s="106">
        <v>45789</v>
      </c>
      <c s="107">
        <v>624367.5</v>
      </c>
      <c s="108">
        <v>0.45000000000000001</v>
      </c>
      <c s="108">
        <v>4</v>
      </c>
      <c s="111">
        <v>0.047100000000000003</v>
      </c>
      <c s="77" t="s">
        <v>651</v>
      </c>
      <c s="77" t="s">
        <v>652</v>
      </c>
      <c s="15">
        <v>1225.3199999999999</v>
      </c>
      <c s="15">
        <v>1225.3199999999999</v>
      </c>
      <c s="15">
        <v>1225.3199999999999</v>
      </c>
      <c s="15">
        <v>1225.3199999999999</v>
      </c>
      <c s="15">
        <v>1225.3199999999999</v>
      </c>
      <c s="15">
        <v>1225.3199999999999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6"/>
        <v>1225.3199999999999</v>
      </c>
      <c s="15">
        <f t="shared" si="37"/>
        <v>6126.5999999999995</v>
      </c>
      <c s="15">
        <f t="shared" si="38"/>
        <v>7351.9199999999992</v>
      </c>
    </row>
    <row r="784" spans="1:54" ht="15">
      <c r="A784" s="58" t="s">
        <v>2227</v>
      </c>
      <c s="65" t="s">
        <v>557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924382.5</v>
      </c>
      <c s="64">
        <v>0</v>
      </c>
      <c s="64">
        <v>0</v>
      </c>
      <c s="64">
        <v>3905.52</v>
      </c>
      <c s="64">
        <v>0</v>
      </c>
      <c s="64">
        <v>0</v>
      </c>
      <c s="64">
        <v>0</v>
      </c>
      <c s="64">
        <v>924382.5</v>
      </c>
      <c s="106">
        <v>44328</v>
      </c>
      <c s="106">
        <v>46154</v>
      </c>
      <c s="107">
        <v>924382.5</v>
      </c>
      <c s="108">
        <v>1.45</v>
      </c>
      <c s="108">
        <v>5</v>
      </c>
      <c s="111">
        <v>0.050700000000000002</v>
      </c>
      <c s="77" t="s">
        <v>651</v>
      </c>
      <c s="77" t="s">
        <v>652</v>
      </c>
      <c s="15">
        <v>3905.52</v>
      </c>
      <c s="15">
        <v>3905.52</v>
      </c>
      <c s="15">
        <v>3905.52</v>
      </c>
      <c s="15">
        <v>3905.52</v>
      </c>
      <c s="15">
        <v>3905.52</v>
      </c>
      <c s="15">
        <v>3905.52</v>
      </c>
      <c s="15">
        <v>3905.52</v>
      </c>
      <c s="15">
        <v>3905.52</v>
      </c>
      <c s="15">
        <v>3905.52</v>
      </c>
      <c s="15">
        <v>3905.52</v>
      </c>
      <c s="15">
        <v>3905.52</v>
      </c>
      <c s="15">
        <v>3905.52</v>
      </c>
      <c s="15">
        <v>1952.76</v>
      </c>
      <c s="15">
        <f t="shared" si="36"/>
        <v>3905.52</v>
      </c>
      <c s="15">
        <f t="shared" si="37"/>
        <v>44913.479999999996</v>
      </c>
      <c s="15">
        <f t="shared" si="38"/>
        <v>48818.999999999993</v>
      </c>
    </row>
    <row r="785" spans="1:54" ht="15">
      <c r="A785" s="58" t="s">
        <v>2228</v>
      </c>
      <c s="65" t="s">
        <v>557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1943460</v>
      </c>
      <c s="64">
        <v>0</v>
      </c>
      <c s="64">
        <v>0</v>
      </c>
      <c s="64">
        <v>8680.7900000000009</v>
      </c>
      <c s="64">
        <v>0</v>
      </c>
      <c s="64">
        <v>0</v>
      </c>
      <c s="64">
        <v>0</v>
      </c>
      <c s="64">
        <v>1943460</v>
      </c>
      <c s="106">
        <v>44328</v>
      </c>
      <c s="106">
        <v>46519</v>
      </c>
      <c s="107">
        <v>1943460</v>
      </c>
      <c s="108">
        <v>2.4500000000000002</v>
      </c>
      <c s="108">
        <v>6</v>
      </c>
      <c s="111">
        <v>0.053600000000000002</v>
      </c>
      <c s="77" t="s">
        <v>651</v>
      </c>
      <c s="77" t="s">
        <v>652</v>
      </c>
      <c s="15">
        <v>8680.7900000000009</v>
      </c>
      <c s="15">
        <v>8680.7900000000009</v>
      </c>
      <c s="15">
        <v>8680.7900000000009</v>
      </c>
      <c s="15">
        <v>8680.7900000000009</v>
      </c>
      <c s="15">
        <v>8680.7900000000009</v>
      </c>
      <c s="15">
        <v>8680.7900000000009</v>
      </c>
      <c s="15">
        <v>8680.7900000000009</v>
      </c>
      <c s="15">
        <v>8680.7900000000009</v>
      </c>
      <c s="15">
        <v>8680.7900000000009</v>
      </c>
      <c s="15">
        <v>8680.7900000000009</v>
      </c>
      <c s="15">
        <v>8680.7900000000009</v>
      </c>
      <c s="15">
        <v>8680.7900000000009</v>
      </c>
      <c s="15">
        <v>8680.7900000000009</v>
      </c>
      <c s="15">
        <f t="shared" si="36"/>
        <v>8680.7900000000009</v>
      </c>
      <c s="15">
        <f t="shared" si="37"/>
        <v>104169.48000000004</v>
      </c>
      <c s="15">
        <f t="shared" si="38"/>
        <v>112850.27000000005</v>
      </c>
    </row>
    <row r="786" spans="1:54" ht="15">
      <c r="A786" s="58" t="s">
        <v>2229</v>
      </c>
      <c s="65" t="s">
        <v>557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856237.5</v>
      </c>
      <c s="64">
        <v>0</v>
      </c>
      <c s="64">
        <v>0</v>
      </c>
      <c s="64">
        <v>4024.3200000000002</v>
      </c>
      <c s="64">
        <v>0</v>
      </c>
      <c s="64">
        <v>0</v>
      </c>
      <c s="64">
        <v>0</v>
      </c>
      <c s="64">
        <v>856237.5</v>
      </c>
      <c s="106">
        <v>44328</v>
      </c>
      <c s="106">
        <v>46885</v>
      </c>
      <c s="107">
        <v>856237.5</v>
      </c>
      <c s="108">
        <v>3.4500000000000002</v>
      </c>
      <c s="108">
        <v>7</v>
      </c>
      <c s="111">
        <v>0.056399999999999999</v>
      </c>
      <c s="77" t="s">
        <v>651</v>
      </c>
      <c s="77" t="s">
        <v>652</v>
      </c>
      <c s="15">
        <v>4024.3200000000002</v>
      </c>
      <c s="15">
        <v>4024.3200000000002</v>
      </c>
      <c s="15">
        <v>4024.3200000000002</v>
      </c>
      <c s="15">
        <v>4024.3200000000002</v>
      </c>
      <c s="15">
        <v>4024.3200000000002</v>
      </c>
      <c s="15">
        <v>4024.3200000000002</v>
      </c>
      <c s="15">
        <v>4024.3200000000002</v>
      </c>
      <c s="15">
        <v>4024.3200000000002</v>
      </c>
      <c s="15">
        <v>4024.3200000000002</v>
      </c>
      <c s="15">
        <v>4024.3200000000002</v>
      </c>
      <c s="15">
        <v>4024.3200000000002</v>
      </c>
      <c s="15">
        <v>4024.3200000000002</v>
      </c>
      <c s="15">
        <v>4024.3200000000002</v>
      </c>
      <c s="15">
        <f t="shared" si="36"/>
        <v>4024.3200000000002</v>
      </c>
      <c s="15">
        <f t="shared" si="37"/>
        <v>48291.840000000004</v>
      </c>
      <c s="15">
        <f t="shared" si="38"/>
        <v>52316.160000000003</v>
      </c>
    </row>
    <row r="787" spans="1:54" ht="15">
      <c r="A787" s="58" t="s">
        <v>1379</v>
      </c>
      <c s="65" t="s">
        <v>558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44328</v>
      </c>
      <c s="106">
        <v>45424</v>
      </c>
      <c s="107">
        <v>541177.5</v>
      </c>
      <c s="108">
        <v>0</v>
      </c>
      <c s="108">
        <v>0</v>
      </c>
      <c s="111">
        <v>0.042999999999999997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6"/>
        <v>0</v>
      </c>
      <c s="15">
        <f t="shared" si="37"/>
        <v>0</v>
      </c>
      <c s="15">
        <f t="shared" si="38"/>
        <v>0</v>
      </c>
    </row>
    <row r="788" spans="1:54" ht="15">
      <c r="A788" s="58" t="s">
        <v>2230</v>
      </c>
      <c s="65" t="s">
        <v>558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1410542.5</v>
      </c>
      <c s="64">
        <v>0</v>
      </c>
      <c s="64">
        <v>705271.25</v>
      </c>
      <c s="64">
        <v>5536.3800000000001</v>
      </c>
      <c s="64">
        <v>0</v>
      </c>
      <c s="64">
        <v>0</v>
      </c>
      <c s="64">
        <v>0</v>
      </c>
      <c s="64">
        <v>705271.25</v>
      </c>
      <c s="106">
        <v>44328</v>
      </c>
      <c s="106">
        <v>45789</v>
      </c>
      <c s="107">
        <v>1410542.5</v>
      </c>
      <c s="108">
        <v>0.45000000000000001</v>
      </c>
      <c s="108">
        <v>4</v>
      </c>
      <c s="111">
        <v>0.047100000000000003</v>
      </c>
      <c s="77" t="s">
        <v>651</v>
      </c>
      <c s="77" t="s">
        <v>652</v>
      </c>
      <c s="15">
        <v>2768.1900000000001</v>
      </c>
      <c s="15">
        <v>2768.1900000000001</v>
      </c>
      <c s="15">
        <v>2768.1900000000001</v>
      </c>
      <c s="15">
        <v>2768.1900000000001</v>
      </c>
      <c s="15">
        <v>2768.1900000000001</v>
      </c>
      <c s="15">
        <v>2768.1900000000001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6"/>
        <v>2768.1900000000001</v>
      </c>
      <c s="15">
        <f t="shared" si="37"/>
        <v>13840.950000000001</v>
      </c>
      <c s="15">
        <f t="shared" si="38"/>
        <v>16609.139999999999</v>
      </c>
    </row>
    <row r="789" spans="1:54" ht="15">
      <c r="A789" s="58" t="s">
        <v>2231</v>
      </c>
      <c s="65" t="s">
        <v>558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869955</v>
      </c>
      <c s="64">
        <v>0</v>
      </c>
      <c s="64">
        <v>0</v>
      </c>
      <c s="64">
        <v>3675.5599999999999</v>
      </c>
      <c s="64">
        <v>0</v>
      </c>
      <c s="64">
        <v>0</v>
      </c>
      <c s="64">
        <v>0</v>
      </c>
      <c s="64">
        <v>869955</v>
      </c>
      <c s="106">
        <v>44328</v>
      </c>
      <c s="106">
        <v>46154</v>
      </c>
      <c s="107">
        <v>869955</v>
      </c>
      <c s="108">
        <v>1.45</v>
      </c>
      <c s="108">
        <v>5</v>
      </c>
      <c s="111">
        <v>0.050700000000000002</v>
      </c>
      <c s="77" t="s">
        <v>651</v>
      </c>
      <c s="77" t="s">
        <v>652</v>
      </c>
      <c s="15">
        <v>3675.5599999999999</v>
      </c>
      <c s="15">
        <v>3675.5599999999999</v>
      </c>
      <c s="15">
        <v>3675.5599999999999</v>
      </c>
      <c s="15">
        <v>3675.5599999999999</v>
      </c>
      <c s="15">
        <v>3675.5599999999999</v>
      </c>
      <c s="15">
        <v>3675.5599999999999</v>
      </c>
      <c s="15">
        <v>3675.5599999999999</v>
      </c>
      <c s="15">
        <v>3675.5599999999999</v>
      </c>
      <c s="15">
        <v>3675.5599999999999</v>
      </c>
      <c s="15">
        <v>3675.5599999999999</v>
      </c>
      <c s="15">
        <v>3675.5599999999999</v>
      </c>
      <c s="15">
        <v>3675.5599999999999</v>
      </c>
      <c s="15">
        <v>1837.78</v>
      </c>
      <c s="15">
        <f t="shared" si="36"/>
        <v>3675.5599999999999</v>
      </c>
      <c s="15">
        <f t="shared" si="37"/>
        <v>42268.939999999995</v>
      </c>
      <c s="15">
        <f t="shared" si="38"/>
        <v>45944.499999999993</v>
      </c>
    </row>
    <row r="790" spans="1:54" ht="15">
      <c r="A790" s="58" t="s">
        <v>2232</v>
      </c>
      <c s="65" t="s">
        <v>558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1517185</v>
      </c>
      <c s="64">
        <v>0</v>
      </c>
      <c s="64">
        <v>0</v>
      </c>
      <c s="64">
        <v>6776.7600000000002</v>
      </c>
      <c s="64">
        <v>0</v>
      </c>
      <c s="64">
        <v>0</v>
      </c>
      <c s="64">
        <v>0</v>
      </c>
      <c s="64">
        <v>1517185</v>
      </c>
      <c s="106">
        <v>44328</v>
      </c>
      <c s="106">
        <v>46519</v>
      </c>
      <c s="107">
        <v>1517185</v>
      </c>
      <c s="108">
        <v>2.4500000000000002</v>
      </c>
      <c s="108">
        <v>6</v>
      </c>
      <c s="111">
        <v>0.053600000000000002</v>
      </c>
      <c s="77" t="s">
        <v>651</v>
      </c>
      <c s="77" t="s">
        <v>652</v>
      </c>
      <c s="15">
        <v>6776.7600000000002</v>
      </c>
      <c s="15">
        <v>6776.7600000000002</v>
      </c>
      <c s="15">
        <v>6776.7600000000002</v>
      </c>
      <c s="15">
        <v>6776.7600000000002</v>
      </c>
      <c s="15">
        <v>6776.7600000000002</v>
      </c>
      <c s="15">
        <v>6776.7600000000002</v>
      </c>
      <c s="15">
        <v>6776.7600000000002</v>
      </c>
      <c s="15">
        <v>6776.7600000000002</v>
      </c>
      <c s="15">
        <v>6776.7600000000002</v>
      </c>
      <c s="15">
        <v>6776.7600000000002</v>
      </c>
      <c s="15">
        <v>6776.7600000000002</v>
      </c>
      <c s="15">
        <v>6776.7600000000002</v>
      </c>
      <c s="15">
        <v>6776.7600000000002</v>
      </c>
      <c s="15">
        <f t="shared" si="36"/>
        <v>6776.7600000000002</v>
      </c>
      <c s="15">
        <f t="shared" si="37"/>
        <v>81321.119999999995</v>
      </c>
      <c s="15">
        <f t="shared" si="38"/>
        <v>88097.87999999999</v>
      </c>
    </row>
    <row r="791" spans="1:54" ht="15">
      <c r="A791" s="58" t="s">
        <v>2233</v>
      </c>
      <c s="65" t="s">
        <v>558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2326370</v>
      </c>
      <c s="64">
        <v>0</v>
      </c>
      <c s="64">
        <v>0</v>
      </c>
      <c s="64">
        <v>10933.940000000001</v>
      </c>
      <c s="64">
        <v>0</v>
      </c>
      <c s="64">
        <v>0</v>
      </c>
      <c s="64">
        <v>0</v>
      </c>
      <c s="64">
        <v>2326370</v>
      </c>
      <c s="106">
        <v>44328</v>
      </c>
      <c s="106">
        <v>46885</v>
      </c>
      <c s="107">
        <v>2326370</v>
      </c>
      <c s="108">
        <v>3.4500000000000002</v>
      </c>
      <c s="108">
        <v>7</v>
      </c>
      <c s="111">
        <v>0.056399999999999999</v>
      </c>
      <c s="77" t="s">
        <v>651</v>
      </c>
      <c s="77" t="s">
        <v>652</v>
      </c>
      <c s="15">
        <v>10933.940000000001</v>
      </c>
      <c s="15">
        <v>10933.940000000001</v>
      </c>
      <c s="15">
        <v>10933.940000000001</v>
      </c>
      <c s="15">
        <v>10933.940000000001</v>
      </c>
      <c s="15">
        <v>10933.940000000001</v>
      </c>
      <c s="15">
        <v>10933.940000000001</v>
      </c>
      <c s="15">
        <v>10933.940000000001</v>
      </c>
      <c s="15">
        <v>10933.940000000001</v>
      </c>
      <c s="15">
        <v>10933.940000000001</v>
      </c>
      <c s="15">
        <v>10933.940000000001</v>
      </c>
      <c s="15">
        <v>10933.940000000001</v>
      </c>
      <c s="15">
        <v>10933.940000000001</v>
      </c>
      <c s="15">
        <v>10933.940000000001</v>
      </c>
      <c s="15">
        <f t="shared" si="36"/>
        <v>10933.940000000001</v>
      </c>
      <c s="15">
        <f t="shared" si="37"/>
        <v>131207.28</v>
      </c>
      <c s="15">
        <f t="shared" si="38"/>
        <v>142141.22</v>
      </c>
    </row>
    <row r="792" spans="1:54" ht="15">
      <c r="A792" s="58" t="s">
        <v>2234</v>
      </c>
      <c s="65" t="s">
        <v>558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3002657.5</v>
      </c>
      <c s="64">
        <v>0</v>
      </c>
      <c s="64">
        <v>0</v>
      </c>
      <c s="64">
        <v>14838.129999999999</v>
      </c>
      <c s="64">
        <v>0</v>
      </c>
      <c s="64">
        <v>0</v>
      </c>
      <c s="64">
        <v>0</v>
      </c>
      <c s="64">
        <v>3002657.5</v>
      </c>
      <c s="106">
        <v>44328</v>
      </c>
      <c s="106">
        <v>47250</v>
      </c>
      <c s="107">
        <v>3002657.5</v>
      </c>
      <c s="108">
        <v>4.4500000000000002</v>
      </c>
      <c s="108">
        <v>8</v>
      </c>
      <c s="111">
        <v>0.059299999999999999</v>
      </c>
      <c s="77" t="s">
        <v>651</v>
      </c>
      <c s="77" t="s">
        <v>652</v>
      </c>
      <c s="15">
        <v>14838.129999999999</v>
      </c>
      <c s="15">
        <v>14838.129999999999</v>
      </c>
      <c s="15">
        <v>14838.129999999999</v>
      </c>
      <c s="15">
        <v>14838.129999999999</v>
      </c>
      <c s="15">
        <v>14838.129999999999</v>
      </c>
      <c s="15">
        <v>14838.129999999999</v>
      </c>
      <c s="15">
        <v>14838.129999999999</v>
      </c>
      <c s="15">
        <v>14838.129999999999</v>
      </c>
      <c s="15">
        <v>14838.129999999999</v>
      </c>
      <c s="15">
        <v>14838.129999999999</v>
      </c>
      <c s="15">
        <v>14838.129999999999</v>
      </c>
      <c s="15">
        <v>14838.129999999999</v>
      </c>
      <c s="15">
        <v>14838.129999999999</v>
      </c>
      <c s="15">
        <f t="shared" si="36"/>
        <v>14838.129999999999</v>
      </c>
      <c s="15">
        <f t="shared" si="37"/>
        <v>178057.56000000003</v>
      </c>
      <c s="15">
        <f t="shared" si="38"/>
        <v>192895.69000000003</v>
      </c>
    </row>
    <row r="793" spans="1:54" ht="15">
      <c r="A793" s="58" t="s">
        <v>2235</v>
      </c>
      <c s="65" t="s">
        <v>558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2472395</v>
      </c>
      <c s="64">
        <v>0</v>
      </c>
      <c s="64">
        <v>0</v>
      </c>
      <c s="64">
        <v>12794.639999999999</v>
      </c>
      <c s="64">
        <v>0</v>
      </c>
      <c s="64">
        <v>0</v>
      </c>
      <c s="64">
        <v>0</v>
      </c>
      <c s="64">
        <v>2472395</v>
      </c>
      <c s="106">
        <v>44328</v>
      </c>
      <c s="106">
        <v>47615</v>
      </c>
      <c s="107">
        <v>2472395</v>
      </c>
      <c s="108">
        <v>5.4500000000000002</v>
      </c>
      <c s="108">
        <v>9</v>
      </c>
      <c s="111">
        <v>0.062100000000000002</v>
      </c>
      <c s="77" t="s">
        <v>651</v>
      </c>
      <c s="77" t="s">
        <v>652</v>
      </c>
      <c s="15">
        <v>12794.639999999999</v>
      </c>
      <c s="15">
        <v>12794.639999999999</v>
      </c>
      <c s="15">
        <v>12794.639999999999</v>
      </c>
      <c s="15">
        <v>12794.639999999999</v>
      </c>
      <c s="15">
        <v>12794.639999999999</v>
      </c>
      <c s="15">
        <v>12794.639999999999</v>
      </c>
      <c s="15">
        <v>12794.639999999999</v>
      </c>
      <c s="15">
        <v>12794.639999999999</v>
      </c>
      <c s="15">
        <v>12794.639999999999</v>
      </c>
      <c s="15">
        <v>12794.639999999999</v>
      </c>
      <c s="15">
        <v>12794.639999999999</v>
      </c>
      <c s="15">
        <v>12794.639999999999</v>
      </c>
      <c s="15">
        <v>12794.639999999999</v>
      </c>
      <c s="15">
        <f t="shared" si="36"/>
        <v>12794.639999999999</v>
      </c>
      <c s="15">
        <f t="shared" si="37"/>
        <v>153535.67999999999</v>
      </c>
      <c s="15">
        <f t="shared" si="38"/>
        <v>166330.32000000001</v>
      </c>
    </row>
    <row r="794" spans="1:54" ht="15">
      <c r="A794" s="58" t="s">
        <v>2236</v>
      </c>
      <c s="65" t="s">
        <v>558</v>
      </c>
      <c s="66">
        <v>10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97940</v>
      </c>
      <c s="64">
        <v>0</v>
      </c>
      <c s="64">
        <v>0</v>
      </c>
      <c s="64">
        <v>530.50999999999999</v>
      </c>
      <c s="64">
        <v>0</v>
      </c>
      <c s="64">
        <v>0</v>
      </c>
      <c s="64">
        <v>0</v>
      </c>
      <c s="64">
        <v>97940</v>
      </c>
      <c s="106">
        <v>44328</v>
      </c>
      <c s="106">
        <v>47980</v>
      </c>
      <c s="107">
        <v>97940</v>
      </c>
      <c s="108">
        <v>6.4500000000000002</v>
      </c>
      <c s="108">
        <v>10</v>
      </c>
      <c s="111">
        <v>0.065000000000000002</v>
      </c>
      <c s="77" t="s">
        <v>651</v>
      </c>
      <c s="77" t="s">
        <v>652</v>
      </c>
      <c s="15">
        <v>530.50999999999999</v>
      </c>
      <c s="15">
        <v>530.50999999999999</v>
      </c>
      <c s="15">
        <v>530.50999999999999</v>
      </c>
      <c s="15">
        <v>530.50999999999999</v>
      </c>
      <c s="15">
        <v>530.50999999999999</v>
      </c>
      <c s="15">
        <v>530.50999999999999</v>
      </c>
      <c s="15">
        <v>530.50999999999999</v>
      </c>
      <c s="15">
        <v>530.50999999999999</v>
      </c>
      <c s="15">
        <v>530.50999999999999</v>
      </c>
      <c s="15">
        <v>530.50999999999999</v>
      </c>
      <c s="15">
        <v>530.50999999999999</v>
      </c>
      <c s="15">
        <v>530.50999999999999</v>
      </c>
      <c s="15">
        <v>530.50999999999999</v>
      </c>
      <c s="15">
        <f t="shared" si="36"/>
        <v>530.50999999999999</v>
      </c>
      <c s="15">
        <f t="shared" si="37"/>
        <v>6366.1200000000017</v>
      </c>
      <c s="15">
        <f t="shared" si="38"/>
        <v>6896.6300000000019</v>
      </c>
    </row>
    <row r="795" spans="1:54" ht="15">
      <c r="A795" s="58" t="s">
        <v>1380</v>
      </c>
      <c s="65" t="s">
        <v>559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44333</v>
      </c>
      <c s="106">
        <v>45429</v>
      </c>
      <c s="107">
        <v>595752.5</v>
      </c>
      <c s="108">
        <v>0</v>
      </c>
      <c s="108">
        <v>0</v>
      </c>
      <c s="111">
        <v>0.042999999999999997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6"/>
        <v>0</v>
      </c>
      <c s="15">
        <f t="shared" si="37"/>
        <v>0</v>
      </c>
      <c s="15">
        <f t="shared" si="38"/>
        <v>0</v>
      </c>
    </row>
    <row r="796" spans="1:54" ht="15">
      <c r="A796" s="58" t="s">
        <v>2237</v>
      </c>
      <c s="65" t="s">
        <v>559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559025</v>
      </c>
      <c s="64">
        <v>0</v>
      </c>
      <c s="64">
        <v>279512.5</v>
      </c>
      <c s="64">
        <v>2194.1700000000001</v>
      </c>
      <c s="64">
        <v>0</v>
      </c>
      <c s="64">
        <v>0</v>
      </c>
      <c s="64">
        <v>0</v>
      </c>
      <c s="64">
        <v>279512.5</v>
      </c>
      <c s="106">
        <v>44333</v>
      </c>
      <c s="106">
        <v>45794</v>
      </c>
      <c s="107">
        <v>559025</v>
      </c>
      <c s="108">
        <v>0.46388888888888891</v>
      </c>
      <c s="108">
        <v>4</v>
      </c>
      <c s="111">
        <v>0.047100000000000003</v>
      </c>
      <c s="77" t="s">
        <v>651</v>
      </c>
      <c s="77" t="s">
        <v>652</v>
      </c>
      <c s="15">
        <v>1097.0899999999999</v>
      </c>
      <c s="15">
        <v>1097.0899999999999</v>
      </c>
      <c s="15">
        <v>1097.0899999999999</v>
      </c>
      <c s="15">
        <v>1097.0899999999999</v>
      </c>
      <c s="15">
        <v>1097.0899999999999</v>
      </c>
      <c s="15">
        <v>1097.0899999999999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6"/>
        <v>1097.0899999999999</v>
      </c>
      <c s="15">
        <f t="shared" si="37"/>
        <v>5485.4499999999998</v>
      </c>
      <c s="15">
        <f t="shared" si="38"/>
        <v>6582.54</v>
      </c>
    </row>
    <row r="797" spans="1:54" ht="15">
      <c r="A797" s="58" t="s">
        <v>2238</v>
      </c>
      <c s="65" t="s">
        <v>559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925415</v>
      </c>
      <c s="64">
        <v>0</v>
      </c>
      <c s="64">
        <v>0</v>
      </c>
      <c s="64">
        <v>3909.8800000000001</v>
      </c>
      <c s="64">
        <v>0</v>
      </c>
      <c s="64">
        <v>0</v>
      </c>
      <c s="64">
        <v>0</v>
      </c>
      <c s="64">
        <v>925415</v>
      </c>
      <c s="106">
        <v>44333</v>
      </c>
      <c s="106">
        <v>46159</v>
      </c>
      <c s="107">
        <v>925415</v>
      </c>
      <c s="108">
        <v>1.4638888888888888</v>
      </c>
      <c s="108">
        <v>5</v>
      </c>
      <c s="111">
        <v>0.050700000000000002</v>
      </c>
      <c s="77" t="s">
        <v>651</v>
      </c>
      <c s="77" t="s">
        <v>652</v>
      </c>
      <c s="15">
        <v>3909.8800000000001</v>
      </c>
      <c s="15">
        <v>3909.8800000000001</v>
      </c>
      <c s="15">
        <v>3909.8800000000001</v>
      </c>
      <c s="15">
        <v>3909.8800000000001</v>
      </c>
      <c s="15">
        <v>3909.8800000000001</v>
      </c>
      <c s="15">
        <v>3909.8800000000001</v>
      </c>
      <c s="15">
        <v>3909.8800000000001</v>
      </c>
      <c s="15">
        <v>3909.8800000000001</v>
      </c>
      <c s="15">
        <v>3909.8800000000001</v>
      </c>
      <c s="15">
        <v>3909.8800000000001</v>
      </c>
      <c s="15">
        <v>3909.8800000000001</v>
      </c>
      <c s="15">
        <v>3909.8800000000001</v>
      </c>
      <c s="15">
        <v>1954.9400000000001</v>
      </c>
      <c s="15">
        <f t="shared" si="36"/>
        <v>3909.8800000000001</v>
      </c>
      <c s="15">
        <f t="shared" si="37"/>
        <v>44963.620000000003</v>
      </c>
      <c s="15">
        <f t="shared" si="38"/>
        <v>48873.5</v>
      </c>
    </row>
    <row r="798" spans="1:54" ht="15">
      <c r="A798" s="58" t="s">
        <v>2239</v>
      </c>
      <c s="65" t="s">
        <v>559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6710070</v>
      </c>
      <c s="64">
        <v>0</v>
      </c>
      <c s="64">
        <v>0</v>
      </c>
      <c s="64">
        <v>29971.650000000001</v>
      </c>
      <c s="64">
        <v>0</v>
      </c>
      <c s="64">
        <v>0</v>
      </c>
      <c s="64">
        <v>0</v>
      </c>
      <c s="64">
        <v>6710070</v>
      </c>
      <c s="106">
        <v>44333</v>
      </c>
      <c s="106">
        <v>46524</v>
      </c>
      <c s="107">
        <v>6710070</v>
      </c>
      <c s="108">
        <v>2.463888888888889</v>
      </c>
      <c s="108">
        <v>6</v>
      </c>
      <c s="111">
        <v>0.053600000000000002</v>
      </c>
      <c s="77" t="s">
        <v>651</v>
      </c>
      <c s="77" t="s">
        <v>652</v>
      </c>
      <c s="15">
        <v>29971.650000000001</v>
      </c>
      <c s="15">
        <v>29971.650000000001</v>
      </c>
      <c s="15">
        <v>29971.650000000001</v>
      </c>
      <c s="15">
        <v>29971.650000000001</v>
      </c>
      <c s="15">
        <v>29971.650000000001</v>
      </c>
      <c s="15">
        <v>29971.650000000001</v>
      </c>
      <c s="15">
        <v>29971.650000000001</v>
      </c>
      <c s="15">
        <v>29971.650000000001</v>
      </c>
      <c s="15">
        <v>29971.650000000001</v>
      </c>
      <c s="15">
        <v>29971.650000000001</v>
      </c>
      <c s="15">
        <v>29971.650000000001</v>
      </c>
      <c s="15">
        <v>29971.650000000001</v>
      </c>
      <c s="15">
        <v>29971.650000000001</v>
      </c>
      <c s="15">
        <f t="shared" si="36"/>
        <v>29971.650000000001</v>
      </c>
      <c s="15">
        <f t="shared" si="37"/>
        <v>359659.80000000005</v>
      </c>
      <c s="15">
        <f t="shared" si="38"/>
        <v>389631.45000000007</v>
      </c>
    </row>
    <row r="799" spans="1:54" ht="15">
      <c r="A799" s="58" t="s">
        <v>2240</v>
      </c>
      <c s="65" t="s">
        <v>559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15747100</v>
      </c>
      <c s="64">
        <v>0</v>
      </c>
      <c s="64">
        <v>0</v>
      </c>
      <c s="64">
        <v>74011.369999999995</v>
      </c>
      <c s="64">
        <v>0</v>
      </c>
      <c s="64">
        <v>0</v>
      </c>
      <c s="64">
        <v>0</v>
      </c>
      <c s="64">
        <v>15747100</v>
      </c>
      <c s="106">
        <v>44333</v>
      </c>
      <c s="106">
        <v>46890</v>
      </c>
      <c s="107">
        <v>15747100</v>
      </c>
      <c s="108">
        <v>3.463888888888889</v>
      </c>
      <c s="108">
        <v>7</v>
      </c>
      <c s="111">
        <v>0.056399999999999999</v>
      </c>
      <c s="77" t="s">
        <v>651</v>
      </c>
      <c s="77" t="s">
        <v>652</v>
      </c>
      <c s="15">
        <v>74011.369999999995</v>
      </c>
      <c s="15">
        <v>74011.369999999995</v>
      </c>
      <c s="15">
        <v>74011.369999999995</v>
      </c>
      <c s="15">
        <v>74011.369999999995</v>
      </c>
      <c s="15">
        <v>74011.369999999995</v>
      </c>
      <c s="15">
        <v>74011.369999999995</v>
      </c>
      <c s="15">
        <v>74011.369999999995</v>
      </c>
      <c s="15">
        <v>74011.369999999995</v>
      </c>
      <c s="15">
        <v>74011.369999999995</v>
      </c>
      <c s="15">
        <v>74011.369999999995</v>
      </c>
      <c s="15">
        <v>74011.369999999995</v>
      </c>
      <c s="15">
        <v>74011.369999999995</v>
      </c>
      <c s="15">
        <v>74011.369999999995</v>
      </c>
      <c s="15">
        <f t="shared" si="36"/>
        <v>74011.369999999995</v>
      </c>
      <c s="15">
        <f t="shared" si="37"/>
        <v>888136.43999999994</v>
      </c>
      <c s="15">
        <f t="shared" si="38"/>
        <v>962147.80999999994</v>
      </c>
    </row>
    <row r="800" spans="1:54" ht="15">
      <c r="A800" s="58" t="s">
        <v>2241</v>
      </c>
      <c s="65" t="s">
        <v>559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3438667.5</v>
      </c>
      <c s="64">
        <v>0</v>
      </c>
      <c s="64">
        <v>0</v>
      </c>
      <c s="64">
        <v>16992.75</v>
      </c>
      <c s="64">
        <v>0</v>
      </c>
      <c s="64">
        <v>0</v>
      </c>
      <c s="64">
        <v>0</v>
      </c>
      <c s="64">
        <v>3438667.5</v>
      </c>
      <c s="106">
        <v>44333</v>
      </c>
      <c s="106">
        <v>47255</v>
      </c>
      <c s="107">
        <v>3438667.5</v>
      </c>
      <c s="108">
        <v>4.4638888888888886</v>
      </c>
      <c s="108">
        <v>8</v>
      </c>
      <c s="111">
        <v>0.059299999999999999</v>
      </c>
      <c s="77" t="s">
        <v>651</v>
      </c>
      <c s="77" t="s">
        <v>652</v>
      </c>
      <c s="15">
        <v>16992.75</v>
      </c>
      <c s="15">
        <v>16992.75</v>
      </c>
      <c s="15">
        <v>16992.75</v>
      </c>
      <c s="15">
        <v>16992.75</v>
      </c>
      <c s="15">
        <v>16992.75</v>
      </c>
      <c s="15">
        <v>16992.75</v>
      </c>
      <c s="15">
        <v>16992.75</v>
      </c>
      <c s="15">
        <v>16992.75</v>
      </c>
      <c s="15">
        <v>16992.75</v>
      </c>
      <c s="15">
        <v>16992.75</v>
      </c>
      <c s="15">
        <v>16992.75</v>
      </c>
      <c s="15">
        <v>16992.75</v>
      </c>
      <c s="15">
        <v>16992.75</v>
      </c>
      <c s="15">
        <f t="shared" si="36"/>
        <v>16992.75</v>
      </c>
      <c s="15">
        <f t="shared" si="37"/>
        <v>203913</v>
      </c>
      <c s="15">
        <f t="shared" si="38"/>
        <v>220905.75</v>
      </c>
    </row>
    <row r="801" spans="1:54" ht="15">
      <c r="A801" s="58" t="s">
        <v>2242</v>
      </c>
      <c s="65" t="s">
        <v>559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211957.5</v>
      </c>
      <c s="64">
        <v>0</v>
      </c>
      <c s="64">
        <v>0</v>
      </c>
      <c s="64">
        <v>1096.8800000000001</v>
      </c>
      <c s="64">
        <v>0</v>
      </c>
      <c s="64">
        <v>0</v>
      </c>
      <c s="64">
        <v>0</v>
      </c>
      <c s="64">
        <v>211957.5</v>
      </c>
      <c s="106">
        <v>44333</v>
      </c>
      <c s="106">
        <v>47620</v>
      </c>
      <c s="107">
        <v>211957.5</v>
      </c>
      <c s="108">
        <v>5.4638888888888886</v>
      </c>
      <c s="108">
        <v>9</v>
      </c>
      <c s="111">
        <v>0.062100000000000002</v>
      </c>
      <c s="77" t="s">
        <v>651</v>
      </c>
      <c s="77" t="s">
        <v>652</v>
      </c>
      <c s="15">
        <v>1096.8800000000001</v>
      </c>
      <c s="15">
        <v>1096.8800000000001</v>
      </c>
      <c s="15">
        <v>1096.8800000000001</v>
      </c>
      <c s="15">
        <v>1096.8800000000001</v>
      </c>
      <c s="15">
        <v>1096.8800000000001</v>
      </c>
      <c s="15">
        <v>1096.8800000000001</v>
      </c>
      <c s="15">
        <v>1096.8800000000001</v>
      </c>
      <c s="15">
        <v>1096.8800000000001</v>
      </c>
      <c s="15">
        <v>1096.8800000000001</v>
      </c>
      <c s="15">
        <v>1096.8800000000001</v>
      </c>
      <c s="15">
        <v>1096.8800000000001</v>
      </c>
      <c s="15">
        <v>1096.8800000000001</v>
      </c>
      <c s="15">
        <v>1096.8800000000001</v>
      </c>
      <c s="15">
        <f t="shared" si="36"/>
        <v>1096.8800000000001</v>
      </c>
      <c s="15">
        <f t="shared" si="37"/>
        <v>13162.560000000005</v>
      </c>
      <c s="15">
        <f t="shared" si="38"/>
        <v>14259.440000000006</v>
      </c>
    </row>
    <row r="802" spans="1:54" ht="15">
      <c r="A802" s="58" t="s">
        <v>1381</v>
      </c>
      <c s="65" t="s">
        <v>560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44335</v>
      </c>
      <c s="106">
        <v>45431</v>
      </c>
      <c s="107">
        <v>346477.5</v>
      </c>
      <c s="108">
        <v>0</v>
      </c>
      <c s="108">
        <v>0</v>
      </c>
      <c s="111">
        <v>0.042999999999999997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6"/>
        <v>0</v>
      </c>
      <c s="15">
        <f t="shared" si="37"/>
        <v>0</v>
      </c>
      <c s="15">
        <f t="shared" si="38"/>
        <v>0</v>
      </c>
    </row>
    <row r="803" spans="1:54" ht="15">
      <c r="A803" s="58" t="s">
        <v>2243</v>
      </c>
      <c s="65" t="s">
        <v>560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139977.5</v>
      </c>
      <c s="64">
        <v>0</v>
      </c>
      <c s="64">
        <v>69988.75</v>
      </c>
      <c s="64">
        <v>549.40999999999997</v>
      </c>
      <c s="64">
        <v>0</v>
      </c>
      <c s="64">
        <v>0</v>
      </c>
      <c s="64">
        <v>0</v>
      </c>
      <c s="64">
        <v>69988.75</v>
      </c>
      <c s="106">
        <v>44335</v>
      </c>
      <c s="106">
        <v>45796</v>
      </c>
      <c s="107">
        <v>139977.5</v>
      </c>
      <c s="108">
        <v>0.46944444444444444</v>
      </c>
      <c s="108">
        <v>4</v>
      </c>
      <c s="111">
        <v>0.047100000000000003</v>
      </c>
      <c s="77" t="s">
        <v>651</v>
      </c>
      <c s="77" t="s">
        <v>652</v>
      </c>
      <c s="15">
        <v>274.70999999999998</v>
      </c>
      <c s="15">
        <v>274.70999999999998</v>
      </c>
      <c s="15">
        <v>274.70999999999998</v>
      </c>
      <c s="15">
        <v>274.70999999999998</v>
      </c>
      <c s="15">
        <v>274.70999999999998</v>
      </c>
      <c s="15">
        <v>274.70999999999998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6"/>
        <v>274.70999999999998</v>
      </c>
      <c s="15">
        <f t="shared" si="37"/>
        <v>1373.55</v>
      </c>
      <c s="15">
        <f t="shared" si="38"/>
        <v>1648.26</v>
      </c>
    </row>
    <row r="804" spans="1:54" ht="15">
      <c r="A804" s="58" t="s">
        <v>2244</v>
      </c>
      <c s="65" t="s">
        <v>560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234377.5</v>
      </c>
      <c s="64">
        <v>0</v>
      </c>
      <c s="64">
        <v>0</v>
      </c>
      <c s="64">
        <v>990.24000000000001</v>
      </c>
      <c s="64">
        <v>0</v>
      </c>
      <c s="64">
        <v>0</v>
      </c>
      <c s="64">
        <v>0</v>
      </c>
      <c s="64">
        <v>234377.5</v>
      </c>
      <c s="106">
        <v>44335</v>
      </c>
      <c s="106">
        <v>46161</v>
      </c>
      <c s="107">
        <v>234377.5</v>
      </c>
      <c s="108">
        <v>1.4694444444444446</v>
      </c>
      <c s="108">
        <v>5</v>
      </c>
      <c s="111">
        <v>0.050700000000000002</v>
      </c>
      <c s="77" t="s">
        <v>651</v>
      </c>
      <c s="77" t="s">
        <v>652</v>
      </c>
      <c s="15">
        <v>990.24000000000001</v>
      </c>
      <c s="15">
        <v>990.24000000000001</v>
      </c>
      <c s="15">
        <v>990.24000000000001</v>
      </c>
      <c s="15">
        <v>990.24000000000001</v>
      </c>
      <c s="15">
        <v>990.24000000000001</v>
      </c>
      <c s="15">
        <v>990.24000000000001</v>
      </c>
      <c s="15">
        <v>990.24000000000001</v>
      </c>
      <c s="15">
        <v>990.24000000000001</v>
      </c>
      <c s="15">
        <v>990.24000000000001</v>
      </c>
      <c s="15">
        <v>990.24000000000001</v>
      </c>
      <c s="15">
        <v>990.24000000000001</v>
      </c>
      <c s="15">
        <v>990.24000000000001</v>
      </c>
      <c s="15">
        <v>495.12</v>
      </c>
      <c s="15">
        <f t="shared" si="36"/>
        <v>990.24000000000001</v>
      </c>
      <c s="15">
        <f t="shared" si="37"/>
        <v>11387.76</v>
      </c>
      <c s="15">
        <f t="shared" si="38"/>
        <v>12378</v>
      </c>
    </row>
    <row r="805" spans="1:54" ht="15">
      <c r="A805" s="58" t="s">
        <v>2245</v>
      </c>
      <c s="65" t="s">
        <v>560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1180000</v>
      </c>
      <c s="64">
        <v>0</v>
      </c>
      <c s="64">
        <v>0</v>
      </c>
      <c s="64">
        <v>5270.6700000000001</v>
      </c>
      <c s="64">
        <v>0</v>
      </c>
      <c s="64">
        <v>0</v>
      </c>
      <c s="64">
        <v>0</v>
      </c>
      <c s="64">
        <v>1180000</v>
      </c>
      <c s="106">
        <v>44335</v>
      </c>
      <c s="106">
        <v>46526</v>
      </c>
      <c s="107">
        <v>1180000</v>
      </c>
      <c s="108">
        <v>2.4694444444444446</v>
      </c>
      <c s="108">
        <v>6</v>
      </c>
      <c s="111">
        <v>0.053600000000000002</v>
      </c>
      <c s="77" t="s">
        <v>651</v>
      </c>
      <c s="77" t="s">
        <v>652</v>
      </c>
      <c s="15">
        <v>5270.6700000000001</v>
      </c>
      <c s="15">
        <v>5270.6700000000001</v>
      </c>
      <c s="15">
        <v>5270.6700000000001</v>
      </c>
      <c s="15">
        <v>5270.6700000000001</v>
      </c>
      <c s="15">
        <v>5270.6700000000001</v>
      </c>
      <c s="15">
        <v>5270.6700000000001</v>
      </c>
      <c s="15">
        <v>5270.6700000000001</v>
      </c>
      <c s="15">
        <v>5270.6700000000001</v>
      </c>
      <c s="15">
        <v>5270.6700000000001</v>
      </c>
      <c s="15">
        <v>5270.6700000000001</v>
      </c>
      <c s="15">
        <v>5270.6700000000001</v>
      </c>
      <c s="15">
        <v>5270.6700000000001</v>
      </c>
      <c s="15">
        <v>5270.6700000000001</v>
      </c>
      <c s="15">
        <f t="shared" si="36"/>
        <v>5270.6700000000001</v>
      </c>
      <c s="15">
        <f t="shared" si="37"/>
        <v>63248.039999999986</v>
      </c>
      <c s="15">
        <f t="shared" si="38"/>
        <v>68518.709999999992</v>
      </c>
    </row>
    <row r="806" spans="1:54" ht="15">
      <c r="A806" s="58" t="s">
        <v>2246</v>
      </c>
      <c s="65" t="s">
        <v>560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2779047.5</v>
      </c>
      <c s="64">
        <v>0</v>
      </c>
      <c s="64">
        <v>0</v>
      </c>
      <c s="64">
        <v>13061.52</v>
      </c>
      <c s="64">
        <v>0</v>
      </c>
      <c s="64">
        <v>0</v>
      </c>
      <c s="64">
        <v>0</v>
      </c>
      <c s="64">
        <v>2779047.5</v>
      </c>
      <c s="106">
        <v>44335</v>
      </c>
      <c s="106">
        <v>46892</v>
      </c>
      <c s="107">
        <v>2779047.5</v>
      </c>
      <c s="108">
        <v>3.4694444444444446</v>
      </c>
      <c s="108">
        <v>7</v>
      </c>
      <c s="111">
        <v>0.056399999999999999</v>
      </c>
      <c s="77" t="s">
        <v>651</v>
      </c>
      <c s="77" t="s">
        <v>652</v>
      </c>
      <c s="15">
        <v>13061.52</v>
      </c>
      <c s="15">
        <v>13061.52</v>
      </c>
      <c s="15">
        <v>13061.52</v>
      </c>
      <c s="15">
        <v>13061.52</v>
      </c>
      <c s="15">
        <v>13061.52</v>
      </c>
      <c s="15">
        <v>13061.52</v>
      </c>
      <c s="15">
        <v>13061.52</v>
      </c>
      <c s="15">
        <v>13061.52</v>
      </c>
      <c s="15">
        <v>13061.52</v>
      </c>
      <c s="15">
        <v>13061.52</v>
      </c>
      <c s="15">
        <v>13061.52</v>
      </c>
      <c s="15">
        <v>13061.52</v>
      </c>
      <c s="15">
        <v>13061.52</v>
      </c>
      <c s="15">
        <f t="shared" si="36"/>
        <v>13061.52</v>
      </c>
      <c s="15">
        <f t="shared" si="37"/>
        <v>156738.24000000002</v>
      </c>
      <c s="15">
        <f t="shared" si="38"/>
        <v>169799.76000000001</v>
      </c>
    </row>
    <row r="807" spans="1:54" ht="15">
      <c r="A807" s="58" t="s">
        <v>2247</v>
      </c>
      <c s="65" t="s">
        <v>560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683662.5</v>
      </c>
      <c s="64">
        <v>0</v>
      </c>
      <c s="64">
        <v>0</v>
      </c>
      <c s="64">
        <v>3378.4299999999998</v>
      </c>
      <c s="64">
        <v>0</v>
      </c>
      <c s="64">
        <v>0</v>
      </c>
      <c s="64">
        <v>0</v>
      </c>
      <c s="64">
        <v>683662.5</v>
      </c>
      <c s="106">
        <v>44335</v>
      </c>
      <c s="106">
        <v>47257</v>
      </c>
      <c s="107">
        <v>683662.5</v>
      </c>
      <c s="108">
        <v>4.4694444444444441</v>
      </c>
      <c s="108">
        <v>8</v>
      </c>
      <c s="111">
        <v>0.059299999999999999</v>
      </c>
      <c s="77" t="s">
        <v>651</v>
      </c>
      <c s="77" t="s">
        <v>652</v>
      </c>
      <c s="15">
        <v>3378.4299999999998</v>
      </c>
      <c s="15">
        <v>3378.4299999999998</v>
      </c>
      <c s="15">
        <v>3378.4299999999998</v>
      </c>
      <c s="15">
        <v>3378.4299999999998</v>
      </c>
      <c s="15">
        <v>3378.4299999999998</v>
      </c>
      <c s="15">
        <v>3378.4299999999998</v>
      </c>
      <c s="15">
        <v>3378.4299999999998</v>
      </c>
      <c s="15">
        <v>3378.4299999999998</v>
      </c>
      <c s="15">
        <v>3378.4299999999998</v>
      </c>
      <c s="15">
        <v>3378.4299999999998</v>
      </c>
      <c s="15">
        <v>3378.4299999999998</v>
      </c>
      <c s="15">
        <v>3378.4299999999998</v>
      </c>
      <c s="15">
        <v>3378.4299999999998</v>
      </c>
      <c s="15">
        <f t="shared" si="36"/>
        <v>3378.4299999999998</v>
      </c>
      <c s="15">
        <f t="shared" si="37"/>
        <v>40541.159999999996</v>
      </c>
      <c s="15">
        <f t="shared" si="38"/>
        <v>43919.589999999997</v>
      </c>
    </row>
    <row r="808" spans="1:54" ht="15">
      <c r="A808" s="58" t="s">
        <v>2248</v>
      </c>
      <c s="65" t="s">
        <v>560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549.58000000000004</v>
      </c>
      <c s="64">
        <v>0</v>
      </c>
      <c s="64">
        <v>0</v>
      </c>
      <c s="64">
        <v>0</v>
      </c>
      <c s="64">
        <v>106200</v>
      </c>
      <c s="106">
        <v>44335</v>
      </c>
      <c s="106">
        <v>47622</v>
      </c>
      <c s="107">
        <v>106200</v>
      </c>
      <c s="108">
        <v>5.4694444444444441</v>
      </c>
      <c s="108">
        <v>9</v>
      </c>
      <c s="111">
        <v>0.062100000000000002</v>
      </c>
      <c s="77" t="s">
        <v>651</v>
      </c>
      <c s="77" t="s">
        <v>652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f t="shared" si="36"/>
        <v>549.58000000000004</v>
      </c>
      <c s="15">
        <f t="shared" si="37"/>
        <v>6594.96</v>
      </c>
      <c s="15">
        <f t="shared" si="38"/>
        <v>7144.54</v>
      </c>
    </row>
    <row r="809" spans="1:54" ht="15">
      <c r="A809" s="58" t="s">
        <v>2249</v>
      </c>
      <c s="65" t="s">
        <v>560</v>
      </c>
      <c s="66">
        <v>10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287.62</v>
      </c>
      <c s="64">
        <v>0</v>
      </c>
      <c s="64">
        <v>0</v>
      </c>
      <c s="64">
        <v>0</v>
      </c>
      <c s="64">
        <v>53100</v>
      </c>
      <c s="106">
        <v>44335</v>
      </c>
      <c s="106">
        <v>47987</v>
      </c>
      <c s="107">
        <v>53100</v>
      </c>
      <c s="108">
        <v>6.4694444444444441</v>
      </c>
      <c s="108">
        <v>10</v>
      </c>
      <c s="111">
        <v>0.065000000000000002</v>
      </c>
      <c s="77" t="s">
        <v>651</v>
      </c>
      <c s="77" t="s">
        <v>652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f t="shared" si="36"/>
        <v>287.62</v>
      </c>
      <c s="15">
        <f t="shared" si="37"/>
        <v>3451.4399999999991</v>
      </c>
      <c s="15">
        <f t="shared" si="38"/>
        <v>3739.059999999999</v>
      </c>
    </row>
    <row r="810" spans="1:54" ht="15">
      <c r="A810" s="58" t="s">
        <v>1382</v>
      </c>
      <c s="65" t="s">
        <v>561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44363</v>
      </c>
      <c s="106">
        <v>45459</v>
      </c>
      <c s="107">
        <v>284675</v>
      </c>
      <c s="108">
        <v>0</v>
      </c>
      <c s="108">
        <v>0</v>
      </c>
      <c s="111">
        <v>0.042999999999999997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6"/>
        <v>0</v>
      </c>
      <c s="15">
        <f t="shared" si="37"/>
        <v>0</v>
      </c>
      <c s="15">
        <f t="shared" si="38"/>
        <v>0</v>
      </c>
    </row>
    <row r="811" spans="1:54" ht="15">
      <c r="A811" s="58" t="s">
        <v>2250</v>
      </c>
      <c s="65" t="s">
        <v>561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244997.5</v>
      </c>
      <c s="64">
        <v>0</v>
      </c>
      <c s="64">
        <v>0</v>
      </c>
      <c s="64">
        <v>961.62</v>
      </c>
      <c s="64">
        <v>0</v>
      </c>
      <c s="64">
        <v>0</v>
      </c>
      <c s="64">
        <v>0</v>
      </c>
      <c s="64">
        <v>244997.5</v>
      </c>
      <c s="106">
        <v>44363</v>
      </c>
      <c s="106">
        <v>45824</v>
      </c>
      <c s="107">
        <v>244997.5</v>
      </c>
      <c s="108">
        <v>0.5444444444444444</v>
      </c>
      <c s="108">
        <v>4</v>
      </c>
      <c s="111">
        <v>0.047100000000000003</v>
      </c>
      <c s="77" t="s">
        <v>651</v>
      </c>
      <c s="77" t="s">
        <v>652</v>
      </c>
      <c s="15">
        <v>961.62</v>
      </c>
      <c s="15">
        <v>480.81</v>
      </c>
      <c s="15">
        <v>480.81</v>
      </c>
      <c s="15">
        <v>480.81</v>
      </c>
      <c s="15">
        <v>480.81</v>
      </c>
      <c s="15">
        <v>480.81</v>
      </c>
      <c s="15">
        <v>480.81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6"/>
        <v>961.62</v>
      </c>
      <c s="15">
        <f t="shared" si="37"/>
        <v>2884.8600000000001</v>
      </c>
      <c s="15">
        <f t="shared" si="38"/>
        <v>3846.48</v>
      </c>
    </row>
    <row r="812" spans="1:54" ht="15">
      <c r="A812" s="58" t="s">
        <v>2251</v>
      </c>
      <c s="65" t="s">
        <v>561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206647.5</v>
      </c>
      <c s="64">
        <v>0</v>
      </c>
      <c s="64">
        <v>0</v>
      </c>
      <c s="64">
        <v>873.09000000000003</v>
      </c>
      <c s="64">
        <v>0</v>
      </c>
      <c s="64">
        <v>0</v>
      </c>
      <c s="64">
        <v>0</v>
      </c>
      <c s="64">
        <v>206647.5</v>
      </c>
      <c s="106">
        <v>44363</v>
      </c>
      <c s="106">
        <v>46189</v>
      </c>
      <c s="107">
        <v>206647.5</v>
      </c>
      <c s="108">
        <v>1.5444444444444445</v>
      </c>
      <c s="108">
        <v>5</v>
      </c>
      <c s="111">
        <v>0.050700000000000002</v>
      </c>
      <c s="77" t="s">
        <v>651</v>
      </c>
      <c s="77" t="s">
        <v>652</v>
      </c>
      <c s="15">
        <v>873.09000000000003</v>
      </c>
      <c s="15">
        <v>873.09000000000003</v>
      </c>
      <c s="15">
        <v>873.09000000000003</v>
      </c>
      <c s="15">
        <v>873.09000000000003</v>
      </c>
      <c s="15">
        <v>873.09000000000003</v>
      </c>
      <c s="15">
        <v>873.09000000000003</v>
      </c>
      <c s="15">
        <v>873.09000000000003</v>
      </c>
      <c s="15">
        <v>873.09000000000003</v>
      </c>
      <c s="15">
        <v>873.09000000000003</v>
      </c>
      <c s="15">
        <v>873.09000000000003</v>
      </c>
      <c s="15">
        <v>873.09000000000003</v>
      </c>
      <c s="15">
        <v>873.09000000000003</v>
      </c>
      <c s="15">
        <v>873.09000000000003</v>
      </c>
      <c s="15">
        <f t="shared" si="36"/>
        <v>873.09000000000003</v>
      </c>
      <c s="15">
        <f t="shared" si="37"/>
        <v>10477.08</v>
      </c>
      <c s="15">
        <f t="shared" si="38"/>
        <v>11350.17</v>
      </c>
    </row>
    <row r="813" spans="1:54" ht="15">
      <c r="A813" s="58" t="s">
        <v>2252</v>
      </c>
      <c s="65" t="s">
        <v>561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216677.5</v>
      </c>
      <c s="64">
        <v>0</v>
      </c>
      <c s="64">
        <v>0</v>
      </c>
      <c s="64">
        <v>967.83000000000004</v>
      </c>
      <c s="64">
        <v>0</v>
      </c>
      <c s="64">
        <v>0</v>
      </c>
      <c s="64">
        <v>0</v>
      </c>
      <c s="64">
        <v>216677.5</v>
      </c>
      <c s="106">
        <v>44363</v>
      </c>
      <c s="106">
        <v>46554</v>
      </c>
      <c s="107">
        <v>216677.5</v>
      </c>
      <c s="108">
        <v>2.5444444444444443</v>
      </c>
      <c s="108">
        <v>6</v>
      </c>
      <c s="111">
        <v>0.053600000000000002</v>
      </c>
      <c s="77" t="s">
        <v>651</v>
      </c>
      <c s="77" t="s">
        <v>652</v>
      </c>
      <c s="15">
        <v>967.83000000000004</v>
      </c>
      <c s="15">
        <v>967.83000000000004</v>
      </c>
      <c s="15">
        <v>967.83000000000004</v>
      </c>
      <c s="15">
        <v>967.83000000000004</v>
      </c>
      <c s="15">
        <v>967.83000000000004</v>
      </c>
      <c s="15">
        <v>967.83000000000004</v>
      </c>
      <c s="15">
        <v>967.83000000000004</v>
      </c>
      <c s="15">
        <v>967.83000000000004</v>
      </c>
      <c s="15">
        <v>967.83000000000004</v>
      </c>
      <c s="15">
        <v>967.83000000000004</v>
      </c>
      <c s="15">
        <v>967.83000000000004</v>
      </c>
      <c s="15">
        <v>967.83000000000004</v>
      </c>
      <c s="15">
        <v>967.83000000000004</v>
      </c>
      <c s="15">
        <f t="shared" si="36"/>
        <v>967.83000000000004</v>
      </c>
      <c s="15">
        <f t="shared" si="37"/>
        <v>11613.960000000001</v>
      </c>
      <c s="15">
        <f t="shared" si="38"/>
        <v>12581.790000000001</v>
      </c>
    </row>
    <row r="814" spans="1:54" ht="15">
      <c r="A814" s="58" t="s">
        <v>2253</v>
      </c>
      <c s="65" t="s">
        <v>561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548847.5</v>
      </c>
      <c s="64">
        <v>0</v>
      </c>
      <c s="64">
        <v>0</v>
      </c>
      <c s="64">
        <v>2579.5799999999999</v>
      </c>
      <c s="64">
        <v>0</v>
      </c>
      <c s="64">
        <v>0</v>
      </c>
      <c s="64">
        <v>0</v>
      </c>
      <c s="64">
        <v>548847.5</v>
      </c>
      <c s="106">
        <v>44363</v>
      </c>
      <c s="106">
        <v>46920</v>
      </c>
      <c s="107">
        <v>548847.5</v>
      </c>
      <c s="108">
        <v>3.5444444444444443</v>
      </c>
      <c s="108">
        <v>7</v>
      </c>
      <c s="111">
        <v>0.056399999999999999</v>
      </c>
      <c s="77" t="s">
        <v>651</v>
      </c>
      <c s="77" t="s">
        <v>652</v>
      </c>
      <c s="15">
        <v>2579.5799999999999</v>
      </c>
      <c s="15">
        <v>2579.5799999999999</v>
      </c>
      <c s="15">
        <v>2579.5799999999999</v>
      </c>
      <c s="15">
        <v>2579.5799999999999</v>
      </c>
      <c s="15">
        <v>2579.5799999999999</v>
      </c>
      <c s="15">
        <v>2579.5799999999999</v>
      </c>
      <c s="15">
        <v>2579.5799999999999</v>
      </c>
      <c s="15">
        <v>2579.5799999999999</v>
      </c>
      <c s="15">
        <v>2579.5799999999999</v>
      </c>
      <c s="15">
        <v>2579.5799999999999</v>
      </c>
      <c s="15">
        <v>2579.5799999999999</v>
      </c>
      <c s="15">
        <v>2579.5799999999999</v>
      </c>
      <c s="15">
        <v>2579.5799999999999</v>
      </c>
      <c s="15">
        <f t="shared" si="36"/>
        <v>2579.5799999999999</v>
      </c>
      <c s="15">
        <f t="shared" si="37"/>
        <v>30954.960000000006</v>
      </c>
      <c s="15">
        <f t="shared" si="38"/>
        <v>33534.540000000008</v>
      </c>
    </row>
    <row r="815" spans="1:54" ht="15">
      <c r="A815" s="58" t="s">
        <v>2254</v>
      </c>
      <c s="65" t="s">
        <v>561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402527.5</v>
      </c>
      <c s="64">
        <v>0</v>
      </c>
      <c s="64">
        <v>0</v>
      </c>
      <c s="64">
        <v>1989.1600000000001</v>
      </c>
      <c s="64">
        <v>0</v>
      </c>
      <c s="64">
        <v>0</v>
      </c>
      <c s="64">
        <v>0</v>
      </c>
      <c s="64">
        <v>402527.5</v>
      </c>
      <c s="106">
        <v>44363</v>
      </c>
      <c s="106">
        <v>47285</v>
      </c>
      <c s="107">
        <v>402527.5</v>
      </c>
      <c s="108">
        <v>4.5444444444444443</v>
      </c>
      <c s="108">
        <v>8</v>
      </c>
      <c s="111">
        <v>0.059299999999999999</v>
      </c>
      <c s="77" t="s">
        <v>651</v>
      </c>
      <c s="77" t="s">
        <v>652</v>
      </c>
      <c s="15">
        <v>1989.1600000000001</v>
      </c>
      <c s="15">
        <v>1989.1600000000001</v>
      </c>
      <c s="15">
        <v>1989.1600000000001</v>
      </c>
      <c s="15">
        <v>1989.1600000000001</v>
      </c>
      <c s="15">
        <v>1989.1600000000001</v>
      </c>
      <c s="15">
        <v>1989.1600000000001</v>
      </c>
      <c s="15">
        <v>1989.1600000000001</v>
      </c>
      <c s="15">
        <v>1989.1600000000001</v>
      </c>
      <c s="15">
        <v>1989.1600000000001</v>
      </c>
      <c s="15">
        <v>1989.1600000000001</v>
      </c>
      <c s="15">
        <v>1989.1600000000001</v>
      </c>
      <c s="15">
        <v>1989.1600000000001</v>
      </c>
      <c s="15">
        <v>1989.1600000000001</v>
      </c>
      <c s="15">
        <f t="shared" si="36"/>
        <v>1989.1600000000001</v>
      </c>
      <c s="15">
        <f t="shared" si="37"/>
        <v>23869.920000000002</v>
      </c>
      <c s="15">
        <f t="shared" si="38"/>
        <v>25859.080000000002</v>
      </c>
    </row>
    <row r="816" spans="1:54" ht="15">
      <c r="A816" s="58" t="s">
        <v>2255</v>
      </c>
      <c s="65" t="s">
        <v>561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74340</v>
      </c>
      <c s="64">
        <v>0</v>
      </c>
      <c s="64">
        <v>0</v>
      </c>
      <c s="64">
        <v>384.70999999999998</v>
      </c>
      <c s="64">
        <v>0</v>
      </c>
      <c s="64">
        <v>0</v>
      </c>
      <c s="64">
        <v>0</v>
      </c>
      <c s="64">
        <v>74340</v>
      </c>
      <c s="106">
        <v>44363</v>
      </c>
      <c s="106">
        <v>47650</v>
      </c>
      <c s="107">
        <v>74340</v>
      </c>
      <c s="108">
        <v>5.5444444444444443</v>
      </c>
      <c s="108">
        <v>9</v>
      </c>
      <c s="111">
        <v>0.062100000000000002</v>
      </c>
      <c s="77" t="s">
        <v>651</v>
      </c>
      <c s="77" t="s">
        <v>652</v>
      </c>
      <c s="15">
        <v>384.70999999999998</v>
      </c>
      <c s="15">
        <v>384.70999999999998</v>
      </c>
      <c s="15">
        <v>384.70999999999998</v>
      </c>
      <c s="15">
        <v>384.70999999999998</v>
      </c>
      <c s="15">
        <v>384.70999999999998</v>
      </c>
      <c s="15">
        <v>384.70999999999998</v>
      </c>
      <c s="15">
        <v>384.70999999999998</v>
      </c>
      <c s="15">
        <v>384.70999999999998</v>
      </c>
      <c s="15">
        <v>384.70999999999998</v>
      </c>
      <c s="15">
        <v>384.70999999999998</v>
      </c>
      <c s="15">
        <v>384.70999999999998</v>
      </c>
      <c s="15">
        <v>384.70999999999998</v>
      </c>
      <c s="15">
        <v>384.70999999999998</v>
      </c>
      <c s="15">
        <f t="shared" si="36"/>
        <v>384.70999999999998</v>
      </c>
      <c s="15">
        <f t="shared" si="37"/>
        <v>4616.5199999999995</v>
      </c>
      <c s="15">
        <f t="shared" si="38"/>
        <v>5001.2299999999996</v>
      </c>
    </row>
    <row r="817" spans="1:54" ht="15">
      <c r="A817" s="58" t="s">
        <v>1399</v>
      </c>
      <c s="65" t="s">
        <v>572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9090909.0999999903</v>
      </c>
      <c s="64">
        <v>0</v>
      </c>
      <c s="64">
        <v>9090909.0999999996</v>
      </c>
      <c s="64">
        <v>340909.09000000003</v>
      </c>
      <c s="64">
        <v>0</v>
      </c>
      <c s="64">
        <v>0</v>
      </c>
      <c s="64">
        <v>0</v>
      </c>
      <c s="64">
        <v>0</v>
      </c>
      <c s="106">
        <v>41228</v>
      </c>
      <c s="106">
        <v>45611</v>
      </c>
      <c s="107">
        <v>100000000</v>
      </c>
      <c s="108">
        <v>0</v>
      </c>
      <c s="108">
        <v>0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6"/>
        <v>0</v>
      </c>
      <c s="15">
        <f t="shared" si="37"/>
        <v>0</v>
      </c>
      <c s="15">
        <f t="shared" si="38"/>
        <v>0</v>
      </c>
    </row>
    <row r="818" spans="1:54" ht="15">
      <c r="A818" s="58" t="s">
        <v>1400</v>
      </c>
      <c s="65" t="s">
        <v>572</v>
      </c>
      <c s="66">
        <v>2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4545454.4999999972</v>
      </c>
      <c s="64">
        <v>0</v>
      </c>
      <c s="64">
        <v>4545454.5</v>
      </c>
      <c s="64">
        <v>170454.54000000001</v>
      </c>
      <c s="64">
        <v>0</v>
      </c>
      <c s="64">
        <v>0</v>
      </c>
      <c s="64">
        <v>0</v>
      </c>
      <c s="64">
        <v>0</v>
      </c>
      <c s="106">
        <v>41236</v>
      </c>
      <c s="106">
        <v>45619</v>
      </c>
      <c s="107">
        <v>50000000</v>
      </c>
      <c s="108">
        <v>0</v>
      </c>
      <c s="108">
        <v>0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6"/>
        <v>0</v>
      </c>
      <c s="15">
        <f t="shared" si="37"/>
        <v>0</v>
      </c>
      <c s="15">
        <f t="shared" si="38"/>
        <v>0</v>
      </c>
    </row>
    <row r="819" spans="1:54" ht="15">
      <c r="A819" s="58" t="s">
        <v>1401</v>
      </c>
      <c s="65" t="s">
        <v>572</v>
      </c>
      <c s="66">
        <v>3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2272727.3000000021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2272727.3000000021</v>
      </c>
      <c s="106">
        <v>41246</v>
      </c>
      <c s="106">
        <v>45629</v>
      </c>
      <c s="107">
        <v>25000000</v>
      </c>
      <c s="108">
        <v>0.0083333333333333332</v>
      </c>
      <c s="108">
        <v>12</v>
      </c>
      <c s="111">
        <v>0.074999999999999997</v>
      </c>
      <c s="77" t="s">
        <v>651</v>
      </c>
      <c s="77" t="s">
        <v>652</v>
      </c>
      <c s="15">
        <v>85227.270000000004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6"/>
        <v>85227.270000000004</v>
      </c>
      <c s="15">
        <f t="shared" si="37"/>
        <v>0</v>
      </c>
      <c s="15">
        <f t="shared" si="38"/>
        <v>85227.270000000004</v>
      </c>
    </row>
    <row r="820" spans="1:54" ht="15">
      <c r="A820" s="58" t="s">
        <v>1402</v>
      </c>
      <c s="65" t="s">
        <v>572</v>
      </c>
      <c s="66">
        <v>4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2272727.3000000021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2272727.3000000021</v>
      </c>
      <c s="106">
        <v>41264</v>
      </c>
      <c s="106">
        <v>45647</v>
      </c>
      <c s="107">
        <v>25000000</v>
      </c>
      <c s="108">
        <v>0.058333333333333334</v>
      </c>
      <c s="108">
        <v>12</v>
      </c>
      <c s="111">
        <v>0.074999999999999997</v>
      </c>
      <c s="77" t="s">
        <v>651</v>
      </c>
      <c s="77" t="s">
        <v>652</v>
      </c>
      <c s="15">
        <v>85227.270000000004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6"/>
        <v>85227.270000000004</v>
      </c>
      <c s="15">
        <f t="shared" si="37"/>
        <v>0</v>
      </c>
      <c s="15">
        <f t="shared" si="38"/>
        <v>85227.270000000004</v>
      </c>
    </row>
    <row r="821" spans="1:54" ht="15">
      <c r="A821" s="58" t="s">
        <v>1408</v>
      </c>
      <c s="65" t="s">
        <v>573</v>
      </c>
      <c s="66">
        <v>18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7272727.2399999946</v>
      </c>
      <c s="64">
        <v>0</v>
      </c>
      <c s="64">
        <v>3636363.6400000001</v>
      </c>
      <c s="64">
        <v>272727.27000000002</v>
      </c>
      <c s="64">
        <v>0</v>
      </c>
      <c s="64">
        <v>0</v>
      </c>
      <c s="64">
        <v>0</v>
      </c>
      <c s="64">
        <v>3636363.5999999945</v>
      </c>
      <c s="106">
        <v>41421</v>
      </c>
      <c s="106">
        <v>45804</v>
      </c>
      <c s="107">
        <v>40000000</v>
      </c>
      <c s="108">
        <v>0.49166666666666664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136363.64000000001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6"/>
        <v>0</v>
      </c>
      <c s="15">
        <f t="shared" si="37"/>
        <v>136363.64000000001</v>
      </c>
      <c s="15">
        <f t="shared" si="38"/>
        <v>136363.64000000001</v>
      </c>
    </row>
    <row r="822" spans="1:54" ht="15">
      <c r="A822" s="58" t="s">
        <v>1409</v>
      </c>
      <c s="65" t="s">
        <v>573</v>
      </c>
      <c s="66">
        <v>19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12727272.760000005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12727272.760000005</v>
      </c>
      <c s="106">
        <v>41424</v>
      </c>
      <c s="106">
        <v>45807</v>
      </c>
      <c s="107">
        <v>70000000</v>
      </c>
      <c s="108">
        <v>0.5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238636.37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6"/>
        <v>0</v>
      </c>
      <c s="15">
        <f t="shared" si="37"/>
        <v>238636.37</v>
      </c>
      <c s="15">
        <f t="shared" si="38"/>
        <v>238636.37</v>
      </c>
    </row>
    <row r="823" spans="1:54" ht="15">
      <c r="A823" s="58" t="s">
        <v>1412</v>
      </c>
      <c s="65" t="s">
        <v>573</v>
      </c>
      <c s="66">
        <v>23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7272727.2399999946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7272727.2399999946</v>
      </c>
      <c s="106">
        <v>41467</v>
      </c>
      <c s="106">
        <v>45850</v>
      </c>
      <c s="107">
        <v>40000000</v>
      </c>
      <c s="108">
        <v>0.6166666666666667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272727.27000000002</v>
      </c>
      <c s="15">
        <v>0</v>
      </c>
      <c s="15">
        <v>0</v>
      </c>
      <c s="15">
        <v>0</v>
      </c>
      <c s="15">
        <v>0</v>
      </c>
      <c s="15">
        <v>0</v>
      </c>
      <c s="15">
        <v>136363.64000000001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6"/>
        <v>0</v>
      </c>
      <c s="15">
        <f t="shared" si="37"/>
        <v>409090.91000000003</v>
      </c>
      <c s="15">
        <f t="shared" si="38"/>
        <v>409090.91000000003</v>
      </c>
    </row>
    <row r="824" spans="1:54" ht="15">
      <c r="A824" s="58" t="s">
        <v>1416</v>
      </c>
      <c s="65" t="s">
        <v>573</v>
      </c>
      <c s="66">
        <v>30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21818181.810000025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21818181.810000025</v>
      </c>
      <c s="106">
        <v>41488</v>
      </c>
      <c s="106">
        <v>45871</v>
      </c>
      <c s="107">
        <v>120000000</v>
      </c>
      <c s="108">
        <v>0.67222222222222228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818181.81999999995</v>
      </c>
      <c s="15">
        <v>0</v>
      </c>
      <c s="15">
        <v>0</v>
      </c>
      <c s="15">
        <v>0</v>
      </c>
      <c s="15">
        <v>0</v>
      </c>
      <c s="15">
        <v>0</v>
      </c>
      <c s="15">
        <v>409090.90999999997</v>
      </c>
      <c s="15">
        <v>0</v>
      </c>
      <c s="15">
        <v>0</v>
      </c>
      <c s="15">
        <v>0</v>
      </c>
      <c s="15">
        <v>0</v>
      </c>
      <c s="15">
        <f t="shared" si="36"/>
        <v>0</v>
      </c>
      <c s="15">
        <f t="shared" si="37"/>
        <v>1227272.73</v>
      </c>
      <c s="15">
        <f t="shared" si="38"/>
        <v>1227272.73</v>
      </c>
    </row>
    <row r="825" spans="1:54" ht="15">
      <c r="A825" s="58" t="s">
        <v>1469</v>
      </c>
      <c s="65" t="s">
        <v>582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18181818.189999975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18181818.189999975</v>
      </c>
      <c s="106">
        <v>41557</v>
      </c>
      <c s="106">
        <v>45940</v>
      </c>
      <c s="107">
        <v>100000000</v>
      </c>
      <c s="108">
        <v>0.86111111111111116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681818.18000000005</v>
      </c>
      <c s="15">
        <v>0</v>
      </c>
      <c s="15">
        <v>0</v>
      </c>
      <c s="15">
        <v>0</v>
      </c>
      <c s="15">
        <v>0</v>
      </c>
      <c s="15">
        <v>0</v>
      </c>
      <c s="15">
        <v>340909.09000000003</v>
      </c>
      <c s="15">
        <v>0</v>
      </c>
      <c s="15">
        <v>0</v>
      </c>
      <c s="15">
        <f t="shared" si="36"/>
        <v>0</v>
      </c>
      <c s="15">
        <f t="shared" si="37"/>
        <v>1022727.27</v>
      </c>
      <c s="15">
        <f t="shared" si="38"/>
        <v>1022727.27</v>
      </c>
    </row>
    <row r="826" spans="1:54" ht="15">
      <c r="A826" s="58" t="s">
        <v>1470</v>
      </c>
      <c s="65" t="s">
        <v>582</v>
      </c>
      <c s="66">
        <v>2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50909090.950000018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50909090.950000018</v>
      </c>
      <c s="106">
        <v>41565</v>
      </c>
      <c s="106">
        <v>45948</v>
      </c>
      <c s="107">
        <v>280000000</v>
      </c>
      <c s="108">
        <v>0.8833333333333333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1909090.9099999999</v>
      </c>
      <c s="15">
        <v>0</v>
      </c>
      <c s="15">
        <v>0</v>
      </c>
      <c s="15">
        <v>0</v>
      </c>
      <c s="15">
        <v>0</v>
      </c>
      <c s="15">
        <v>0</v>
      </c>
      <c s="15">
        <v>954545.45999999996</v>
      </c>
      <c s="15">
        <v>0</v>
      </c>
      <c s="15">
        <v>0</v>
      </c>
      <c s="15">
        <f t="shared" si="36"/>
        <v>0</v>
      </c>
      <c s="15">
        <f t="shared" si="37"/>
        <v>2863636.3700000001</v>
      </c>
      <c s="15">
        <f t="shared" si="38"/>
        <v>2863636.3700000001</v>
      </c>
    </row>
    <row r="827" spans="1:54" ht="15">
      <c r="A827" s="58" t="s">
        <v>1471</v>
      </c>
      <c s="65" t="s">
        <v>582</v>
      </c>
      <c s="66">
        <v>3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3636363.6199999973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3636363.6199999973</v>
      </c>
      <c s="106">
        <v>41572</v>
      </c>
      <c s="106">
        <v>45955</v>
      </c>
      <c s="107">
        <v>20000000</v>
      </c>
      <c s="108">
        <v>0.90277777777777779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136363.64000000001</v>
      </c>
      <c s="15">
        <v>0</v>
      </c>
      <c s="15">
        <v>0</v>
      </c>
      <c s="15">
        <v>0</v>
      </c>
      <c s="15">
        <v>0</v>
      </c>
      <c s="15">
        <v>0</v>
      </c>
      <c s="15">
        <v>68181.820000000007</v>
      </c>
      <c s="15">
        <v>0</v>
      </c>
      <c s="15">
        <v>0</v>
      </c>
      <c s="15">
        <f t="shared" si="36"/>
        <v>0</v>
      </c>
      <c s="15">
        <f t="shared" si="37"/>
        <v>204545.46000000002</v>
      </c>
      <c s="15">
        <f t="shared" si="38"/>
        <v>204545.46000000002</v>
      </c>
    </row>
    <row r="828" spans="1:54" ht="15">
      <c r="A828" s="58" t="s">
        <v>1472</v>
      </c>
      <c s="65" t="s">
        <v>582</v>
      </c>
      <c s="66">
        <v>4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24136363.600000016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24136363.600000016</v>
      </c>
      <c s="106">
        <v>41635</v>
      </c>
      <c s="106">
        <v>46018</v>
      </c>
      <c s="107">
        <v>88500000</v>
      </c>
      <c s="108">
        <v>1.075</v>
      </c>
      <c s="108">
        <v>12</v>
      </c>
      <c s="111">
        <v>0.074999999999999997</v>
      </c>
      <c s="77" t="s">
        <v>651</v>
      </c>
      <c s="77" t="s">
        <v>652</v>
      </c>
      <c s="15">
        <v>905113.64000000001</v>
      </c>
      <c s="15">
        <v>0</v>
      </c>
      <c s="15">
        <v>0</v>
      </c>
      <c s="15">
        <v>0</v>
      </c>
      <c s="15">
        <v>0</v>
      </c>
      <c s="15">
        <v>0</v>
      </c>
      <c s="15">
        <v>603409.08999999997</v>
      </c>
      <c s="15">
        <v>0</v>
      </c>
      <c s="15">
        <v>0</v>
      </c>
      <c s="15">
        <v>0</v>
      </c>
      <c s="15">
        <v>0</v>
      </c>
      <c s="15">
        <v>0</v>
      </c>
      <c s="15">
        <v>301704.53999999998</v>
      </c>
      <c s="15">
        <f t="shared" si="36"/>
        <v>905113.64000000001</v>
      </c>
      <c s="15">
        <f t="shared" si="37"/>
        <v>905113.62999999989</v>
      </c>
      <c s="15">
        <f t="shared" si="38"/>
        <v>1810227.27</v>
      </c>
    </row>
    <row r="829" spans="1:54" ht="15">
      <c r="A829" s="58" t="s">
        <v>1434</v>
      </c>
      <c s="65" t="s">
        <v>575</v>
      </c>
      <c s="66">
        <v>3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27272727.279999975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27272727.279999975</v>
      </c>
      <c s="106">
        <v>41674</v>
      </c>
      <c s="106">
        <v>46057</v>
      </c>
      <c s="107">
        <v>100000000</v>
      </c>
      <c s="108">
        <v>1.1777777777777778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1022727.27</v>
      </c>
      <c s="15">
        <v>0</v>
      </c>
      <c s="15">
        <v>0</v>
      </c>
      <c s="15">
        <v>0</v>
      </c>
      <c s="15">
        <v>0</v>
      </c>
      <c s="15">
        <v>0</v>
      </c>
      <c s="15">
        <v>681818.18000000005</v>
      </c>
      <c s="15">
        <v>0</v>
      </c>
      <c s="15">
        <v>0</v>
      </c>
      <c s="15">
        <v>0</v>
      </c>
      <c s="15">
        <v>0</v>
      </c>
      <c s="15">
        <f t="shared" si="36"/>
        <v>0</v>
      </c>
      <c s="15">
        <f t="shared" si="37"/>
        <v>1704545.4500000002</v>
      </c>
      <c s="15">
        <f t="shared" si="38"/>
        <v>1704545.4500000002</v>
      </c>
    </row>
    <row r="830" spans="1:54" ht="15">
      <c r="A830" s="58" t="s">
        <v>1436</v>
      </c>
      <c s="65" t="s">
        <v>575</v>
      </c>
      <c s="66">
        <v>4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27272727.279999975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27272727.279999975</v>
      </c>
      <c s="106">
        <v>41675</v>
      </c>
      <c s="106">
        <v>46058</v>
      </c>
      <c s="107">
        <v>100000000</v>
      </c>
      <c s="108">
        <v>1.1805555555555556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1022727.27</v>
      </c>
      <c s="15">
        <v>0</v>
      </c>
      <c s="15">
        <v>0</v>
      </c>
      <c s="15">
        <v>0</v>
      </c>
      <c s="15">
        <v>0</v>
      </c>
      <c s="15">
        <v>0</v>
      </c>
      <c s="15">
        <v>681818.18000000005</v>
      </c>
      <c s="15">
        <v>0</v>
      </c>
      <c s="15">
        <v>0</v>
      </c>
      <c s="15">
        <v>0</v>
      </c>
      <c s="15">
        <v>0</v>
      </c>
      <c s="15">
        <f t="shared" si="36"/>
        <v>0</v>
      </c>
      <c s="15">
        <f t="shared" si="37"/>
        <v>1704545.4500000002</v>
      </c>
      <c s="15">
        <f t="shared" si="38"/>
        <v>1704545.4500000002</v>
      </c>
    </row>
    <row r="831" spans="1:54" ht="15">
      <c r="A831" s="58" t="s">
        <v>1441</v>
      </c>
      <c s="65" t="s">
        <v>575</v>
      </c>
      <c s="66">
        <v>5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40909090.88000001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40909090.88000001</v>
      </c>
      <c s="106">
        <v>41676</v>
      </c>
      <c s="106">
        <v>46059</v>
      </c>
      <c s="107">
        <v>150000000</v>
      </c>
      <c s="108">
        <v>1.1833333333333333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1534090.9099999999</v>
      </c>
      <c s="15">
        <v>0</v>
      </c>
      <c s="15">
        <v>0</v>
      </c>
      <c s="15">
        <v>0</v>
      </c>
      <c s="15">
        <v>0</v>
      </c>
      <c s="15">
        <v>0</v>
      </c>
      <c s="15">
        <v>1022727.27</v>
      </c>
      <c s="15">
        <v>0</v>
      </c>
      <c s="15">
        <v>0</v>
      </c>
      <c s="15">
        <v>0</v>
      </c>
      <c s="15">
        <v>0</v>
      </c>
      <c s="15">
        <f t="shared" si="36"/>
        <v>0</v>
      </c>
      <c s="15">
        <f t="shared" si="37"/>
        <v>2556818.1799999997</v>
      </c>
      <c s="15">
        <f t="shared" si="38"/>
        <v>2556818.1799999997</v>
      </c>
    </row>
    <row r="832" spans="1:54" ht="15">
      <c r="A832" s="58" t="s">
        <v>1432</v>
      </c>
      <c s="65" t="s">
        <v>575</v>
      </c>
      <c s="66">
        <v>14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40909090.88000001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40909090.88000001</v>
      </c>
      <c s="106">
        <v>41712</v>
      </c>
      <c s="106">
        <v>46095</v>
      </c>
      <c s="107">
        <v>150000000</v>
      </c>
      <c s="108">
        <v>1.288888888888889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1534090.9099999999</v>
      </c>
      <c s="15">
        <v>0</v>
      </c>
      <c s="15">
        <v>0</v>
      </c>
      <c s="15">
        <v>0</v>
      </c>
      <c s="15">
        <v>0</v>
      </c>
      <c s="15">
        <v>0</v>
      </c>
      <c s="15">
        <v>1022727.27</v>
      </c>
      <c s="15">
        <v>0</v>
      </c>
      <c s="15">
        <v>0</v>
      </c>
      <c s="15">
        <v>0</v>
      </c>
      <c s="15">
        <f t="shared" si="36"/>
        <v>0</v>
      </c>
      <c s="15">
        <f t="shared" si="37"/>
        <v>2556818.1799999997</v>
      </c>
      <c s="15">
        <f t="shared" si="38"/>
        <v>2556818.1799999997</v>
      </c>
    </row>
    <row r="833" spans="1:54" ht="15">
      <c r="A833" s="58" t="s">
        <v>1439</v>
      </c>
      <c s="65" t="s">
        <v>575</v>
      </c>
      <c s="66">
        <v>46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36363636.369999975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36363636.369999975</v>
      </c>
      <c s="106">
        <v>41789</v>
      </c>
      <c s="106">
        <v>46172</v>
      </c>
      <c s="107">
        <v>100000000</v>
      </c>
      <c s="108">
        <v>1.5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1022727.27</v>
      </c>
      <c s="15">
        <v>0</v>
      </c>
      <c s="15">
        <v>0</v>
      </c>
      <c s="15">
        <v>0</v>
      </c>
      <c s="15">
        <v>0</v>
      </c>
      <c s="15">
        <v>0</v>
      </c>
      <c s="15">
        <v>681818.18000000005</v>
      </c>
      <c s="15">
        <v>0</v>
      </c>
      <c s="15">
        <f t="shared" si="36"/>
        <v>0</v>
      </c>
      <c s="15">
        <f t="shared" si="37"/>
        <v>1704545.4500000002</v>
      </c>
      <c s="15">
        <f t="shared" si="38"/>
        <v>1704545.4500000002</v>
      </c>
    </row>
    <row r="834" spans="1:54" ht="15">
      <c r="A834" s="58" t="s">
        <v>1446</v>
      </c>
      <c s="65" t="s">
        <v>576</v>
      </c>
      <c s="66">
        <v>28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40000000.010000005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40000000.010000005</v>
      </c>
      <c s="106">
        <v>41873</v>
      </c>
      <c s="106">
        <v>46256</v>
      </c>
      <c s="107">
        <v>80000000</v>
      </c>
      <c s="108">
        <v>1.7277777777777779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1500000</v>
      </c>
      <c s="15">
        <v>0</v>
      </c>
      <c s="15">
        <v>0</v>
      </c>
      <c s="15">
        <v>0</v>
      </c>
      <c s="15">
        <v>0</v>
      </c>
      <c s="15">
        <v>0</v>
      </c>
      <c s="15">
        <v>1000000</v>
      </c>
      <c s="15">
        <v>0</v>
      </c>
      <c s="15">
        <v>0</v>
      </c>
      <c s="15">
        <v>0</v>
      </c>
      <c s="15">
        <v>0</v>
      </c>
      <c s="15">
        <f t="shared" si="36"/>
        <v>0</v>
      </c>
      <c s="15">
        <f t="shared" si="37"/>
        <v>2500000</v>
      </c>
      <c s="15">
        <f t="shared" si="38"/>
        <v>2500000</v>
      </c>
    </row>
    <row r="835" spans="1:54" ht="15">
      <c r="A835" s="58" t="s">
        <v>1447</v>
      </c>
      <c s="65" t="s">
        <v>576</v>
      </c>
      <c s="66">
        <v>33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49000000.010000005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49000000.010000005</v>
      </c>
      <c s="106">
        <v>41900</v>
      </c>
      <c s="106">
        <v>46283</v>
      </c>
      <c s="107">
        <v>98000000</v>
      </c>
      <c s="108">
        <v>1.8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1837500</v>
      </c>
      <c s="15">
        <v>0</v>
      </c>
      <c s="15">
        <v>0</v>
      </c>
      <c s="15">
        <v>0</v>
      </c>
      <c s="15">
        <v>0</v>
      </c>
      <c s="15">
        <v>0</v>
      </c>
      <c s="15">
        <v>1225000</v>
      </c>
      <c s="15">
        <v>0</v>
      </c>
      <c s="15">
        <v>0</v>
      </c>
      <c s="15">
        <v>0</v>
      </c>
      <c s="15">
        <f t="shared" si="39" ref="AZ835:AZ898">SUM(AM835:AM835)</f>
        <v>0</v>
      </c>
      <c s="15">
        <f t="shared" si="37"/>
        <v>3062500</v>
      </c>
      <c s="15">
        <f t="shared" si="38"/>
        <v>3062500</v>
      </c>
    </row>
    <row r="836" spans="1:54" ht="15">
      <c r="A836" s="58" t="s">
        <v>1449</v>
      </c>
      <c s="65" t="s">
        <v>576</v>
      </c>
      <c s="66">
        <v>47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23625000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23625000</v>
      </c>
      <c s="106">
        <v>41984</v>
      </c>
      <c s="106">
        <v>47463</v>
      </c>
      <c s="107">
        <v>31500000</v>
      </c>
      <c s="108">
        <v>5.0305555555555559</v>
      </c>
      <c s="108">
        <v>15</v>
      </c>
      <c s="111">
        <v>0.082040000000000002</v>
      </c>
      <c s="77" t="s">
        <v>651</v>
      </c>
      <c s="77" t="s">
        <v>652</v>
      </c>
      <c s="15">
        <v>969097.5</v>
      </c>
      <c s="15">
        <v>0</v>
      </c>
      <c s="15">
        <v>0</v>
      </c>
      <c s="15">
        <v>0</v>
      </c>
      <c s="15">
        <v>0</v>
      </c>
      <c s="15">
        <v>0</v>
      </c>
      <c s="15">
        <v>969097.5</v>
      </c>
      <c s="15">
        <v>0</v>
      </c>
      <c s="15">
        <v>0</v>
      </c>
      <c s="15">
        <v>0</v>
      </c>
      <c s="15">
        <v>0</v>
      </c>
      <c s="15">
        <v>0</v>
      </c>
      <c s="15">
        <v>807581.25</v>
      </c>
      <c s="15">
        <f t="shared" si="39"/>
        <v>969097.5</v>
      </c>
      <c s="15">
        <f t="shared" si="40" ref="BA836:BA899">SUM(AN836:AY836)</f>
        <v>1776678.75</v>
      </c>
      <c s="15">
        <f t="shared" si="41" ref="BB836:BB899">AZ836+BA836</f>
        <v>2745776.25</v>
      </c>
    </row>
    <row r="837" spans="1:54" ht="15">
      <c r="A837" s="58" t="s">
        <v>1458</v>
      </c>
      <c s="65" t="s">
        <v>577</v>
      </c>
      <c s="66">
        <v>7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21000000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21000000</v>
      </c>
      <c s="106">
        <v>41984</v>
      </c>
      <c s="106">
        <v>46367</v>
      </c>
      <c s="107">
        <v>42000000</v>
      </c>
      <c s="108">
        <v>2.0305555555555554</v>
      </c>
      <c s="108">
        <v>12</v>
      </c>
      <c s="111">
        <v>0.074999999999999997</v>
      </c>
      <c s="77" t="s">
        <v>651</v>
      </c>
      <c s="77" t="s">
        <v>652</v>
      </c>
      <c s="15">
        <v>787500</v>
      </c>
      <c s="15">
        <v>0</v>
      </c>
      <c s="15">
        <v>0</v>
      </c>
      <c s="15">
        <v>0</v>
      </c>
      <c s="15">
        <v>0</v>
      </c>
      <c s="15">
        <v>0</v>
      </c>
      <c s="15">
        <v>787500</v>
      </c>
      <c s="15">
        <v>0</v>
      </c>
      <c s="15">
        <v>0</v>
      </c>
      <c s="15">
        <v>0</v>
      </c>
      <c s="15">
        <v>0</v>
      </c>
      <c s="15">
        <v>0</v>
      </c>
      <c s="15">
        <v>525000</v>
      </c>
      <c s="15">
        <f t="shared" si="39"/>
        <v>787500</v>
      </c>
      <c s="15">
        <f t="shared" si="40"/>
        <v>1312500</v>
      </c>
      <c s="15">
        <f t="shared" si="41"/>
        <v>2100000</v>
      </c>
    </row>
    <row r="838" spans="1:54" ht="15">
      <c r="A838" s="58" t="s">
        <v>1454</v>
      </c>
      <c s="65" t="s">
        <v>577</v>
      </c>
      <c s="66">
        <v>16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63250000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63250000</v>
      </c>
      <c s="106">
        <v>41995</v>
      </c>
      <c s="106">
        <v>47474</v>
      </c>
      <c s="107">
        <v>115000000</v>
      </c>
      <c s="108">
        <v>5.0611111111111109</v>
      </c>
      <c s="108">
        <v>15</v>
      </c>
      <c s="111">
        <v>0.082000000000000003</v>
      </c>
      <c s="77" t="s">
        <v>651</v>
      </c>
      <c s="77" t="s">
        <v>652</v>
      </c>
      <c s="15">
        <v>2593250</v>
      </c>
      <c s="15">
        <v>0</v>
      </c>
      <c s="15">
        <v>0</v>
      </c>
      <c s="15">
        <v>0</v>
      </c>
      <c s="15">
        <v>0</v>
      </c>
      <c s="15">
        <v>0</v>
      </c>
      <c s="15">
        <v>2357500</v>
      </c>
      <c s="15">
        <v>0</v>
      </c>
      <c s="15">
        <v>0</v>
      </c>
      <c s="15">
        <v>0</v>
      </c>
      <c s="15">
        <v>0</v>
      </c>
      <c s="15">
        <v>0</v>
      </c>
      <c s="15">
        <v>2121750</v>
      </c>
      <c s="15">
        <f t="shared" si="39"/>
        <v>2593250</v>
      </c>
      <c s="15">
        <f t="shared" si="40"/>
        <v>4479250</v>
      </c>
      <c s="15">
        <f t="shared" si="41"/>
        <v>7072500</v>
      </c>
    </row>
    <row r="839" spans="1:54" ht="15">
      <c r="A839" s="58" t="s">
        <v>1455</v>
      </c>
      <c s="65" t="s">
        <v>577</v>
      </c>
      <c s="66">
        <v>17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60500000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60500000</v>
      </c>
      <c s="106">
        <v>41996</v>
      </c>
      <c s="106">
        <v>47475</v>
      </c>
      <c s="107">
        <v>110000000</v>
      </c>
      <c s="108">
        <v>5.0638888888888891</v>
      </c>
      <c s="108">
        <v>15</v>
      </c>
      <c s="111">
        <v>0.082000000000000003</v>
      </c>
      <c s="77" t="s">
        <v>651</v>
      </c>
      <c s="77" t="s">
        <v>652</v>
      </c>
      <c s="15">
        <v>2480500</v>
      </c>
      <c s="15">
        <v>0</v>
      </c>
      <c s="15">
        <v>0</v>
      </c>
      <c s="15">
        <v>0</v>
      </c>
      <c s="15">
        <v>0</v>
      </c>
      <c s="15">
        <v>0</v>
      </c>
      <c s="15">
        <v>2255000</v>
      </c>
      <c s="15">
        <v>0</v>
      </c>
      <c s="15">
        <v>0</v>
      </c>
      <c s="15">
        <v>0</v>
      </c>
      <c s="15">
        <v>0</v>
      </c>
      <c s="15">
        <v>0</v>
      </c>
      <c s="15">
        <v>2029500</v>
      </c>
      <c s="15">
        <f t="shared" si="39"/>
        <v>2480500</v>
      </c>
      <c s="15">
        <f t="shared" si="40"/>
        <v>4284500</v>
      </c>
      <c s="15">
        <f t="shared" si="41"/>
        <v>6765000</v>
      </c>
    </row>
    <row r="840" spans="1:54" ht="15">
      <c r="A840" s="58" t="s">
        <v>1473</v>
      </c>
      <c s="65" t="s">
        <v>584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43707</v>
      </c>
      <c s="106">
        <v>45534</v>
      </c>
      <c s="107">
        <v>250000000</v>
      </c>
      <c s="108">
        <v>0</v>
      </c>
      <c s="108">
        <v>0</v>
      </c>
      <c s="111">
        <v>0.053999999999999999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0</v>
      </c>
      <c s="15">
        <f t="shared" si="41"/>
        <v>0</v>
      </c>
    </row>
    <row r="841" spans="1:54" ht="15">
      <c r="A841" s="58" t="s">
        <v>1467</v>
      </c>
      <c s="65" t="s">
        <v>581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43733</v>
      </c>
      <c s="106">
        <v>45560</v>
      </c>
      <c s="107">
        <v>250000000</v>
      </c>
      <c s="108">
        <v>0</v>
      </c>
      <c s="108">
        <v>0</v>
      </c>
      <c s="111">
        <v>0.060999999999999999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0</v>
      </c>
      <c s="15">
        <f t="shared" si="41"/>
        <v>0</v>
      </c>
    </row>
    <row r="842" spans="1:54" ht="15">
      <c r="A842" s="58" t="s">
        <v>1468</v>
      </c>
      <c s="65" t="s">
        <v>581</v>
      </c>
      <c s="66">
        <v>3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112500000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112500000</v>
      </c>
      <c s="106">
        <v>43769</v>
      </c>
      <c s="106">
        <v>47422</v>
      </c>
      <c s="107">
        <v>220000000</v>
      </c>
      <c s="108">
        <v>4.916666666666667</v>
      </c>
      <c s="108">
        <v>10</v>
      </c>
      <c s="111">
        <v>0.071499999999999994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4021875</v>
      </c>
      <c s="15">
        <v>0</v>
      </c>
      <c s="15">
        <v>0</v>
      </c>
      <c s="15">
        <v>0</v>
      </c>
      <c s="15">
        <v>0</v>
      </c>
      <c s="15">
        <v>0</v>
      </c>
      <c s="15">
        <v>4021875</v>
      </c>
      <c s="15">
        <v>0</v>
      </c>
      <c s="15">
        <v>0</v>
      </c>
      <c s="15">
        <f t="shared" si="39"/>
        <v>0</v>
      </c>
      <c s="15">
        <f t="shared" si="40"/>
        <v>8043750</v>
      </c>
      <c s="15">
        <f t="shared" si="41"/>
        <v>8043750</v>
      </c>
    </row>
    <row r="843" spans="1:54" ht="15">
      <c r="A843" s="58" t="s">
        <v>1474</v>
      </c>
      <c s="65" t="s">
        <v>585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36790508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36790508</v>
      </c>
      <c s="106">
        <v>43823</v>
      </c>
      <c s="106">
        <v>45650</v>
      </c>
      <c s="107">
        <v>100000000</v>
      </c>
      <c s="108">
        <v>0.066666666666666666</v>
      </c>
      <c s="108">
        <v>5</v>
      </c>
      <c s="111">
        <v>0.060999999999999999</v>
      </c>
      <c s="77" t="s">
        <v>651</v>
      </c>
      <c s="77" t="s">
        <v>652</v>
      </c>
      <c s="15">
        <v>1122110.49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1122110.49</v>
      </c>
      <c s="15">
        <f t="shared" si="40"/>
        <v>0</v>
      </c>
      <c s="15">
        <f t="shared" si="41"/>
        <v>1122110.49</v>
      </c>
    </row>
    <row r="844" spans="1:54" ht="15">
      <c r="A844" s="58" t="s">
        <v>2256</v>
      </c>
      <c s="65" t="s">
        <v>950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350000000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350000000</v>
      </c>
      <c s="106">
        <v>43826</v>
      </c>
      <c s="106">
        <v>46383</v>
      </c>
      <c s="107">
        <v>350000000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14875000</v>
      </c>
      <c s="15">
        <v>0</v>
      </c>
      <c s="15">
        <v>0</v>
      </c>
      <c s="15">
        <v>0</v>
      </c>
      <c s="15">
        <v>0</v>
      </c>
      <c s="15">
        <v>0</v>
      </c>
      <c s="15">
        <v>14875000</v>
      </c>
      <c s="15">
        <v>0</v>
      </c>
      <c s="15">
        <v>0</v>
      </c>
      <c s="15">
        <v>0</v>
      </c>
      <c s="15">
        <v>0</v>
      </c>
      <c s="15">
        <v>0</v>
      </c>
      <c s="15">
        <v>14875000</v>
      </c>
      <c s="15">
        <f t="shared" si="39"/>
        <v>14875000</v>
      </c>
      <c s="15">
        <f t="shared" si="40"/>
        <v>29750000</v>
      </c>
      <c s="15">
        <f t="shared" si="41"/>
        <v>44625000</v>
      </c>
    </row>
    <row r="845" spans="1:54" ht="15">
      <c r="A845" s="58" t="s">
        <v>2257</v>
      </c>
      <c s="65" t="s">
        <v>951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200000000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200000000</v>
      </c>
      <c s="106">
        <v>43826</v>
      </c>
      <c s="106">
        <v>46383</v>
      </c>
      <c s="107">
        <v>200000000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8500000</v>
      </c>
      <c s="15">
        <v>0</v>
      </c>
      <c s="15">
        <v>0</v>
      </c>
      <c s="15">
        <v>0</v>
      </c>
      <c s="15">
        <v>0</v>
      </c>
      <c s="15">
        <v>0</v>
      </c>
      <c s="15">
        <v>8500000</v>
      </c>
      <c s="15">
        <v>0</v>
      </c>
      <c s="15">
        <v>0</v>
      </c>
      <c s="15">
        <v>0</v>
      </c>
      <c s="15">
        <v>0</v>
      </c>
      <c s="15">
        <v>0</v>
      </c>
      <c s="15">
        <v>8500000</v>
      </c>
      <c s="15">
        <f t="shared" si="39"/>
        <v>8500000</v>
      </c>
      <c s="15">
        <f t="shared" si="40"/>
        <v>17000000</v>
      </c>
      <c s="15">
        <f t="shared" si="41"/>
        <v>25500000</v>
      </c>
    </row>
    <row r="846" spans="1:54" ht="15">
      <c r="A846" s="58" t="s">
        <v>2258</v>
      </c>
      <c s="65" t="s">
        <v>952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90000000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90000000</v>
      </c>
      <c s="106">
        <v>43826</v>
      </c>
      <c s="106">
        <v>46383</v>
      </c>
      <c s="107">
        <v>90000000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3825000</v>
      </c>
      <c s="15">
        <v>0</v>
      </c>
      <c s="15">
        <v>0</v>
      </c>
      <c s="15">
        <v>0</v>
      </c>
      <c s="15">
        <v>0</v>
      </c>
      <c s="15">
        <v>0</v>
      </c>
      <c s="15">
        <v>3825000</v>
      </c>
      <c s="15">
        <v>0</v>
      </c>
      <c s="15">
        <v>0</v>
      </c>
      <c s="15">
        <v>0</v>
      </c>
      <c s="15">
        <v>0</v>
      </c>
      <c s="15">
        <v>0</v>
      </c>
      <c s="15">
        <v>3825000</v>
      </c>
      <c s="15">
        <f t="shared" si="39"/>
        <v>3825000</v>
      </c>
      <c s="15">
        <f t="shared" si="40"/>
        <v>7650000</v>
      </c>
      <c s="15">
        <f t="shared" si="41"/>
        <v>11475000</v>
      </c>
    </row>
    <row r="847" spans="1:54" ht="15">
      <c r="A847" s="58" t="s">
        <v>2259</v>
      </c>
      <c s="65" t="s">
        <v>953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90000000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90000000</v>
      </c>
      <c s="106">
        <v>43826</v>
      </c>
      <c s="106">
        <v>46383</v>
      </c>
      <c s="107">
        <v>90000000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3825000</v>
      </c>
      <c s="15">
        <v>0</v>
      </c>
      <c s="15">
        <v>0</v>
      </c>
      <c s="15">
        <v>0</v>
      </c>
      <c s="15">
        <v>0</v>
      </c>
      <c s="15">
        <v>0</v>
      </c>
      <c s="15">
        <v>3825000</v>
      </c>
      <c s="15">
        <v>0</v>
      </c>
      <c s="15">
        <v>0</v>
      </c>
      <c s="15">
        <v>0</v>
      </c>
      <c s="15">
        <v>0</v>
      </c>
      <c s="15">
        <v>0</v>
      </c>
      <c s="15">
        <v>3825000</v>
      </c>
      <c s="15">
        <f t="shared" si="39"/>
        <v>3825000</v>
      </c>
      <c s="15">
        <f t="shared" si="40"/>
        <v>7650000</v>
      </c>
      <c s="15">
        <f t="shared" si="41"/>
        <v>11475000</v>
      </c>
    </row>
    <row r="848" spans="1:54" ht="15">
      <c r="A848" s="58" t="s">
        <v>2260</v>
      </c>
      <c s="65" t="s">
        <v>954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89756147.980000004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89756147.980000004</v>
      </c>
      <c s="106">
        <v>43826</v>
      </c>
      <c s="106">
        <v>46383</v>
      </c>
      <c s="107">
        <v>89756147.980000004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3814636.29</v>
      </c>
      <c s="15">
        <v>0</v>
      </c>
      <c s="15">
        <v>0</v>
      </c>
      <c s="15">
        <v>0</v>
      </c>
      <c s="15">
        <v>0</v>
      </c>
      <c s="15">
        <v>0</v>
      </c>
      <c s="15">
        <v>3814636.29</v>
      </c>
      <c s="15">
        <v>0</v>
      </c>
      <c s="15">
        <v>0</v>
      </c>
      <c s="15">
        <v>0</v>
      </c>
      <c s="15">
        <v>0</v>
      </c>
      <c s="15">
        <v>0</v>
      </c>
      <c s="15">
        <v>3814636.29</v>
      </c>
      <c s="15">
        <f t="shared" si="39"/>
        <v>3814636.29</v>
      </c>
      <c s="15">
        <f t="shared" si="40"/>
        <v>7629272.5800000001</v>
      </c>
      <c s="15">
        <f t="shared" si="41"/>
        <v>11443908.870000001</v>
      </c>
    </row>
    <row r="849" spans="1:54" ht="15">
      <c r="A849" s="58" t="s">
        <v>2261</v>
      </c>
      <c s="65" t="s">
        <v>955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88930180.959999993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88930180.959999993</v>
      </c>
      <c s="106">
        <v>43826</v>
      </c>
      <c s="106">
        <v>46383</v>
      </c>
      <c s="107">
        <v>88930180.959999993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3779532.6899999999</v>
      </c>
      <c s="15">
        <v>0</v>
      </c>
      <c s="15">
        <v>0</v>
      </c>
      <c s="15">
        <v>0</v>
      </c>
      <c s="15">
        <v>0</v>
      </c>
      <c s="15">
        <v>0</v>
      </c>
      <c s="15">
        <v>3779532.6899999999</v>
      </c>
      <c s="15">
        <v>0</v>
      </c>
      <c s="15">
        <v>0</v>
      </c>
      <c s="15">
        <v>0</v>
      </c>
      <c s="15">
        <v>0</v>
      </c>
      <c s="15">
        <v>0</v>
      </c>
      <c s="15">
        <v>3779532.6899999999</v>
      </c>
      <c s="15">
        <f t="shared" si="39"/>
        <v>3779532.6899999999</v>
      </c>
      <c s="15">
        <f t="shared" si="40"/>
        <v>7559065.3799999999</v>
      </c>
      <c s="15">
        <f t="shared" si="41"/>
        <v>11338598.07</v>
      </c>
    </row>
    <row r="850" spans="1:54" ht="15">
      <c r="A850" s="58" t="s">
        <v>2262</v>
      </c>
      <c s="65" t="s">
        <v>956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49457562.909999996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49457562.909999996</v>
      </c>
      <c s="106">
        <v>44050</v>
      </c>
      <c s="106">
        <v>46606</v>
      </c>
      <c s="107">
        <v>49457562.909999996</v>
      </c>
      <c s="108">
        <v>2.6861111111111109</v>
      </c>
      <c s="108">
        <v>7</v>
      </c>
      <c s="111">
        <v>0.075481999999999994</v>
      </c>
      <c s="77" t="s">
        <v>651</v>
      </c>
      <c s="77" t="s">
        <v>652</v>
      </c>
      <c s="15">
        <v>0</v>
      </c>
      <c s="15">
        <v>0</v>
      </c>
      <c s="15">
        <v>1866577.8799999999</v>
      </c>
      <c s="15">
        <v>0</v>
      </c>
      <c s="15">
        <v>0</v>
      </c>
      <c s="15">
        <v>0</v>
      </c>
      <c s="15">
        <v>0</v>
      </c>
      <c s="15">
        <v>0</v>
      </c>
      <c s="15">
        <v>1866577.8799999999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3733155.7599999998</v>
      </c>
      <c s="15">
        <f t="shared" si="41"/>
        <v>3733155.7599999998</v>
      </c>
    </row>
    <row r="851" spans="1:54" ht="15">
      <c r="A851" s="58" t="s">
        <v>2263</v>
      </c>
      <c s="65" t="s">
        <v>957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198155650.84999999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198155650.84999999</v>
      </c>
      <c s="106">
        <v>44130</v>
      </c>
      <c s="106">
        <v>47782</v>
      </c>
      <c s="107">
        <v>198155650.84999999</v>
      </c>
      <c s="108">
        <v>5.9055555555555559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7754127.8499999996</v>
      </c>
      <c s="15">
        <v>0</v>
      </c>
      <c s="15">
        <v>0</v>
      </c>
      <c s="15">
        <v>0</v>
      </c>
      <c s="15">
        <v>0</v>
      </c>
      <c s="15">
        <v>0</v>
      </c>
      <c s="15">
        <v>7754127.8499999996</v>
      </c>
      <c s="15">
        <v>0</v>
      </c>
      <c s="15">
        <v>0</v>
      </c>
      <c s="15">
        <f t="shared" si="39"/>
        <v>0</v>
      </c>
      <c s="15">
        <f t="shared" si="40"/>
        <v>15508255.699999999</v>
      </c>
      <c s="15">
        <f t="shared" si="41"/>
        <v>15508255.699999999</v>
      </c>
    </row>
    <row r="852" spans="1:54" ht="15">
      <c r="A852" s="58" t="s">
        <v>2264</v>
      </c>
      <c s="65" t="s">
        <v>958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185351572.81999999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185351572.81999999</v>
      </c>
      <c s="106">
        <v>44130</v>
      </c>
      <c s="106">
        <v>47782</v>
      </c>
      <c s="107">
        <v>185351572.81999999</v>
      </c>
      <c s="108">
        <v>5.9055555555555559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7253085.0700000003</v>
      </c>
      <c s="15">
        <v>0</v>
      </c>
      <c s="15">
        <v>0</v>
      </c>
      <c s="15">
        <v>0</v>
      </c>
      <c s="15">
        <v>0</v>
      </c>
      <c s="15">
        <v>0</v>
      </c>
      <c s="15">
        <v>7253085.0700000003</v>
      </c>
      <c s="15">
        <v>0</v>
      </c>
      <c s="15">
        <v>0</v>
      </c>
      <c s="15">
        <f t="shared" si="39"/>
        <v>0</v>
      </c>
      <c s="15">
        <f t="shared" si="40"/>
        <v>14506170.140000001</v>
      </c>
      <c s="15">
        <f t="shared" si="41"/>
        <v>14506170.140000001</v>
      </c>
    </row>
    <row r="853" spans="1:54" ht="15">
      <c r="A853" s="58" t="s">
        <v>2265</v>
      </c>
      <c s="65" t="s">
        <v>959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123673164.18000001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123673164.18000001</v>
      </c>
      <c s="106">
        <v>44134</v>
      </c>
      <c s="106">
        <v>49612</v>
      </c>
      <c s="107">
        <v>123673164.18000001</v>
      </c>
      <c s="108">
        <v>10.916666666666666</v>
      </c>
      <c s="108">
        <v>15</v>
      </c>
      <c s="111">
        <v>0.079848000000000002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4937527.4100000001</v>
      </c>
      <c s="15">
        <v>0</v>
      </c>
      <c s="15">
        <v>0</v>
      </c>
      <c s="15">
        <v>0</v>
      </c>
      <c s="15">
        <v>0</v>
      </c>
      <c s="15">
        <v>0</v>
      </c>
      <c s="15">
        <v>4937527.4100000001</v>
      </c>
      <c s="15">
        <v>0</v>
      </c>
      <c s="15">
        <v>0</v>
      </c>
      <c s="15">
        <f t="shared" si="39"/>
        <v>0</v>
      </c>
      <c s="15">
        <f t="shared" si="40"/>
        <v>9875054.8200000003</v>
      </c>
      <c s="15">
        <f t="shared" si="41"/>
        <v>9875054.8200000003</v>
      </c>
    </row>
    <row r="854" spans="1:54" ht="15">
      <c r="A854" s="58" t="s">
        <v>2266</v>
      </c>
      <c s="65" t="s">
        <v>960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43259469.170000002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43259469.170000002</v>
      </c>
      <c s="106">
        <v>44130</v>
      </c>
      <c s="106">
        <v>47782</v>
      </c>
      <c s="107">
        <v>43259469.170000002</v>
      </c>
      <c s="108">
        <v>5.9055555555555559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1692807.9199999999</v>
      </c>
      <c s="15">
        <v>0</v>
      </c>
      <c s="15">
        <v>0</v>
      </c>
      <c s="15">
        <v>0</v>
      </c>
      <c s="15">
        <v>0</v>
      </c>
      <c s="15">
        <v>0</v>
      </c>
      <c s="15">
        <v>1692807.9199999999</v>
      </c>
      <c s="15">
        <v>0</v>
      </c>
      <c s="15">
        <v>0</v>
      </c>
      <c s="15">
        <f t="shared" si="39"/>
        <v>0</v>
      </c>
      <c s="15">
        <f t="shared" si="40"/>
        <v>3385615.8399999999</v>
      </c>
      <c s="15">
        <f t="shared" si="41"/>
        <v>3385615.8399999999</v>
      </c>
    </row>
    <row r="855" spans="1:54" ht="15">
      <c r="A855" s="58" t="s">
        <v>2267</v>
      </c>
      <c s="65" t="s">
        <v>961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184641459.61000001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184641459.61000001</v>
      </c>
      <c s="106">
        <v>44130</v>
      </c>
      <c s="106">
        <v>47782</v>
      </c>
      <c s="107">
        <v>184641459.61000001</v>
      </c>
      <c s="108">
        <v>5.9055555555555559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7225297.2800000003</v>
      </c>
      <c s="15">
        <v>0</v>
      </c>
      <c s="15">
        <v>0</v>
      </c>
      <c s="15">
        <v>0</v>
      </c>
      <c s="15">
        <v>0</v>
      </c>
      <c s="15">
        <v>0</v>
      </c>
      <c s="15">
        <v>7225297.2800000003</v>
      </c>
      <c s="15">
        <v>0</v>
      </c>
      <c s="15">
        <v>0</v>
      </c>
      <c s="15">
        <f t="shared" si="39"/>
        <v>0</v>
      </c>
      <c s="15">
        <f t="shared" si="40"/>
        <v>14450594.560000001</v>
      </c>
      <c s="15">
        <f t="shared" si="41"/>
        <v>14450594.560000001</v>
      </c>
    </row>
    <row r="856" spans="1:54" ht="15">
      <c r="A856" s="58" t="s">
        <v>2268</v>
      </c>
      <c s="65" t="s">
        <v>962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123163170.16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123163170.16</v>
      </c>
      <c s="106">
        <v>44134</v>
      </c>
      <c s="106">
        <v>49612</v>
      </c>
      <c s="107">
        <v>123163170.16</v>
      </c>
      <c s="108">
        <v>10.916666666666666</v>
      </c>
      <c s="108">
        <v>15</v>
      </c>
      <c s="111">
        <v>0.079848000000000002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4917166.4100000001</v>
      </c>
      <c s="15">
        <v>0</v>
      </c>
      <c s="15">
        <v>0</v>
      </c>
      <c s="15">
        <v>0</v>
      </c>
      <c s="15">
        <v>0</v>
      </c>
      <c s="15">
        <v>0</v>
      </c>
      <c s="15">
        <v>4917166.4100000001</v>
      </c>
      <c s="15">
        <v>0</v>
      </c>
      <c s="15">
        <v>0</v>
      </c>
      <c s="15">
        <f t="shared" si="39"/>
        <v>0</v>
      </c>
      <c s="15">
        <f t="shared" si="40"/>
        <v>9834332.8200000003</v>
      </c>
      <c s="15">
        <f t="shared" si="41"/>
        <v>9834332.8200000003</v>
      </c>
    </row>
    <row r="857" spans="1:54" ht="15">
      <c r="A857" s="58" t="s">
        <v>2269</v>
      </c>
      <c s="65" t="s">
        <v>963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183503106.19999999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183503106.19999999</v>
      </c>
      <c s="106">
        <v>44130</v>
      </c>
      <c s="106">
        <v>47782</v>
      </c>
      <c s="107">
        <v>183503106.19999999</v>
      </c>
      <c s="108">
        <v>5.9055555555555559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7180751.7999999998</v>
      </c>
      <c s="15">
        <v>0</v>
      </c>
      <c s="15">
        <v>0</v>
      </c>
      <c s="15">
        <v>0</v>
      </c>
      <c s="15">
        <v>0</v>
      </c>
      <c s="15">
        <v>0</v>
      </c>
      <c s="15">
        <v>7180751.7999999998</v>
      </c>
      <c s="15">
        <v>0</v>
      </c>
      <c s="15">
        <v>0</v>
      </c>
      <c s="15">
        <f t="shared" si="39"/>
        <v>0</v>
      </c>
      <c s="15">
        <f t="shared" si="40"/>
        <v>14361503.6</v>
      </c>
      <c s="15">
        <f t="shared" si="41"/>
        <v>14361503.6</v>
      </c>
    </row>
    <row r="858" spans="1:54" ht="15">
      <c r="A858" s="58" t="s">
        <v>2270</v>
      </c>
      <c s="65" t="s">
        <v>964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122255792.54000001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122255792.54000001</v>
      </c>
      <c s="106">
        <v>44134</v>
      </c>
      <c s="106">
        <v>49612</v>
      </c>
      <c s="107">
        <v>122255792.54000001</v>
      </c>
      <c s="108">
        <v>10.916666666666666</v>
      </c>
      <c s="108">
        <v>15</v>
      </c>
      <c s="111">
        <v>0.079848000000000002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4880940.2599999998</v>
      </c>
      <c s="15">
        <v>0</v>
      </c>
      <c s="15">
        <v>0</v>
      </c>
      <c s="15">
        <v>0</v>
      </c>
      <c s="15">
        <v>0</v>
      </c>
      <c s="15">
        <v>0</v>
      </c>
      <c s="15">
        <v>4880940.2599999998</v>
      </c>
      <c s="15">
        <v>0</v>
      </c>
      <c s="15">
        <v>0</v>
      </c>
      <c s="15">
        <f t="shared" si="39"/>
        <v>0</v>
      </c>
      <c s="15">
        <f t="shared" si="40"/>
        <v>9761880.5199999996</v>
      </c>
      <c s="15">
        <f t="shared" si="41"/>
        <v>9761880.5199999996</v>
      </c>
    </row>
    <row r="859" spans="1:54" ht="15">
      <c r="A859" s="58" t="s">
        <v>2271</v>
      </c>
      <c s="65" t="s">
        <v>965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122400000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122400000</v>
      </c>
      <c s="106">
        <v>44314</v>
      </c>
      <c s="106">
        <v>47966</v>
      </c>
      <c s="107">
        <v>122400000</v>
      </c>
      <c s="108">
        <v>6.4111111111111114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4789695.5999999996</v>
      </c>
      <c s="15">
        <v>0</v>
      </c>
      <c s="15">
        <v>0</v>
      </c>
      <c s="15">
        <v>0</v>
      </c>
      <c s="15">
        <v>0</v>
      </c>
      <c s="15">
        <v>0</v>
      </c>
      <c s="15">
        <v>4789695.5999999996</v>
      </c>
      <c s="15">
        <v>0</v>
      </c>
      <c s="15">
        <v>0</v>
      </c>
      <c s="15">
        <f t="shared" si="39"/>
        <v>0</v>
      </c>
      <c s="15">
        <f t="shared" si="40"/>
        <v>9579391.1999999993</v>
      </c>
      <c s="15">
        <f t="shared" si="41"/>
        <v>9579391.1999999993</v>
      </c>
    </row>
    <row r="860" spans="1:54" ht="15">
      <c r="A860" s="58" t="s">
        <v>2272</v>
      </c>
      <c s="65" t="s">
        <v>966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81600000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81600000</v>
      </c>
      <c s="106">
        <v>44315</v>
      </c>
      <c s="106">
        <v>48698</v>
      </c>
      <c s="107">
        <v>81600000</v>
      </c>
      <c s="108">
        <v>8.4138888888888896</v>
      </c>
      <c s="108">
        <v>12</v>
      </c>
      <c s="111">
        <v>0.079153000000000001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3229442.3999999999</v>
      </c>
      <c s="15">
        <v>0</v>
      </c>
      <c s="15">
        <v>0</v>
      </c>
      <c s="15">
        <v>0</v>
      </c>
      <c s="15">
        <v>0</v>
      </c>
      <c s="15">
        <v>0</v>
      </c>
      <c s="15">
        <v>3229442.3999999999</v>
      </c>
      <c s="15">
        <v>0</v>
      </c>
      <c s="15">
        <v>0</v>
      </c>
      <c s="15">
        <f t="shared" si="39"/>
        <v>0</v>
      </c>
      <c s="15">
        <f t="shared" si="40"/>
        <v>6458884.7999999998</v>
      </c>
      <c s="15">
        <f t="shared" si="41"/>
        <v>6458884.7999999998</v>
      </c>
    </row>
    <row r="861" spans="1:54" ht="15">
      <c r="A861" s="58" t="s">
        <v>1475</v>
      </c>
      <c s="65" t="s">
        <v>586</v>
      </c>
      <c s="66">
        <v>1</v>
      </c>
      <c s="67" t="s">
        <v>23</v>
      </c>
      <c s="65" t="s">
        <v>458</v>
      </c>
      <c s="65" t="s">
        <v>635</v>
      </c>
      <c s="65" t="s">
        <v>70</v>
      </c>
      <c s="65" t="s">
        <v>648</v>
      </c>
      <c s="65" t="s">
        <v>640</v>
      </c>
      <c s="65" t="s">
        <v>649</v>
      </c>
      <c s="65" t="s">
        <v>70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654545.45999999996</v>
      </c>
      <c s="64">
        <v>0</v>
      </c>
      <c s="64">
        <v>72727.270000000004</v>
      </c>
      <c s="64">
        <v>25363.639999999999</v>
      </c>
      <c s="64">
        <v>0</v>
      </c>
      <c s="64">
        <v>0</v>
      </c>
      <c s="64">
        <v>0</v>
      </c>
      <c s="64">
        <v>581818.18999999994</v>
      </c>
      <c s="106">
        <v>41598</v>
      </c>
      <c s="106">
        <v>47077</v>
      </c>
      <c s="107">
        <v>800000</v>
      </c>
      <c s="108">
        <v>3.9722222222222223</v>
      </c>
      <c s="108">
        <v>15</v>
      </c>
      <c s="111">
        <v>0.077499999999999999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22545.450000000001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19727.27</v>
      </c>
      <c s="15">
        <v>0</v>
      </c>
      <c s="15">
        <f t="shared" si="39"/>
        <v>0</v>
      </c>
      <c s="15">
        <f t="shared" si="40"/>
        <v>42272.720000000001</v>
      </c>
      <c s="15">
        <f t="shared" si="41"/>
        <v>42272.720000000001</v>
      </c>
    </row>
    <row r="862" spans="1:54" ht="15">
      <c r="A862" s="58" t="s">
        <v>2273</v>
      </c>
      <c s="65" t="s">
        <v>575</v>
      </c>
      <c s="66">
        <v>57</v>
      </c>
      <c s="67" t="s">
        <v>23</v>
      </c>
      <c s="65" t="s">
        <v>458</v>
      </c>
      <c s="65" t="s">
        <v>635</v>
      </c>
      <c s="65" t="s">
        <v>70</v>
      </c>
      <c s="65" t="s">
        <v>648</v>
      </c>
      <c s="65" t="s">
        <v>640</v>
      </c>
      <c s="65" t="s">
        <v>649</v>
      </c>
      <c s="65" t="s">
        <v>70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700000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700000</v>
      </c>
      <c s="106">
        <v>41815</v>
      </c>
      <c s="106">
        <v>49120</v>
      </c>
      <c s="107">
        <v>700000</v>
      </c>
      <c s="108">
        <v>9.5694444444444446</v>
      </c>
      <c s="108">
        <v>20</v>
      </c>
      <c s="111">
        <v>0.084500000000000006</v>
      </c>
      <c s="77" t="s">
        <v>651</v>
      </c>
      <c s="77" t="s">
        <v>652</v>
      </c>
      <c s="15">
        <v>29575</v>
      </c>
      <c s="15">
        <v>0</v>
      </c>
      <c s="15">
        <v>0</v>
      </c>
      <c s="15">
        <v>0</v>
      </c>
      <c s="15">
        <v>0</v>
      </c>
      <c s="15">
        <v>0</v>
      </c>
      <c s="15">
        <v>28096.25</v>
      </c>
      <c s="15">
        <v>0</v>
      </c>
      <c s="15">
        <v>0</v>
      </c>
      <c s="15">
        <v>0</v>
      </c>
      <c s="15">
        <v>0</v>
      </c>
      <c s="15">
        <v>0</v>
      </c>
      <c s="15">
        <v>26617.5</v>
      </c>
      <c s="15">
        <f t="shared" si="39"/>
        <v>29575</v>
      </c>
      <c s="15">
        <f t="shared" si="40"/>
        <v>54713.75</v>
      </c>
      <c s="15">
        <f t="shared" si="41"/>
        <v>84288.75</v>
      </c>
    </row>
    <row r="863" spans="1:54" ht="15">
      <c r="A863" s="58" t="s">
        <v>1453</v>
      </c>
      <c s="65" t="s">
        <v>577</v>
      </c>
      <c s="66">
        <v>10</v>
      </c>
      <c s="67" t="s">
        <v>23</v>
      </c>
      <c s="65" t="s">
        <v>458</v>
      </c>
      <c s="65" t="s">
        <v>635</v>
      </c>
      <c s="65" t="s">
        <v>70</v>
      </c>
      <c s="65" t="s">
        <v>648</v>
      </c>
      <c s="65" t="s">
        <v>640</v>
      </c>
      <c s="65" t="s">
        <v>649</v>
      </c>
      <c s="65" t="s">
        <v>70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8000000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8000000</v>
      </c>
      <c s="106">
        <v>41991</v>
      </c>
      <c s="106">
        <v>45644</v>
      </c>
      <c s="107">
        <v>80000000</v>
      </c>
      <c s="108">
        <v>0.050000000000000003</v>
      </c>
      <c s="108">
        <v>10</v>
      </c>
      <c s="111">
        <v>0.064000000000000001</v>
      </c>
      <c s="77" t="s">
        <v>651</v>
      </c>
      <c s="77" t="s">
        <v>652</v>
      </c>
      <c s="15">
        <v>256000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256000</v>
      </c>
      <c s="15">
        <f t="shared" si="40"/>
        <v>0</v>
      </c>
      <c s="15">
        <f t="shared" si="41"/>
        <v>256000</v>
      </c>
    </row>
    <row r="864" spans="1:54" ht="15">
      <c r="A864" s="58" t="s">
        <v>2274</v>
      </c>
      <c s="65" t="s">
        <v>578</v>
      </c>
      <c s="66">
        <v>9</v>
      </c>
      <c s="67" t="s">
        <v>23</v>
      </c>
      <c s="65" t="s">
        <v>458</v>
      </c>
      <c s="65" t="s">
        <v>635</v>
      </c>
      <c s="65" t="s">
        <v>70</v>
      </c>
      <c s="65" t="s">
        <v>648</v>
      </c>
      <c s="65" t="s">
        <v>640</v>
      </c>
      <c s="65" t="s">
        <v>649</v>
      </c>
      <c s="65" t="s">
        <v>70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300000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300000</v>
      </c>
      <c s="106">
        <v>42090</v>
      </c>
      <c s="106">
        <v>49395</v>
      </c>
      <c s="107">
        <v>300000</v>
      </c>
      <c s="108">
        <v>10.324999999999999</v>
      </c>
      <c s="108">
        <v>20</v>
      </c>
      <c s="111">
        <v>0.084500000000000006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12675</v>
      </c>
      <c s="15">
        <v>0</v>
      </c>
      <c s="15">
        <v>0</v>
      </c>
      <c s="15">
        <v>0</v>
      </c>
      <c s="15">
        <v>0</v>
      </c>
      <c s="15">
        <v>0</v>
      </c>
      <c s="15">
        <v>12675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25350</v>
      </c>
      <c s="15">
        <f t="shared" si="41"/>
        <v>25350</v>
      </c>
    </row>
    <row r="865" spans="1:54" ht="15">
      <c r="A865" s="58" t="s">
        <v>2275</v>
      </c>
      <c s="65" t="s">
        <v>578</v>
      </c>
      <c s="66">
        <v>16</v>
      </c>
      <c s="67" t="s">
        <v>23</v>
      </c>
      <c s="65" t="s">
        <v>458</v>
      </c>
      <c s="65" t="s">
        <v>635</v>
      </c>
      <c s="65" t="s">
        <v>70</v>
      </c>
      <c s="65" t="s">
        <v>648</v>
      </c>
      <c s="65" t="s">
        <v>640</v>
      </c>
      <c s="65" t="s">
        <v>649</v>
      </c>
      <c s="65" t="s">
        <v>70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350000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350000</v>
      </c>
      <c s="106">
        <v>42124</v>
      </c>
      <c s="106">
        <v>49429</v>
      </c>
      <c s="107">
        <v>350000</v>
      </c>
      <c s="108">
        <v>10.416666666666666</v>
      </c>
      <c s="108">
        <v>20</v>
      </c>
      <c s="111">
        <v>0.084500000000000006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14787.5</v>
      </c>
      <c s="15">
        <v>0</v>
      </c>
      <c s="15">
        <v>0</v>
      </c>
      <c s="15">
        <v>0</v>
      </c>
      <c s="15">
        <v>0</v>
      </c>
      <c s="15">
        <v>0</v>
      </c>
      <c s="15">
        <v>14787.5</v>
      </c>
      <c s="15">
        <v>0</v>
      </c>
      <c s="15">
        <v>0</v>
      </c>
      <c s="15">
        <f t="shared" si="39"/>
        <v>0</v>
      </c>
      <c s="15">
        <f t="shared" si="40"/>
        <v>29575</v>
      </c>
      <c s="15">
        <f t="shared" si="41"/>
        <v>29575</v>
      </c>
    </row>
    <row r="866" spans="1:54" ht="15">
      <c r="A866" s="58" t="s">
        <v>2276</v>
      </c>
      <c s="65" t="s">
        <v>967</v>
      </c>
      <c s="66">
        <v>13</v>
      </c>
      <c s="67" t="s">
        <v>23</v>
      </c>
      <c s="65" t="s">
        <v>458</v>
      </c>
      <c s="65" t="s">
        <v>635</v>
      </c>
      <c s="65" t="s">
        <v>70</v>
      </c>
      <c s="65" t="s">
        <v>648</v>
      </c>
      <c s="65" t="s">
        <v>640</v>
      </c>
      <c s="65" t="s">
        <v>649</v>
      </c>
      <c s="65" t="s">
        <v>70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350000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350000</v>
      </c>
      <c s="106">
        <v>42522</v>
      </c>
      <c s="106">
        <v>49827</v>
      </c>
      <c s="107">
        <v>350000</v>
      </c>
      <c s="108">
        <v>11.502777777777778</v>
      </c>
      <c s="108">
        <v>20</v>
      </c>
      <c s="111">
        <v>0.084500000000000006</v>
      </c>
      <c s="77" t="s">
        <v>651</v>
      </c>
      <c s="77" t="s">
        <v>652</v>
      </c>
      <c s="15">
        <v>14787.5</v>
      </c>
      <c s="15">
        <v>0</v>
      </c>
      <c s="15">
        <v>0</v>
      </c>
      <c s="15">
        <v>0</v>
      </c>
      <c s="15">
        <v>0</v>
      </c>
      <c s="15">
        <v>0</v>
      </c>
      <c s="15">
        <v>14787.5</v>
      </c>
      <c s="15">
        <v>0</v>
      </c>
      <c s="15">
        <v>0</v>
      </c>
      <c s="15">
        <v>0</v>
      </c>
      <c s="15">
        <v>0</v>
      </c>
      <c s="15">
        <v>0</v>
      </c>
      <c s="15">
        <v>14787.5</v>
      </c>
      <c s="15">
        <f t="shared" si="39"/>
        <v>14787.5</v>
      </c>
      <c s="15">
        <f t="shared" si="40"/>
        <v>29575</v>
      </c>
      <c s="15">
        <f t="shared" si="41"/>
        <v>44362.5</v>
      </c>
    </row>
    <row r="867" spans="1:54" ht="15">
      <c r="A867" s="58" t="s">
        <v>2277</v>
      </c>
      <c s="65" t="s">
        <v>967</v>
      </c>
      <c s="66">
        <v>22</v>
      </c>
      <c s="67" t="s">
        <v>23</v>
      </c>
      <c s="65" t="s">
        <v>458</v>
      </c>
      <c s="65" t="s">
        <v>635</v>
      </c>
      <c s="65" t="s">
        <v>70</v>
      </c>
      <c s="65" t="s">
        <v>648</v>
      </c>
      <c s="65" t="s">
        <v>640</v>
      </c>
      <c s="65" t="s">
        <v>649</v>
      </c>
      <c s="65" t="s">
        <v>70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200000</v>
      </c>
      <c s="64">
        <v>0</v>
      </c>
      <c s="64">
        <v>0</v>
      </c>
      <c s="64">
        <v>4225</v>
      </c>
      <c s="64">
        <v>0</v>
      </c>
      <c s="64">
        <v>0</v>
      </c>
      <c s="64">
        <v>0</v>
      </c>
      <c s="64">
        <v>200000</v>
      </c>
      <c s="106">
        <v>42598</v>
      </c>
      <c s="106">
        <v>49903</v>
      </c>
      <c s="107">
        <v>200000</v>
      </c>
      <c s="108">
        <v>11.71111111111111</v>
      </c>
      <c s="108">
        <v>20</v>
      </c>
      <c s="111">
        <v>0.084500000000000006</v>
      </c>
      <c s="77" t="s">
        <v>651</v>
      </c>
      <c s="77" t="s">
        <v>652</v>
      </c>
      <c s="15">
        <v>0</v>
      </c>
      <c s="15">
        <v>0</v>
      </c>
      <c s="15">
        <v>4225</v>
      </c>
      <c s="15">
        <v>0</v>
      </c>
      <c s="15">
        <v>0</v>
      </c>
      <c s="15">
        <v>4225</v>
      </c>
      <c s="15">
        <v>0</v>
      </c>
      <c s="15">
        <v>0</v>
      </c>
      <c s="15">
        <v>4225</v>
      </c>
      <c s="15">
        <v>0</v>
      </c>
      <c s="15">
        <v>0</v>
      </c>
      <c s="15">
        <v>4225</v>
      </c>
      <c s="15">
        <v>0</v>
      </c>
      <c s="15">
        <f t="shared" si="39"/>
        <v>0</v>
      </c>
      <c s="15">
        <f t="shared" si="40"/>
        <v>16900</v>
      </c>
      <c s="15">
        <f t="shared" si="41"/>
        <v>16900</v>
      </c>
    </row>
    <row r="868" spans="1:54" ht="15">
      <c r="A868" s="58" t="s">
        <v>2278</v>
      </c>
      <c s="65" t="s">
        <v>967</v>
      </c>
      <c s="66">
        <v>32</v>
      </c>
      <c s="67" t="s">
        <v>23</v>
      </c>
      <c s="65" t="s">
        <v>458</v>
      </c>
      <c s="65" t="s">
        <v>635</v>
      </c>
      <c s="65" t="s">
        <v>70</v>
      </c>
      <c s="65" t="s">
        <v>648</v>
      </c>
      <c s="65" t="s">
        <v>640</v>
      </c>
      <c s="65" t="s">
        <v>649</v>
      </c>
      <c s="65" t="s">
        <v>70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100000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100000</v>
      </c>
      <c s="106">
        <v>42754</v>
      </c>
      <c s="106">
        <v>50059</v>
      </c>
      <c s="107">
        <v>100000</v>
      </c>
      <c s="108">
        <v>12.136111111111111</v>
      </c>
      <c s="108">
        <v>20</v>
      </c>
      <c s="111">
        <v>0.084500000000000006</v>
      </c>
      <c s="77" t="s">
        <v>651</v>
      </c>
      <c s="77" t="s">
        <v>652</v>
      </c>
      <c s="15">
        <v>0</v>
      </c>
      <c s="15">
        <v>4225</v>
      </c>
      <c s="15">
        <v>0</v>
      </c>
      <c s="15">
        <v>0</v>
      </c>
      <c s="15">
        <v>0</v>
      </c>
      <c s="15">
        <v>0</v>
      </c>
      <c s="15">
        <v>0</v>
      </c>
      <c s="15">
        <v>4225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8450</v>
      </c>
      <c s="15">
        <f t="shared" si="41"/>
        <v>8450</v>
      </c>
    </row>
    <row r="869" spans="1:54" ht="15">
      <c r="A869" s="58" t="s">
        <v>2279</v>
      </c>
      <c s="65" t="s">
        <v>580</v>
      </c>
      <c s="66">
        <v>23</v>
      </c>
      <c s="67" t="s">
        <v>23</v>
      </c>
      <c s="65" t="s">
        <v>458</v>
      </c>
      <c s="65" t="s">
        <v>635</v>
      </c>
      <c s="65" t="s">
        <v>70</v>
      </c>
      <c s="65" t="s">
        <v>648</v>
      </c>
      <c s="65" t="s">
        <v>640</v>
      </c>
      <c s="65" t="s">
        <v>649</v>
      </c>
      <c s="65" t="s">
        <v>70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350000</v>
      </c>
      <c s="64">
        <v>0</v>
      </c>
      <c s="64">
        <v>0</v>
      </c>
      <c s="64">
        <v>7393.75</v>
      </c>
      <c s="64">
        <v>0</v>
      </c>
      <c s="64">
        <v>0</v>
      </c>
      <c s="64">
        <v>0</v>
      </c>
      <c s="64">
        <v>350000</v>
      </c>
      <c s="106">
        <v>42866</v>
      </c>
      <c s="106">
        <v>50171</v>
      </c>
      <c s="107">
        <v>350000</v>
      </c>
      <c s="108">
        <v>12.447222222222223</v>
      </c>
      <c s="108">
        <v>20</v>
      </c>
      <c s="111">
        <v>0.084500000000000006</v>
      </c>
      <c s="77" t="s">
        <v>651</v>
      </c>
      <c s="77" t="s">
        <v>652</v>
      </c>
      <c s="15">
        <v>0</v>
      </c>
      <c s="15">
        <v>0</v>
      </c>
      <c s="15">
        <v>7393.75</v>
      </c>
      <c s="15">
        <v>0</v>
      </c>
      <c s="15">
        <v>0</v>
      </c>
      <c s="15">
        <v>7393.75</v>
      </c>
      <c s="15">
        <v>0</v>
      </c>
      <c s="15">
        <v>0</v>
      </c>
      <c s="15">
        <v>7393.75</v>
      </c>
      <c s="15">
        <v>0</v>
      </c>
      <c s="15">
        <v>0</v>
      </c>
      <c s="15">
        <v>7393.75</v>
      </c>
      <c s="15">
        <v>0</v>
      </c>
      <c s="15">
        <f t="shared" si="39"/>
        <v>0</v>
      </c>
      <c s="15">
        <f t="shared" si="40"/>
        <v>29575</v>
      </c>
      <c s="15">
        <f t="shared" si="41"/>
        <v>29575</v>
      </c>
    </row>
    <row r="870" spans="1:54" ht="15">
      <c r="A870" s="58" t="s">
        <v>2280</v>
      </c>
      <c s="65" t="s">
        <v>968</v>
      </c>
      <c s="66">
        <v>1</v>
      </c>
      <c s="67" t="s">
        <v>23</v>
      </c>
      <c s="65" t="s">
        <v>458</v>
      </c>
      <c s="65" t="s">
        <v>635</v>
      </c>
      <c s="65" t="s">
        <v>587</v>
      </c>
      <c s="65" t="s">
        <v>648</v>
      </c>
      <c s="65" t="s">
        <v>636</v>
      </c>
      <c s="65" t="s">
        <v>649</v>
      </c>
      <c s="65" t="s">
        <v>587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6074539.5899999999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6074539.5899999999</v>
      </c>
      <c s="106">
        <v>44168</v>
      </c>
      <c s="106">
        <v>45994</v>
      </c>
      <c s="107">
        <v>6074539.5899999999</v>
      </c>
      <c s="108">
        <v>1.0083333333333333</v>
      </c>
      <c s="108">
        <v>5</v>
      </c>
      <c s="111">
        <v>0.071294999999999997</v>
      </c>
      <c s="77" t="s">
        <v>651</v>
      </c>
      <c s="77" t="s">
        <v>652</v>
      </c>
      <c s="15">
        <v>216542.14999999999</v>
      </c>
      <c s="15">
        <v>0</v>
      </c>
      <c s="15">
        <v>0</v>
      </c>
      <c s="15">
        <v>0</v>
      </c>
      <c s="15">
        <v>0</v>
      </c>
      <c s="15">
        <v>0</v>
      </c>
      <c s="15">
        <v>216542.14999999999</v>
      </c>
      <c s="15">
        <v>0</v>
      </c>
      <c s="15">
        <v>0</v>
      </c>
      <c s="15">
        <v>0</v>
      </c>
      <c s="15">
        <v>0</v>
      </c>
      <c s="15">
        <v>0</v>
      </c>
      <c s="15">
        <v>216542.14999999999</v>
      </c>
      <c s="15">
        <f t="shared" si="39"/>
        <v>216542.14999999999</v>
      </c>
      <c s="15">
        <f t="shared" si="40"/>
        <v>433084.29999999999</v>
      </c>
      <c s="15">
        <f t="shared" si="41"/>
        <v>649626.44999999995</v>
      </c>
    </row>
    <row r="871" spans="1:54" ht="15">
      <c r="A871" s="58" t="s">
        <v>2281</v>
      </c>
      <c s="65" t="s">
        <v>969</v>
      </c>
      <c s="66">
        <v>1</v>
      </c>
      <c s="67" t="s">
        <v>23</v>
      </c>
      <c s="65" t="s">
        <v>458</v>
      </c>
      <c s="65" t="s">
        <v>635</v>
      </c>
      <c s="65" t="s">
        <v>587</v>
      </c>
      <c s="65" t="s">
        <v>648</v>
      </c>
      <c s="65" t="s">
        <v>636</v>
      </c>
      <c s="65" t="s">
        <v>649</v>
      </c>
      <c s="65" t="s">
        <v>587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1523963.52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1523963.52</v>
      </c>
      <c s="106">
        <v>44186</v>
      </c>
      <c s="106">
        <v>46742</v>
      </c>
      <c s="107">
        <v>1523963.52</v>
      </c>
      <c s="108">
        <v>3.0583333333333331</v>
      </c>
      <c s="108">
        <v>7</v>
      </c>
      <c s="111">
        <v>0.075481999999999994</v>
      </c>
      <c s="77" t="s">
        <v>651</v>
      </c>
      <c s="77" t="s">
        <v>652</v>
      </c>
      <c s="15">
        <v>57515.910000000003</v>
      </c>
      <c s="15">
        <v>0</v>
      </c>
      <c s="15">
        <v>0</v>
      </c>
      <c s="15">
        <v>0</v>
      </c>
      <c s="15">
        <v>0</v>
      </c>
      <c s="15">
        <v>0</v>
      </c>
      <c s="15">
        <v>57515.910000000003</v>
      </c>
      <c s="15">
        <v>0</v>
      </c>
      <c s="15">
        <v>0</v>
      </c>
      <c s="15">
        <v>0</v>
      </c>
      <c s="15">
        <v>0</v>
      </c>
      <c s="15">
        <v>0</v>
      </c>
      <c s="15">
        <v>57515.910000000003</v>
      </c>
      <c s="15">
        <f t="shared" si="39"/>
        <v>57515.910000000003</v>
      </c>
      <c s="15">
        <f t="shared" si="40"/>
        <v>115031.82000000001</v>
      </c>
      <c s="15">
        <f t="shared" si="41"/>
        <v>172547.73000000001</v>
      </c>
    </row>
    <row r="872" spans="1:54" ht="15">
      <c r="A872" s="58" t="s">
        <v>2282</v>
      </c>
      <c s="65" t="s">
        <v>970</v>
      </c>
      <c s="66">
        <v>1</v>
      </c>
      <c s="67" t="s">
        <v>23</v>
      </c>
      <c s="65" t="s">
        <v>458</v>
      </c>
      <c s="65" t="s">
        <v>635</v>
      </c>
      <c s="65" t="s">
        <v>587</v>
      </c>
      <c s="65" t="s">
        <v>648</v>
      </c>
      <c s="65" t="s">
        <v>636</v>
      </c>
      <c s="65" t="s">
        <v>649</v>
      </c>
      <c s="65" t="s">
        <v>587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929680.71999999997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0</v>
      </c>
      <c s="15">
        <f t="shared" si="41"/>
        <v>0</v>
      </c>
    </row>
    <row r="873" spans="1:54" ht="15">
      <c r="A873" s="58" t="s">
        <v>2283</v>
      </c>
      <c s="65" t="s">
        <v>971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588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632439.62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632439.62</v>
      </c>
      <c s="106">
        <v>43860</v>
      </c>
      <c s="106">
        <v>45687</v>
      </c>
      <c s="107">
        <v>632439.62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24823.259999999998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24823.259999999998</v>
      </c>
      <c s="15">
        <f t="shared" si="41"/>
        <v>24823.259999999998</v>
      </c>
    </row>
    <row r="874" spans="1:54" ht="15">
      <c r="A874" s="58" t="s">
        <v>2284</v>
      </c>
      <c s="65" t="s">
        <v>972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588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626913.92000000004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626913.92000000004</v>
      </c>
      <c s="106">
        <v>43826</v>
      </c>
      <c s="106">
        <v>46383</v>
      </c>
      <c s="107">
        <v>626913.92000000004</v>
      </c>
      <c s="108">
        <v>2.0750000000000002</v>
      </c>
      <c s="108">
        <v>7</v>
      </c>
      <c s="111">
        <v>0.085000000000000006</v>
      </c>
      <c s="77" t="s">
        <v>651</v>
      </c>
      <c s="77" t="s">
        <v>652</v>
      </c>
      <c s="15">
        <v>26643.84</v>
      </c>
      <c s="15">
        <v>0</v>
      </c>
      <c s="15">
        <v>0</v>
      </c>
      <c s="15">
        <v>0</v>
      </c>
      <c s="15">
        <v>0</v>
      </c>
      <c s="15">
        <v>0</v>
      </c>
      <c s="15">
        <v>26643.84</v>
      </c>
      <c s="15">
        <v>0</v>
      </c>
      <c s="15">
        <v>0</v>
      </c>
      <c s="15">
        <v>0</v>
      </c>
      <c s="15">
        <v>0</v>
      </c>
      <c s="15">
        <v>0</v>
      </c>
      <c s="15">
        <v>26643.84</v>
      </c>
      <c s="15">
        <f t="shared" si="39"/>
        <v>26643.84</v>
      </c>
      <c s="15">
        <f t="shared" si="40"/>
        <v>53287.68</v>
      </c>
      <c s="15">
        <f t="shared" si="41"/>
        <v>79931.520000000004</v>
      </c>
    </row>
    <row r="875" spans="1:54" ht="15">
      <c r="A875" s="58" t="s">
        <v>2285</v>
      </c>
      <c s="65" t="s">
        <v>973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588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1659088.3100000001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0</v>
      </c>
      <c s="15">
        <f t="shared" si="41"/>
        <v>0</v>
      </c>
    </row>
    <row r="876" spans="1:54" ht="15">
      <c r="A876" s="58" t="s">
        <v>2286</v>
      </c>
      <c s="65" t="s">
        <v>974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588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1657111.2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1657111.2</v>
      </c>
      <c s="106">
        <v>44291</v>
      </c>
      <c s="106">
        <v>46117</v>
      </c>
      <c s="107">
        <v>1657111.2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59071.870000000003</v>
      </c>
      <c s="15">
        <v>0</v>
      </c>
      <c s="15">
        <v>0</v>
      </c>
      <c s="15">
        <v>0</v>
      </c>
      <c s="15">
        <v>0</v>
      </c>
      <c s="15">
        <v>0</v>
      </c>
      <c s="15">
        <v>59071.870000000003</v>
      </c>
      <c s="15">
        <v>0</v>
      </c>
      <c s="15">
        <v>0</v>
      </c>
      <c s="15">
        <f t="shared" si="39"/>
        <v>0</v>
      </c>
      <c s="15">
        <f t="shared" si="40"/>
        <v>118143.74000000001</v>
      </c>
      <c s="15">
        <f t="shared" si="41"/>
        <v>118143.74000000001</v>
      </c>
    </row>
    <row r="877" spans="1:54" ht="15">
      <c r="A877" s="58" t="s">
        <v>2287</v>
      </c>
      <c s="65" t="s">
        <v>975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589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23844749.079999998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0</v>
      </c>
      <c s="15">
        <f t="shared" si="41"/>
        <v>0</v>
      </c>
    </row>
    <row r="878" spans="1:54" ht="15">
      <c r="A878" s="58" t="s">
        <v>2288</v>
      </c>
      <c s="65" t="s">
        <v>976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95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616977.66000000003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0</v>
      </c>
      <c s="15">
        <f t="shared" si="41"/>
        <v>0</v>
      </c>
    </row>
    <row r="879" spans="1:54" ht="15">
      <c r="A879" s="58" t="s">
        <v>2289</v>
      </c>
      <c s="65" t="s">
        <v>977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95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770482.75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770482.75</v>
      </c>
      <c s="106">
        <v>44291</v>
      </c>
      <c s="106">
        <v>46117</v>
      </c>
      <c s="107">
        <v>770482.75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27465.779999999999</v>
      </c>
      <c s="15">
        <v>0</v>
      </c>
      <c s="15">
        <v>0</v>
      </c>
      <c s="15">
        <v>0</v>
      </c>
      <c s="15">
        <v>0</v>
      </c>
      <c s="15">
        <v>0</v>
      </c>
      <c s="15">
        <v>27465.779999999999</v>
      </c>
      <c s="15">
        <v>0</v>
      </c>
      <c s="15">
        <v>0</v>
      </c>
      <c s="15">
        <f t="shared" si="39"/>
        <v>0</v>
      </c>
      <c s="15">
        <f t="shared" si="40"/>
        <v>54931.559999999998</v>
      </c>
      <c s="15">
        <f t="shared" si="41"/>
        <v>54931.559999999998</v>
      </c>
    </row>
    <row r="880" spans="1:54" ht="15">
      <c r="A880" s="58" t="s">
        <v>2290</v>
      </c>
      <c s="65" t="s">
        <v>979</v>
      </c>
      <c s="66">
        <v>1</v>
      </c>
      <c s="67" t="s">
        <v>23</v>
      </c>
      <c s="65" t="s">
        <v>458</v>
      </c>
      <c s="65" t="s">
        <v>635</v>
      </c>
      <c s="65" t="s">
        <v>978</v>
      </c>
      <c s="65" t="s">
        <v>648</v>
      </c>
      <c s="65" t="s">
        <v>640</v>
      </c>
      <c s="65" t="s">
        <v>649</v>
      </c>
      <c s="65" t="s">
        <v>978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108000000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0</v>
      </c>
      <c s="15">
        <f t="shared" si="41"/>
        <v>0</v>
      </c>
    </row>
    <row r="881" spans="1:54" ht="15">
      <c r="A881" s="58" t="s">
        <v>2291</v>
      </c>
      <c s="65" t="s">
        <v>980</v>
      </c>
      <c s="66">
        <v>1</v>
      </c>
      <c s="67" t="s">
        <v>23</v>
      </c>
      <c s="65" t="s">
        <v>458</v>
      </c>
      <c s="65" t="s">
        <v>635</v>
      </c>
      <c s="65" t="s">
        <v>978</v>
      </c>
      <c s="65" t="s">
        <v>648</v>
      </c>
      <c s="65" t="s">
        <v>640</v>
      </c>
      <c s="65" t="s">
        <v>649</v>
      </c>
      <c s="65" t="s">
        <v>978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29919146.73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0</v>
      </c>
      <c s="15">
        <f t="shared" si="41"/>
        <v>0</v>
      </c>
    </row>
    <row r="882" spans="1:54" ht="15">
      <c r="A882" s="58" t="s">
        <v>2292</v>
      </c>
      <c s="65" t="s">
        <v>981</v>
      </c>
      <c s="66">
        <v>1</v>
      </c>
      <c s="67" t="s">
        <v>23</v>
      </c>
      <c s="65" t="s">
        <v>458</v>
      </c>
      <c s="65" t="s">
        <v>635</v>
      </c>
      <c s="65" t="s">
        <v>978</v>
      </c>
      <c s="65" t="s">
        <v>648</v>
      </c>
      <c s="65" t="s">
        <v>640</v>
      </c>
      <c s="65" t="s">
        <v>649</v>
      </c>
      <c s="65" t="s">
        <v>978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28008166.710000001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0</v>
      </c>
      <c s="15">
        <f t="shared" si="41"/>
        <v>0</v>
      </c>
    </row>
    <row r="883" spans="1:54" ht="15">
      <c r="A883" s="58" t="s">
        <v>2293</v>
      </c>
      <c s="65" t="s">
        <v>982</v>
      </c>
      <c s="66">
        <v>1</v>
      </c>
      <c s="67" t="s">
        <v>23</v>
      </c>
      <c s="65" t="s">
        <v>458</v>
      </c>
      <c s="65" t="s">
        <v>635</v>
      </c>
      <c s="65" t="s">
        <v>983</v>
      </c>
      <c s="65" t="s">
        <v>648</v>
      </c>
      <c s="65" t="s">
        <v>636</v>
      </c>
      <c s="65" t="s">
        <v>649</v>
      </c>
      <c s="65" t="s">
        <v>983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0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7082696.4900000002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0</v>
      </c>
      <c s="15">
        <f t="shared" si="41"/>
        <v>0</v>
      </c>
    </row>
    <row r="884" spans="1:54" ht="15">
      <c r="A884" s="58" t="s">
        <v>2294</v>
      </c>
      <c s="65" t="s">
        <v>984</v>
      </c>
      <c s="66">
        <v>1</v>
      </c>
      <c s="67" t="s">
        <v>23</v>
      </c>
      <c s="65" t="s">
        <v>458</v>
      </c>
      <c s="65" t="s">
        <v>635</v>
      </c>
      <c s="65" t="s">
        <v>983</v>
      </c>
      <c s="65" t="s">
        <v>648</v>
      </c>
      <c s="65" t="s">
        <v>636</v>
      </c>
      <c s="65" t="s">
        <v>649</v>
      </c>
      <c s="65" t="s">
        <v>983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0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440000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0</v>
      </c>
      <c s="15">
        <f t="shared" si="41"/>
        <v>0</v>
      </c>
    </row>
    <row r="885" spans="1:54" ht="15">
      <c r="A885" s="58" t="s">
        <v>2295</v>
      </c>
      <c s="65" t="s">
        <v>985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168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17633784.73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17633784.73</v>
      </c>
      <c s="106">
        <v>44050</v>
      </c>
      <c s="106">
        <v>45876</v>
      </c>
      <c s="107">
        <v>17633784.73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628600.33999999997</v>
      </c>
      <c s="15">
        <v>0</v>
      </c>
      <c s="15">
        <v>0</v>
      </c>
      <c s="15">
        <v>0</v>
      </c>
      <c s="15">
        <v>0</v>
      </c>
      <c s="15">
        <v>0</v>
      </c>
      <c s="15">
        <v>628600.33999999997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1257200.6799999999</v>
      </c>
      <c s="15">
        <f t="shared" si="41"/>
        <v>1257200.6799999999</v>
      </c>
    </row>
    <row r="886" spans="1:54" ht="15">
      <c r="A886" s="58" t="s">
        <v>2296</v>
      </c>
      <c s="65" t="s">
        <v>986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168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30113313.41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0</v>
      </c>
      <c s="15">
        <f t="shared" si="41"/>
        <v>0</v>
      </c>
    </row>
    <row r="887" spans="1:54" ht="15">
      <c r="A887" s="58" t="s">
        <v>2297</v>
      </c>
      <c s="65" t="s">
        <v>987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990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134728.42999999999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0</v>
      </c>
      <c s="15">
        <f t="shared" si="41"/>
        <v>0</v>
      </c>
    </row>
    <row r="888" spans="1:54" ht="15">
      <c r="A888" s="58" t="s">
        <v>2298</v>
      </c>
      <c s="65" t="s">
        <v>991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990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134728.42999999999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134728.42999999999</v>
      </c>
      <c s="106">
        <v>44291</v>
      </c>
      <c s="106">
        <v>46117</v>
      </c>
      <c s="107">
        <v>134728.42999999999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4802.7299999999996</v>
      </c>
      <c s="15">
        <v>0</v>
      </c>
      <c s="15">
        <v>0</v>
      </c>
      <c s="15">
        <v>0</v>
      </c>
      <c s="15">
        <v>0</v>
      </c>
      <c s="15">
        <v>0</v>
      </c>
      <c s="15">
        <v>4802.7299999999996</v>
      </c>
      <c s="15">
        <v>0</v>
      </c>
      <c s="15">
        <v>0</v>
      </c>
      <c s="15">
        <f t="shared" si="39"/>
        <v>0</v>
      </c>
      <c s="15">
        <f t="shared" si="40"/>
        <v>9605.4599999999991</v>
      </c>
      <c s="15">
        <f t="shared" si="41"/>
        <v>9605.4599999999991</v>
      </c>
    </row>
    <row r="889" spans="1:54" ht="15">
      <c r="A889" s="58" t="s">
        <v>2299</v>
      </c>
      <c s="65" t="s">
        <v>992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590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2714030.4900000002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2714030.4900000002</v>
      </c>
      <c s="106">
        <v>44050</v>
      </c>
      <c s="106">
        <v>45876</v>
      </c>
      <c s="107">
        <v>2714030.4900000002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96748.399999999994</v>
      </c>
      <c s="15">
        <v>0</v>
      </c>
      <c s="15">
        <v>0</v>
      </c>
      <c s="15">
        <v>0</v>
      </c>
      <c s="15">
        <v>0</v>
      </c>
      <c s="15">
        <v>0</v>
      </c>
      <c s="15">
        <v>96748.399999999994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193496.79999999999</v>
      </c>
      <c s="15">
        <f t="shared" si="41"/>
        <v>193496.79999999999</v>
      </c>
    </row>
    <row r="890" spans="1:54" ht="15">
      <c r="A890" s="58" t="s">
        <v>2300</v>
      </c>
      <c s="65" t="s">
        <v>993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590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2712598.8199999998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2712598.8199999998</v>
      </c>
      <c s="106">
        <v>44050</v>
      </c>
      <c s="106">
        <v>46606</v>
      </c>
      <c s="107">
        <v>2712598.8199999998</v>
      </c>
      <c s="108">
        <v>2.6861111111111109</v>
      </c>
      <c s="108">
        <v>7</v>
      </c>
      <c s="111">
        <v>0.075481999999999994</v>
      </c>
      <c s="77" t="s">
        <v>651</v>
      </c>
      <c s="77" t="s">
        <v>652</v>
      </c>
      <c s="15">
        <v>0</v>
      </c>
      <c s="15">
        <v>0</v>
      </c>
      <c s="15">
        <v>102376.19</v>
      </c>
      <c s="15">
        <v>0</v>
      </c>
      <c s="15">
        <v>0</v>
      </c>
      <c s="15">
        <v>0</v>
      </c>
      <c s="15">
        <v>0</v>
      </c>
      <c s="15">
        <v>0</v>
      </c>
      <c s="15">
        <v>102376.19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204752.38</v>
      </c>
      <c s="15">
        <f t="shared" si="41"/>
        <v>204752.38</v>
      </c>
    </row>
    <row r="891" spans="1:54" ht="15">
      <c r="A891" s="58" t="s">
        <v>1390</v>
      </c>
      <c s="65" t="s">
        <v>570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-0.010000109672546387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-0.010000109672546387</v>
      </c>
      <c s="106">
        <v>41025</v>
      </c>
      <c s="106">
        <v>45408</v>
      </c>
      <c s="107">
        <v>1318024814.1500001</v>
      </c>
      <c s="108">
        <v>0</v>
      </c>
      <c s="108">
        <v>0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0</v>
      </c>
      <c s="15">
        <f t="shared" si="41"/>
        <v>0</v>
      </c>
    </row>
    <row r="892" spans="1:54" ht="15">
      <c r="A892" s="58" t="s">
        <v>1391</v>
      </c>
      <c s="65" t="s">
        <v>571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-0.017000000923871994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-0.017000000923871994</v>
      </c>
      <c s="106">
        <v>41075</v>
      </c>
      <c s="106">
        <v>45458</v>
      </c>
      <c s="107">
        <v>55581592.420000002</v>
      </c>
      <c s="108">
        <v>0</v>
      </c>
      <c s="108">
        <v>0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0</v>
      </c>
      <c s="15">
        <f t="shared" si="41"/>
        <v>0</v>
      </c>
    </row>
    <row r="893" spans="1:54" ht="15">
      <c r="A893" s="58" t="s">
        <v>1392</v>
      </c>
      <c s="65" t="s">
        <v>571</v>
      </c>
      <c s="66">
        <v>2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41136</v>
      </c>
      <c s="106">
        <v>45519</v>
      </c>
      <c s="107">
        <v>55581592.420000002</v>
      </c>
      <c s="108">
        <v>0</v>
      </c>
      <c s="108">
        <v>0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0</v>
      </c>
      <c s="15">
        <f t="shared" si="41"/>
        <v>0</v>
      </c>
    </row>
    <row r="894" spans="1:54" ht="15">
      <c r="A894" s="58" t="s">
        <v>1393</v>
      </c>
      <c s="65" t="s">
        <v>571</v>
      </c>
      <c s="66">
        <v>3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41166</v>
      </c>
      <c s="106">
        <v>45549</v>
      </c>
      <c s="107">
        <v>76475318.599999994</v>
      </c>
      <c s="108">
        <v>0</v>
      </c>
      <c s="108">
        <v>0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0</v>
      </c>
      <c s="15">
        <f t="shared" si="41"/>
        <v>0</v>
      </c>
    </row>
    <row r="895" spans="1:54" ht="15">
      <c r="A895" s="58" t="s">
        <v>1394</v>
      </c>
      <c s="65" t="s">
        <v>571</v>
      </c>
      <c s="66">
        <v>4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41197</v>
      </c>
      <c s="106">
        <v>45580</v>
      </c>
      <c s="107">
        <v>55581592.420000002</v>
      </c>
      <c s="108">
        <v>0</v>
      </c>
      <c s="108">
        <v>0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0</v>
      </c>
      <c s="15">
        <f t="shared" si="41"/>
        <v>0</v>
      </c>
    </row>
    <row r="896" spans="1:54" ht="15">
      <c r="A896" s="58" t="s">
        <v>1395</v>
      </c>
      <c s="65" t="s">
        <v>571</v>
      </c>
      <c s="66">
        <v>5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9263598.7199999932</v>
      </c>
      <c s="64">
        <v>0</v>
      </c>
      <c s="64">
        <v>9263598.7200000007</v>
      </c>
      <c s="64">
        <v>347384.95000000001</v>
      </c>
      <c s="64">
        <v>0</v>
      </c>
      <c s="64">
        <v>0</v>
      </c>
      <c s="64">
        <v>0</v>
      </c>
      <c s="64">
        <v>0</v>
      </c>
      <c s="106">
        <v>41228</v>
      </c>
      <c s="106">
        <v>45611</v>
      </c>
      <c s="107">
        <v>55581592.420000002</v>
      </c>
      <c s="108">
        <v>0</v>
      </c>
      <c s="108">
        <v>0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0</v>
      </c>
      <c s="15">
        <f t="shared" si="41"/>
        <v>0</v>
      </c>
    </row>
    <row r="897" spans="1:54" ht="15">
      <c r="A897" s="58" t="s">
        <v>1396</v>
      </c>
      <c s="65" t="s">
        <v>571</v>
      </c>
      <c s="66">
        <v>6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9263598.7199999932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9263598.7199999932</v>
      </c>
      <c s="106">
        <v>41257</v>
      </c>
      <c s="106">
        <v>45640</v>
      </c>
      <c s="107">
        <v>55581592.420000002</v>
      </c>
      <c s="108">
        <v>0.03888888888888889</v>
      </c>
      <c s="108">
        <v>12</v>
      </c>
      <c s="111">
        <v>0.074999999999999997</v>
      </c>
      <c s="77" t="s">
        <v>651</v>
      </c>
      <c s="77" t="s">
        <v>652</v>
      </c>
      <c s="15">
        <v>347384.95000000001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347384.95000000001</v>
      </c>
      <c s="15">
        <f t="shared" si="40"/>
        <v>0</v>
      </c>
      <c s="15">
        <f t="shared" si="41"/>
        <v>347384.95000000001</v>
      </c>
    </row>
    <row r="898" spans="1:54" ht="15">
      <c r="A898" s="58" t="s">
        <v>1397</v>
      </c>
      <c s="65" t="s">
        <v>571</v>
      </c>
      <c s="66">
        <v>7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16747200.680000005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16747200.680000005</v>
      </c>
      <c s="106">
        <v>41289</v>
      </c>
      <c s="106">
        <v>45672</v>
      </c>
      <c s="107">
        <v>83736003.439999998</v>
      </c>
      <c s="108">
        <v>0.125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628020.03000000003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9"/>
        <v>0</v>
      </c>
      <c s="15">
        <f t="shared" si="40"/>
        <v>628020.03000000003</v>
      </c>
      <c s="15">
        <f t="shared" si="41"/>
        <v>628020.03000000003</v>
      </c>
    </row>
    <row r="899" spans="1:54" ht="15">
      <c r="A899" s="58" t="s">
        <v>1398</v>
      </c>
      <c s="65" t="s">
        <v>571</v>
      </c>
      <c s="66">
        <v>8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11096227.020000003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11096227.020000003</v>
      </c>
      <c s="106">
        <v>41320</v>
      </c>
      <c s="106">
        <v>45703</v>
      </c>
      <c s="107">
        <v>66577362.219999999</v>
      </c>
      <c s="108">
        <v>0.20833333333333334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416108.51000000001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2" ref="AZ899:AZ962">SUM(AM899:AM899)</f>
        <v>0</v>
      </c>
      <c s="15">
        <f t="shared" si="40"/>
        <v>416108.51000000001</v>
      </c>
      <c s="15">
        <f t="shared" si="41"/>
        <v>416108.51000000001</v>
      </c>
    </row>
    <row r="900" spans="1:54" ht="15">
      <c r="A900" s="58" t="s">
        <v>1415</v>
      </c>
      <c s="65" t="s">
        <v>573</v>
      </c>
      <c s="66">
        <v>3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11096227.060000002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11096227.060000002</v>
      </c>
      <c s="106">
        <v>41348</v>
      </c>
      <c s="106">
        <v>45731</v>
      </c>
      <c s="107">
        <v>66577362.259999998</v>
      </c>
      <c s="108">
        <v>0.29166666666666669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416108.51000000001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 ref="BA900:BA963">SUM(AN900:AY900)</f>
        <v>416108.51000000001</v>
      </c>
      <c s="15">
        <f t="shared" si="44" ref="BB900:BB963">AZ900+BA900</f>
        <v>416108.51000000001</v>
      </c>
    </row>
    <row r="901" spans="1:54" ht="15">
      <c r="A901" s="58" t="s">
        <v>1421</v>
      </c>
      <c s="65" t="s">
        <v>573</v>
      </c>
      <c s="66">
        <v>6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13553583.279999999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13553583.279999999</v>
      </c>
      <c s="106">
        <v>41375</v>
      </c>
      <c s="106">
        <v>45758</v>
      </c>
      <c s="107">
        <v>81321499.579999998</v>
      </c>
      <c s="108">
        <v>0.36388888888888887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508259.37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508259.37</v>
      </c>
      <c s="15">
        <f t="shared" si="44"/>
        <v>508259.37</v>
      </c>
    </row>
    <row r="902" spans="1:54" ht="15">
      <c r="A902" s="58" t="s">
        <v>1406</v>
      </c>
      <c s="65" t="s">
        <v>573</v>
      </c>
      <c s="66">
        <v>16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22192454.100000001</v>
      </c>
      <c s="64">
        <v>0</v>
      </c>
      <c s="64">
        <v>11096227.039999999</v>
      </c>
      <c s="64">
        <v>832217.03000000003</v>
      </c>
      <c s="64">
        <v>0</v>
      </c>
      <c s="64">
        <v>0</v>
      </c>
      <c s="64">
        <v>0</v>
      </c>
      <c s="64">
        <v>11096227.060000002</v>
      </c>
      <c s="106">
        <v>41409</v>
      </c>
      <c s="106">
        <v>45792</v>
      </c>
      <c s="107">
        <v>66577362.259999998</v>
      </c>
      <c s="108">
        <v>0.45833333333333331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416108.51000000001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416108.51000000001</v>
      </c>
      <c s="15">
        <f t="shared" si="44"/>
        <v>416108.51000000001</v>
      </c>
    </row>
    <row r="903" spans="1:54" ht="15">
      <c r="A903" s="58" t="s">
        <v>1410</v>
      </c>
      <c s="65" t="s">
        <v>573</v>
      </c>
      <c s="66">
        <v>20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22192454.100000001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22192454.100000001</v>
      </c>
      <c s="106">
        <v>41439</v>
      </c>
      <c s="106">
        <v>45822</v>
      </c>
      <c s="107">
        <v>66577362.259999998</v>
      </c>
      <c s="108">
        <v>0.53888888888888886</v>
      </c>
      <c s="108">
        <v>12</v>
      </c>
      <c s="111">
        <v>0.074999999999999997</v>
      </c>
      <c s="77" t="s">
        <v>651</v>
      </c>
      <c s="77" t="s">
        <v>652</v>
      </c>
      <c s="15">
        <v>832217.03000000003</v>
      </c>
      <c s="15">
        <v>0</v>
      </c>
      <c s="15">
        <v>0</v>
      </c>
      <c s="15">
        <v>0</v>
      </c>
      <c s="15">
        <v>0</v>
      </c>
      <c s="15">
        <v>0</v>
      </c>
      <c s="15">
        <v>416108.51000000001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2"/>
        <v>832217.03000000003</v>
      </c>
      <c s="15">
        <f t="shared" si="43"/>
        <v>416108.51000000001</v>
      </c>
      <c s="15">
        <f t="shared" si="44"/>
        <v>1248325.54</v>
      </c>
    </row>
    <row r="904" spans="1:54" ht="15">
      <c r="A904" s="58" t="s">
        <v>1413</v>
      </c>
      <c s="65" t="s">
        <v>573</v>
      </c>
      <c s="66">
        <v>24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22192454.100000001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22192454.100000001</v>
      </c>
      <c s="106">
        <v>41467</v>
      </c>
      <c s="106">
        <v>45850</v>
      </c>
      <c s="107">
        <v>66577362.259999998</v>
      </c>
      <c s="108">
        <v>0.6166666666666667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832217.03000000003</v>
      </c>
      <c s="15">
        <v>0</v>
      </c>
      <c s="15">
        <v>0</v>
      </c>
      <c s="15">
        <v>0</v>
      </c>
      <c s="15">
        <v>0</v>
      </c>
      <c s="15">
        <v>0</v>
      </c>
      <c s="15">
        <v>416108.51000000001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1248325.54</v>
      </c>
      <c s="15">
        <f t="shared" si="44"/>
        <v>1248325.54</v>
      </c>
    </row>
    <row r="905" spans="1:54" ht="15">
      <c r="A905" s="58" t="s">
        <v>1418</v>
      </c>
      <c s="65" t="s">
        <v>573</v>
      </c>
      <c s="66">
        <v>34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22192454.100000001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22192454.100000001</v>
      </c>
      <c s="106">
        <v>41501</v>
      </c>
      <c s="106">
        <v>45884</v>
      </c>
      <c s="107">
        <v>66577362.259999998</v>
      </c>
      <c s="108">
        <v>0.70833333333333337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832217.03000000003</v>
      </c>
      <c s="15">
        <v>0</v>
      </c>
      <c s="15">
        <v>0</v>
      </c>
      <c s="15">
        <v>0</v>
      </c>
      <c s="15">
        <v>0</v>
      </c>
      <c s="15">
        <v>0</v>
      </c>
      <c s="15">
        <v>416108.51000000001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1248325.54</v>
      </c>
      <c s="15">
        <f t="shared" si="44"/>
        <v>1248325.54</v>
      </c>
    </row>
    <row r="906" spans="1:54" ht="15">
      <c r="A906" s="58" t="s">
        <v>1420</v>
      </c>
      <c s="65" t="s">
        <v>573</v>
      </c>
      <c s="66">
        <v>42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31342219.979999997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31342219.979999997</v>
      </c>
      <c s="106">
        <v>41530</v>
      </c>
      <c s="106">
        <v>45913</v>
      </c>
      <c s="107">
        <v>94026659.939999998</v>
      </c>
      <c s="108">
        <v>0.78611111111111109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1175333.25</v>
      </c>
      <c s="15">
        <v>0</v>
      </c>
      <c s="15">
        <v>0</v>
      </c>
      <c s="15">
        <v>0</v>
      </c>
      <c s="15">
        <v>0</v>
      </c>
      <c s="15">
        <v>0</v>
      </c>
      <c s="15">
        <v>587666.62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1762999.8700000001</v>
      </c>
      <c s="15">
        <f t="shared" si="44"/>
        <v>1762999.8700000001</v>
      </c>
    </row>
    <row r="907" spans="1:54" ht="15">
      <c r="A907" s="58" t="s">
        <v>1476</v>
      </c>
      <c s="65" t="s">
        <v>591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22192454.100000001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22192454.100000001</v>
      </c>
      <c s="106">
        <v>41562</v>
      </c>
      <c s="106">
        <v>45945</v>
      </c>
      <c s="107">
        <v>66577362.259999998</v>
      </c>
      <c s="108">
        <v>0.875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832217.03000000003</v>
      </c>
      <c s="15">
        <v>0</v>
      </c>
      <c s="15">
        <v>0</v>
      </c>
      <c s="15">
        <v>0</v>
      </c>
      <c s="15">
        <v>0</v>
      </c>
      <c s="15">
        <v>0</v>
      </c>
      <c s="15">
        <v>416108.51000000001</v>
      </c>
      <c s="15">
        <v>0</v>
      </c>
      <c s="15">
        <v>0</v>
      </c>
      <c s="15">
        <f t="shared" si="42"/>
        <v>0</v>
      </c>
      <c s="15">
        <f t="shared" si="43"/>
        <v>1248325.54</v>
      </c>
      <c s="15">
        <f t="shared" si="44"/>
        <v>1248325.54</v>
      </c>
    </row>
    <row r="908" spans="1:54" ht="15">
      <c r="A908" s="58" t="s">
        <v>1477</v>
      </c>
      <c s="65" t="s">
        <v>591</v>
      </c>
      <c s="66">
        <v>2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22192454.100000001</v>
      </c>
      <c s="64">
        <v>0</v>
      </c>
      <c s="64">
        <v>0</v>
      </c>
      <c s="64">
        <v>832217.03000000003</v>
      </c>
      <c s="64">
        <v>0</v>
      </c>
      <c s="64">
        <v>0</v>
      </c>
      <c s="64">
        <v>0</v>
      </c>
      <c s="64">
        <v>22192454.100000001</v>
      </c>
      <c s="106">
        <v>41593</v>
      </c>
      <c s="106">
        <v>45976</v>
      </c>
      <c s="107">
        <v>66577362.259999998</v>
      </c>
      <c s="108">
        <v>0.95833333333333337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832217.03000000003</v>
      </c>
      <c s="15">
        <v>0</v>
      </c>
      <c s="15">
        <v>0</v>
      </c>
      <c s="15">
        <v>0</v>
      </c>
      <c s="15">
        <v>0</v>
      </c>
      <c s="15">
        <v>0</v>
      </c>
      <c s="15">
        <v>416108.51000000001</v>
      </c>
      <c s="15">
        <v>0</v>
      </c>
      <c s="15">
        <f t="shared" si="42"/>
        <v>0</v>
      </c>
      <c s="15">
        <f t="shared" si="43"/>
        <v>1248325.54</v>
      </c>
      <c s="15">
        <f t="shared" si="44"/>
        <v>1248325.54</v>
      </c>
    </row>
    <row r="909" spans="1:54" ht="15">
      <c r="A909" s="58" t="s">
        <v>1478</v>
      </c>
      <c s="65" t="s">
        <v>591</v>
      </c>
      <c s="66">
        <v>3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22192454.100000001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22192454.100000001</v>
      </c>
      <c s="106">
        <v>41621</v>
      </c>
      <c s="106">
        <v>46004</v>
      </c>
      <c s="107">
        <v>66577362.259999998</v>
      </c>
      <c s="108">
        <v>1.0361111111111112</v>
      </c>
      <c s="108">
        <v>12</v>
      </c>
      <c s="111">
        <v>0.074999999999999997</v>
      </c>
      <c s="77" t="s">
        <v>651</v>
      </c>
      <c s="77" t="s">
        <v>652</v>
      </c>
      <c s="15">
        <v>832217.03000000003</v>
      </c>
      <c s="15">
        <v>0</v>
      </c>
      <c s="15">
        <v>0</v>
      </c>
      <c s="15">
        <v>0</v>
      </c>
      <c s="15">
        <v>0</v>
      </c>
      <c s="15">
        <v>0</v>
      </c>
      <c s="15">
        <v>832217.03000000003</v>
      </c>
      <c s="15">
        <v>0</v>
      </c>
      <c s="15">
        <v>0</v>
      </c>
      <c s="15">
        <v>0</v>
      </c>
      <c s="15">
        <v>0</v>
      </c>
      <c s="15">
        <v>0</v>
      </c>
      <c s="15">
        <v>416108.51000000001</v>
      </c>
      <c s="15">
        <f t="shared" si="42"/>
        <v>832217.03000000003</v>
      </c>
      <c s="15">
        <f t="shared" si="43"/>
        <v>1248325.54</v>
      </c>
      <c s="15">
        <f t="shared" si="44"/>
        <v>2080542.5700000001</v>
      </c>
    </row>
    <row r="910" spans="1:54" ht="15">
      <c r="A910" s="58" t="s">
        <v>1430</v>
      </c>
      <c s="65" t="s">
        <v>575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38947132.640000001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38947132.640000001</v>
      </c>
      <c s="106">
        <v>41654</v>
      </c>
      <c s="106">
        <v>46037</v>
      </c>
      <c s="107">
        <v>116841397.92</v>
      </c>
      <c s="108">
        <v>1.125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1460517.47</v>
      </c>
      <c s="15">
        <v>0</v>
      </c>
      <c s="15">
        <v>0</v>
      </c>
      <c s="15">
        <v>0</v>
      </c>
      <c s="15">
        <v>0</v>
      </c>
      <c s="15">
        <v>0</v>
      </c>
      <c s="15">
        <v>1460517.47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2921034.9399999999</v>
      </c>
      <c s="15">
        <f t="shared" si="44"/>
        <v>2921034.9399999999</v>
      </c>
    </row>
    <row r="911" spans="1:54" ht="15">
      <c r="A911" s="58" t="s">
        <v>1444</v>
      </c>
      <c s="65" t="s">
        <v>575</v>
      </c>
      <c s="66">
        <v>9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24467881.229999989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24467881.229999989</v>
      </c>
      <c s="106">
        <v>41684</v>
      </c>
      <c s="106">
        <v>46067</v>
      </c>
      <c s="107">
        <v>73403643.75</v>
      </c>
      <c s="108">
        <v>1.2055555555555555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917545.55000000005</v>
      </c>
      <c s="15">
        <v>0</v>
      </c>
      <c s="15">
        <v>0</v>
      </c>
      <c s="15">
        <v>0</v>
      </c>
      <c s="15">
        <v>0</v>
      </c>
      <c s="15">
        <v>0</v>
      </c>
      <c s="15">
        <v>917545.55000000005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1835091.1000000001</v>
      </c>
      <c s="15">
        <f t="shared" si="44"/>
        <v>1835091.1000000001</v>
      </c>
    </row>
    <row r="912" spans="1:54" ht="15">
      <c r="A912" s="58" t="s">
        <v>1431</v>
      </c>
      <c s="65" t="s">
        <v>575</v>
      </c>
      <c s="66">
        <v>13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24743656.129999995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24743656.129999995</v>
      </c>
      <c s="106">
        <v>41712</v>
      </c>
      <c s="106">
        <v>46095</v>
      </c>
      <c s="107">
        <v>74230968.409999996</v>
      </c>
      <c s="108">
        <v>1.288888888888889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927887.09999999998</v>
      </c>
      <c s="15">
        <v>0</v>
      </c>
      <c s="15">
        <v>0</v>
      </c>
      <c s="15">
        <v>0</v>
      </c>
      <c s="15">
        <v>0</v>
      </c>
      <c s="15">
        <v>0</v>
      </c>
      <c s="15">
        <v>927887.09999999998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1855774.2</v>
      </c>
      <c s="15">
        <f t="shared" si="44"/>
        <v>1855774.2</v>
      </c>
    </row>
    <row r="913" spans="1:54" ht="15">
      <c r="A913" s="58" t="s">
        <v>1433</v>
      </c>
      <c s="65" t="s">
        <v>575</v>
      </c>
      <c s="66">
        <v>25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30410218.100000005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30410218.100000005</v>
      </c>
      <c s="106">
        <v>41744</v>
      </c>
      <c s="106">
        <v>46127</v>
      </c>
      <c s="107">
        <v>91230654.299999997</v>
      </c>
      <c s="108">
        <v>1.375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1140383.1799999999</v>
      </c>
      <c s="15">
        <v>0</v>
      </c>
      <c s="15">
        <v>0</v>
      </c>
      <c s="15">
        <v>0</v>
      </c>
      <c s="15">
        <v>0</v>
      </c>
      <c s="15">
        <v>0</v>
      </c>
      <c s="15">
        <v>1140383.1799999999</v>
      </c>
      <c s="15">
        <v>0</v>
      </c>
      <c s="15">
        <v>0</v>
      </c>
      <c s="15">
        <f t="shared" si="42"/>
        <v>0</v>
      </c>
      <c s="15">
        <f t="shared" si="43"/>
        <v>2280766.3599999999</v>
      </c>
      <c s="15">
        <f t="shared" si="44"/>
        <v>2280766.3599999999</v>
      </c>
    </row>
    <row r="914" spans="1:54" ht="15">
      <c r="A914" s="58" t="s">
        <v>1435</v>
      </c>
      <c s="65" t="s">
        <v>575</v>
      </c>
      <c s="66">
        <v>36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37623726.870000005</v>
      </c>
      <c s="64">
        <v>0</v>
      </c>
      <c s="64">
        <v>12541242.300000001</v>
      </c>
      <c s="64">
        <v>1410889.76</v>
      </c>
      <c s="64">
        <v>0</v>
      </c>
      <c s="64">
        <v>0</v>
      </c>
      <c s="64">
        <v>0</v>
      </c>
      <c s="64">
        <v>25082484.570000004</v>
      </c>
      <c s="106">
        <v>41774</v>
      </c>
      <c s="106">
        <v>46157</v>
      </c>
      <c s="107">
        <v>75247453.769999996</v>
      </c>
      <c s="108">
        <v>1.4583333333333333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940593.17000000004</v>
      </c>
      <c s="15">
        <v>0</v>
      </c>
      <c s="15">
        <v>0</v>
      </c>
      <c s="15">
        <v>0</v>
      </c>
      <c s="15">
        <v>0</v>
      </c>
      <c s="15">
        <v>0</v>
      </c>
      <c s="15">
        <v>940593.17000000004</v>
      </c>
      <c s="15">
        <v>0</v>
      </c>
      <c s="15">
        <f t="shared" si="42"/>
        <v>0</v>
      </c>
      <c s="15">
        <f t="shared" si="43"/>
        <v>1881186.3400000001</v>
      </c>
      <c s="15">
        <f t="shared" si="44"/>
        <v>1881186.3400000001</v>
      </c>
    </row>
    <row r="915" spans="1:54" ht="15">
      <c r="A915" s="58" t="s">
        <v>1452</v>
      </c>
      <c s="65" t="s">
        <v>576</v>
      </c>
      <c s="66">
        <v>9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29206629.309999995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29206629.309999995</v>
      </c>
      <c s="106">
        <v>41803</v>
      </c>
      <c s="106">
        <v>46186</v>
      </c>
      <c s="107">
        <v>58413258.609999999</v>
      </c>
      <c s="108">
        <v>1.5361111111111112</v>
      </c>
      <c s="108">
        <v>12</v>
      </c>
      <c s="111">
        <v>0.074999999999999997</v>
      </c>
      <c s="77" t="s">
        <v>651</v>
      </c>
      <c s="77" t="s">
        <v>652</v>
      </c>
      <c s="15">
        <v>1095248.6000000001</v>
      </c>
      <c s="15">
        <v>0</v>
      </c>
      <c s="15">
        <v>0</v>
      </c>
      <c s="15">
        <v>0</v>
      </c>
      <c s="15">
        <v>0</v>
      </c>
      <c s="15">
        <v>0</v>
      </c>
      <c s="15">
        <v>730165.72999999998</v>
      </c>
      <c s="15">
        <v>0</v>
      </c>
      <c s="15">
        <v>0</v>
      </c>
      <c s="15">
        <v>0</v>
      </c>
      <c s="15">
        <v>0</v>
      </c>
      <c s="15">
        <v>0</v>
      </c>
      <c s="15">
        <v>730165.72999999998</v>
      </c>
      <c s="15">
        <f t="shared" si="42"/>
        <v>1095248.6000000001</v>
      </c>
      <c s="15">
        <f t="shared" si="43"/>
        <v>1460331.46</v>
      </c>
      <c s="15">
        <f t="shared" si="44"/>
        <v>2555580.0600000001</v>
      </c>
    </row>
    <row r="916" spans="1:54" ht="15">
      <c r="A916" s="58" t="s">
        <v>1445</v>
      </c>
      <c s="65" t="s">
        <v>576</v>
      </c>
      <c s="66">
        <v>17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37693000.130000003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37693000.130000003</v>
      </c>
      <c s="106">
        <v>41835</v>
      </c>
      <c s="106">
        <v>46218</v>
      </c>
      <c s="107">
        <v>75386000.239999995</v>
      </c>
      <c s="108">
        <v>1.625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1413487.5</v>
      </c>
      <c s="15">
        <v>0</v>
      </c>
      <c s="15">
        <v>0</v>
      </c>
      <c s="15">
        <v>0</v>
      </c>
      <c s="15">
        <v>0</v>
      </c>
      <c s="15">
        <v>0</v>
      </c>
      <c s="15">
        <v>942325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2355812.5</v>
      </c>
      <c s="15">
        <f t="shared" si="44"/>
        <v>2355812.5</v>
      </c>
    </row>
    <row r="917" spans="1:54" ht="15">
      <c r="A917" s="58" t="s">
        <v>1457</v>
      </c>
      <c s="65" t="s">
        <v>577</v>
      </c>
      <c s="66">
        <v>4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39290749.210000001</v>
      </c>
      <c s="64">
        <v>0</v>
      </c>
      <c s="64">
        <v>0</v>
      </c>
      <c s="64">
        <v>1473403.1000000001</v>
      </c>
      <c s="64">
        <v>0</v>
      </c>
      <c s="64">
        <v>0</v>
      </c>
      <c s="64">
        <v>0</v>
      </c>
      <c s="64">
        <v>39290749.210000001</v>
      </c>
      <c s="106">
        <v>41957</v>
      </c>
      <c s="106">
        <v>46340</v>
      </c>
      <c s="107">
        <v>78581498.409999996</v>
      </c>
      <c s="108">
        <v>1.9555555555555555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1473403.1000000001</v>
      </c>
      <c s="15">
        <v>0</v>
      </c>
      <c s="15">
        <v>0</v>
      </c>
      <c s="15">
        <v>0</v>
      </c>
      <c s="15">
        <v>0</v>
      </c>
      <c s="15">
        <v>0</v>
      </c>
      <c s="15">
        <v>982268.72999999998</v>
      </c>
      <c s="15">
        <v>0</v>
      </c>
      <c s="15">
        <f t="shared" si="42"/>
        <v>0</v>
      </c>
      <c s="15">
        <f t="shared" si="43"/>
        <v>2455671.8300000001</v>
      </c>
      <c s="15">
        <f t="shared" si="44"/>
        <v>2455671.8300000001</v>
      </c>
    </row>
    <row r="918" spans="1:54" ht="15">
      <c r="A918" s="58" t="s">
        <v>1459</v>
      </c>
      <c s="65" t="s">
        <v>577</v>
      </c>
      <c s="66">
        <v>8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39252144.120000005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39252144.120000005</v>
      </c>
      <c s="106">
        <v>41988</v>
      </c>
      <c s="106">
        <v>46371</v>
      </c>
      <c s="107">
        <v>78504288.269999996</v>
      </c>
      <c s="108">
        <v>2.0416666666666665</v>
      </c>
      <c s="108">
        <v>12</v>
      </c>
      <c s="111">
        <v>0.074999999999999997</v>
      </c>
      <c s="77" t="s">
        <v>651</v>
      </c>
      <c s="77" t="s">
        <v>652</v>
      </c>
      <c s="15">
        <v>1471955.3999999999</v>
      </c>
      <c s="15">
        <v>0</v>
      </c>
      <c s="15">
        <v>0</v>
      </c>
      <c s="15">
        <v>0</v>
      </c>
      <c s="15">
        <v>0</v>
      </c>
      <c s="15">
        <v>0</v>
      </c>
      <c s="15">
        <v>1471955.3999999999</v>
      </c>
      <c s="15">
        <v>0</v>
      </c>
      <c s="15">
        <v>0</v>
      </c>
      <c s="15">
        <v>0</v>
      </c>
      <c s="15">
        <v>0</v>
      </c>
      <c s="15">
        <v>0</v>
      </c>
      <c s="15">
        <v>981303.59999999998</v>
      </c>
      <c s="15">
        <f t="shared" si="42"/>
        <v>1471955.3999999999</v>
      </c>
      <c s="15">
        <f t="shared" si="43"/>
        <v>2453259</v>
      </c>
      <c s="15">
        <f t="shared" si="44"/>
        <v>3925214.3999999999</v>
      </c>
    </row>
    <row r="919" spans="1:54" ht="15">
      <c r="A919" s="58" t="s">
        <v>1456</v>
      </c>
      <c s="65" t="s">
        <v>577</v>
      </c>
      <c s="66">
        <v>18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75846138.459999979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75846138.459999979</v>
      </c>
      <c s="106">
        <v>42019</v>
      </c>
      <c s="106">
        <v>46402</v>
      </c>
      <c s="107">
        <v>151692276.91</v>
      </c>
      <c s="108">
        <v>2.125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2844230.1899999999</v>
      </c>
      <c s="15">
        <v>0</v>
      </c>
      <c s="15">
        <v>0</v>
      </c>
      <c s="15">
        <v>0</v>
      </c>
      <c s="15">
        <v>0</v>
      </c>
      <c s="15">
        <v>0</v>
      </c>
      <c s="15">
        <v>2844230.1899999999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5688460.3799999999</v>
      </c>
      <c s="15">
        <f t="shared" si="44"/>
        <v>5688460.3799999999</v>
      </c>
    </row>
    <row r="920" spans="1:54" ht="15">
      <c r="A920" s="58" t="s">
        <v>1461</v>
      </c>
      <c s="65" t="s">
        <v>578</v>
      </c>
      <c s="66">
        <v>7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42777267.310000002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42777267.310000002</v>
      </c>
      <c s="106">
        <v>42088</v>
      </c>
      <c s="106">
        <v>46471</v>
      </c>
      <c s="107">
        <v>85554534.609999999</v>
      </c>
      <c s="108">
        <v>2.3194444444444446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1604147.52</v>
      </c>
      <c s="15">
        <v>0</v>
      </c>
      <c s="15">
        <v>0</v>
      </c>
      <c s="15">
        <v>0</v>
      </c>
      <c s="15">
        <v>0</v>
      </c>
      <c s="15">
        <v>0</v>
      </c>
      <c s="15">
        <v>1604147.52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3208295.04</v>
      </c>
      <c s="15">
        <f t="shared" si="44"/>
        <v>3208295.04</v>
      </c>
    </row>
    <row r="921" spans="1:54" ht="15">
      <c r="A921" s="58" t="s">
        <v>1462</v>
      </c>
      <c s="65" t="s">
        <v>578</v>
      </c>
      <c s="66">
        <v>8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42702354.989999995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42702354.989999995</v>
      </c>
      <c s="106">
        <v>42088</v>
      </c>
      <c s="106">
        <v>46471</v>
      </c>
      <c s="107">
        <v>85404710.010000005</v>
      </c>
      <c s="108">
        <v>2.3194444444444446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1601338.3100000001</v>
      </c>
      <c s="15">
        <v>0</v>
      </c>
      <c s="15">
        <v>0</v>
      </c>
      <c s="15">
        <v>0</v>
      </c>
      <c s="15">
        <v>0</v>
      </c>
      <c s="15">
        <v>0</v>
      </c>
      <c s="15">
        <v>1601338.3100000001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3202676.6200000001</v>
      </c>
      <c s="15">
        <f t="shared" si="44"/>
        <v>3202676.6200000001</v>
      </c>
    </row>
    <row r="922" spans="1:54" ht="15">
      <c r="A922" s="58" t="s">
        <v>1460</v>
      </c>
      <c s="65" t="s">
        <v>578</v>
      </c>
      <c s="66">
        <v>15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592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52731951.049999982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52731951.049999982</v>
      </c>
      <c s="106">
        <v>42109</v>
      </c>
      <c s="106">
        <v>46492</v>
      </c>
      <c s="107">
        <v>105463902.08</v>
      </c>
      <c s="108">
        <v>2.375</v>
      </c>
      <c s="108">
        <v>12</v>
      </c>
      <c s="111">
        <v>0.074999999999999997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1977448.1599999999</v>
      </c>
      <c s="15">
        <v>0</v>
      </c>
      <c s="15">
        <v>0</v>
      </c>
      <c s="15">
        <v>0</v>
      </c>
      <c s="15">
        <v>0</v>
      </c>
      <c s="15">
        <v>0</v>
      </c>
      <c s="15">
        <v>1977448.1599999999</v>
      </c>
      <c s="15">
        <v>0</v>
      </c>
      <c s="15">
        <v>0</v>
      </c>
      <c s="15">
        <f t="shared" si="42"/>
        <v>0</v>
      </c>
      <c s="15">
        <f t="shared" si="43"/>
        <v>3954896.3199999998</v>
      </c>
      <c s="15">
        <f t="shared" si="44"/>
        <v>3954896.3199999998</v>
      </c>
    </row>
    <row r="923" spans="1:54" ht="15">
      <c r="A923" s="58" t="s">
        <v>2301</v>
      </c>
      <c s="65" t="s">
        <v>573</v>
      </c>
      <c s="66">
        <v>26</v>
      </c>
      <c s="67" t="s">
        <v>23</v>
      </c>
      <c s="65" t="s">
        <v>458</v>
      </c>
      <c s="65" t="s">
        <v>635</v>
      </c>
      <c s="65" t="s">
        <v>994</v>
      </c>
      <c s="65" t="s">
        <v>648</v>
      </c>
      <c s="65" t="s">
        <v>995</v>
      </c>
      <c s="65" t="s">
        <v>649</v>
      </c>
      <c s="65" t="s">
        <v>994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0</v>
      </c>
      <c s="69">
        <v>1</v>
      </c>
      <c s="69">
        <v>1</v>
      </c>
      <c s="69">
        <v>0</v>
      </c>
      <c s="64">
        <v>5120329.3899999997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5120329.3899999997</v>
      </c>
      <c s="106">
        <v>41486</v>
      </c>
      <c s="106">
        <v>46965</v>
      </c>
      <c s="107">
        <v>5120329.3899999997</v>
      </c>
      <c s="108">
        <v>3.6666666666666665</v>
      </c>
      <c s="108">
        <v>15</v>
      </c>
      <c s="111">
        <v>0.074999999999999997</v>
      </c>
      <c s="77" t="s">
        <v>651</v>
      </c>
      <c s="77" t="s">
        <v>652</v>
      </c>
      <c s="15">
        <v>0</v>
      </c>
      <c s="15">
        <v>192012.35000000001</v>
      </c>
      <c s="15">
        <v>0</v>
      </c>
      <c s="15">
        <v>0</v>
      </c>
      <c s="15">
        <v>0</v>
      </c>
      <c s="15">
        <v>0</v>
      </c>
      <c s="15">
        <v>0</v>
      </c>
      <c s="15">
        <v>192012.35000000001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384024.70000000001</v>
      </c>
      <c s="15">
        <f t="shared" si="44"/>
        <v>384024.70000000001</v>
      </c>
    </row>
    <row r="924" spans="1:54" ht="15">
      <c r="A924" s="58" t="s">
        <v>2302</v>
      </c>
      <c s="65" t="s">
        <v>575</v>
      </c>
      <c s="66">
        <v>28</v>
      </c>
      <c s="67" t="s">
        <v>23</v>
      </c>
      <c s="65" t="s">
        <v>458</v>
      </c>
      <c s="65" t="s">
        <v>635</v>
      </c>
      <c s="65" t="s">
        <v>994</v>
      </c>
      <c s="65" t="s">
        <v>648</v>
      </c>
      <c s="65" t="s">
        <v>995</v>
      </c>
      <c s="65" t="s">
        <v>649</v>
      </c>
      <c s="65" t="s">
        <v>994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0</v>
      </c>
      <c s="69">
        <v>1</v>
      </c>
      <c s="69">
        <v>1</v>
      </c>
      <c s="69">
        <v>0</v>
      </c>
      <c s="64">
        <v>1284789.3400000001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1284789.3400000001</v>
      </c>
      <c s="106">
        <v>41751</v>
      </c>
      <c s="106">
        <v>49056</v>
      </c>
      <c s="107">
        <v>1284789.3400000001</v>
      </c>
      <c s="108">
        <v>9.3944444444444439</v>
      </c>
      <c s="108">
        <v>20</v>
      </c>
      <c s="111">
        <v>0.0074999999999999997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9635.9200000000001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9635.9200000000001</v>
      </c>
      <c s="15">
        <f t="shared" si="44"/>
        <v>9635.9200000000001</v>
      </c>
    </row>
    <row r="925" spans="1:54" ht="15">
      <c r="A925" s="58" t="s">
        <v>1389</v>
      </c>
      <c s="65" t="s">
        <v>569</v>
      </c>
      <c s="66">
        <v>3</v>
      </c>
      <c s="67" t="s">
        <v>23</v>
      </c>
      <c s="65" t="s">
        <v>458</v>
      </c>
      <c s="65" t="s">
        <v>635</v>
      </c>
      <c s="65" t="s">
        <v>600</v>
      </c>
      <c s="65" t="s">
        <v>648</v>
      </c>
      <c s="65" t="s">
        <v>636</v>
      </c>
      <c s="65" t="s">
        <v>649</v>
      </c>
      <c s="65" t="s">
        <v>600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40974</v>
      </c>
      <c s="106">
        <v>45357</v>
      </c>
      <c s="107">
        <v>8486581.9600000009</v>
      </c>
      <c s="108">
        <v>0</v>
      </c>
      <c s="108">
        <v>0</v>
      </c>
      <c s="111">
        <v>0.070000000000000007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0</v>
      </c>
      <c s="15">
        <f t="shared" si="44"/>
        <v>0</v>
      </c>
    </row>
    <row r="926" spans="1:54" ht="15">
      <c r="A926" s="58" t="s">
        <v>1403</v>
      </c>
      <c s="65" t="s">
        <v>573</v>
      </c>
      <c s="66">
        <v>11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9545454.5600000024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9545454.5600000024</v>
      </c>
      <c s="106">
        <v>41389</v>
      </c>
      <c s="106">
        <v>46868</v>
      </c>
      <c s="107">
        <v>15000000</v>
      </c>
      <c s="108">
        <v>3.4027777777777777</v>
      </c>
      <c s="108">
        <v>15</v>
      </c>
      <c s="111">
        <v>0.077499999999999999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369886.35999999999</v>
      </c>
      <c s="15">
        <v>0</v>
      </c>
      <c s="15">
        <v>0</v>
      </c>
      <c s="15">
        <v>0</v>
      </c>
      <c s="15">
        <v>0</v>
      </c>
      <c s="15">
        <v>0</v>
      </c>
      <c s="15">
        <v>317045.46000000002</v>
      </c>
      <c s="15">
        <v>0</v>
      </c>
      <c s="15">
        <v>0</v>
      </c>
      <c s="15">
        <f t="shared" si="42"/>
        <v>0</v>
      </c>
      <c s="15">
        <f t="shared" si="43"/>
        <v>686931.82000000007</v>
      </c>
      <c s="15">
        <f t="shared" si="44"/>
        <v>686931.82000000007</v>
      </c>
    </row>
    <row r="927" spans="1:54" ht="15">
      <c r="A927" s="58" t="s">
        <v>1411</v>
      </c>
      <c s="65" t="s">
        <v>573</v>
      </c>
      <c s="66">
        <v>22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13090909.079999998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13090909.079999998</v>
      </c>
      <c s="106">
        <v>41450</v>
      </c>
      <c s="106">
        <v>46929</v>
      </c>
      <c s="107">
        <v>18000000</v>
      </c>
      <c s="108">
        <v>3.5694444444444446</v>
      </c>
      <c s="108">
        <v>15</v>
      </c>
      <c s="111">
        <v>0.077499999999999999</v>
      </c>
      <c s="77" t="s">
        <v>651</v>
      </c>
      <c s="77" t="s">
        <v>652</v>
      </c>
      <c s="15">
        <v>507272.72999999998</v>
      </c>
      <c s="15">
        <v>0</v>
      </c>
      <c s="15">
        <v>0</v>
      </c>
      <c s="15">
        <v>0</v>
      </c>
      <c s="15">
        <v>0</v>
      </c>
      <c s="15">
        <v>0</v>
      </c>
      <c s="15">
        <v>443863.64000000001</v>
      </c>
      <c s="15">
        <v>0</v>
      </c>
      <c s="15">
        <v>0</v>
      </c>
      <c s="15">
        <v>0</v>
      </c>
      <c s="15">
        <v>0</v>
      </c>
      <c s="15">
        <v>0</v>
      </c>
      <c s="15">
        <v>380454.53999999998</v>
      </c>
      <c s="15">
        <f t="shared" si="42"/>
        <v>507272.72999999998</v>
      </c>
      <c s="15">
        <f t="shared" si="43"/>
        <v>824318.17999999993</v>
      </c>
      <c s="15">
        <f t="shared" si="44"/>
        <v>1331590.9099999999</v>
      </c>
    </row>
    <row r="928" spans="1:54" ht="15">
      <c r="A928" s="58" t="s">
        <v>1414</v>
      </c>
      <c s="65" t="s">
        <v>573</v>
      </c>
      <c s="66">
        <v>25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3636363.6499999994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3636363.6499999994</v>
      </c>
      <c s="106">
        <v>41479</v>
      </c>
      <c s="106">
        <v>46958</v>
      </c>
      <c s="107">
        <v>5000000</v>
      </c>
      <c s="108">
        <v>3.6499999999999999</v>
      </c>
      <c s="108">
        <v>15</v>
      </c>
      <c s="111">
        <v>0.077499999999999999</v>
      </c>
      <c s="77" t="s">
        <v>651</v>
      </c>
      <c s="77" t="s">
        <v>652</v>
      </c>
      <c s="15">
        <v>0</v>
      </c>
      <c s="15">
        <v>140909.09</v>
      </c>
      <c s="15">
        <v>0</v>
      </c>
      <c s="15">
        <v>0</v>
      </c>
      <c s="15">
        <v>0</v>
      </c>
      <c s="15">
        <v>0</v>
      </c>
      <c s="15">
        <v>0</v>
      </c>
      <c s="15">
        <v>123295.46000000001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264204.54999999999</v>
      </c>
      <c s="15">
        <f t="shared" si="44"/>
        <v>264204.54999999999</v>
      </c>
    </row>
    <row r="929" spans="1:54" ht="15">
      <c r="A929" s="58" t="s">
        <v>1417</v>
      </c>
      <c s="65" t="s">
        <v>573</v>
      </c>
      <c s="66">
        <v>33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5454545.4600000009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5454545.4600000009</v>
      </c>
      <c s="106">
        <v>41487</v>
      </c>
      <c s="106">
        <v>46966</v>
      </c>
      <c s="107">
        <v>7500000</v>
      </c>
      <c s="108">
        <v>3.6694444444444443</v>
      </c>
      <c s="108">
        <v>15</v>
      </c>
      <c s="111">
        <v>0.077499999999999999</v>
      </c>
      <c s="77" t="s">
        <v>651</v>
      </c>
      <c s="77" t="s">
        <v>652</v>
      </c>
      <c s="15">
        <v>0</v>
      </c>
      <c s="15">
        <v>0</v>
      </c>
      <c s="15">
        <v>211363.64000000001</v>
      </c>
      <c s="15">
        <v>0</v>
      </c>
      <c s="15">
        <v>0</v>
      </c>
      <c s="15">
        <v>0</v>
      </c>
      <c s="15">
        <v>0</v>
      </c>
      <c s="15">
        <v>0</v>
      </c>
      <c s="15">
        <v>184943.17999999999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396306.82000000001</v>
      </c>
      <c s="15">
        <f t="shared" si="44"/>
        <v>396306.82000000001</v>
      </c>
    </row>
    <row r="930" spans="1:54" ht="15">
      <c r="A930" s="58" t="s">
        <v>1419</v>
      </c>
      <c s="65" t="s">
        <v>573</v>
      </c>
      <c s="66">
        <v>41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9454545.4600000009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9454545.4600000009</v>
      </c>
      <c s="106">
        <v>41528</v>
      </c>
      <c s="106">
        <v>47007</v>
      </c>
      <c s="107">
        <v>13000000</v>
      </c>
      <c s="108">
        <v>3.7805555555555554</v>
      </c>
      <c s="108">
        <v>15</v>
      </c>
      <c s="111">
        <v>0.077499999999999999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366363.64000000001</v>
      </c>
      <c s="15">
        <v>0</v>
      </c>
      <c s="15">
        <v>0</v>
      </c>
      <c s="15">
        <v>0</v>
      </c>
      <c s="15">
        <v>0</v>
      </c>
      <c s="15">
        <v>0</v>
      </c>
      <c s="15">
        <v>320568.17999999999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686931.82000000007</v>
      </c>
      <c s="15">
        <f t="shared" si="44"/>
        <v>686931.82000000007</v>
      </c>
    </row>
    <row r="931" spans="1:54" ht="15">
      <c r="A931" s="58" t="s">
        <v>1424</v>
      </c>
      <c s="65" t="s">
        <v>574</v>
      </c>
      <c s="66">
        <v>2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18181818.190000001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18181818.190000001</v>
      </c>
      <c s="106">
        <v>41570</v>
      </c>
      <c s="106">
        <v>47049</v>
      </c>
      <c s="107">
        <v>25000000</v>
      </c>
      <c s="108">
        <v>3.8972222222222221</v>
      </c>
      <c s="108">
        <v>15</v>
      </c>
      <c s="111">
        <v>0.077499999999999999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704545.44999999995</v>
      </c>
      <c s="15">
        <v>0</v>
      </c>
      <c s="15">
        <v>0</v>
      </c>
      <c s="15">
        <v>0</v>
      </c>
      <c s="15">
        <v>0</v>
      </c>
      <c s="15">
        <v>0</v>
      </c>
      <c s="15">
        <v>616477.27000000002</v>
      </c>
      <c s="15">
        <v>0</v>
      </c>
      <c s="15">
        <v>0</v>
      </c>
      <c s="15">
        <f t="shared" si="42"/>
        <v>0</v>
      </c>
      <c s="15">
        <f t="shared" si="43"/>
        <v>1321022.72</v>
      </c>
      <c s="15">
        <f t="shared" si="44"/>
        <v>1321022.72</v>
      </c>
    </row>
    <row r="932" spans="1:54" ht="15">
      <c r="A932" s="58" t="s">
        <v>1425</v>
      </c>
      <c s="65" t="s">
        <v>574</v>
      </c>
      <c s="66">
        <v>4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10227272.719999999</v>
      </c>
      <c s="64">
        <v>0</v>
      </c>
      <c s="64">
        <v>1136363.6399999999</v>
      </c>
      <c s="64">
        <v>396306.82000000001</v>
      </c>
      <c s="64">
        <v>0</v>
      </c>
      <c s="64">
        <v>0</v>
      </c>
      <c s="64">
        <v>0</v>
      </c>
      <c s="64">
        <v>9090909.0799999982</v>
      </c>
      <c s="106">
        <v>41585</v>
      </c>
      <c s="106">
        <v>47064</v>
      </c>
      <c s="107">
        <v>12500000</v>
      </c>
      <c s="108">
        <v>3.9361111111111109</v>
      </c>
      <c s="108">
        <v>15</v>
      </c>
      <c s="111">
        <v>0.077499999999999999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352272.72999999998</v>
      </c>
      <c s="15">
        <v>0</v>
      </c>
      <c s="15">
        <v>0</v>
      </c>
      <c s="15">
        <v>0</v>
      </c>
      <c s="15">
        <v>0</v>
      </c>
      <c s="15">
        <v>0</v>
      </c>
      <c s="15">
        <v>308238.64000000001</v>
      </c>
      <c s="15">
        <v>0</v>
      </c>
      <c s="15">
        <f t="shared" si="42"/>
        <v>0</v>
      </c>
      <c s="15">
        <f t="shared" si="43"/>
        <v>660511.37</v>
      </c>
      <c s="15">
        <f t="shared" si="44"/>
        <v>660511.37</v>
      </c>
    </row>
    <row r="933" spans="1:54" ht="15">
      <c r="A933" s="58" t="s">
        <v>1426</v>
      </c>
      <c s="65" t="s">
        <v>574</v>
      </c>
      <c s="66">
        <v>5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10227272.719999999</v>
      </c>
      <c s="64">
        <v>0</v>
      </c>
      <c s="64">
        <v>1136363.6399999999</v>
      </c>
      <c s="64">
        <v>396306.82000000001</v>
      </c>
      <c s="64">
        <v>0</v>
      </c>
      <c s="64">
        <v>0</v>
      </c>
      <c s="64">
        <v>0</v>
      </c>
      <c s="64">
        <v>9090909.0799999982</v>
      </c>
      <c s="106">
        <v>41586</v>
      </c>
      <c s="106">
        <v>47065</v>
      </c>
      <c s="107">
        <v>12500000</v>
      </c>
      <c s="108">
        <v>3.9388888888888891</v>
      </c>
      <c s="108">
        <v>15</v>
      </c>
      <c s="111">
        <v>0.077499999999999999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352272.72999999998</v>
      </c>
      <c s="15">
        <v>0</v>
      </c>
      <c s="15">
        <v>0</v>
      </c>
      <c s="15">
        <v>0</v>
      </c>
      <c s="15">
        <v>0</v>
      </c>
      <c s="15">
        <v>0</v>
      </c>
      <c s="15">
        <v>308238.64000000001</v>
      </c>
      <c s="15">
        <v>0</v>
      </c>
      <c s="15">
        <f t="shared" si="42"/>
        <v>0</v>
      </c>
      <c s="15">
        <f t="shared" si="43"/>
        <v>660511.37</v>
      </c>
      <c s="15">
        <f t="shared" si="44"/>
        <v>660511.37</v>
      </c>
    </row>
    <row r="934" spans="1:54" ht="15">
      <c r="A934" s="58" t="s">
        <v>1423</v>
      </c>
      <c s="65" t="s">
        <v>574</v>
      </c>
      <c s="66">
        <v>11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10636363.640000001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10636363.640000001</v>
      </c>
      <c s="106">
        <v>41627</v>
      </c>
      <c s="106">
        <v>47106</v>
      </c>
      <c s="107">
        <v>13000000</v>
      </c>
      <c s="108">
        <v>4.052777777777778</v>
      </c>
      <c s="108">
        <v>15</v>
      </c>
      <c s="111">
        <v>0.077499999999999999</v>
      </c>
      <c s="77" t="s">
        <v>651</v>
      </c>
      <c s="77" t="s">
        <v>652</v>
      </c>
      <c s="15">
        <v>412159.09000000003</v>
      </c>
      <c s="15">
        <v>0</v>
      </c>
      <c s="15">
        <v>0</v>
      </c>
      <c s="15">
        <v>0</v>
      </c>
      <c s="15">
        <v>0</v>
      </c>
      <c s="15">
        <v>0</v>
      </c>
      <c s="15">
        <v>366363.64000000001</v>
      </c>
      <c s="15">
        <v>0</v>
      </c>
      <c s="15">
        <v>0</v>
      </c>
      <c s="15">
        <v>0</v>
      </c>
      <c s="15">
        <v>0</v>
      </c>
      <c s="15">
        <v>0</v>
      </c>
      <c s="15">
        <v>320568.17999999999</v>
      </c>
      <c s="15">
        <f t="shared" si="42"/>
        <v>412159.09000000003</v>
      </c>
      <c s="15">
        <f t="shared" si="43"/>
        <v>686931.82000000007</v>
      </c>
      <c s="15">
        <f t="shared" si="44"/>
        <v>1099090.9100000001</v>
      </c>
    </row>
    <row r="935" spans="1:54" ht="15">
      <c r="A935" s="58" t="s">
        <v>2303</v>
      </c>
      <c s="65" t="s">
        <v>575</v>
      </c>
      <c s="66">
        <v>6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9500000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9500000</v>
      </c>
      <c s="106">
        <v>41676</v>
      </c>
      <c s="106">
        <v>48981</v>
      </c>
      <c s="107">
        <v>10000000</v>
      </c>
      <c s="108">
        <v>9.1833333333333336</v>
      </c>
      <c s="108">
        <v>20</v>
      </c>
      <c s="111">
        <v>0.084500000000000006</v>
      </c>
      <c s="77" t="s">
        <v>651</v>
      </c>
      <c s="77" t="s">
        <v>652</v>
      </c>
      <c s="15">
        <v>0</v>
      </c>
      <c s="15">
        <v>0</v>
      </c>
      <c s="15">
        <v>401375</v>
      </c>
      <c s="15">
        <v>0</v>
      </c>
      <c s="15">
        <v>0</v>
      </c>
      <c s="15">
        <v>0</v>
      </c>
      <c s="15">
        <v>0</v>
      </c>
      <c s="15">
        <v>0</v>
      </c>
      <c s="15">
        <v>380250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781625</v>
      </c>
      <c s="15">
        <f t="shared" si="44"/>
        <v>781625</v>
      </c>
    </row>
    <row r="936" spans="1:54" ht="15">
      <c r="A936" s="58" t="s">
        <v>2304</v>
      </c>
      <c s="65" t="s">
        <v>575</v>
      </c>
      <c s="66">
        <v>17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19000000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19000000</v>
      </c>
      <c s="106">
        <v>41717</v>
      </c>
      <c s="106">
        <v>49022</v>
      </c>
      <c s="107">
        <v>20000000</v>
      </c>
      <c s="108">
        <v>9.3027777777777771</v>
      </c>
      <c s="108">
        <v>20</v>
      </c>
      <c s="111">
        <v>0.084500000000000006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802750</v>
      </c>
      <c s="15">
        <v>0</v>
      </c>
      <c s="15">
        <v>0</v>
      </c>
      <c s="15">
        <v>0</v>
      </c>
      <c s="15">
        <v>0</v>
      </c>
      <c s="15">
        <v>0</v>
      </c>
      <c s="15">
        <v>760500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1563250</v>
      </c>
      <c s="15">
        <f t="shared" si="44"/>
        <v>1563250</v>
      </c>
    </row>
    <row r="937" spans="1:54" ht="15">
      <c r="A937" s="58" t="s">
        <v>2305</v>
      </c>
      <c s="65" t="s">
        <v>575</v>
      </c>
      <c s="66">
        <v>22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19000000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19000000</v>
      </c>
      <c s="106">
        <v>41731</v>
      </c>
      <c s="106">
        <v>49036</v>
      </c>
      <c s="107">
        <v>20000000</v>
      </c>
      <c s="108">
        <v>9.3388888888888886</v>
      </c>
      <c s="108">
        <v>20</v>
      </c>
      <c s="111">
        <v>0.084500000000000006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802750</v>
      </c>
      <c s="15">
        <v>0</v>
      </c>
      <c s="15">
        <v>0</v>
      </c>
      <c s="15">
        <v>0</v>
      </c>
      <c s="15">
        <v>0</v>
      </c>
      <c s="15">
        <v>0</v>
      </c>
      <c s="15">
        <v>760500</v>
      </c>
      <c s="15">
        <v>0</v>
      </c>
      <c s="15">
        <v>0</v>
      </c>
      <c s="15">
        <f t="shared" si="42"/>
        <v>0</v>
      </c>
      <c s="15">
        <f t="shared" si="43"/>
        <v>1563250</v>
      </c>
      <c s="15">
        <f t="shared" si="44"/>
        <v>1563250</v>
      </c>
    </row>
    <row r="938" spans="1:54" ht="15">
      <c r="A938" s="58" t="s">
        <v>2306</v>
      </c>
      <c s="65" t="s">
        <v>575</v>
      </c>
      <c s="66">
        <v>48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8000000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8000000</v>
      </c>
      <c s="106">
        <v>41789</v>
      </c>
      <c s="106">
        <v>49094</v>
      </c>
      <c s="107">
        <v>8000000</v>
      </c>
      <c s="108">
        <v>9.5</v>
      </c>
      <c s="108">
        <v>20</v>
      </c>
      <c s="111">
        <v>0.084500000000000006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321100</v>
      </c>
      <c s="15">
        <v>0</v>
      </c>
      <c s="15">
        <v>0</v>
      </c>
      <c s="15">
        <v>0</v>
      </c>
      <c s="15">
        <v>0</v>
      </c>
      <c s="15">
        <v>0</v>
      </c>
      <c s="15">
        <v>304200</v>
      </c>
      <c s="15">
        <v>0</v>
      </c>
      <c s="15">
        <f t="shared" si="42"/>
        <v>0</v>
      </c>
      <c s="15">
        <f t="shared" si="43"/>
        <v>625300</v>
      </c>
      <c s="15">
        <f t="shared" si="44"/>
        <v>625300</v>
      </c>
    </row>
    <row r="939" spans="1:54" ht="15">
      <c r="A939" s="58" t="s">
        <v>1448</v>
      </c>
      <c s="65" t="s">
        <v>576</v>
      </c>
      <c s="66">
        <v>4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8333333.3399999999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8333333.3399999999</v>
      </c>
      <c s="106">
        <v>41801</v>
      </c>
      <c s="106">
        <v>47280</v>
      </c>
      <c s="107">
        <v>10000000</v>
      </c>
      <c s="108">
        <v>4.5305555555555559</v>
      </c>
      <c s="108">
        <v>15</v>
      </c>
      <c s="111">
        <v>0.076999999999999999</v>
      </c>
      <c s="77" t="s">
        <v>651</v>
      </c>
      <c s="77" t="s">
        <v>652</v>
      </c>
      <c s="15">
        <v>320833.33000000002</v>
      </c>
      <c s="15">
        <v>0</v>
      </c>
      <c s="15">
        <v>0</v>
      </c>
      <c s="15">
        <v>0</v>
      </c>
      <c s="15">
        <v>0</v>
      </c>
      <c s="15">
        <v>0</v>
      </c>
      <c s="15">
        <v>288750</v>
      </c>
      <c s="15">
        <v>0</v>
      </c>
      <c s="15">
        <v>0</v>
      </c>
      <c s="15">
        <v>0</v>
      </c>
      <c s="15">
        <v>0</v>
      </c>
      <c s="15">
        <v>0</v>
      </c>
      <c s="15">
        <v>256666.67000000001</v>
      </c>
      <c s="15">
        <f t="shared" si="42"/>
        <v>320833.33000000002</v>
      </c>
      <c s="15">
        <f t="shared" si="43"/>
        <v>545416.67000000004</v>
      </c>
      <c s="15">
        <f t="shared" si="44"/>
        <v>866250</v>
      </c>
    </row>
    <row r="940" spans="1:54" ht="15">
      <c r="A940" s="58" t="s">
        <v>2307</v>
      </c>
      <c s="65" t="s">
        <v>576</v>
      </c>
      <c s="66">
        <v>5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10000000</v>
      </c>
      <c s="106">
        <v>41801</v>
      </c>
      <c s="106">
        <v>49106</v>
      </c>
      <c s="107">
        <v>10000000</v>
      </c>
      <c s="108">
        <v>9.530555555555555</v>
      </c>
      <c s="108">
        <v>20</v>
      </c>
      <c s="111">
        <v>0.084500000000000006</v>
      </c>
      <c s="77" t="s">
        <v>651</v>
      </c>
      <c s="77" t="s">
        <v>652</v>
      </c>
      <c s="15">
        <v>422500</v>
      </c>
      <c s="15">
        <v>0</v>
      </c>
      <c s="15">
        <v>0</v>
      </c>
      <c s="15">
        <v>0</v>
      </c>
      <c s="15">
        <v>0</v>
      </c>
      <c s="15">
        <v>0</v>
      </c>
      <c s="15">
        <v>401375</v>
      </c>
      <c s="15">
        <v>0</v>
      </c>
      <c s="15">
        <v>0</v>
      </c>
      <c s="15">
        <v>0</v>
      </c>
      <c s="15">
        <v>0</v>
      </c>
      <c s="15">
        <v>0</v>
      </c>
      <c s="15">
        <v>380250</v>
      </c>
      <c s="15">
        <f t="shared" si="42"/>
        <v>422500</v>
      </c>
      <c s="15">
        <f t="shared" si="43"/>
        <v>781625</v>
      </c>
      <c s="15">
        <f t="shared" si="44"/>
        <v>1204125</v>
      </c>
    </row>
    <row r="941" spans="1:54" ht="15">
      <c r="A941" s="58" t="s">
        <v>1450</v>
      </c>
      <c s="65" t="s">
        <v>576</v>
      </c>
      <c s="66">
        <v>6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41802</v>
      </c>
      <c s="106">
        <v>45455</v>
      </c>
      <c s="107">
        <v>5000000</v>
      </c>
      <c s="108">
        <v>0</v>
      </c>
      <c s="108">
        <v>0</v>
      </c>
      <c s="111">
        <v>0.064000000000000001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0</v>
      </c>
      <c s="15">
        <f t="shared" si="44"/>
        <v>0</v>
      </c>
    </row>
    <row r="942" spans="1:54" ht="15">
      <c r="A942" s="58" t="s">
        <v>1451</v>
      </c>
      <c s="65" t="s">
        <v>576</v>
      </c>
      <c s="66">
        <v>7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4166666.6600000001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4166666.6600000001</v>
      </c>
      <c s="106">
        <v>41802</v>
      </c>
      <c s="106">
        <v>47281</v>
      </c>
      <c s="107">
        <v>5000000</v>
      </c>
      <c s="108">
        <v>4.5333333333333332</v>
      </c>
      <c s="108">
        <v>15</v>
      </c>
      <c s="111">
        <v>0.076999999999999999</v>
      </c>
      <c s="77" t="s">
        <v>651</v>
      </c>
      <c s="77" t="s">
        <v>652</v>
      </c>
      <c s="15">
        <v>160416.67000000001</v>
      </c>
      <c s="15">
        <v>0</v>
      </c>
      <c s="15">
        <v>0</v>
      </c>
      <c s="15">
        <v>0</v>
      </c>
      <c s="15">
        <v>0</v>
      </c>
      <c s="15">
        <v>0</v>
      </c>
      <c s="15">
        <v>144375</v>
      </c>
      <c s="15">
        <v>0</v>
      </c>
      <c s="15">
        <v>0</v>
      </c>
      <c s="15">
        <v>0</v>
      </c>
      <c s="15">
        <v>0</v>
      </c>
      <c s="15">
        <v>0</v>
      </c>
      <c s="15">
        <v>128333.33</v>
      </c>
      <c s="15">
        <f t="shared" si="42"/>
        <v>160416.67000000001</v>
      </c>
      <c s="15">
        <f t="shared" si="43"/>
        <v>272708.33000000002</v>
      </c>
      <c s="15">
        <f t="shared" si="44"/>
        <v>433125</v>
      </c>
    </row>
    <row r="943" spans="1:54" ht="15">
      <c r="A943" s="58" t="s">
        <v>2308</v>
      </c>
      <c s="65" t="s">
        <v>576</v>
      </c>
      <c s="66">
        <v>8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4500000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4500000</v>
      </c>
      <c s="106">
        <v>41802</v>
      </c>
      <c s="106">
        <v>49107</v>
      </c>
      <c s="107">
        <v>4500000</v>
      </c>
      <c s="108">
        <v>9.5333333333333332</v>
      </c>
      <c s="108">
        <v>20</v>
      </c>
      <c s="111">
        <v>0.084500000000000006</v>
      </c>
      <c s="77" t="s">
        <v>651</v>
      </c>
      <c s="77" t="s">
        <v>652</v>
      </c>
      <c s="15">
        <v>190125</v>
      </c>
      <c s="15">
        <v>0</v>
      </c>
      <c s="15">
        <v>0</v>
      </c>
      <c s="15">
        <v>0</v>
      </c>
      <c s="15">
        <v>0</v>
      </c>
      <c s="15">
        <v>0</v>
      </c>
      <c s="15">
        <v>180618.75</v>
      </c>
      <c s="15">
        <v>0</v>
      </c>
      <c s="15">
        <v>0</v>
      </c>
      <c s="15">
        <v>0</v>
      </c>
      <c s="15">
        <v>0</v>
      </c>
      <c s="15">
        <v>0</v>
      </c>
      <c s="15">
        <v>171112.5</v>
      </c>
      <c s="15">
        <f t="shared" si="42"/>
        <v>190125</v>
      </c>
      <c s="15">
        <f t="shared" si="43"/>
        <v>351731.25</v>
      </c>
      <c s="15">
        <f t="shared" si="44"/>
        <v>541856.25</v>
      </c>
    </row>
    <row r="944" spans="1:54" ht="15">
      <c r="A944" s="58" t="s">
        <v>2309</v>
      </c>
      <c s="65" t="s">
        <v>576</v>
      </c>
      <c s="66">
        <v>13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4166666.6600000001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4166666.6600000001</v>
      </c>
      <c s="106">
        <v>41821</v>
      </c>
      <c s="106">
        <v>47300</v>
      </c>
      <c s="107">
        <v>5000000</v>
      </c>
      <c s="108">
        <v>4.5861111111111112</v>
      </c>
      <c s="108">
        <v>15</v>
      </c>
      <c s="111">
        <v>0.076999999999999999</v>
      </c>
      <c s="77" t="s">
        <v>651</v>
      </c>
      <c s="77" t="s">
        <v>652</v>
      </c>
      <c s="15">
        <v>0</v>
      </c>
      <c s="15">
        <v>160416.67000000001</v>
      </c>
      <c s="15">
        <v>0</v>
      </c>
      <c s="15">
        <v>0</v>
      </c>
      <c s="15">
        <v>0</v>
      </c>
      <c s="15">
        <v>0</v>
      </c>
      <c s="15">
        <v>0</v>
      </c>
      <c s="15">
        <v>144375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304791.67000000004</v>
      </c>
      <c s="15">
        <f t="shared" si="44"/>
        <v>304791.67000000004</v>
      </c>
    </row>
    <row r="945" spans="1:54" ht="15">
      <c r="A945" s="58" t="s">
        <v>2310</v>
      </c>
      <c s="65" t="s">
        <v>576</v>
      </c>
      <c s="66">
        <v>14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15000000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15000000</v>
      </c>
      <c s="106">
        <v>41821</v>
      </c>
      <c s="106">
        <v>49126</v>
      </c>
      <c s="107">
        <v>15000000</v>
      </c>
      <c s="108">
        <v>9.5861111111111104</v>
      </c>
      <c s="108">
        <v>20</v>
      </c>
      <c s="111">
        <v>0.084500000000000006</v>
      </c>
      <c s="77" t="s">
        <v>651</v>
      </c>
      <c s="77" t="s">
        <v>652</v>
      </c>
      <c s="15">
        <v>0</v>
      </c>
      <c s="15">
        <v>633750</v>
      </c>
      <c s="15">
        <v>0</v>
      </c>
      <c s="15">
        <v>0</v>
      </c>
      <c s="15">
        <v>0</v>
      </c>
      <c s="15">
        <v>0</v>
      </c>
      <c s="15">
        <v>0</v>
      </c>
      <c s="15">
        <v>602062.5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1235812.5</v>
      </c>
      <c s="15">
        <f t="shared" si="44"/>
        <v>1235812.5</v>
      </c>
    </row>
    <row r="946" spans="1:54" ht="15">
      <c r="A946" s="58" t="s">
        <v>2311</v>
      </c>
      <c s="65" t="s">
        <v>576</v>
      </c>
      <c s="66">
        <v>18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10000000</v>
      </c>
      <c s="106">
        <v>41837</v>
      </c>
      <c s="106">
        <v>49142</v>
      </c>
      <c s="107">
        <v>10000000</v>
      </c>
      <c s="108">
        <v>9.6305555555555564</v>
      </c>
      <c s="108">
        <v>20</v>
      </c>
      <c s="111">
        <v>0.084500000000000006</v>
      </c>
      <c s="77" t="s">
        <v>651</v>
      </c>
      <c s="77" t="s">
        <v>652</v>
      </c>
      <c s="15">
        <v>0</v>
      </c>
      <c s="15">
        <v>422500</v>
      </c>
      <c s="15">
        <v>0</v>
      </c>
      <c s="15">
        <v>0</v>
      </c>
      <c s="15">
        <v>0</v>
      </c>
      <c s="15">
        <v>0</v>
      </c>
      <c s="15">
        <v>0</v>
      </c>
      <c s="15">
        <v>401375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823875</v>
      </c>
      <c s="15">
        <f t="shared" si="44"/>
        <v>823875</v>
      </c>
    </row>
    <row r="947" spans="1:54" ht="15">
      <c r="A947" s="58" t="s">
        <v>2312</v>
      </c>
      <c s="65" t="s">
        <v>576</v>
      </c>
      <c s="66">
        <v>31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5833333.3399999999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5833333.3399999999</v>
      </c>
      <c s="106">
        <v>41892</v>
      </c>
      <c s="106">
        <v>47371</v>
      </c>
      <c s="107">
        <v>7000000</v>
      </c>
      <c s="108">
        <v>4.7777777777777777</v>
      </c>
      <c s="108">
        <v>15</v>
      </c>
      <c s="111">
        <v>0.076999999999999999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224583.32999999999</v>
      </c>
      <c s="15">
        <v>0</v>
      </c>
      <c s="15">
        <v>0</v>
      </c>
      <c s="15">
        <v>0</v>
      </c>
      <c s="15">
        <v>0</v>
      </c>
      <c s="15">
        <v>0</v>
      </c>
      <c s="15">
        <v>202125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426708.32999999996</v>
      </c>
      <c s="15">
        <f t="shared" si="44"/>
        <v>426708.32999999996</v>
      </c>
    </row>
    <row r="948" spans="1:54" ht="15">
      <c r="A948" s="58" t="s">
        <v>2313</v>
      </c>
      <c s="65" t="s">
        <v>576</v>
      </c>
      <c s="66">
        <v>32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7000000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7000000</v>
      </c>
      <c s="106">
        <v>41892</v>
      </c>
      <c s="106">
        <v>49197</v>
      </c>
      <c s="107">
        <v>7000000</v>
      </c>
      <c s="108">
        <v>9.7777777777777786</v>
      </c>
      <c s="108">
        <v>20</v>
      </c>
      <c s="111">
        <v>0.084500000000000006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295750</v>
      </c>
      <c s="15">
        <v>0</v>
      </c>
      <c s="15">
        <v>0</v>
      </c>
      <c s="15">
        <v>0</v>
      </c>
      <c s="15">
        <v>0</v>
      </c>
      <c s="15">
        <v>0</v>
      </c>
      <c s="15">
        <v>280962.5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576712.5</v>
      </c>
      <c s="15">
        <f t="shared" si="44"/>
        <v>576712.5</v>
      </c>
    </row>
    <row r="949" spans="1:54" ht="15">
      <c r="A949" s="58" t="s">
        <v>2314</v>
      </c>
      <c s="65" t="s">
        <v>576</v>
      </c>
      <c s="66">
        <v>34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3333333.3399999999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3333333.3399999999</v>
      </c>
      <c s="106">
        <v>41912</v>
      </c>
      <c s="106">
        <v>47391</v>
      </c>
      <c s="107">
        <v>4000000</v>
      </c>
      <c s="108">
        <v>4.833333333333333</v>
      </c>
      <c s="108">
        <v>15</v>
      </c>
      <c s="111">
        <v>0.076999999999999999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128333.33</v>
      </c>
      <c s="15">
        <v>0</v>
      </c>
      <c s="15">
        <v>0</v>
      </c>
      <c s="15">
        <v>0</v>
      </c>
      <c s="15">
        <v>0</v>
      </c>
      <c s="15">
        <v>0</v>
      </c>
      <c s="15">
        <v>115500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243833.33000000002</v>
      </c>
      <c s="15">
        <f t="shared" si="44"/>
        <v>243833.33000000002</v>
      </c>
    </row>
    <row r="950" spans="1:54" ht="15">
      <c r="A950" s="58" t="s">
        <v>2315</v>
      </c>
      <c s="65" t="s">
        <v>576</v>
      </c>
      <c s="66">
        <v>35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4000000</v>
      </c>
      <c s="106">
        <v>41912</v>
      </c>
      <c s="106">
        <v>49217</v>
      </c>
      <c s="107">
        <v>4000000</v>
      </c>
      <c s="108">
        <v>9.8333333333333339</v>
      </c>
      <c s="108">
        <v>20</v>
      </c>
      <c s="111">
        <v>0.084500000000000006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169000</v>
      </c>
      <c s="15">
        <v>0</v>
      </c>
      <c s="15">
        <v>0</v>
      </c>
      <c s="15">
        <v>0</v>
      </c>
      <c s="15">
        <v>0</v>
      </c>
      <c s="15">
        <v>0</v>
      </c>
      <c s="15">
        <v>160550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329550</v>
      </c>
      <c s="15">
        <f t="shared" si="44"/>
        <v>329550</v>
      </c>
    </row>
    <row r="951" spans="1:54" ht="15">
      <c r="A951" s="58" t="s">
        <v>1465</v>
      </c>
      <c s="65" t="s">
        <v>580</v>
      </c>
      <c s="66">
        <v>12</v>
      </c>
      <c s="67" t="s">
        <v>23</v>
      </c>
      <c s="65" t="s">
        <v>458</v>
      </c>
      <c s="65" t="s">
        <v>635</v>
      </c>
      <c s="65" t="s">
        <v>600</v>
      </c>
      <c s="65" t="s">
        <v>648</v>
      </c>
      <c s="65" t="s">
        <v>636</v>
      </c>
      <c s="65" t="s">
        <v>649</v>
      </c>
      <c s="65" t="s">
        <v>600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6697586.3000000035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6697586.3000000035</v>
      </c>
      <c s="106">
        <v>42802</v>
      </c>
      <c s="106">
        <v>45724</v>
      </c>
      <c s="107">
        <v>40185517.75</v>
      </c>
      <c s="108">
        <v>0.2722222222222222</v>
      </c>
      <c s="108">
        <v>8</v>
      </c>
      <c s="111">
        <v>0.058000000000000003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194230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194230</v>
      </c>
      <c s="15">
        <f t="shared" si="44"/>
        <v>194230</v>
      </c>
    </row>
    <row r="952" spans="1:54" ht="15">
      <c r="A952" s="58" t="s">
        <v>1466</v>
      </c>
      <c s="65" t="s">
        <v>580</v>
      </c>
      <c s="66">
        <v>13</v>
      </c>
      <c s="67" t="s">
        <v>23</v>
      </c>
      <c s="65" t="s">
        <v>458</v>
      </c>
      <c s="65" t="s">
        <v>635</v>
      </c>
      <c s="65" t="s">
        <v>600</v>
      </c>
      <c s="65" t="s">
        <v>648</v>
      </c>
      <c s="65" t="s">
        <v>636</v>
      </c>
      <c s="65" t="s">
        <v>649</v>
      </c>
      <c s="65" t="s">
        <v>600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44723613.310000017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44723613.310000017</v>
      </c>
      <c s="106">
        <v>42802</v>
      </c>
      <c s="106">
        <v>46454</v>
      </c>
      <c s="107">
        <v>89447226.609999999</v>
      </c>
      <c s="108">
        <v>2.2722222222222221</v>
      </c>
      <c s="108">
        <v>10</v>
      </c>
      <c s="111">
        <v>0.064000000000000001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1431155.6299999999</v>
      </c>
      <c s="15">
        <v>0</v>
      </c>
      <c s="15">
        <v>0</v>
      </c>
      <c s="15">
        <v>0</v>
      </c>
      <c s="15">
        <v>0</v>
      </c>
      <c s="15">
        <v>0</v>
      </c>
      <c s="15">
        <v>1144924.5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2576080.1299999999</v>
      </c>
      <c s="15">
        <f t="shared" si="44"/>
        <v>2576080.1299999999</v>
      </c>
    </row>
    <row r="953" spans="1:54" ht="15">
      <c r="A953" s="58" t="s">
        <v>2316</v>
      </c>
      <c s="65" t="s">
        <v>996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997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6108929.6200000001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0</v>
      </c>
      <c s="15">
        <f t="shared" si="44"/>
        <v>0</v>
      </c>
    </row>
    <row r="954" spans="1:54" ht="15">
      <c r="A954" s="58" t="s">
        <v>2317</v>
      </c>
      <c s="65" t="s">
        <v>999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998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1635598.5700000001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0</v>
      </c>
      <c s="15">
        <f t="shared" si="44"/>
        <v>0</v>
      </c>
    </row>
    <row r="955" spans="1:54" ht="15">
      <c r="A955" s="58" t="s">
        <v>2318</v>
      </c>
      <c s="65" t="s">
        <v>1000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998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1429962.1000000001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1429962.1000000001</v>
      </c>
      <c s="106">
        <v>44291</v>
      </c>
      <c s="106">
        <v>46117</v>
      </c>
      <c s="107">
        <v>1429962.1000000001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50974.57</v>
      </c>
      <c s="15">
        <v>0</v>
      </c>
      <c s="15">
        <v>0</v>
      </c>
      <c s="15">
        <v>0</v>
      </c>
      <c s="15">
        <v>0</v>
      </c>
      <c s="15">
        <v>0</v>
      </c>
      <c s="15">
        <v>50974.57</v>
      </c>
      <c s="15">
        <v>0</v>
      </c>
      <c s="15">
        <v>0</v>
      </c>
      <c s="15">
        <f t="shared" si="42"/>
        <v>0</v>
      </c>
      <c s="15">
        <f t="shared" si="43"/>
        <v>101949.14</v>
      </c>
      <c s="15">
        <f t="shared" si="44"/>
        <v>101949.14</v>
      </c>
    </row>
    <row r="956" spans="1:54" ht="15">
      <c r="A956" s="58" t="s">
        <v>2319</v>
      </c>
      <c s="65" t="s">
        <v>1001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595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953731.84999999998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953731.84999999998</v>
      </c>
      <c s="106">
        <v>44050</v>
      </c>
      <c s="106">
        <v>45876</v>
      </c>
      <c s="107">
        <v>953731.84999999998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33998.160000000003</v>
      </c>
      <c s="15">
        <v>0</v>
      </c>
      <c s="15">
        <v>0</v>
      </c>
      <c s="15">
        <v>0</v>
      </c>
      <c s="15">
        <v>0</v>
      </c>
      <c s="15">
        <v>0</v>
      </c>
      <c s="15">
        <v>33998.160000000003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67996.320000000007</v>
      </c>
      <c s="15">
        <f t="shared" si="44"/>
        <v>67996.320000000007</v>
      </c>
    </row>
    <row r="957" spans="1:54" ht="15">
      <c r="A957" s="58" t="s">
        <v>2320</v>
      </c>
      <c s="65" t="s">
        <v>1003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1002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1249416.1699999999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0</v>
      </c>
      <c s="15">
        <f t="shared" si="44"/>
        <v>0</v>
      </c>
    </row>
    <row r="958" spans="1:54" ht="15">
      <c r="A958" s="58" t="s">
        <v>2321</v>
      </c>
      <c s="65" t="s">
        <v>1004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1002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1092955.8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1092955.8</v>
      </c>
      <c s="106">
        <v>44291</v>
      </c>
      <c s="106">
        <v>46117</v>
      </c>
      <c s="107">
        <v>1092955.8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38961.139999999999</v>
      </c>
      <c s="15">
        <v>0</v>
      </c>
      <c s="15">
        <v>0</v>
      </c>
      <c s="15">
        <v>0</v>
      </c>
      <c s="15">
        <v>0</v>
      </c>
      <c s="15">
        <v>0</v>
      </c>
      <c s="15">
        <v>38961.139999999999</v>
      </c>
      <c s="15">
        <v>0</v>
      </c>
      <c s="15">
        <v>0</v>
      </c>
      <c s="15">
        <f t="shared" si="42"/>
        <v>0</v>
      </c>
      <c s="15">
        <f t="shared" si="43"/>
        <v>77922.279999999999</v>
      </c>
      <c s="15">
        <f t="shared" si="44"/>
        <v>77922.279999999999</v>
      </c>
    </row>
    <row r="959" spans="1:54" ht="15">
      <c r="A959" s="58" t="s">
        <v>2322</v>
      </c>
      <c s="65" t="s">
        <v>1005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596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1005351.73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1005351.73</v>
      </c>
      <c s="106">
        <v>44050</v>
      </c>
      <c s="106">
        <v>45876</v>
      </c>
      <c s="107">
        <v>1005351.73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35838.279999999999</v>
      </c>
      <c s="15">
        <v>0</v>
      </c>
      <c s="15">
        <v>0</v>
      </c>
      <c s="15">
        <v>0</v>
      </c>
      <c s="15">
        <v>0</v>
      </c>
      <c s="15">
        <v>0</v>
      </c>
      <c s="15">
        <v>35838.279999999999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71676.559999999998</v>
      </c>
      <c s="15">
        <f t="shared" si="44"/>
        <v>71676.559999999998</v>
      </c>
    </row>
    <row r="960" spans="1:54" ht="15">
      <c r="A960" s="58" t="s">
        <v>2323</v>
      </c>
      <c s="65" t="s">
        <v>1006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596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754007.97999999998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0</v>
      </c>
      <c s="15">
        <f t="shared" si="44"/>
        <v>0</v>
      </c>
    </row>
    <row r="961" spans="1:54" ht="15">
      <c r="A961" s="58" t="s">
        <v>2324</v>
      </c>
      <c s="65" t="s">
        <v>1007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596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659568.88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659568.88</v>
      </c>
      <c s="106">
        <v>44291</v>
      </c>
      <c s="106">
        <v>46117</v>
      </c>
      <c s="107">
        <v>659568.88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23511.98</v>
      </c>
      <c s="15">
        <v>0</v>
      </c>
      <c s="15">
        <v>0</v>
      </c>
      <c s="15">
        <v>0</v>
      </c>
      <c s="15">
        <v>0</v>
      </c>
      <c s="15">
        <v>0</v>
      </c>
      <c s="15">
        <v>23511.98</v>
      </c>
      <c s="15">
        <v>0</v>
      </c>
      <c s="15">
        <v>0</v>
      </c>
      <c s="15">
        <f t="shared" si="42"/>
        <v>0</v>
      </c>
      <c s="15">
        <f t="shared" si="43"/>
        <v>47023.959999999999</v>
      </c>
      <c s="15">
        <f t="shared" si="44"/>
        <v>47023.959999999999</v>
      </c>
    </row>
    <row r="962" spans="1:54" ht="15">
      <c r="A962" s="58" t="s">
        <v>2325</v>
      </c>
      <c s="65" t="s">
        <v>1009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1008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403792.10999999999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2"/>
        <v>0</v>
      </c>
      <c s="15">
        <f t="shared" si="43"/>
        <v>0</v>
      </c>
      <c s="15">
        <f t="shared" si="44"/>
        <v>0</v>
      </c>
    </row>
    <row r="963" spans="1:54" ht="15">
      <c r="A963" s="58" t="s">
        <v>2326</v>
      </c>
      <c s="65" t="s">
        <v>1010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1008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353107.51000000001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353107.51000000001</v>
      </c>
      <c s="106">
        <v>44291</v>
      </c>
      <c s="106">
        <v>46117</v>
      </c>
      <c s="107">
        <v>353107.51000000001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12587.4</v>
      </c>
      <c s="15">
        <v>0</v>
      </c>
      <c s="15">
        <v>0</v>
      </c>
      <c s="15">
        <v>0</v>
      </c>
      <c s="15">
        <v>0</v>
      </c>
      <c s="15">
        <v>0</v>
      </c>
      <c s="15">
        <v>12587.4</v>
      </c>
      <c s="15">
        <v>0</v>
      </c>
      <c s="15">
        <v>0</v>
      </c>
      <c s="15">
        <f t="shared" si="45" ref="AZ963:AZ1026">SUM(AM963:AM963)</f>
        <v>0</v>
      </c>
      <c s="15">
        <f t="shared" si="43"/>
        <v>25174.799999999999</v>
      </c>
      <c s="15">
        <f t="shared" si="44"/>
        <v>25174.799999999999</v>
      </c>
    </row>
    <row r="964" spans="1:54" ht="15">
      <c r="A964" s="58" t="s">
        <v>2327</v>
      </c>
      <c s="65" t="s">
        <v>1011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597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170600.98999999999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170600.98999999999</v>
      </c>
      <c s="106">
        <v>44050</v>
      </c>
      <c s="106">
        <v>45876</v>
      </c>
      <c s="107">
        <v>170600.98999999999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6081.5</v>
      </c>
      <c s="15">
        <v>0</v>
      </c>
      <c s="15">
        <v>0</v>
      </c>
      <c s="15">
        <v>0</v>
      </c>
      <c s="15">
        <v>0</v>
      </c>
      <c s="15">
        <v>0</v>
      </c>
      <c s="15">
        <v>6081.5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 ref="BA964:BA1027">SUM(AN964:AY964)</f>
        <v>12163</v>
      </c>
      <c s="15">
        <f t="shared" si="47" ref="BB964:BB1027">AZ964+BA964</f>
        <v>12163</v>
      </c>
    </row>
    <row r="965" spans="1:54" ht="15">
      <c r="A965" s="58" t="s">
        <v>2328</v>
      </c>
      <c s="65" t="s">
        <v>1012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598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687908.03000000003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687908.03000000003</v>
      </c>
      <c s="106">
        <v>44050</v>
      </c>
      <c s="106">
        <v>45876</v>
      </c>
      <c s="107">
        <v>687908.03000000003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24522.200000000001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24522.200000000001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49044.400000000001</v>
      </c>
      <c s="15">
        <f t="shared" si="47"/>
        <v>49044.400000000001</v>
      </c>
    </row>
    <row r="966" spans="1:54" ht="15">
      <c r="A966" s="58" t="s">
        <v>2329</v>
      </c>
      <c s="65" t="s">
        <v>1013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1014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513589.96000000002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967" spans="1:54" ht="15">
      <c r="A967" s="58" t="s">
        <v>2330</v>
      </c>
      <c s="65" t="s">
        <v>1015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1014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513270.53000000003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513270.53000000003</v>
      </c>
      <c s="106">
        <v>44291</v>
      </c>
      <c s="106">
        <v>46117</v>
      </c>
      <c s="107">
        <v>513270.53000000003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18296.810000000001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18296.810000000001</v>
      </c>
      <c s="15">
        <v>0</v>
      </c>
      <c s="15">
        <v>0</v>
      </c>
      <c s="15">
        <f t="shared" si="45"/>
        <v>0</v>
      </c>
      <c s="15">
        <f t="shared" si="46"/>
        <v>36593.620000000003</v>
      </c>
      <c s="15">
        <f t="shared" si="47"/>
        <v>36593.620000000003</v>
      </c>
    </row>
    <row r="968" spans="1:54" ht="15">
      <c r="A968" s="58" t="s">
        <v>2331</v>
      </c>
      <c s="65" t="s">
        <v>1016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599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2012285.6000000001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2012285.6000000001</v>
      </c>
      <c s="106">
        <v>44050</v>
      </c>
      <c s="106">
        <v>45876</v>
      </c>
      <c s="107">
        <v>2012285.6000000001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71732.949999999997</v>
      </c>
      <c s="15">
        <v>0</v>
      </c>
      <c s="15">
        <v>0</v>
      </c>
      <c s="15">
        <v>0</v>
      </c>
      <c s="15">
        <v>0</v>
      </c>
      <c s="15">
        <v>0</v>
      </c>
      <c s="15">
        <v>71732.949999999997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143465.89999999999</v>
      </c>
      <c s="15">
        <f t="shared" si="47"/>
        <v>143465.89999999999</v>
      </c>
    </row>
    <row r="969" spans="1:54" ht="15">
      <c r="A969" s="58" t="s">
        <v>2332</v>
      </c>
      <c s="65" t="s">
        <v>1018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1017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1173189.3400000001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970" spans="1:54" ht="15">
      <c r="A970" s="58" t="s">
        <v>2333</v>
      </c>
      <c s="65" t="s">
        <v>1019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1017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1025317.35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1025317.35</v>
      </c>
      <c s="106">
        <v>44291</v>
      </c>
      <c s="106">
        <v>46117</v>
      </c>
      <c s="107">
        <v>1025317.35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36550</v>
      </c>
      <c s="15">
        <v>0</v>
      </c>
      <c s="15">
        <v>0</v>
      </c>
      <c s="15">
        <v>0</v>
      </c>
      <c s="15">
        <v>0</v>
      </c>
      <c s="15">
        <v>0</v>
      </c>
      <c s="15">
        <v>36550</v>
      </c>
      <c s="15">
        <v>0</v>
      </c>
      <c s="15">
        <v>0</v>
      </c>
      <c s="15">
        <f t="shared" si="45"/>
        <v>0</v>
      </c>
      <c s="15">
        <f t="shared" si="46"/>
        <v>73100</v>
      </c>
      <c s="15">
        <f t="shared" si="47"/>
        <v>73100</v>
      </c>
    </row>
    <row r="971" spans="1:54" ht="15">
      <c r="A971" s="58" t="s">
        <v>2334</v>
      </c>
      <c s="65" t="s">
        <v>1021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1020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1075180.04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972" spans="1:54" ht="15">
      <c r="A972" s="58" t="s">
        <v>2335</v>
      </c>
      <c s="65" t="s">
        <v>1022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1020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940514.32999999996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940514.32999999996</v>
      </c>
      <c s="106">
        <v>44291</v>
      </c>
      <c s="106">
        <v>46117</v>
      </c>
      <c s="107">
        <v>940514.32999999996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33526.980000000003</v>
      </c>
      <c s="15">
        <v>0</v>
      </c>
      <c s="15">
        <v>0</v>
      </c>
      <c s="15">
        <v>0</v>
      </c>
      <c s="15">
        <v>0</v>
      </c>
      <c s="15">
        <v>0</v>
      </c>
      <c s="15">
        <v>33526.980000000003</v>
      </c>
      <c s="15">
        <v>0</v>
      </c>
      <c s="15">
        <v>0</v>
      </c>
      <c s="15">
        <f t="shared" si="45"/>
        <v>0</v>
      </c>
      <c s="15">
        <f t="shared" si="46"/>
        <v>67053.960000000006</v>
      </c>
      <c s="15">
        <f t="shared" si="47"/>
        <v>67053.960000000006</v>
      </c>
    </row>
    <row r="973" spans="1:54" ht="15">
      <c r="A973" s="58" t="s">
        <v>2336</v>
      </c>
      <c s="65" t="s">
        <v>1023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149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989490.47999999998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989490.47999999998</v>
      </c>
      <c s="106">
        <v>44050</v>
      </c>
      <c s="106">
        <v>45876</v>
      </c>
      <c s="107">
        <v>989490.47999999998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35272.860000000001</v>
      </c>
      <c s="15">
        <v>0</v>
      </c>
      <c s="15">
        <v>0</v>
      </c>
      <c s="15">
        <v>0</v>
      </c>
      <c s="15">
        <v>0</v>
      </c>
      <c s="15">
        <v>0</v>
      </c>
      <c s="15">
        <v>35272.860000000001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70545.720000000001</v>
      </c>
      <c s="15">
        <f t="shared" si="47"/>
        <v>70545.720000000001</v>
      </c>
    </row>
    <row r="974" spans="1:54" ht="15">
      <c r="A974" s="58" t="s">
        <v>2337</v>
      </c>
      <c s="65" t="s">
        <v>1024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149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558072.42000000004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975" spans="1:54" ht="15">
      <c r="A975" s="58" t="s">
        <v>2338</v>
      </c>
      <c s="65" t="s">
        <v>1025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149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488262.73999999999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488262.73999999999</v>
      </c>
      <c s="106">
        <v>44291</v>
      </c>
      <c s="106">
        <v>46117</v>
      </c>
      <c s="107">
        <v>488262.73999999999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17405.349999999999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17405.349999999999</v>
      </c>
      <c s="15">
        <v>0</v>
      </c>
      <c s="15">
        <v>0</v>
      </c>
      <c s="15">
        <f t="shared" si="45"/>
        <v>0</v>
      </c>
      <c s="15">
        <f t="shared" si="46"/>
        <v>34810.699999999997</v>
      </c>
      <c s="15">
        <f t="shared" si="47"/>
        <v>34810.699999999997</v>
      </c>
    </row>
    <row r="976" spans="1:54" ht="15">
      <c r="A976" s="58" t="s">
        <v>2339</v>
      </c>
      <c s="65" t="s">
        <v>1026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46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4113187.5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4113187.5</v>
      </c>
      <c s="106">
        <v>43860</v>
      </c>
      <c s="106">
        <v>45687</v>
      </c>
      <c s="107">
        <v>4113187.5</v>
      </c>
      <c s="108">
        <v>0.16666666666666666</v>
      </c>
      <c s="108">
        <v>5</v>
      </c>
      <c s="111">
        <v>0.0785</v>
      </c>
      <c s="77" t="s">
        <v>651</v>
      </c>
      <c s="77" t="s">
        <v>652</v>
      </c>
      <c s="15">
        <v>0</v>
      </c>
      <c s="15">
        <v>161442.60999999999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161442.60999999999</v>
      </c>
      <c s="15">
        <f t="shared" si="47"/>
        <v>161442.60999999999</v>
      </c>
    </row>
    <row r="977" spans="1:54" ht="15">
      <c r="A977" s="58" t="s">
        <v>2340</v>
      </c>
      <c s="65" t="s">
        <v>1027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22914661.34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978" spans="1:54" ht="15">
      <c r="A978" s="58" t="s">
        <v>2341</v>
      </c>
      <c s="65" t="s">
        <v>1028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307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1661440.46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1661440.46</v>
      </c>
      <c s="106">
        <v>44050</v>
      </c>
      <c s="106">
        <v>45876</v>
      </c>
      <c s="107">
        <v>1661440.46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59226.199999999997</v>
      </c>
      <c s="15">
        <v>0</v>
      </c>
      <c s="15">
        <v>0</v>
      </c>
      <c s="15">
        <v>0</v>
      </c>
      <c s="15">
        <v>0</v>
      </c>
      <c s="15">
        <v>0</v>
      </c>
      <c s="15">
        <v>59226.199999999997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118452.39999999999</v>
      </c>
      <c s="15">
        <f t="shared" si="47"/>
        <v>118452.39999999999</v>
      </c>
    </row>
    <row r="979" spans="1:54" ht="15">
      <c r="A979" s="58" t="s">
        <v>2342</v>
      </c>
      <c s="65" t="s">
        <v>1029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307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1208937.55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980" spans="1:54" ht="15">
      <c r="A980" s="58" t="s">
        <v>2343</v>
      </c>
      <c s="65" t="s">
        <v>1030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307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1057546.1899999999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1057546.1899999999</v>
      </c>
      <c s="106">
        <v>44291</v>
      </c>
      <c s="106">
        <v>46117</v>
      </c>
      <c s="107">
        <v>1057546.1899999999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37698.879999999997</v>
      </c>
      <c s="15">
        <v>0</v>
      </c>
      <c s="15">
        <v>0</v>
      </c>
      <c s="15">
        <v>0</v>
      </c>
      <c s="15">
        <v>0</v>
      </c>
      <c s="15">
        <v>0</v>
      </c>
      <c s="15">
        <v>37698.879999999997</v>
      </c>
      <c s="15">
        <v>0</v>
      </c>
      <c s="15">
        <v>0</v>
      </c>
      <c s="15">
        <f t="shared" si="45"/>
        <v>0</v>
      </c>
      <c s="15">
        <f t="shared" si="46"/>
        <v>75397.759999999995</v>
      </c>
      <c s="15">
        <f t="shared" si="47"/>
        <v>75397.759999999995</v>
      </c>
    </row>
    <row r="981" spans="1:54" ht="15">
      <c r="A981" s="58" t="s">
        <v>2344</v>
      </c>
      <c s="65" t="s">
        <v>1031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361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1647489.3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982" spans="1:54" ht="15">
      <c r="A982" s="58" t="s">
        <v>2345</v>
      </c>
      <c s="65" t="s">
        <v>1032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361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1440208.53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1440208.53</v>
      </c>
      <c s="106">
        <v>44291</v>
      </c>
      <c s="106">
        <v>46117</v>
      </c>
      <c s="107">
        <v>1440208.53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51339.830000000002</v>
      </c>
      <c s="15">
        <v>0</v>
      </c>
      <c s="15">
        <v>0</v>
      </c>
      <c s="15">
        <v>0</v>
      </c>
      <c s="15">
        <v>0</v>
      </c>
      <c s="15">
        <v>0</v>
      </c>
      <c s="15">
        <v>51339.830000000002</v>
      </c>
      <c s="15">
        <v>0</v>
      </c>
      <c s="15">
        <v>0</v>
      </c>
      <c s="15">
        <f t="shared" si="45"/>
        <v>0</v>
      </c>
      <c s="15">
        <f t="shared" si="46"/>
        <v>102679.66</v>
      </c>
      <c s="15">
        <f t="shared" si="47"/>
        <v>102679.66</v>
      </c>
    </row>
    <row r="983" spans="1:54" ht="15">
      <c r="A983" s="58" t="s">
        <v>2346</v>
      </c>
      <c s="65" t="s">
        <v>1033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119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2403171.7200000002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2403171.7200000002</v>
      </c>
      <c s="106">
        <v>44050</v>
      </c>
      <c s="106">
        <v>45876</v>
      </c>
      <c s="107">
        <v>2403171.7200000002</v>
      </c>
      <c s="108">
        <v>0.68611111111111112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85667.059999999998</v>
      </c>
      <c s="15">
        <v>0</v>
      </c>
      <c s="15">
        <v>0</v>
      </c>
      <c s="15">
        <v>0</v>
      </c>
      <c s="15">
        <v>0</v>
      </c>
      <c s="15">
        <v>0</v>
      </c>
      <c s="15">
        <v>85667.059999999998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171334.12</v>
      </c>
      <c s="15">
        <f t="shared" si="47"/>
        <v>171334.12</v>
      </c>
    </row>
    <row r="984" spans="1:54" ht="15">
      <c r="A984" s="58" t="s">
        <v>2347</v>
      </c>
      <c s="65" t="s">
        <v>1034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119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1307833.96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985" spans="1:54" ht="15">
      <c r="A985" s="58" t="s">
        <v>2348</v>
      </c>
      <c s="65" t="s">
        <v>1035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119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1144147.0700000001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1144147.0700000001</v>
      </c>
      <c s="106">
        <v>44291</v>
      </c>
      <c s="106">
        <v>46117</v>
      </c>
      <c s="107">
        <v>1144147.0700000001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40785.980000000003</v>
      </c>
      <c s="15">
        <v>0</v>
      </c>
      <c s="15">
        <v>0</v>
      </c>
      <c s="15">
        <v>0</v>
      </c>
      <c s="15">
        <v>0</v>
      </c>
      <c s="15">
        <v>0</v>
      </c>
      <c s="15">
        <v>40785.980000000003</v>
      </c>
      <c s="15">
        <v>0</v>
      </c>
      <c s="15">
        <v>0</v>
      </c>
      <c s="15">
        <f t="shared" si="45"/>
        <v>0</v>
      </c>
      <c s="15">
        <f t="shared" si="46"/>
        <v>81571.960000000006</v>
      </c>
      <c s="15">
        <f t="shared" si="47"/>
        <v>81571.960000000006</v>
      </c>
    </row>
    <row r="986" spans="1:54" ht="15">
      <c r="A986" s="58" t="s">
        <v>2349</v>
      </c>
      <c s="65" t="s">
        <v>1036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119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3425597.3199999998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987" spans="1:54" ht="15">
      <c r="A987" s="58" t="s">
        <v>2350</v>
      </c>
      <c s="65" t="s">
        <v>1037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1038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640746.02000000002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988" spans="1:54" ht="15">
      <c r="A988" s="58" t="s">
        <v>2351</v>
      </c>
      <c s="65" t="s">
        <v>1039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1038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640629.77000000002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640629.77000000002</v>
      </c>
      <c s="106">
        <v>44291</v>
      </c>
      <c s="106">
        <v>46117</v>
      </c>
      <c s="107">
        <v>640629.77000000002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22836.849999999999</v>
      </c>
      <c s="15">
        <v>0</v>
      </c>
      <c s="15">
        <v>0</v>
      </c>
      <c s="15">
        <v>0</v>
      </c>
      <c s="15">
        <v>0</v>
      </c>
      <c s="15">
        <v>0</v>
      </c>
      <c s="15">
        <v>22836.849999999999</v>
      </c>
      <c s="15">
        <v>0</v>
      </c>
      <c s="15">
        <v>0</v>
      </c>
      <c s="15">
        <f t="shared" si="45"/>
        <v>0</v>
      </c>
      <c s="15">
        <f t="shared" si="46"/>
        <v>45673.699999999997</v>
      </c>
      <c s="15">
        <f t="shared" si="47"/>
        <v>45673.699999999997</v>
      </c>
    </row>
    <row r="989" spans="1:54" ht="15">
      <c r="A989" s="58" t="s">
        <v>2352</v>
      </c>
      <c s="65" t="s">
        <v>1040</v>
      </c>
      <c s="66">
        <v>1</v>
      </c>
      <c s="67" t="s">
        <v>23</v>
      </c>
      <c s="65" t="s">
        <v>458</v>
      </c>
      <c s="65" t="s">
        <v>635</v>
      </c>
      <c s="65" t="s">
        <v>600</v>
      </c>
      <c s="65" t="s">
        <v>648</v>
      </c>
      <c s="65" t="s">
        <v>636</v>
      </c>
      <c s="65" t="s">
        <v>649</v>
      </c>
      <c s="65" t="s">
        <v>600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21938152.809999999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21938152.809999999</v>
      </c>
      <c s="106">
        <v>44168</v>
      </c>
      <c s="106">
        <v>45994</v>
      </c>
      <c s="107">
        <v>21938152.809999999</v>
      </c>
      <c s="108">
        <v>1.0083333333333333</v>
      </c>
      <c s="108">
        <v>5</v>
      </c>
      <c s="111">
        <v>0.071294999999999997</v>
      </c>
      <c s="77" t="s">
        <v>651</v>
      </c>
      <c s="77" t="s">
        <v>652</v>
      </c>
      <c s="15">
        <v>782040.30000000005</v>
      </c>
      <c s="15">
        <v>0</v>
      </c>
      <c s="15">
        <v>0</v>
      </c>
      <c s="15">
        <v>0</v>
      </c>
      <c s="15">
        <v>0</v>
      </c>
      <c s="15">
        <v>0</v>
      </c>
      <c s="15">
        <v>782040.30000000005</v>
      </c>
      <c s="15">
        <v>0</v>
      </c>
      <c s="15">
        <v>0</v>
      </c>
      <c s="15">
        <v>0</v>
      </c>
      <c s="15">
        <v>0</v>
      </c>
      <c s="15">
        <v>0</v>
      </c>
      <c s="15">
        <v>782040.30000000005</v>
      </c>
      <c s="15">
        <f t="shared" si="45"/>
        <v>782040.30000000005</v>
      </c>
      <c s="15">
        <f t="shared" si="46"/>
        <v>1564080.6000000001</v>
      </c>
      <c s="15">
        <f t="shared" si="47"/>
        <v>2346120.9000000004</v>
      </c>
    </row>
    <row r="990" spans="1:54" ht="15">
      <c r="A990" s="58" t="s">
        <v>2353</v>
      </c>
      <c s="65" t="s">
        <v>1041</v>
      </c>
      <c s="66">
        <v>1</v>
      </c>
      <c s="67" t="s">
        <v>23</v>
      </c>
      <c s="65" t="s">
        <v>458</v>
      </c>
      <c s="65" t="s">
        <v>635</v>
      </c>
      <c s="65" t="s">
        <v>600</v>
      </c>
      <c s="65" t="s">
        <v>648</v>
      </c>
      <c s="65" t="s">
        <v>636</v>
      </c>
      <c s="65" t="s">
        <v>649</v>
      </c>
      <c s="65" t="s">
        <v>600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21410035.870000001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991" spans="1:54" ht="15">
      <c r="A991" s="58" t="s">
        <v>2354</v>
      </c>
      <c s="65" t="s">
        <v>1042</v>
      </c>
      <c s="66">
        <v>1</v>
      </c>
      <c s="67" t="s">
        <v>23</v>
      </c>
      <c s="65" t="s">
        <v>458</v>
      </c>
      <c s="65" t="s">
        <v>635</v>
      </c>
      <c s="65" t="s">
        <v>600</v>
      </c>
      <c s="65" t="s">
        <v>648</v>
      </c>
      <c s="65" t="s">
        <v>636</v>
      </c>
      <c s="65" t="s">
        <v>649</v>
      </c>
      <c s="65" t="s">
        <v>600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10637875.189999999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992" spans="1:54" ht="15">
      <c r="A992" s="58" t="s">
        <v>2355</v>
      </c>
      <c s="65" t="s">
        <v>1043</v>
      </c>
      <c s="66">
        <v>1</v>
      </c>
      <c s="67" t="s">
        <v>23</v>
      </c>
      <c s="65" t="s">
        <v>458</v>
      </c>
      <c s="65" t="s">
        <v>635</v>
      </c>
      <c s="65" t="s">
        <v>600</v>
      </c>
      <c s="65" t="s">
        <v>648</v>
      </c>
      <c s="65" t="s">
        <v>636</v>
      </c>
      <c s="65" t="s">
        <v>649</v>
      </c>
      <c s="65" t="s">
        <v>600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10798079.119999999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993" spans="1:54" ht="15">
      <c r="A993" s="58" t="s">
        <v>2356</v>
      </c>
      <c s="65" t="s">
        <v>1044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1045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486119.84000000003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994" spans="1:54" ht="15">
      <c r="A994" s="58" t="s">
        <v>2357</v>
      </c>
      <c s="65" t="s">
        <v>1046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1045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486119.84000000003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486119.84000000003</v>
      </c>
      <c s="106">
        <v>44291</v>
      </c>
      <c s="106">
        <v>46117</v>
      </c>
      <c s="107">
        <v>486119.84000000003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17328.959999999999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17328.959999999999</v>
      </c>
      <c s="15">
        <v>0</v>
      </c>
      <c s="15">
        <v>0</v>
      </c>
      <c s="15">
        <f t="shared" si="45"/>
        <v>0</v>
      </c>
      <c s="15">
        <f t="shared" si="46"/>
        <v>34657.919999999998</v>
      </c>
      <c s="15">
        <f t="shared" si="47"/>
        <v>34657.919999999998</v>
      </c>
    </row>
    <row r="995" spans="1:54" ht="15">
      <c r="A995" s="58" t="s">
        <v>2358</v>
      </c>
      <c s="65" t="s">
        <v>1047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1048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483442.85999999999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996" spans="1:54" ht="15">
      <c r="A996" s="58" t="s">
        <v>2359</v>
      </c>
      <c s="65" t="s">
        <v>1049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1048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483442.85999999999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483442.85999999999</v>
      </c>
      <c s="106">
        <v>44291</v>
      </c>
      <c s="106">
        <v>46117</v>
      </c>
      <c s="107">
        <v>483442.85999999999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17233.529999999999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17233.529999999999</v>
      </c>
      <c s="15">
        <v>0</v>
      </c>
      <c s="15">
        <v>0</v>
      </c>
      <c s="15">
        <f t="shared" si="45"/>
        <v>0</v>
      </c>
      <c s="15">
        <f t="shared" si="46"/>
        <v>34467.059999999998</v>
      </c>
      <c s="15">
        <f t="shared" si="47"/>
        <v>34467.059999999998</v>
      </c>
    </row>
    <row r="997" spans="1:54" ht="15">
      <c r="A997" s="58" t="s">
        <v>2360</v>
      </c>
      <c s="65" t="s">
        <v>1050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1051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225665.14999999999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998" spans="1:54" ht="15">
      <c r="A998" s="58" t="s">
        <v>2361</v>
      </c>
      <c s="65" t="s">
        <v>1052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1051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225665.14999999999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225665.14999999999</v>
      </c>
      <c s="106">
        <v>44291</v>
      </c>
      <c s="106">
        <v>46117</v>
      </c>
      <c s="107">
        <v>225665.14999999999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8044.3999999999996</v>
      </c>
      <c s="15">
        <v>0</v>
      </c>
      <c s="15">
        <v>0</v>
      </c>
      <c s="15">
        <v>0</v>
      </c>
      <c s="15">
        <v>0</v>
      </c>
      <c s="15">
        <v>0</v>
      </c>
      <c s="15">
        <v>8044.3999999999996</v>
      </c>
      <c s="15">
        <v>0</v>
      </c>
      <c s="15">
        <v>0</v>
      </c>
      <c s="15">
        <f t="shared" si="45"/>
        <v>0</v>
      </c>
      <c s="15">
        <f t="shared" si="46"/>
        <v>16088.799999999999</v>
      </c>
      <c s="15">
        <f t="shared" si="47"/>
        <v>16088.799999999999</v>
      </c>
    </row>
    <row r="999" spans="1:54" ht="15">
      <c r="A999" s="58" t="s">
        <v>2362</v>
      </c>
      <c s="65" t="s">
        <v>1053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1054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2916155.8999999999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1000" spans="1:54" ht="15">
      <c r="A1000" s="58" t="s">
        <v>2363</v>
      </c>
      <c s="65" t="s">
        <v>1055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1054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2916155.8999999999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2916155.8999999999</v>
      </c>
      <c s="106">
        <v>44291</v>
      </c>
      <c s="106">
        <v>46117</v>
      </c>
      <c s="107">
        <v>2916155.8999999999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103953.67</v>
      </c>
      <c s="15">
        <v>0</v>
      </c>
      <c s="15">
        <v>0</v>
      </c>
      <c s="15">
        <v>0</v>
      </c>
      <c s="15">
        <v>0</v>
      </c>
      <c s="15">
        <v>0</v>
      </c>
      <c s="15">
        <v>103953.67</v>
      </c>
      <c s="15">
        <v>0</v>
      </c>
      <c s="15">
        <v>0</v>
      </c>
      <c s="15">
        <f t="shared" si="45"/>
        <v>0</v>
      </c>
      <c s="15">
        <f t="shared" si="46"/>
        <v>207907.34</v>
      </c>
      <c s="15">
        <f t="shared" si="47"/>
        <v>207907.34</v>
      </c>
    </row>
    <row r="1001" spans="1:54" ht="15">
      <c r="A1001" s="58" t="s">
        <v>2364</v>
      </c>
      <c s="65" t="s">
        <v>1056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1057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368430.09999999998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1002" spans="1:54" ht="15">
      <c r="A1002" s="58" t="s">
        <v>2365</v>
      </c>
      <c s="65" t="s">
        <v>1058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1057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368430.09999999998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368430.09999999998</v>
      </c>
      <c s="106">
        <v>44291</v>
      </c>
      <c s="106">
        <v>46117</v>
      </c>
      <c s="107">
        <v>368430.09999999998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13133.610000000001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13133.610000000001</v>
      </c>
      <c s="15">
        <v>0</v>
      </c>
      <c s="15">
        <v>0</v>
      </c>
      <c s="15">
        <f t="shared" si="45"/>
        <v>0</v>
      </c>
      <c s="15">
        <f t="shared" si="46"/>
        <v>26267.220000000001</v>
      </c>
      <c s="15">
        <f t="shared" si="47"/>
        <v>26267.220000000001</v>
      </c>
    </row>
    <row r="1003" spans="1:54" ht="15">
      <c r="A1003" s="58" t="s">
        <v>2366</v>
      </c>
      <c s="65" t="s">
        <v>1059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1060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2054758.8700000001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1004" spans="1:54" ht="15">
      <c r="A1004" s="58" t="s">
        <v>2367</v>
      </c>
      <c s="65" t="s">
        <v>1061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1060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2054758.8799999999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2054758.8799999999</v>
      </c>
      <c s="106">
        <v>44291</v>
      </c>
      <c s="106">
        <v>46117</v>
      </c>
      <c s="107">
        <v>2054758.8799999999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73247.020000000004</v>
      </c>
      <c s="15">
        <v>0</v>
      </c>
      <c s="15">
        <v>0</v>
      </c>
      <c s="15">
        <v>0</v>
      </c>
      <c s="15">
        <v>0</v>
      </c>
      <c s="15">
        <v>0</v>
      </c>
      <c s="15">
        <v>73247.020000000004</v>
      </c>
      <c s="15">
        <v>0</v>
      </c>
      <c s="15">
        <v>0</v>
      </c>
      <c s="15">
        <f t="shared" si="45"/>
        <v>0</v>
      </c>
      <c s="15">
        <f t="shared" si="46"/>
        <v>146494.04000000001</v>
      </c>
      <c s="15">
        <f t="shared" si="47"/>
        <v>146494.04000000001</v>
      </c>
    </row>
    <row r="1005" spans="1:54" ht="15">
      <c r="A1005" s="58" t="s">
        <v>2368</v>
      </c>
      <c s="65" t="s">
        <v>1062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1063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631820.51000000001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1006" spans="1:54" ht="15">
      <c r="A1006" s="58" t="s">
        <v>2369</v>
      </c>
      <c s="65" t="s">
        <v>1064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1063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631820.51000000001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631820.51000000001</v>
      </c>
      <c s="106">
        <v>44291</v>
      </c>
      <c s="106">
        <v>46117</v>
      </c>
      <c s="107">
        <v>631820.51000000001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22522.82</v>
      </c>
      <c s="15">
        <v>0</v>
      </c>
      <c s="15">
        <v>0</v>
      </c>
      <c s="15">
        <v>0</v>
      </c>
      <c s="15">
        <v>0</v>
      </c>
      <c s="15">
        <v>0</v>
      </c>
      <c s="15">
        <v>22522.82</v>
      </c>
      <c s="15">
        <v>0</v>
      </c>
      <c s="15">
        <v>0</v>
      </c>
      <c s="15">
        <f t="shared" si="45"/>
        <v>0</v>
      </c>
      <c s="15">
        <f t="shared" si="46"/>
        <v>45045.639999999999</v>
      </c>
      <c s="15">
        <f t="shared" si="47"/>
        <v>45045.639999999999</v>
      </c>
    </row>
    <row r="1007" spans="1:54" ht="15">
      <c r="A1007" s="58" t="s">
        <v>2370</v>
      </c>
      <c s="65" t="s">
        <v>1065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1066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523524.21000000002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1008" spans="1:54" ht="15">
      <c r="A1008" s="58" t="s">
        <v>2371</v>
      </c>
      <c s="65" t="s">
        <v>1067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1066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523524.21000000002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523524.21000000002</v>
      </c>
      <c s="106">
        <v>44291</v>
      </c>
      <c s="106">
        <v>46117</v>
      </c>
      <c s="107">
        <v>523524.21000000002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18662.330000000002</v>
      </c>
      <c s="15">
        <v>0</v>
      </c>
      <c s="15">
        <v>0</v>
      </c>
      <c s="15">
        <v>0</v>
      </c>
      <c s="15">
        <v>0</v>
      </c>
      <c s="15">
        <v>0</v>
      </c>
      <c s="15">
        <v>18662.330000000002</v>
      </c>
      <c s="15">
        <v>0</v>
      </c>
      <c s="15">
        <v>0</v>
      </c>
      <c s="15">
        <f t="shared" si="45"/>
        <v>0</v>
      </c>
      <c s="15">
        <f t="shared" si="46"/>
        <v>37324.660000000003</v>
      </c>
      <c s="15">
        <f t="shared" si="47"/>
        <v>37324.660000000003</v>
      </c>
    </row>
    <row r="1009" spans="1:54" ht="15">
      <c r="A1009" s="58" t="s">
        <v>2372</v>
      </c>
      <c s="65" t="s">
        <v>1068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1069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2585731.2200000002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1010" spans="1:54" ht="15">
      <c r="A1010" s="58" t="s">
        <v>2373</v>
      </c>
      <c s="65" t="s">
        <v>1070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1069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2585731.2200000002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2585731.2200000002</v>
      </c>
      <c s="106">
        <v>44291</v>
      </c>
      <c s="106">
        <v>46117</v>
      </c>
      <c s="107">
        <v>2585731.2200000002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92174.850000000006</v>
      </c>
      <c s="15">
        <v>0</v>
      </c>
      <c s="15">
        <v>0</v>
      </c>
      <c s="15">
        <v>0</v>
      </c>
      <c s="15">
        <v>0</v>
      </c>
      <c s="15">
        <v>0</v>
      </c>
      <c s="15">
        <v>92174.850000000006</v>
      </c>
      <c s="15">
        <v>0</v>
      </c>
      <c s="15">
        <v>0</v>
      </c>
      <c s="15">
        <f t="shared" si="45"/>
        <v>0</v>
      </c>
      <c s="15">
        <f t="shared" si="46"/>
        <v>184349.70000000001</v>
      </c>
      <c s="15">
        <f t="shared" si="47"/>
        <v>184349.70000000001</v>
      </c>
    </row>
    <row r="1011" spans="1:54" ht="15">
      <c r="A1011" s="58" t="s">
        <v>2374</v>
      </c>
      <c s="65" t="s">
        <v>1071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192212.14000000001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1012" spans="1:54" ht="15">
      <c r="A1012" s="58" t="s">
        <v>2375</v>
      </c>
      <c s="65" t="s">
        <v>1073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192177.26999999999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192177.26999999999</v>
      </c>
      <c s="106">
        <v>44291</v>
      </c>
      <c s="106">
        <v>46117</v>
      </c>
      <c s="107">
        <v>192177.26999999999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6850.6400000000003</v>
      </c>
      <c s="15">
        <v>0</v>
      </c>
      <c s="15">
        <v>0</v>
      </c>
      <c s="15">
        <v>0</v>
      </c>
      <c s="15">
        <v>0</v>
      </c>
      <c s="15">
        <v>0</v>
      </c>
      <c s="15">
        <v>6850.6400000000003</v>
      </c>
      <c s="15">
        <v>0</v>
      </c>
      <c s="15">
        <v>0</v>
      </c>
      <c s="15">
        <f t="shared" si="45"/>
        <v>0</v>
      </c>
      <c s="15">
        <f t="shared" si="46"/>
        <v>13701.280000000001</v>
      </c>
      <c s="15">
        <f t="shared" si="47"/>
        <v>13701.280000000001</v>
      </c>
    </row>
    <row r="1013" spans="1:54" ht="15">
      <c r="A1013" s="58" t="s">
        <v>2376</v>
      </c>
      <c s="65" t="s">
        <v>1074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1075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2436217.96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1014" spans="1:54" ht="15">
      <c r="A1014" s="58" t="s">
        <v>2377</v>
      </c>
      <c s="65" t="s">
        <v>1076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1075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2435775.9399999999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2435775.9399999999</v>
      </c>
      <c s="106">
        <v>44291</v>
      </c>
      <c s="106">
        <v>46117</v>
      </c>
      <c s="107">
        <v>2435775.9399999999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86829.320000000007</v>
      </c>
      <c s="15">
        <v>0</v>
      </c>
      <c s="15">
        <v>0</v>
      </c>
      <c s="15">
        <v>0</v>
      </c>
      <c s="15">
        <v>0</v>
      </c>
      <c s="15">
        <v>0</v>
      </c>
      <c s="15">
        <v>86829.320000000007</v>
      </c>
      <c s="15">
        <v>0</v>
      </c>
      <c s="15">
        <v>0</v>
      </c>
      <c s="15">
        <f t="shared" si="45"/>
        <v>0</v>
      </c>
      <c s="15">
        <f t="shared" si="46"/>
        <v>173658.64000000001</v>
      </c>
      <c s="15">
        <f t="shared" si="47"/>
        <v>173658.64000000001</v>
      </c>
    </row>
    <row r="1015" spans="1:54" ht="15">
      <c r="A1015" s="58" t="s">
        <v>2378</v>
      </c>
      <c s="65" t="s">
        <v>1077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104592.8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1016" spans="1:54" ht="15">
      <c r="A1016" s="58" t="s">
        <v>2379</v>
      </c>
      <c s="65" t="s">
        <v>1078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91282.020000000004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91282.020000000004</v>
      </c>
      <c s="106">
        <v>44291</v>
      </c>
      <c s="106">
        <v>46117</v>
      </c>
      <c s="107">
        <v>91282.020000000004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3253.98</v>
      </c>
      <c s="15">
        <v>0</v>
      </c>
      <c s="15">
        <v>0</v>
      </c>
      <c s="15">
        <v>0</v>
      </c>
      <c s="15">
        <v>0</v>
      </c>
      <c s="15">
        <v>0</v>
      </c>
      <c s="15">
        <v>3253.98</v>
      </c>
      <c s="15">
        <v>0</v>
      </c>
      <c s="15">
        <v>0</v>
      </c>
      <c s="15">
        <f t="shared" si="45"/>
        <v>0</v>
      </c>
      <c s="15">
        <f t="shared" si="46"/>
        <v>6507.96</v>
      </c>
      <c s="15">
        <f t="shared" si="47"/>
        <v>6507.96</v>
      </c>
    </row>
    <row r="1017" spans="1:54" ht="15">
      <c r="A1017" s="58" t="s">
        <v>2380</v>
      </c>
      <c s="65" t="s">
        <v>1079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91962.880000000005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1018" spans="1:54" ht="15">
      <c r="A1018" s="58" t="s">
        <v>2381</v>
      </c>
      <c s="65" t="s">
        <v>1080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80356.710000000006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80356.710000000006</v>
      </c>
      <c s="106">
        <v>44291</v>
      </c>
      <c s="106">
        <v>46117</v>
      </c>
      <c s="107">
        <v>80356.710000000006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2864.52</v>
      </c>
      <c s="15">
        <v>0</v>
      </c>
      <c s="15">
        <v>0</v>
      </c>
      <c s="15">
        <v>0</v>
      </c>
      <c s="15">
        <v>0</v>
      </c>
      <c s="15">
        <v>0</v>
      </c>
      <c s="15">
        <v>2864.52</v>
      </c>
      <c s="15">
        <v>0</v>
      </c>
      <c s="15">
        <v>0</v>
      </c>
      <c s="15">
        <f t="shared" si="45"/>
        <v>0</v>
      </c>
      <c s="15">
        <f t="shared" si="46"/>
        <v>5729.04</v>
      </c>
      <c s="15">
        <f t="shared" si="47"/>
        <v>5729.04</v>
      </c>
    </row>
    <row r="1019" spans="1:54" ht="15">
      <c r="A1019" s="58" t="s">
        <v>2382</v>
      </c>
      <c s="65" t="s">
        <v>1081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1198732.98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1020" spans="1:54" ht="15">
      <c r="A1020" s="58" t="s">
        <v>2383</v>
      </c>
      <c s="65" t="s">
        <v>1082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1046714.9300000001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1046714.9300000001</v>
      </c>
      <c s="106">
        <v>44291</v>
      </c>
      <c s="106">
        <v>46117</v>
      </c>
      <c s="107">
        <v>1046714.9300000001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37312.769999999997</v>
      </c>
      <c s="15">
        <v>0</v>
      </c>
      <c s="15">
        <v>0</v>
      </c>
      <c s="15">
        <v>0</v>
      </c>
      <c s="15">
        <v>0</v>
      </c>
      <c s="15">
        <v>0</v>
      </c>
      <c s="15">
        <v>37312.769999999997</v>
      </c>
      <c s="15">
        <v>0</v>
      </c>
      <c s="15">
        <v>0</v>
      </c>
      <c s="15">
        <f t="shared" si="45"/>
        <v>0</v>
      </c>
      <c s="15">
        <f t="shared" si="46"/>
        <v>74625.539999999994</v>
      </c>
      <c s="15">
        <f t="shared" si="47"/>
        <v>74625.539999999994</v>
      </c>
    </row>
    <row r="1021" spans="1:54" ht="15">
      <c r="A1021" s="58" t="s">
        <v>2384</v>
      </c>
      <c s="65" t="s">
        <v>1083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196313.57000000001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1022" spans="1:54" ht="15">
      <c r="A1022" s="58" t="s">
        <v>2385</v>
      </c>
      <c s="65" t="s">
        <v>1084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3564557.04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1023" spans="1:54" ht="15">
      <c r="A1023" s="58" t="s">
        <v>2386</v>
      </c>
      <c s="65" t="s">
        <v>1085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3555893.6000000001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3555893.6000000001</v>
      </c>
      <c s="106">
        <v>44291</v>
      </c>
      <c s="106">
        <v>46117</v>
      </c>
      <c s="107">
        <v>3555893.6000000001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126758.72</v>
      </c>
      <c s="15">
        <v>0</v>
      </c>
      <c s="15">
        <v>0</v>
      </c>
      <c s="15">
        <v>0</v>
      </c>
      <c s="15">
        <v>0</v>
      </c>
      <c s="15">
        <v>0</v>
      </c>
      <c s="15">
        <v>126758.72</v>
      </c>
      <c s="15">
        <v>0</v>
      </c>
      <c s="15">
        <v>0</v>
      </c>
      <c s="15">
        <f t="shared" si="45"/>
        <v>0</v>
      </c>
      <c s="15">
        <f t="shared" si="46"/>
        <v>253517.44</v>
      </c>
      <c s="15">
        <f t="shared" si="47"/>
        <v>253517.44</v>
      </c>
    </row>
    <row r="1024" spans="1:54" ht="15">
      <c r="A1024" s="58" t="s">
        <v>2387</v>
      </c>
      <c s="65" t="s">
        <v>1086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395442.45000000001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1025" spans="1:54" ht="15">
      <c r="A1025" s="58" t="s">
        <v>2388</v>
      </c>
      <c s="65" t="s">
        <v>1087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490623.38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1026" spans="1:54" ht="15">
      <c r="A1026" s="58" t="s">
        <v>2389</v>
      </c>
      <c s="65" t="s">
        <v>1088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98211.399999999994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5"/>
        <v>0</v>
      </c>
      <c s="15">
        <f t="shared" si="46"/>
        <v>0</v>
      </c>
      <c s="15">
        <f t="shared" si="47"/>
        <v>0</v>
      </c>
    </row>
    <row r="1027" spans="1:54" ht="15">
      <c r="A1027" s="58" t="s">
        <v>2390</v>
      </c>
      <c s="65" t="s">
        <v>1089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449335.29999999999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 ref="AZ1027:AZ1090">SUM(AM1027:AM1027)</f>
        <v>0</v>
      </c>
      <c s="15">
        <f t="shared" si="46"/>
        <v>0</v>
      </c>
      <c s="15">
        <f t="shared" si="47"/>
        <v>0</v>
      </c>
    </row>
    <row r="1028" spans="1:54" ht="15">
      <c r="A1028" s="58" t="s">
        <v>2391</v>
      </c>
      <c s="65" t="s">
        <v>1090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2120807.8700000001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 ref="BA1028:BA1091">SUM(AN1028:AY1028)</f>
        <v>0</v>
      </c>
      <c s="15">
        <f t="shared" si="50" ref="BB1028:BB1091">AZ1028+BA1028</f>
        <v>0</v>
      </c>
    </row>
    <row r="1029" spans="1:54" ht="15">
      <c r="A1029" s="58" t="s">
        <v>2392</v>
      </c>
      <c s="65" t="s">
        <v>1091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1850375.0900000001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1850375.0900000001</v>
      </c>
      <c s="106">
        <v>44291</v>
      </c>
      <c s="106">
        <v>46117</v>
      </c>
      <c s="107">
        <v>1850375.0900000001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65961.25</v>
      </c>
      <c s="15">
        <v>0</v>
      </c>
      <c s="15">
        <v>0</v>
      </c>
      <c s="15">
        <v>0</v>
      </c>
      <c s="15">
        <v>0</v>
      </c>
      <c s="15">
        <v>0</v>
      </c>
      <c s="15">
        <v>65961.25</v>
      </c>
      <c s="15">
        <v>0</v>
      </c>
      <c s="15">
        <v>0</v>
      </c>
      <c s="15">
        <f t="shared" si="48"/>
        <v>0</v>
      </c>
      <c s="15">
        <f t="shared" si="49"/>
        <v>131922.5</v>
      </c>
      <c s="15">
        <f t="shared" si="50"/>
        <v>131922.5</v>
      </c>
    </row>
    <row r="1030" spans="1:54" ht="15">
      <c r="A1030" s="58" t="s">
        <v>2393</v>
      </c>
      <c s="65" t="s">
        <v>1092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104601.13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31" spans="1:54" ht="15">
      <c r="A1031" s="58" t="s">
        <v>2394</v>
      </c>
      <c s="65" t="s">
        <v>1093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130253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32" spans="1:54" ht="15">
      <c r="A1032" s="58" t="s">
        <v>2395</v>
      </c>
      <c s="65" t="s">
        <v>1094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183406083.75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183406083.75</v>
      </c>
      <c s="106">
        <v>44314</v>
      </c>
      <c s="106">
        <v>47966</v>
      </c>
      <c s="107">
        <v>183406083.75</v>
      </c>
      <c s="108">
        <v>6.4111111111111114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7176955.1699999999</v>
      </c>
      <c s="15">
        <v>0</v>
      </c>
      <c s="15">
        <v>0</v>
      </c>
      <c s="15">
        <v>0</v>
      </c>
      <c s="15">
        <v>0</v>
      </c>
      <c s="15">
        <v>0</v>
      </c>
      <c s="15">
        <v>7176955.1699999999</v>
      </c>
      <c s="15">
        <v>0</v>
      </c>
      <c s="15">
        <v>0</v>
      </c>
      <c s="15">
        <f t="shared" si="48"/>
        <v>0</v>
      </c>
      <c s="15">
        <f t="shared" si="49"/>
        <v>14353910.34</v>
      </c>
      <c s="15">
        <f t="shared" si="50"/>
        <v>14353910.34</v>
      </c>
    </row>
    <row r="1033" spans="1:54" ht="15">
      <c r="A1033" s="58" t="s">
        <v>2396</v>
      </c>
      <c s="65" t="s">
        <v>1095</v>
      </c>
      <c s="66">
        <v>1</v>
      </c>
      <c s="67" t="s">
        <v>23</v>
      </c>
      <c s="65" t="s">
        <v>458</v>
      </c>
      <c s="65" t="s">
        <v>635</v>
      </c>
      <c s="65" t="s">
        <v>70</v>
      </c>
      <c s="65" t="s">
        <v>648</v>
      </c>
      <c s="65" t="s">
        <v>640</v>
      </c>
      <c s="65" t="s">
        <v>649</v>
      </c>
      <c s="65" t="s">
        <v>70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200000000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34" spans="1:54" ht="15">
      <c r="A1034" s="58" t="s">
        <v>2397</v>
      </c>
      <c s="65" t="s">
        <v>1096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269211.21000000002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35" spans="1:54" ht="15">
      <c r="A1035" s="58" t="s">
        <v>2398</v>
      </c>
      <c s="65" t="s">
        <v>1097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268396.38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268396.38</v>
      </c>
      <c s="106">
        <v>44291</v>
      </c>
      <c s="106">
        <v>46117</v>
      </c>
      <c s="107">
        <v>268396.38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9567.6599999999999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9567.6599999999999</v>
      </c>
      <c s="15">
        <v>0</v>
      </c>
      <c s="15">
        <v>0</v>
      </c>
      <c s="15">
        <f t="shared" si="48"/>
        <v>0</v>
      </c>
      <c s="15">
        <f t="shared" si="49"/>
        <v>19135.32</v>
      </c>
      <c s="15">
        <f t="shared" si="50"/>
        <v>19135.32</v>
      </c>
    </row>
    <row r="1036" spans="1:54" ht="15">
      <c r="A1036" s="58" t="s">
        <v>2399</v>
      </c>
      <c s="65" t="s">
        <v>1098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900601.55000000005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37" spans="1:54" ht="15">
      <c r="A1037" s="58" t="s">
        <v>2400</v>
      </c>
      <c s="65" t="s">
        <v>1099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897783.5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897783.5</v>
      </c>
      <c s="106">
        <v>44291</v>
      </c>
      <c s="106">
        <v>46117</v>
      </c>
      <c s="107">
        <v>897783.5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32003.740000000002</v>
      </c>
      <c s="15">
        <v>0</v>
      </c>
      <c s="15">
        <v>0</v>
      </c>
      <c s="15">
        <v>0</v>
      </c>
      <c s="15">
        <v>0</v>
      </c>
      <c s="15">
        <v>0</v>
      </c>
      <c s="15">
        <v>32003.740000000002</v>
      </c>
      <c s="15">
        <v>0</v>
      </c>
      <c s="15">
        <v>0</v>
      </c>
      <c s="15">
        <f t="shared" si="48"/>
        <v>0</v>
      </c>
      <c s="15">
        <f t="shared" si="49"/>
        <v>64007.480000000003</v>
      </c>
      <c s="15">
        <f t="shared" si="50"/>
        <v>64007.480000000003</v>
      </c>
    </row>
    <row r="1038" spans="1:54" ht="15">
      <c r="A1038" s="58" t="s">
        <v>2401</v>
      </c>
      <c s="65" t="s">
        <v>1100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300832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39" spans="1:54" ht="15">
      <c r="A1039" s="58" t="s">
        <v>2402</v>
      </c>
      <c s="65" t="s">
        <v>1101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299860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299860</v>
      </c>
      <c s="106">
        <v>44291</v>
      </c>
      <c s="106">
        <v>46117</v>
      </c>
      <c s="107">
        <v>299860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10689.26</v>
      </c>
      <c s="15">
        <v>0</v>
      </c>
      <c s="15">
        <v>0</v>
      </c>
      <c s="15">
        <v>0</v>
      </c>
      <c s="15">
        <v>0</v>
      </c>
      <c s="15">
        <v>0</v>
      </c>
      <c s="15">
        <v>10689.26</v>
      </c>
      <c s="15">
        <v>0</v>
      </c>
      <c s="15">
        <v>0</v>
      </c>
      <c s="15">
        <f t="shared" si="48"/>
        <v>0</v>
      </c>
      <c s="15">
        <f t="shared" si="49"/>
        <v>21378.52</v>
      </c>
      <c s="15">
        <f t="shared" si="50"/>
        <v>21378.52</v>
      </c>
    </row>
    <row r="1040" spans="1:54" ht="15">
      <c r="A1040" s="58" t="s">
        <v>2403</v>
      </c>
      <c s="65" t="s">
        <v>1102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499530.17999999999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41" spans="1:54" ht="15">
      <c r="A1041" s="58" t="s">
        <v>2404</v>
      </c>
      <c s="65" t="s">
        <v>1103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497838.22999999998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497838.22999999998</v>
      </c>
      <c s="106">
        <v>44291</v>
      </c>
      <c s="106">
        <v>46117</v>
      </c>
      <c s="107">
        <v>497838.22999999998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17746.689999999999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17746.689999999999</v>
      </c>
      <c s="15">
        <v>0</v>
      </c>
      <c s="15">
        <v>0</v>
      </c>
      <c s="15">
        <f t="shared" si="48"/>
        <v>0</v>
      </c>
      <c s="15">
        <f t="shared" si="49"/>
        <v>35493.379999999997</v>
      </c>
      <c s="15">
        <f t="shared" si="50"/>
        <v>35493.379999999997</v>
      </c>
    </row>
    <row r="1042" spans="1:54" ht="15">
      <c r="A1042" s="58" t="s">
        <v>2405</v>
      </c>
      <c s="65" t="s">
        <v>1104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682304.58999999997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43" spans="1:54" ht="15">
      <c r="A1043" s="58" t="s">
        <v>2406</v>
      </c>
      <c s="65" t="s">
        <v>1105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682304.58999999997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682304.58999999997</v>
      </c>
      <c s="106">
        <v>44291</v>
      </c>
      <c s="106">
        <v>46117</v>
      </c>
      <c s="107">
        <v>682304.58999999997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24322.450000000001</v>
      </c>
      <c s="15">
        <v>0</v>
      </c>
      <c s="15">
        <v>0</v>
      </c>
      <c s="15">
        <v>0</v>
      </c>
      <c s="15">
        <v>0</v>
      </c>
      <c s="15">
        <v>0</v>
      </c>
      <c s="15">
        <v>24322.450000000001</v>
      </c>
      <c s="15">
        <v>0</v>
      </c>
      <c s="15">
        <v>0</v>
      </c>
      <c s="15">
        <f t="shared" si="48"/>
        <v>0</v>
      </c>
      <c s="15">
        <f t="shared" si="49"/>
        <v>48644.900000000001</v>
      </c>
      <c s="15">
        <f t="shared" si="50"/>
        <v>48644.900000000001</v>
      </c>
    </row>
    <row r="1044" spans="1:54" ht="15">
      <c r="A1044" s="58" t="s">
        <v>2407</v>
      </c>
      <c s="65" t="s">
        <v>1106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627775.63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45" spans="1:54" ht="15">
      <c r="A1045" s="58" t="s">
        <v>2408</v>
      </c>
      <c s="65" t="s">
        <v>1107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625422.69999999995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625422.69999999995</v>
      </c>
      <c s="106">
        <v>44291</v>
      </c>
      <c s="106">
        <v>46117</v>
      </c>
      <c s="107">
        <v>625422.69999999995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22294.759999999998</v>
      </c>
      <c s="15">
        <v>0</v>
      </c>
      <c s="15">
        <v>0</v>
      </c>
      <c s="15">
        <v>0</v>
      </c>
      <c s="15">
        <v>0</v>
      </c>
      <c s="15">
        <v>0</v>
      </c>
      <c s="15">
        <v>22294.759999999998</v>
      </c>
      <c s="15">
        <v>0</v>
      </c>
      <c s="15">
        <v>0</v>
      </c>
      <c s="15">
        <f t="shared" si="48"/>
        <v>0</v>
      </c>
      <c s="15">
        <f t="shared" si="49"/>
        <v>44589.519999999997</v>
      </c>
      <c s="15">
        <f t="shared" si="50"/>
        <v>44589.519999999997</v>
      </c>
    </row>
    <row r="1046" spans="1:54" ht="15">
      <c r="A1046" s="58" t="s">
        <v>2409</v>
      </c>
      <c s="65" t="s">
        <v>1108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44545</v>
      </c>
      <c s="64">
        <v>0</v>
      </c>
      <c s="64">
        <v>0</v>
      </c>
      <c s="64">
        <v>174.84</v>
      </c>
      <c s="64">
        <v>0</v>
      </c>
      <c s="64">
        <v>0</v>
      </c>
      <c s="64">
        <v>0</v>
      </c>
      <c s="64">
        <v>44545</v>
      </c>
      <c s="106">
        <v>44414</v>
      </c>
      <c s="106">
        <v>45875</v>
      </c>
      <c s="107">
        <v>44545</v>
      </c>
      <c s="108">
        <v>0.68333333333333335</v>
      </c>
      <c s="108">
        <v>4</v>
      </c>
      <c s="111">
        <v>0.047100000000000003</v>
      </c>
      <c s="77" t="s">
        <v>651</v>
      </c>
      <c s="77" t="s">
        <v>652</v>
      </c>
      <c s="15">
        <v>174.84</v>
      </c>
      <c s="15">
        <v>174.84</v>
      </c>
      <c s="15">
        <v>174.84</v>
      </c>
      <c s="15">
        <v>87.420000000000002</v>
      </c>
      <c s="15">
        <v>87.420000000000002</v>
      </c>
      <c s="15">
        <v>87.420000000000002</v>
      </c>
      <c s="15">
        <v>87.420000000000002</v>
      </c>
      <c s="15">
        <v>87.420000000000002</v>
      </c>
      <c s="15">
        <v>87.420000000000002</v>
      </c>
      <c s="15">
        <v>0</v>
      </c>
      <c s="15">
        <v>0</v>
      </c>
      <c s="15">
        <v>0</v>
      </c>
      <c s="15">
        <v>0</v>
      </c>
      <c s="15">
        <f t="shared" si="48"/>
        <v>174.84</v>
      </c>
      <c s="15">
        <f t="shared" si="49"/>
        <v>874.19999999999982</v>
      </c>
      <c s="15">
        <f t="shared" si="50"/>
        <v>1049.0399999999997</v>
      </c>
    </row>
    <row r="1047" spans="1:54" ht="15">
      <c r="A1047" s="58" t="s">
        <v>2410</v>
      </c>
      <c s="65" t="s">
        <v>1108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237.18000000000001</v>
      </c>
      <c s="64">
        <v>0</v>
      </c>
      <c s="64">
        <v>0</v>
      </c>
      <c s="64">
        <v>0</v>
      </c>
      <c s="64">
        <v>53100</v>
      </c>
      <c s="106">
        <v>44414</v>
      </c>
      <c s="106">
        <v>46605</v>
      </c>
      <c s="107">
        <v>53100</v>
      </c>
      <c s="108">
        <v>2.6833333333333331</v>
      </c>
      <c s="108">
        <v>6</v>
      </c>
      <c s="111">
        <v>0.053600000000000002</v>
      </c>
      <c s="77" t="s">
        <v>651</v>
      </c>
      <c s="77" t="s">
        <v>652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v>237.18000000000001</v>
      </c>
      <c s="15">
        <f t="shared" si="48"/>
        <v>237.18000000000001</v>
      </c>
      <c s="15">
        <f t="shared" si="49"/>
        <v>2846.1599999999999</v>
      </c>
      <c s="15">
        <f t="shared" si="50"/>
        <v>3083.3399999999997</v>
      </c>
    </row>
    <row r="1048" spans="1:54" ht="15">
      <c r="A1048" s="58" t="s">
        <v>2411</v>
      </c>
      <c s="65" t="s">
        <v>1108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102955</v>
      </c>
      <c s="64">
        <v>0</v>
      </c>
      <c s="64">
        <v>0</v>
      </c>
      <c s="64">
        <v>483.88999999999999</v>
      </c>
      <c s="64">
        <v>0</v>
      </c>
      <c s="64">
        <v>0</v>
      </c>
      <c s="64">
        <v>0</v>
      </c>
      <c s="64">
        <v>102955</v>
      </c>
      <c s="106">
        <v>44414</v>
      </c>
      <c s="106">
        <v>46971</v>
      </c>
      <c s="107">
        <v>102955</v>
      </c>
      <c s="108">
        <v>3.6833333333333331</v>
      </c>
      <c s="108">
        <v>7</v>
      </c>
      <c s="111">
        <v>0.056399999999999999</v>
      </c>
      <c s="77" t="s">
        <v>651</v>
      </c>
      <c s="77" t="s">
        <v>652</v>
      </c>
      <c s="15">
        <v>483.88999999999999</v>
      </c>
      <c s="15">
        <v>483.88999999999999</v>
      </c>
      <c s="15">
        <v>483.88999999999999</v>
      </c>
      <c s="15">
        <v>483.88999999999999</v>
      </c>
      <c s="15">
        <v>483.88999999999999</v>
      </c>
      <c s="15">
        <v>483.88999999999999</v>
      </c>
      <c s="15">
        <v>483.88999999999999</v>
      </c>
      <c s="15">
        <v>483.88999999999999</v>
      </c>
      <c s="15">
        <v>483.88999999999999</v>
      </c>
      <c s="15">
        <v>483.88999999999999</v>
      </c>
      <c s="15">
        <v>483.88999999999999</v>
      </c>
      <c s="15">
        <v>483.88999999999999</v>
      </c>
      <c s="15">
        <v>483.88999999999999</v>
      </c>
      <c s="15">
        <f t="shared" si="48"/>
        <v>483.88999999999999</v>
      </c>
      <c s="15">
        <f t="shared" si="49"/>
        <v>5806.6800000000003</v>
      </c>
      <c s="15">
        <f t="shared" si="50"/>
        <v>6290.5700000000006</v>
      </c>
    </row>
    <row r="1049" spans="1:54" ht="15">
      <c r="A1049" s="58" t="s">
        <v>2412</v>
      </c>
      <c s="65" t="s">
        <v>1108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2512515</v>
      </c>
      <c s="64">
        <v>0</v>
      </c>
      <c s="64">
        <v>0</v>
      </c>
      <c s="64">
        <v>12416.01</v>
      </c>
      <c s="64">
        <v>0</v>
      </c>
      <c s="64">
        <v>0</v>
      </c>
      <c s="64">
        <v>0</v>
      </c>
      <c s="64">
        <v>2512515</v>
      </c>
      <c s="106">
        <v>44414</v>
      </c>
      <c s="106">
        <v>47336</v>
      </c>
      <c s="107">
        <v>2512515</v>
      </c>
      <c s="108">
        <v>4.6833333333333336</v>
      </c>
      <c s="108">
        <v>8</v>
      </c>
      <c s="111">
        <v>0.059299999999999999</v>
      </c>
      <c s="77" t="s">
        <v>651</v>
      </c>
      <c s="77" t="s">
        <v>652</v>
      </c>
      <c s="15">
        <v>12416.01</v>
      </c>
      <c s="15">
        <v>12416.01</v>
      </c>
      <c s="15">
        <v>12416.01</v>
      </c>
      <c s="15">
        <v>12416.01</v>
      </c>
      <c s="15">
        <v>12416.01</v>
      </c>
      <c s="15">
        <v>12416.01</v>
      </c>
      <c s="15">
        <v>12416.01</v>
      </c>
      <c s="15">
        <v>12416.01</v>
      </c>
      <c s="15">
        <v>12416.01</v>
      </c>
      <c s="15">
        <v>12416.01</v>
      </c>
      <c s="15">
        <v>12416.01</v>
      </c>
      <c s="15">
        <v>12416.01</v>
      </c>
      <c s="15">
        <v>12416.01</v>
      </c>
      <c s="15">
        <f t="shared" si="48"/>
        <v>12416.01</v>
      </c>
      <c s="15">
        <f t="shared" si="49"/>
        <v>148992.12</v>
      </c>
      <c s="15">
        <f t="shared" si="50"/>
        <v>161408.13</v>
      </c>
    </row>
    <row r="1050" spans="1:54" ht="15">
      <c r="A1050" s="58" t="s">
        <v>2413</v>
      </c>
      <c s="65" t="s">
        <v>1108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5635975</v>
      </c>
      <c s="64">
        <v>0</v>
      </c>
      <c s="64">
        <v>0</v>
      </c>
      <c s="64">
        <v>29166.169999999998</v>
      </c>
      <c s="64">
        <v>0</v>
      </c>
      <c s="64">
        <v>0</v>
      </c>
      <c s="64">
        <v>0</v>
      </c>
      <c s="64">
        <v>5635975</v>
      </c>
      <c s="106">
        <v>44414</v>
      </c>
      <c s="106">
        <v>47701</v>
      </c>
      <c s="107">
        <v>5635975</v>
      </c>
      <c s="108">
        <v>5.6833333333333336</v>
      </c>
      <c s="108">
        <v>9</v>
      </c>
      <c s="111">
        <v>0.062100000000000002</v>
      </c>
      <c s="77" t="s">
        <v>651</v>
      </c>
      <c s="77" t="s">
        <v>652</v>
      </c>
      <c s="15">
        <v>29166.169999999998</v>
      </c>
      <c s="15">
        <v>29166.169999999998</v>
      </c>
      <c s="15">
        <v>29166.169999999998</v>
      </c>
      <c s="15">
        <v>29166.169999999998</v>
      </c>
      <c s="15">
        <v>29166.169999999998</v>
      </c>
      <c s="15">
        <v>29166.169999999998</v>
      </c>
      <c s="15">
        <v>29166.169999999998</v>
      </c>
      <c s="15">
        <v>29166.169999999998</v>
      </c>
      <c s="15">
        <v>29166.169999999998</v>
      </c>
      <c s="15">
        <v>29166.169999999998</v>
      </c>
      <c s="15">
        <v>29166.169999999998</v>
      </c>
      <c s="15">
        <v>29166.169999999998</v>
      </c>
      <c s="15">
        <v>29166.169999999998</v>
      </c>
      <c s="15">
        <f t="shared" si="48"/>
        <v>29166.169999999998</v>
      </c>
      <c s="15">
        <f t="shared" si="49"/>
        <v>349994.03999999986</v>
      </c>
      <c s="15">
        <f t="shared" si="50"/>
        <v>379160.20999999985</v>
      </c>
    </row>
    <row r="1051" spans="1:54" ht="15">
      <c r="A1051" s="58" t="s">
        <v>2414</v>
      </c>
      <c s="65" t="s">
        <v>1108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52067.5</v>
      </c>
      <c s="64">
        <v>0</v>
      </c>
      <c s="64">
        <v>0</v>
      </c>
      <c s="64">
        <v>282.02999999999997</v>
      </c>
      <c s="64">
        <v>0</v>
      </c>
      <c s="64">
        <v>0</v>
      </c>
      <c s="64">
        <v>0</v>
      </c>
      <c s="64">
        <v>52067.5</v>
      </c>
      <c s="106">
        <v>44414</v>
      </c>
      <c s="106">
        <v>48066</v>
      </c>
      <c s="107">
        <v>52067.5</v>
      </c>
      <c s="108">
        <v>6.6833333333333336</v>
      </c>
      <c s="108">
        <v>10</v>
      </c>
      <c s="111">
        <v>0.065000000000000002</v>
      </c>
      <c s="77" t="s">
        <v>651</v>
      </c>
      <c s="77" t="s">
        <v>652</v>
      </c>
      <c s="15">
        <v>282.02999999999997</v>
      </c>
      <c s="15">
        <v>282.02999999999997</v>
      </c>
      <c s="15">
        <v>282.02999999999997</v>
      </c>
      <c s="15">
        <v>282.02999999999997</v>
      </c>
      <c s="15">
        <v>282.02999999999997</v>
      </c>
      <c s="15">
        <v>282.02999999999997</v>
      </c>
      <c s="15">
        <v>282.02999999999997</v>
      </c>
      <c s="15">
        <v>282.02999999999997</v>
      </c>
      <c s="15">
        <v>282.02999999999997</v>
      </c>
      <c s="15">
        <v>282.02999999999997</v>
      </c>
      <c s="15">
        <v>282.02999999999997</v>
      </c>
      <c s="15">
        <v>282.02999999999997</v>
      </c>
      <c s="15">
        <v>282.02999999999997</v>
      </c>
      <c s="15">
        <f t="shared" si="48"/>
        <v>282.02999999999997</v>
      </c>
      <c s="15">
        <f t="shared" si="49"/>
        <v>3384.3599999999988</v>
      </c>
      <c s="15">
        <f t="shared" si="50"/>
        <v>3666.3899999999985</v>
      </c>
    </row>
    <row r="1052" spans="1:54" ht="15">
      <c r="A1052" s="58" t="s">
        <v>2415</v>
      </c>
      <c s="65" t="s">
        <v>1109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126653981.23999999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126653981.23999999</v>
      </c>
      <c s="106">
        <v>44291</v>
      </c>
      <c s="106">
        <v>46117</v>
      </c>
      <c s="107">
        <v>126653981.23999999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4514897.7999999998</v>
      </c>
      <c s="15">
        <v>0</v>
      </c>
      <c s="15">
        <v>0</v>
      </c>
      <c s="15">
        <v>0</v>
      </c>
      <c s="15">
        <v>0</v>
      </c>
      <c s="15">
        <v>0</v>
      </c>
      <c s="15">
        <v>4514897.7999999998</v>
      </c>
      <c s="15">
        <v>0</v>
      </c>
      <c s="15">
        <v>0</v>
      </c>
      <c s="15">
        <f t="shared" si="48"/>
        <v>0</v>
      </c>
      <c s="15">
        <f t="shared" si="49"/>
        <v>9029795.5999999996</v>
      </c>
      <c s="15">
        <f t="shared" si="50"/>
        <v>9029795.5999999996</v>
      </c>
    </row>
    <row r="1053" spans="1:54" ht="15">
      <c r="A1053" s="58" t="s">
        <v>2416</v>
      </c>
      <c s="65" t="s">
        <v>1110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1097997.0800000001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54" spans="1:54" ht="15">
      <c r="A1054" s="58" t="s">
        <v>2417</v>
      </c>
      <c s="65" t="s">
        <v>1111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1094019.6000000001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1094019.6000000001</v>
      </c>
      <c s="106">
        <v>44291</v>
      </c>
      <c s="106">
        <v>46117</v>
      </c>
      <c s="107">
        <v>1094019.6000000001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38999.059999999998</v>
      </c>
      <c s="15">
        <v>0</v>
      </c>
      <c s="15">
        <v>0</v>
      </c>
      <c s="15">
        <v>0</v>
      </c>
      <c s="15">
        <v>0</v>
      </c>
      <c s="15">
        <v>0</v>
      </c>
      <c s="15">
        <v>38999.059999999998</v>
      </c>
      <c s="15">
        <v>0</v>
      </c>
      <c s="15">
        <v>0</v>
      </c>
      <c s="15">
        <f t="shared" si="48"/>
        <v>0</v>
      </c>
      <c s="15">
        <f t="shared" si="49"/>
        <v>77998.119999999995</v>
      </c>
      <c s="15">
        <f t="shared" si="50"/>
        <v>77998.119999999995</v>
      </c>
    </row>
    <row r="1055" spans="1:54" ht="15">
      <c r="A1055" s="58" t="s">
        <v>2418</v>
      </c>
      <c s="65" t="s">
        <v>1112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1097997.0700000001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56" spans="1:54" ht="15">
      <c r="A1056" s="58" t="s">
        <v>2419</v>
      </c>
      <c s="65" t="s">
        <v>1113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1094019.6100000001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1094019.6100000001</v>
      </c>
      <c s="106">
        <v>44291</v>
      </c>
      <c s="106">
        <v>46117</v>
      </c>
      <c s="107">
        <v>1094019.6100000001</v>
      </c>
      <c s="108">
        <v>1.3472222222222223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38999.059999999998</v>
      </c>
      <c s="15">
        <v>0</v>
      </c>
      <c s="15">
        <v>0</v>
      </c>
      <c s="15">
        <v>0</v>
      </c>
      <c s="15">
        <v>0</v>
      </c>
      <c s="15">
        <v>0</v>
      </c>
      <c s="15">
        <v>38999.059999999998</v>
      </c>
      <c s="15">
        <v>0</v>
      </c>
      <c s="15">
        <v>0</v>
      </c>
      <c s="15">
        <f t="shared" si="48"/>
        <v>0</v>
      </c>
      <c s="15">
        <f t="shared" si="49"/>
        <v>77998.119999999995</v>
      </c>
      <c s="15">
        <f t="shared" si="50"/>
        <v>77998.119999999995</v>
      </c>
    </row>
    <row r="1057" spans="1:54" ht="15">
      <c r="A1057" s="58" t="s">
        <v>2420</v>
      </c>
      <c s="65" t="s">
        <v>1114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116256.87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58" spans="1:54" ht="15">
      <c r="A1058" s="58" t="s">
        <v>2421</v>
      </c>
      <c s="65" t="s">
        <v>1115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147482.09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59" spans="1:54" ht="15">
      <c r="A1059" s="58" t="s">
        <v>2422</v>
      </c>
      <c s="65" t="s">
        <v>562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44446</v>
      </c>
      <c s="106">
        <v>45542</v>
      </c>
      <c s="107">
        <v>23600</v>
      </c>
      <c s="108">
        <v>0</v>
      </c>
      <c s="108">
        <v>0</v>
      </c>
      <c s="111">
        <v>0.042999999999999997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60" spans="1:54" ht="15">
      <c r="A1060" s="58" t="s">
        <v>2423</v>
      </c>
      <c s="65" t="s">
        <v>562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96612.5</v>
      </c>
      <c s="64">
        <v>0</v>
      </c>
      <c s="64">
        <v>0</v>
      </c>
      <c s="64">
        <v>379.19999999999999</v>
      </c>
      <c s="64">
        <v>0</v>
      </c>
      <c s="64">
        <v>0</v>
      </c>
      <c s="64">
        <v>0</v>
      </c>
      <c s="64">
        <v>96612.5</v>
      </c>
      <c s="106">
        <v>44446</v>
      </c>
      <c s="106">
        <v>45907</v>
      </c>
      <c s="107">
        <v>96612.5</v>
      </c>
      <c s="108">
        <v>0.76944444444444449</v>
      </c>
      <c s="108">
        <v>4</v>
      </c>
      <c s="111">
        <v>0.047100000000000003</v>
      </c>
      <c s="77" t="s">
        <v>651</v>
      </c>
      <c s="77" t="s">
        <v>652</v>
      </c>
      <c s="15">
        <v>379.19999999999999</v>
      </c>
      <c s="15">
        <v>379.19999999999999</v>
      </c>
      <c s="15">
        <v>379.19999999999999</v>
      </c>
      <c s="15">
        <v>379.19999999999999</v>
      </c>
      <c s="15">
        <v>189.59999999999999</v>
      </c>
      <c s="15">
        <v>189.59999999999999</v>
      </c>
      <c s="15">
        <v>189.59999999999999</v>
      </c>
      <c s="15">
        <v>189.59999999999999</v>
      </c>
      <c s="15">
        <v>189.59999999999999</v>
      </c>
      <c s="15">
        <v>189.59999999999999</v>
      </c>
      <c s="15">
        <v>0</v>
      </c>
      <c s="15">
        <v>0</v>
      </c>
      <c s="15">
        <v>0</v>
      </c>
      <c s="15">
        <f t="shared" si="48"/>
        <v>379.19999999999999</v>
      </c>
      <c s="15">
        <f t="shared" si="49"/>
        <v>2275.1999999999994</v>
      </c>
      <c s="15">
        <f t="shared" si="50"/>
        <v>2654.3999999999992</v>
      </c>
    </row>
    <row r="1061" spans="1:54" ht="15">
      <c r="A1061" s="58" t="s">
        <v>2424</v>
      </c>
      <c s="65" t="s">
        <v>562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139240</v>
      </c>
      <c s="64">
        <v>0</v>
      </c>
      <c s="64">
        <v>0</v>
      </c>
      <c s="64">
        <v>588.28999999999996</v>
      </c>
      <c s="64">
        <v>0</v>
      </c>
      <c s="64">
        <v>0</v>
      </c>
      <c s="64">
        <v>0</v>
      </c>
      <c s="64">
        <v>139240</v>
      </c>
      <c s="106">
        <v>44446</v>
      </c>
      <c s="106">
        <v>46272</v>
      </c>
      <c s="107">
        <v>139240</v>
      </c>
      <c s="108">
        <v>1.7694444444444444</v>
      </c>
      <c s="108">
        <v>5</v>
      </c>
      <c s="111">
        <v>0.050700000000000002</v>
      </c>
      <c s="77" t="s">
        <v>651</v>
      </c>
      <c s="77" t="s">
        <v>652</v>
      </c>
      <c s="15">
        <v>588.28999999999996</v>
      </c>
      <c s="15">
        <v>588.28999999999996</v>
      </c>
      <c s="15">
        <v>588.28999999999996</v>
      </c>
      <c s="15">
        <v>588.28999999999996</v>
      </c>
      <c s="15">
        <v>588.28999999999996</v>
      </c>
      <c s="15">
        <v>588.28999999999996</v>
      </c>
      <c s="15">
        <v>588.28999999999996</v>
      </c>
      <c s="15">
        <v>588.28999999999996</v>
      </c>
      <c s="15">
        <v>588.28999999999996</v>
      </c>
      <c s="15">
        <v>588.28999999999996</v>
      </c>
      <c s="15">
        <v>588.28999999999996</v>
      </c>
      <c s="15">
        <v>588.28999999999996</v>
      </c>
      <c s="15">
        <v>588.28999999999996</v>
      </c>
      <c s="15">
        <f t="shared" si="48"/>
        <v>588.28999999999996</v>
      </c>
      <c s="15">
        <f t="shared" si="49"/>
        <v>7059.4799999999996</v>
      </c>
      <c s="15">
        <f t="shared" si="50"/>
        <v>7647.7699999999995</v>
      </c>
    </row>
    <row r="1062" spans="1:54" ht="15">
      <c r="A1062" s="58" t="s">
        <v>2425</v>
      </c>
      <c s="65" t="s">
        <v>562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1247555</v>
      </c>
      <c s="64">
        <v>0</v>
      </c>
      <c s="64">
        <v>0</v>
      </c>
      <c s="64">
        <v>5572.4099999999999</v>
      </c>
      <c s="64">
        <v>0</v>
      </c>
      <c s="64">
        <v>0</v>
      </c>
      <c s="64">
        <v>0</v>
      </c>
      <c s="64">
        <v>1247555</v>
      </c>
      <c s="106">
        <v>44446</v>
      </c>
      <c s="106">
        <v>46637</v>
      </c>
      <c s="107">
        <v>1247555</v>
      </c>
      <c s="108">
        <v>2.7694444444444444</v>
      </c>
      <c s="108">
        <v>6</v>
      </c>
      <c s="111">
        <v>0.053600000000000002</v>
      </c>
      <c s="77" t="s">
        <v>651</v>
      </c>
      <c s="77" t="s">
        <v>652</v>
      </c>
      <c s="15">
        <v>5572.4099999999999</v>
      </c>
      <c s="15">
        <v>5572.4099999999999</v>
      </c>
      <c s="15">
        <v>5572.4099999999999</v>
      </c>
      <c s="15">
        <v>5572.4099999999999</v>
      </c>
      <c s="15">
        <v>5572.4099999999999</v>
      </c>
      <c s="15">
        <v>5572.4099999999999</v>
      </c>
      <c s="15">
        <v>5572.4099999999999</v>
      </c>
      <c s="15">
        <v>5572.4099999999999</v>
      </c>
      <c s="15">
        <v>5572.4099999999999</v>
      </c>
      <c s="15">
        <v>5572.4099999999999</v>
      </c>
      <c s="15">
        <v>5572.4099999999999</v>
      </c>
      <c s="15">
        <v>5572.4099999999999</v>
      </c>
      <c s="15">
        <v>5572.4099999999999</v>
      </c>
      <c s="15">
        <f t="shared" si="48"/>
        <v>5572.4099999999999</v>
      </c>
      <c s="15">
        <f t="shared" si="49"/>
        <v>66868.920000000013</v>
      </c>
      <c s="15">
        <f t="shared" si="50"/>
        <v>72441.330000000016</v>
      </c>
    </row>
    <row r="1063" spans="1:54" ht="15">
      <c r="A1063" s="58" t="s">
        <v>2426</v>
      </c>
      <c s="65" t="s">
        <v>562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4091650</v>
      </c>
      <c s="64">
        <v>0</v>
      </c>
      <c s="64">
        <v>0</v>
      </c>
      <c s="64">
        <v>19230.75</v>
      </c>
      <c s="64">
        <v>0</v>
      </c>
      <c s="64">
        <v>0</v>
      </c>
      <c s="64">
        <v>0</v>
      </c>
      <c s="64">
        <v>4091650</v>
      </c>
      <c s="106">
        <v>44446</v>
      </c>
      <c s="106">
        <v>47003</v>
      </c>
      <c s="107">
        <v>4091650</v>
      </c>
      <c s="108">
        <v>3.7694444444444444</v>
      </c>
      <c s="108">
        <v>7</v>
      </c>
      <c s="111">
        <v>0.056399999999999999</v>
      </c>
      <c s="77" t="s">
        <v>651</v>
      </c>
      <c s="77" t="s">
        <v>652</v>
      </c>
      <c s="15">
        <v>19230.75</v>
      </c>
      <c s="15">
        <v>19230.75</v>
      </c>
      <c s="15">
        <v>19230.75</v>
      </c>
      <c s="15">
        <v>19230.75</v>
      </c>
      <c s="15">
        <v>19230.75</v>
      </c>
      <c s="15">
        <v>19230.75</v>
      </c>
      <c s="15">
        <v>19230.75</v>
      </c>
      <c s="15">
        <v>19230.75</v>
      </c>
      <c s="15">
        <v>19230.75</v>
      </c>
      <c s="15">
        <v>19230.75</v>
      </c>
      <c s="15">
        <v>19230.75</v>
      </c>
      <c s="15">
        <v>19230.75</v>
      </c>
      <c s="15">
        <v>19230.75</v>
      </c>
      <c s="15">
        <f t="shared" si="48"/>
        <v>19230.75</v>
      </c>
      <c s="15">
        <f t="shared" si="49"/>
        <v>230769</v>
      </c>
      <c s="15">
        <f t="shared" si="50"/>
        <v>249999.75</v>
      </c>
    </row>
    <row r="1064" spans="1:54" ht="15">
      <c r="A1064" s="58" t="s">
        <v>2427</v>
      </c>
      <c s="65" t="s">
        <v>562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1859827.5</v>
      </c>
      <c s="64">
        <v>0</v>
      </c>
      <c s="64">
        <v>0</v>
      </c>
      <c s="64">
        <v>9190.6499999999996</v>
      </c>
      <c s="64">
        <v>0</v>
      </c>
      <c s="64">
        <v>0</v>
      </c>
      <c s="64">
        <v>0</v>
      </c>
      <c s="64">
        <v>1859827.5</v>
      </c>
      <c s="106">
        <v>44446</v>
      </c>
      <c s="106">
        <v>47368</v>
      </c>
      <c s="107">
        <v>1859827.5</v>
      </c>
      <c s="108">
        <v>4.7694444444444448</v>
      </c>
      <c s="108">
        <v>8</v>
      </c>
      <c s="111">
        <v>0.059299999999999999</v>
      </c>
      <c s="77" t="s">
        <v>651</v>
      </c>
      <c s="77" t="s">
        <v>652</v>
      </c>
      <c s="15">
        <v>9190.6499999999996</v>
      </c>
      <c s="15">
        <v>9190.6499999999996</v>
      </c>
      <c s="15">
        <v>9190.6499999999996</v>
      </c>
      <c s="15">
        <v>9190.6499999999996</v>
      </c>
      <c s="15">
        <v>9190.6499999999996</v>
      </c>
      <c s="15">
        <v>9190.6499999999996</v>
      </c>
      <c s="15">
        <v>9190.6499999999996</v>
      </c>
      <c s="15">
        <v>9190.6499999999996</v>
      </c>
      <c s="15">
        <v>9190.6499999999996</v>
      </c>
      <c s="15">
        <v>9190.6499999999996</v>
      </c>
      <c s="15">
        <v>9190.6499999999996</v>
      </c>
      <c s="15">
        <v>9190.6499999999996</v>
      </c>
      <c s="15">
        <v>9190.6499999999996</v>
      </c>
      <c s="15">
        <f t="shared" si="48"/>
        <v>9190.6499999999996</v>
      </c>
      <c s="15">
        <f t="shared" si="49"/>
        <v>110287.79999999997</v>
      </c>
      <c s="15">
        <f t="shared" si="50"/>
        <v>119478.44999999997</v>
      </c>
    </row>
    <row r="1065" spans="1:54" ht="15">
      <c r="A1065" s="58" t="s">
        <v>2428</v>
      </c>
      <c s="65" t="s">
        <v>562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274.79000000000002</v>
      </c>
      <c s="64">
        <v>0</v>
      </c>
      <c s="64">
        <v>0</v>
      </c>
      <c s="64">
        <v>0</v>
      </c>
      <c s="64">
        <v>53100</v>
      </c>
      <c s="106">
        <v>44446</v>
      </c>
      <c s="106">
        <v>47733</v>
      </c>
      <c s="107">
        <v>53100</v>
      </c>
      <c s="108">
        <v>5.7694444444444448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f t="shared" si="48"/>
        <v>274.79000000000002</v>
      </c>
      <c s="15">
        <f t="shared" si="49"/>
        <v>3297.48</v>
      </c>
      <c s="15">
        <f t="shared" si="50"/>
        <v>3572.27</v>
      </c>
    </row>
    <row r="1066" spans="1:54" ht="15">
      <c r="A1066" s="58" t="s">
        <v>2429</v>
      </c>
      <c s="65" t="s">
        <v>562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105905</v>
      </c>
      <c s="64">
        <v>0</v>
      </c>
      <c s="64">
        <v>0</v>
      </c>
      <c s="64">
        <v>573.64999999999998</v>
      </c>
      <c s="64">
        <v>0</v>
      </c>
      <c s="64">
        <v>0</v>
      </c>
      <c s="64">
        <v>0</v>
      </c>
      <c s="64">
        <v>105905</v>
      </c>
      <c s="106">
        <v>44446</v>
      </c>
      <c s="106">
        <v>48098</v>
      </c>
      <c s="107">
        <v>105905</v>
      </c>
      <c s="108">
        <v>6.7694444444444448</v>
      </c>
      <c s="108">
        <v>10</v>
      </c>
      <c s="111">
        <v>0.065000000000000002</v>
      </c>
      <c s="77" t="s">
        <v>651</v>
      </c>
      <c s="77" t="s">
        <v>652</v>
      </c>
      <c s="15">
        <v>573.64999999999998</v>
      </c>
      <c s="15">
        <v>573.64999999999998</v>
      </c>
      <c s="15">
        <v>573.64999999999998</v>
      </c>
      <c s="15">
        <v>573.64999999999998</v>
      </c>
      <c s="15">
        <v>573.64999999999998</v>
      </c>
      <c s="15">
        <v>573.64999999999998</v>
      </c>
      <c s="15">
        <v>573.64999999999998</v>
      </c>
      <c s="15">
        <v>573.64999999999998</v>
      </c>
      <c s="15">
        <v>573.64999999999998</v>
      </c>
      <c s="15">
        <v>573.64999999999998</v>
      </c>
      <c s="15">
        <v>573.64999999999998</v>
      </c>
      <c s="15">
        <v>573.64999999999998</v>
      </c>
      <c s="15">
        <v>573.64999999999998</v>
      </c>
      <c s="15">
        <f t="shared" si="48"/>
        <v>573.64999999999998</v>
      </c>
      <c s="15">
        <f t="shared" si="49"/>
        <v>6883.7999999999984</v>
      </c>
      <c s="15">
        <f t="shared" si="50"/>
        <v>7457.449999999998</v>
      </c>
    </row>
    <row r="1067" spans="1:54" ht="15">
      <c r="A1067" s="58" t="s">
        <v>2430</v>
      </c>
      <c s="65" t="s">
        <v>563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44467</v>
      </c>
      <c s="106">
        <v>45563</v>
      </c>
      <c s="107">
        <v>348395</v>
      </c>
      <c s="108">
        <v>0</v>
      </c>
      <c s="108">
        <v>0</v>
      </c>
      <c s="111">
        <v>0.042999999999999997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68" spans="1:54" ht="15">
      <c r="A1068" s="58" t="s">
        <v>2431</v>
      </c>
      <c s="65" t="s">
        <v>563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144845</v>
      </c>
      <c s="64">
        <v>0</v>
      </c>
      <c s="64">
        <v>0</v>
      </c>
      <c s="64">
        <v>568.51999999999998</v>
      </c>
      <c s="64">
        <v>0</v>
      </c>
      <c s="64">
        <v>0</v>
      </c>
      <c s="64">
        <v>0</v>
      </c>
      <c s="64">
        <v>144845</v>
      </c>
      <c s="106">
        <v>44467</v>
      </c>
      <c s="106">
        <v>45928</v>
      </c>
      <c s="107">
        <v>114845</v>
      </c>
      <c s="108">
        <v>0.82777777777777772</v>
      </c>
      <c s="108">
        <v>4</v>
      </c>
      <c s="111">
        <v>0.047100000000000003</v>
      </c>
      <c s="77" t="s">
        <v>651</v>
      </c>
      <c s="77" t="s">
        <v>652</v>
      </c>
      <c s="15">
        <v>568.51999999999998</v>
      </c>
      <c s="15">
        <v>568.51999999999998</v>
      </c>
      <c s="15">
        <v>568.51999999999998</v>
      </c>
      <c s="15">
        <v>568.51999999999998</v>
      </c>
      <c s="15">
        <v>284.25999999999999</v>
      </c>
      <c s="15">
        <v>284.25999999999999</v>
      </c>
      <c s="15">
        <v>284.25999999999999</v>
      </c>
      <c s="15">
        <v>284.25999999999999</v>
      </c>
      <c s="15">
        <v>284.25999999999999</v>
      </c>
      <c s="15">
        <v>284.25999999999999</v>
      </c>
      <c s="15">
        <v>0</v>
      </c>
      <c s="15">
        <v>0</v>
      </c>
      <c s="15">
        <v>0</v>
      </c>
      <c s="15">
        <f t="shared" si="48"/>
        <v>568.51999999999998</v>
      </c>
      <c s="15">
        <f t="shared" si="49"/>
        <v>3411.1200000000008</v>
      </c>
      <c s="15">
        <f t="shared" si="50"/>
        <v>3979.6400000000008</v>
      </c>
    </row>
    <row r="1069" spans="1:54" ht="15">
      <c r="A1069" s="58" t="s">
        <v>2432</v>
      </c>
      <c s="65" t="s">
        <v>563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458135</v>
      </c>
      <c s="64">
        <v>0</v>
      </c>
      <c s="64">
        <v>0</v>
      </c>
      <c s="64">
        <v>1935.6199999999999</v>
      </c>
      <c s="64">
        <v>0</v>
      </c>
      <c s="64">
        <v>0</v>
      </c>
      <c s="64">
        <v>0</v>
      </c>
      <c s="64">
        <v>458135</v>
      </c>
      <c s="106">
        <v>44467</v>
      </c>
      <c s="106">
        <v>46293</v>
      </c>
      <c s="107">
        <v>458135</v>
      </c>
      <c s="108">
        <v>1.8277777777777777</v>
      </c>
      <c s="108">
        <v>5</v>
      </c>
      <c s="111">
        <v>0.050700000000000002</v>
      </c>
      <c s="77" t="s">
        <v>651</v>
      </c>
      <c s="77" t="s">
        <v>652</v>
      </c>
      <c s="15">
        <v>1935.6199999999999</v>
      </c>
      <c s="15">
        <v>1935.6199999999999</v>
      </c>
      <c s="15">
        <v>1935.6199999999999</v>
      </c>
      <c s="15">
        <v>1935.6199999999999</v>
      </c>
      <c s="15">
        <v>1935.6199999999999</v>
      </c>
      <c s="15">
        <v>1935.6199999999999</v>
      </c>
      <c s="15">
        <v>1935.6199999999999</v>
      </c>
      <c s="15">
        <v>1935.6199999999999</v>
      </c>
      <c s="15">
        <v>1935.6199999999999</v>
      </c>
      <c s="15">
        <v>1935.6199999999999</v>
      </c>
      <c s="15">
        <v>1935.6199999999999</v>
      </c>
      <c s="15">
        <v>1935.6199999999999</v>
      </c>
      <c s="15">
        <v>1935.6199999999999</v>
      </c>
      <c s="15">
        <f t="shared" si="48"/>
        <v>1935.6199999999999</v>
      </c>
      <c s="15">
        <f t="shared" si="49"/>
        <v>23227.439999999991</v>
      </c>
      <c s="15">
        <f t="shared" si="50"/>
        <v>25163.05999999999</v>
      </c>
    </row>
    <row r="1070" spans="1:54" ht="15">
      <c r="A1070" s="58" t="s">
        <v>2433</v>
      </c>
      <c s="65" t="s">
        <v>563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925710</v>
      </c>
      <c s="64">
        <v>0</v>
      </c>
      <c s="64">
        <v>0</v>
      </c>
      <c s="64">
        <v>4134.8400000000001</v>
      </c>
      <c s="64">
        <v>0</v>
      </c>
      <c s="64">
        <v>0</v>
      </c>
      <c s="64">
        <v>0</v>
      </c>
      <c s="64">
        <v>925710</v>
      </c>
      <c s="106">
        <v>44467</v>
      </c>
      <c s="106">
        <v>46658</v>
      </c>
      <c s="107">
        <v>925710</v>
      </c>
      <c s="108">
        <v>2.8277777777777779</v>
      </c>
      <c s="108">
        <v>6</v>
      </c>
      <c s="111">
        <v>0.053600000000000002</v>
      </c>
      <c s="77" t="s">
        <v>651</v>
      </c>
      <c s="77" t="s">
        <v>652</v>
      </c>
      <c s="15">
        <v>4134.8400000000001</v>
      </c>
      <c s="15">
        <v>4134.8400000000001</v>
      </c>
      <c s="15">
        <v>4134.8400000000001</v>
      </c>
      <c s="15">
        <v>4134.8400000000001</v>
      </c>
      <c s="15">
        <v>4134.8400000000001</v>
      </c>
      <c s="15">
        <v>4134.8400000000001</v>
      </c>
      <c s="15">
        <v>4134.8400000000001</v>
      </c>
      <c s="15">
        <v>4134.8400000000001</v>
      </c>
      <c s="15">
        <v>4134.8400000000001</v>
      </c>
      <c s="15">
        <v>4134.8400000000001</v>
      </c>
      <c s="15">
        <v>4134.8400000000001</v>
      </c>
      <c s="15">
        <v>4134.8400000000001</v>
      </c>
      <c s="15">
        <v>4134.8400000000001</v>
      </c>
      <c s="15">
        <f t="shared" si="48"/>
        <v>4134.8400000000001</v>
      </c>
      <c s="15">
        <f t="shared" si="49"/>
        <v>49618.079999999987</v>
      </c>
      <c s="15">
        <f t="shared" si="50"/>
        <v>53752.919999999984</v>
      </c>
    </row>
    <row r="1071" spans="1:54" ht="15">
      <c r="A1071" s="58" t="s">
        <v>2434</v>
      </c>
      <c s="65" t="s">
        <v>563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3460645</v>
      </c>
      <c s="64">
        <v>0</v>
      </c>
      <c s="64">
        <v>0</v>
      </c>
      <c s="64">
        <v>16265.030000000001</v>
      </c>
      <c s="64">
        <v>0</v>
      </c>
      <c s="64">
        <v>0</v>
      </c>
      <c s="64">
        <v>0</v>
      </c>
      <c s="64">
        <v>3460645</v>
      </c>
      <c s="106">
        <v>44467</v>
      </c>
      <c s="106">
        <v>47024</v>
      </c>
      <c s="107">
        <v>3460645</v>
      </c>
      <c s="108">
        <v>3.8277777777777779</v>
      </c>
      <c s="108">
        <v>7</v>
      </c>
      <c s="111">
        <v>0.056399999999999999</v>
      </c>
      <c s="77" t="s">
        <v>651</v>
      </c>
      <c s="77" t="s">
        <v>652</v>
      </c>
      <c s="15">
        <v>16265.030000000001</v>
      </c>
      <c s="15">
        <v>16265.030000000001</v>
      </c>
      <c s="15">
        <v>16265.030000000001</v>
      </c>
      <c s="15">
        <v>16265.030000000001</v>
      </c>
      <c s="15">
        <v>16265.030000000001</v>
      </c>
      <c s="15">
        <v>16265.030000000001</v>
      </c>
      <c s="15">
        <v>16265.030000000001</v>
      </c>
      <c s="15">
        <v>16265.030000000001</v>
      </c>
      <c s="15">
        <v>16265.030000000001</v>
      </c>
      <c s="15">
        <v>16265.030000000001</v>
      </c>
      <c s="15">
        <v>16265.030000000001</v>
      </c>
      <c s="15">
        <v>16265.030000000001</v>
      </c>
      <c s="15">
        <v>16265.030000000001</v>
      </c>
      <c s="15">
        <f t="shared" si="48"/>
        <v>16265.030000000001</v>
      </c>
      <c s="15">
        <f t="shared" si="49"/>
        <v>195180.36000000002</v>
      </c>
      <c s="15">
        <f t="shared" si="50"/>
        <v>211445.39000000001</v>
      </c>
    </row>
    <row r="1072" spans="1:54" ht="15">
      <c r="A1072" s="58" t="s">
        <v>2435</v>
      </c>
      <c s="65" t="s">
        <v>563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1880920</v>
      </c>
      <c s="64">
        <v>0</v>
      </c>
      <c s="64">
        <v>0</v>
      </c>
      <c s="64">
        <v>9294.8799999999992</v>
      </c>
      <c s="64">
        <v>0</v>
      </c>
      <c s="64">
        <v>0</v>
      </c>
      <c s="64">
        <v>0</v>
      </c>
      <c s="64">
        <v>1880920</v>
      </c>
      <c s="106">
        <v>44467</v>
      </c>
      <c s="106">
        <v>47389</v>
      </c>
      <c s="107">
        <v>1880920</v>
      </c>
      <c s="108">
        <v>4.8277777777777775</v>
      </c>
      <c s="108">
        <v>8</v>
      </c>
      <c s="111">
        <v>0.059299999999999999</v>
      </c>
      <c s="77" t="s">
        <v>651</v>
      </c>
      <c s="77" t="s">
        <v>652</v>
      </c>
      <c s="15">
        <v>9294.8799999999992</v>
      </c>
      <c s="15">
        <v>9294.8799999999992</v>
      </c>
      <c s="15">
        <v>9294.8799999999992</v>
      </c>
      <c s="15">
        <v>9294.8799999999992</v>
      </c>
      <c s="15">
        <v>9294.8799999999992</v>
      </c>
      <c s="15">
        <v>9294.8799999999992</v>
      </c>
      <c s="15">
        <v>9294.8799999999992</v>
      </c>
      <c s="15">
        <v>9294.8799999999992</v>
      </c>
      <c s="15">
        <v>9294.8799999999992</v>
      </c>
      <c s="15">
        <v>9294.8799999999992</v>
      </c>
      <c s="15">
        <v>9294.8799999999992</v>
      </c>
      <c s="15">
        <v>9294.8799999999992</v>
      </c>
      <c s="15">
        <v>9294.8799999999992</v>
      </c>
      <c s="15">
        <f t="shared" si="48"/>
        <v>9294.8799999999992</v>
      </c>
      <c s="15">
        <f t="shared" si="49"/>
        <v>111538.56000000001</v>
      </c>
      <c s="15">
        <f t="shared" si="50"/>
        <v>120833.44000000002</v>
      </c>
    </row>
    <row r="1073" spans="1:54" ht="15">
      <c r="A1073" s="58" t="s">
        <v>2436</v>
      </c>
      <c s="65" t="s">
        <v>563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93515</v>
      </c>
      <c s="64">
        <v>0</v>
      </c>
      <c s="64">
        <v>0</v>
      </c>
      <c s="64">
        <v>483.94</v>
      </c>
      <c s="64">
        <v>0</v>
      </c>
      <c s="64">
        <v>0</v>
      </c>
      <c s="64">
        <v>0</v>
      </c>
      <c s="64">
        <v>93515</v>
      </c>
      <c s="106">
        <v>44467</v>
      </c>
      <c s="106">
        <v>47754</v>
      </c>
      <c s="107">
        <v>93515</v>
      </c>
      <c s="108">
        <v>5.8277777777777775</v>
      </c>
      <c s="108">
        <v>9</v>
      </c>
      <c s="111">
        <v>0.062100000000000002</v>
      </c>
      <c s="77" t="s">
        <v>651</v>
      </c>
      <c s="77" t="s">
        <v>652</v>
      </c>
      <c s="15">
        <v>483.94</v>
      </c>
      <c s="15">
        <v>483.94</v>
      </c>
      <c s="15">
        <v>483.94</v>
      </c>
      <c s="15">
        <v>483.94</v>
      </c>
      <c s="15">
        <v>483.94</v>
      </c>
      <c s="15">
        <v>483.94</v>
      </c>
      <c s="15">
        <v>483.94</v>
      </c>
      <c s="15">
        <v>483.94</v>
      </c>
      <c s="15">
        <v>483.94</v>
      </c>
      <c s="15">
        <v>483.94</v>
      </c>
      <c s="15">
        <v>483.94</v>
      </c>
      <c s="15">
        <v>483.94</v>
      </c>
      <c s="15">
        <v>483.94</v>
      </c>
      <c s="15">
        <f t="shared" si="48"/>
        <v>483.94</v>
      </c>
      <c s="15">
        <f t="shared" si="49"/>
        <v>5807.2799999999988</v>
      </c>
      <c s="15">
        <f t="shared" si="50"/>
        <v>6291.2199999999984</v>
      </c>
    </row>
    <row r="1074" spans="1:54" ht="15">
      <c r="A1074" s="58" t="s">
        <v>2437</v>
      </c>
      <c s="65" t="s">
        <v>563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51920</v>
      </c>
      <c s="64">
        <v>0</v>
      </c>
      <c s="64">
        <v>0</v>
      </c>
      <c s="64">
        <v>281.23000000000002</v>
      </c>
      <c s="64">
        <v>0</v>
      </c>
      <c s="64">
        <v>0</v>
      </c>
      <c s="64">
        <v>0</v>
      </c>
      <c s="64">
        <v>51920</v>
      </c>
      <c s="106">
        <v>44467</v>
      </c>
      <c s="106">
        <v>48119</v>
      </c>
      <c s="107">
        <v>51920</v>
      </c>
      <c s="108">
        <v>6.8277777777777775</v>
      </c>
      <c s="108">
        <v>10</v>
      </c>
      <c s="111">
        <v>0.065000000000000002</v>
      </c>
      <c s="77" t="s">
        <v>651</v>
      </c>
      <c s="77" t="s">
        <v>652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f t="shared" si="48"/>
        <v>281.23000000000002</v>
      </c>
      <c s="15">
        <f t="shared" si="49"/>
        <v>3374.7600000000002</v>
      </c>
      <c s="15">
        <f t="shared" si="50"/>
        <v>3655.9900000000002</v>
      </c>
    </row>
    <row r="1075" spans="1:54" ht="15">
      <c r="A1075" s="58" t="s">
        <v>2438</v>
      </c>
      <c s="65" t="s">
        <v>1116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-0.010000000009313226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-0.010000000009313226</v>
      </c>
      <c s="106">
        <v>44291</v>
      </c>
      <c s="106">
        <v>45387</v>
      </c>
      <c s="107">
        <v>176783.37</v>
      </c>
      <c s="108">
        <v>0</v>
      </c>
      <c s="108">
        <v>0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76" spans="1:54" ht="15">
      <c r="A1076" s="58" t="s">
        <v>2439</v>
      </c>
      <c s="65" t="s">
        <v>1117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443670.84999999998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77" spans="1:54" ht="15">
      <c r="A1077" s="58" t="s">
        <v>2440</v>
      </c>
      <c s="65" t="s">
        <v>1118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824266.69999999995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78" spans="1:54" ht="15">
      <c r="A1078" s="58" t="s">
        <v>2441</v>
      </c>
      <c s="65" t="s">
        <v>1119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2954385.5299999998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2954385.5299999998</v>
      </c>
      <c s="106">
        <v>44291</v>
      </c>
      <c s="106">
        <v>46117</v>
      </c>
      <c s="107">
        <v>2954385.5299999998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105316.46000000001</v>
      </c>
      <c s="15">
        <v>0</v>
      </c>
      <c s="15">
        <v>0</v>
      </c>
      <c s="15">
        <v>0</v>
      </c>
      <c s="15">
        <v>0</v>
      </c>
      <c s="15">
        <v>0</v>
      </c>
      <c s="15">
        <v>105316.46000000001</v>
      </c>
      <c s="15">
        <v>0</v>
      </c>
      <c s="15">
        <v>0</v>
      </c>
      <c s="15">
        <f t="shared" si="48"/>
        <v>0</v>
      </c>
      <c s="15">
        <f t="shared" si="49"/>
        <v>210632.92000000001</v>
      </c>
      <c s="15">
        <f t="shared" si="50"/>
        <v>210632.92000000001</v>
      </c>
    </row>
    <row r="1079" spans="1:54" ht="15">
      <c r="A1079" s="58" t="s">
        <v>2442</v>
      </c>
      <c s="65" t="s">
        <v>1120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69484.5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80" spans="1:54" ht="15">
      <c r="A1080" s="58" t="s">
        <v>2443</v>
      </c>
      <c s="65" t="s">
        <v>1121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161888.79000000001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161888.79000000001</v>
      </c>
      <c s="106">
        <v>44291</v>
      </c>
      <c s="106">
        <v>46117</v>
      </c>
      <c s="107">
        <v>161866.76000000001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5770.9300000000003</v>
      </c>
      <c s="15">
        <v>0</v>
      </c>
      <c s="15">
        <v>0</v>
      </c>
      <c s="15">
        <v>0</v>
      </c>
      <c s="15">
        <v>0</v>
      </c>
      <c s="15">
        <v>0</v>
      </c>
      <c s="15">
        <v>5770.9300000000003</v>
      </c>
      <c s="15">
        <v>0</v>
      </c>
      <c s="15">
        <v>0</v>
      </c>
      <c s="15">
        <f t="shared" si="48"/>
        <v>0</v>
      </c>
      <c s="15">
        <f t="shared" si="49"/>
        <v>11541.860000000001</v>
      </c>
      <c s="15">
        <f t="shared" si="50"/>
        <v>11541.860000000001</v>
      </c>
    </row>
    <row r="1081" spans="1:54" ht="15">
      <c r="A1081" s="58" t="s">
        <v>2444</v>
      </c>
      <c s="65" t="s">
        <v>1122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2090369.1000000001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82" spans="1:54" ht="15">
      <c r="A1082" s="58" t="s">
        <v>2445</v>
      </c>
      <c s="65" t="s">
        <v>1123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4870703.75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4870703.75</v>
      </c>
      <c s="106">
        <v>44291</v>
      </c>
      <c s="106">
        <v>46117</v>
      </c>
      <c s="107">
        <v>4870041.04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173628.41</v>
      </c>
      <c s="15">
        <v>0</v>
      </c>
      <c s="15">
        <v>0</v>
      </c>
      <c s="15">
        <v>0</v>
      </c>
      <c s="15">
        <v>0</v>
      </c>
      <c s="15">
        <v>0</v>
      </c>
      <c s="15">
        <v>173628.41</v>
      </c>
      <c s="15">
        <v>0</v>
      </c>
      <c s="15">
        <v>0</v>
      </c>
      <c s="15">
        <f t="shared" si="48"/>
        <v>0</v>
      </c>
      <c s="15">
        <f t="shared" si="49"/>
        <v>347256.82000000001</v>
      </c>
      <c s="15">
        <f t="shared" si="50"/>
        <v>347256.82000000001</v>
      </c>
    </row>
    <row r="1083" spans="1:54" ht="15">
      <c r="A1083" s="58" t="s">
        <v>2446</v>
      </c>
      <c s="65" t="s">
        <v>1124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260270.54999999999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84" spans="1:54" ht="15">
      <c r="A1084" s="58" t="s">
        <v>2447</v>
      </c>
      <c s="65" t="s">
        <v>1125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606448.37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606448.37</v>
      </c>
      <c s="106">
        <v>44291</v>
      </c>
      <c s="106">
        <v>46117</v>
      </c>
      <c s="107">
        <v>606448.37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21618.369999999999</v>
      </c>
      <c s="15">
        <v>0</v>
      </c>
      <c s="15">
        <v>0</v>
      </c>
      <c s="15">
        <v>0</v>
      </c>
      <c s="15">
        <v>0</v>
      </c>
      <c s="15">
        <v>0</v>
      </c>
      <c s="15">
        <v>21618.369999999999</v>
      </c>
      <c s="15">
        <v>0</v>
      </c>
      <c s="15">
        <v>0</v>
      </c>
      <c s="15">
        <f t="shared" si="48"/>
        <v>0</v>
      </c>
      <c s="15">
        <f t="shared" si="49"/>
        <v>43236.739999999998</v>
      </c>
      <c s="15">
        <f t="shared" si="50"/>
        <v>43236.739999999998</v>
      </c>
    </row>
    <row r="1085" spans="1:54" ht="15">
      <c r="A1085" s="58" t="s">
        <v>2448</v>
      </c>
      <c s="65" t="s">
        <v>1126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1208666.99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86" spans="1:54" ht="15">
      <c r="A1086" s="58" t="s">
        <v>2449</v>
      </c>
      <c s="65" t="s">
        <v>1127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2815700.29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2815700.29</v>
      </c>
      <c s="106">
        <v>44291</v>
      </c>
      <c s="106">
        <v>46117</v>
      </c>
      <c s="107">
        <v>2815700.29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100372.67999999999</v>
      </c>
      <c s="15">
        <v>0</v>
      </c>
      <c s="15">
        <v>0</v>
      </c>
      <c s="15">
        <v>0</v>
      </c>
      <c s="15">
        <v>0</v>
      </c>
      <c s="15">
        <v>0</v>
      </c>
      <c s="15">
        <v>100372.67999999999</v>
      </c>
      <c s="15">
        <v>0</v>
      </c>
      <c s="15">
        <v>0</v>
      </c>
      <c s="15">
        <f t="shared" si="48"/>
        <v>0</v>
      </c>
      <c s="15">
        <f t="shared" si="49"/>
        <v>200745.35999999999</v>
      </c>
      <c s="15">
        <f t="shared" si="50"/>
        <v>200745.35999999999</v>
      </c>
    </row>
    <row r="1087" spans="1:54" ht="15">
      <c r="A1087" s="58" t="s">
        <v>2450</v>
      </c>
      <c s="65" t="s">
        <v>1128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243524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88" spans="1:54" ht="15">
      <c r="A1088" s="58" t="s">
        <v>2451</v>
      </c>
      <c s="65" t="s">
        <v>1129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1188264.7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8"/>
        <v>0</v>
      </c>
      <c s="15">
        <f t="shared" si="49"/>
        <v>0</v>
      </c>
      <c s="15">
        <f t="shared" si="50"/>
        <v>0</v>
      </c>
    </row>
    <row r="1089" spans="1:54" ht="15">
      <c r="A1089" s="58" t="s">
        <v>2452</v>
      </c>
      <c s="65" t="s">
        <v>1130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567294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567294</v>
      </c>
      <c s="106">
        <v>44291</v>
      </c>
      <c s="106">
        <v>46117</v>
      </c>
      <c s="107">
        <v>567294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20222.610000000001</v>
      </c>
      <c s="15">
        <v>0</v>
      </c>
      <c s="15">
        <v>0</v>
      </c>
      <c s="15">
        <v>0</v>
      </c>
      <c s="15">
        <v>0</v>
      </c>
      <c s="15">
        <v>0</v>
      </c>
      <c s="15">
        <v>20222.610000000001</v>
      </c>
      <c s="15">
        <v>0</v>
      </c>
      <c s="15">
        <v>0</v>
      </c>
      <c s="15">
        <f t="shared" si="48"/>
        <v>0</v>
      </c>
      <c s="15">
        <f t="shared" si="49"/>
        <v>40445.220000000001</v>
      </c>
      <c s="15">
        <f t="shared" si="50"/>
        <v>40445.220000000001</v>
      </c>
    </row>
    <row r="1090" spans="1:54" ht="15">
      <c r="A1090" s="58" t="s">
        <v>2453</v>
      </c>
      <c s="65" t="s">
        <v>1131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2768097.4199999999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2768097.4199999999</v>
      </c>
      <c s="106">
        <v>44291</v>
      </c>
      <c s="106">
        <v>46117</v>
      </c>
      <c s="107">
        <v>2768097.4199999999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98675.75</v>
      </c>
      <c s="15">
        <v>0</v>
      </c>
      <c s="15">
        <v>0</v>
      </c>
      <c s="15">
        <v>0</v>
      </c>
      <c s="15">
        <v>0</v>
      </c>
      <c s="15">
        <v>0</v>
      </c>
      <c s="15">
        <v>98675.75</v>
      </c>
      <c s="15">
        <v>0</v>
      </c>
      <c s="15">
        <v>0</v>
      </c>
      <c s="15">
        <f t="shared" si="48"/>
        <v>0</v>
      </c>
      <c s="15">
        <f t="shared" si="49"/>
        <v>197351.5</v>
      </c>
      <c s="15">
        <f t="shared" si="50"/>
        <v>197351.5</v>
      </c>
    </row>
    <row r="1091" spans="1:54" ht="15">
      <c r="A1091" s="58" t="s">
        <v>2454</v>
      </c>
      <c s="65" t="s">
        <v>1132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1278519.1100000001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 ref="AZ1091:AZ1154">SUM(AM1091:AM1091)</f>
        <v>0</v>
      </c>
      <c s="15">
        <f t="shared" si="49"/>
        <v>0</v>
      </c>
      <c s="15">
        <f t="shared" si="50"/>
        <v>0</v>
      </c>
    </row>
    <row r="1092" spans="1:54" ht="15">
      <c r="A1092" s="58" t="s">
        <v>2455</v>
      </c>
      <c s="65" t="s">
        <v>1133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2978506.3700000001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2978506.3700000001</v>
      </c>
      <c s="106">
        <v>44291</v>
      </c>
      <c s="106">
        <v>46117</v>
      </c>
      <c s="107">
        <v>2978506.3700000001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106176.31</v>
      </c>
      <c s="15">
        <v>0</v>
      </c>
      <c s="15">
        <v>0</v>
      </c>
      <c s="15">
        <v>0</v>
      </c>
      <c s="15">
        <v>0</v>
      </c>
      <c s="15">
        <v>0</v>
      </c>
      <c s="15">
        <v>106176.31</v>
      </c>
      <c s="15">
        <v>0</v>
      </c>
      <c s="15">
        <v>0</v>
      </c>
      <c s="15">
        <f t="shared" si="51"/>
        <v>0</v>
      </c>
      <c s="15">
        <f t="shared" si="52" ref="BA1092:BA1155">SUM(AN1092:AY1092)</f>
        <v>212352.62</v>
      </c>
      <c s="15">
        <f t="shared" si="53" ref="BB1092:BB1155">AZ1092+BA1092</f>
        <v>212352.62</v>
      </c>
    </row>
    <row r="1093" spans="1:54" ht="15">
      <c r="A1093" s="58" t="s">
        <v>2456</v>
      </c>
      <c s="65" t="s">
        <v>1134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2924864.3500000001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094" spans="1:54" ht="15">
      <c r="A1094" s="58" t="s">
        <v>2457</v>
      </c>
      <c s="65" t="s">
        <v>1135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6813386.9900000002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6813386.9900000002</v>
      </c>
      <c s="106">
        <v>44291</v>
      </c>
      <c s="106">
        <v>46117</v>
      </c>
      <c s="107">
        <v>6813386.9900000002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242880.20999999999</v>
      </c>
      <c s="15">
        <v>0</v>
      </c>
      <c s="15">
        <v>0</v>
      </c>
      <c s="15">
        <v>0</v>
      </c>
      <c s="15">
        <v>0</v>
      </c>
      <c s="15">
        <v>0</v>
      </c>
      <c s="15">
        <v>242880.20999999999</v>
      </c>
      <c s="15">
        <v>0</v>
      </c>
      <c s="15">
        <v>0</v>
      </c>
      <c s="15">
        <f t="shared" si="51"/>
        <v>0</v>
      </c>
      <c s="15">
        <f t="shared" si="52"/>
        <v>485760.41999999998</v>
      </c>
      <c s="15">
        <f t="shared" si="53"/>
        <v>485760.41999999998</v>
      </c>
    </row>
    <row r="1095" spans="1:54" ht="15">
      <c r="A1095" s="58" t="s">
        <v>2458</v>
      </c>
      <c s="65" t="s">
        <v>1136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283359.29999999999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096" spans="1:54" ht="15">
      <c r="A1096" s="58" t="s">
        <v>2459</v>
      </c>
      <c s="65" t="s">
        <v>1137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660076.67000000004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660076.67000000004</v>
      </c>
      <c s="106">
        <v>44291</v>
      </c>
      <c s="106">
        <v>46117</v>
      </c>
      <c s="107">
        <v>660076.67000000004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23530.080000000002</v>
      </c>
      <c s="15">
        <v>0</v>
      </c>
      <c s="15">
        <v>0</v>
      </c>
      <c s="15">
        <v>0</v>
      </c>
      <c s="15">
        <v>0</v>
      </c>
      <c s="15">
        <v>0</v>
      </c>
      <c s="15">
        <v>23530.080000000002</v>
      </c>
      <c s="15">
        <v>0</v>
      </c>
      <c s="15">
        <v>0</v>
      </c>
      <c s="15">
        <f t="shared" si="51"/>
        <v>0</v>
      </c>
      <c s="15">
        <f t="shared" si="52"/>
        <v>47060.160000000003</v>
      </c>
      <c s="15">
        <f t="shared" si="53"/>
        <v>47060.160000000003</v>
      </c>
    </row>
    <row r="1097" spans="1:54" ht="15">
      <c r="A1097" s="58" t="s">
        <v>2460</v>
      </c>
      <c s="65" t="s">
        <v>1138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1139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213302.5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098" spans="1:54" ht="15">
      <c r="A1098" s="58" t="s">
        <v>2461</v>
      </c>
      <c s="65" t="s">
        <v>1140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1141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398590.88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099" spans="1:54" ht="15">
      <c r="A1099" s="58" t="s">
        <v>2462</v>
      </c>
      <c s="65" t="s">
        <v>1142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1141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928479.65000000002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928479.65000000002</v>
      </c>
      <c s="106">
        <v>44291</v>
      </c>
      <c s="106">
        <v>46117</v>
      </c>
      <c s="107">
        <v>928479.65000000002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33097.980000000003</v>
      </c>
      <c s="15">
        <v>0</v>
      </c>
      <c s="15">
        <v>0</v>
      </c>
      <c s="15">
        <v>0</v>
      </c>
      <c s="15">
        <v>0</v>
      </c>
      <c s="15">
        <v>0</v>
      </c>
      <c s="15">
        <v>33097.980000000003</v>
      </c>
      <c s="15">
        <v>0</v>
      </c>
      <c s="15">
        <v>0</v>
      </c>
      <c s="15">
        <f t="shared" si="51"/>
        <v>0</v>
      </c>
      <c s="15">
        <f t="shared" si="52"/>
        <v>66195.960000000006</v>
      </c>
      <c s="15">
        <f t="shared" si="53"/>
        <v>66195.960000000006</v>
      </c>
    </row>
    <row r="1100" spans="1:54" ht="15">
      <c r="A1100" s="58" t="s">
        <v>2463</v>
      </c>
      <c s="65" t="s">
        <v>1143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43390.080000000002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01" spans="1:54" ht="15">
      <c r="A1101" s="58" t="s">
        <v>2464</v>
      </c>
      <c s="65" t="s">
        <v>1144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101084.49000000001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101084.49000000001</v>
      </c>
      <c s="106">
        <v>44291</v>
      </c>
      <c s="106">
        <v>46117</v>
      </c>
      <c s="107">
        <v>101069.95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3603.4099999999999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3603.4099999999999</v>
      </c>
      <c s="15">
        <v>0</v>
      </c>
      <c s="15">
        <v>0</v>
      </c>
      <c s="15">
        <f t="shared" si="51"/>
        <v>0</v>
      </c>
      <c s="15">
        <f t="shared" si="52"/>
        <v>7206.8199999999997</v>
      </c>
      <c s="15">
        <f t="shared" si="53"/>
        <v>7206.8199999999997</v>
      </c>
    </row>
    <row r="1102" spans="1:54" ht="15">
      <c r="A1102" s="58" t="s">
        <v>2465</v>
      </c>
      <c s="65" t="s">
        <v>1145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545826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03" spans="1:54" ht="15">
      <c r="A1103" s="58" t="s">
        <v>2466</v>
      </c>
      <c s="65" t="s">
        <v>1146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1271455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1271455</v>
      </c>
      <c s="106">
        <v>44291</v>
      </c>
      <c s="106">
        <v>46117</v>
      </c>
      <c s="107">
        <v>1271455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45324.190000000002</v>
      </c>
      <c s="15">
        <v>0</v>
      </c>
      <c s="15">
        <v>0</v>
      </c>
      <c s="15">
        <v>0</v>
      </c>
      <c s="15">
        <v>0</v>
      </c>
      <c s="15">
        <v>0</v>
      </c>
      <c s="15">
        <v>45324.190000000002</v>
      </c>
      <c s="15">
        <v>0</v>
      </c>
      <c s="15">
        <v>0</v>
      </c>
      <c s="15">
        <f t="shared" si="51"/>
        <v>0</v>
      </c>
      <c s="15">
        <f t="shared" si="52"/>
        <v>90648.380000000005</v>
      </c>
      <c s="15">
        <f t="shared" si="53"/>
        <v>90648.380000000005</v>
      </c>
    </row>
    <row r="1104" spans="1:54" ht="15">
      <c r="A1104" s="58" t="s">
        <v>2467</v>
      </c>
      <c s="65" t="s">
        <v>1147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2025024.25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05" spans="1:54" ht="15">
      <c r="A1105" s="58" t="s">
        <v>2468</v>
      </c>
      <c s="65" t="s">
        <v>1148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4725056.5899999999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4725056.5899999999</v>
      </c>
      <c s="106">
        <v>44291</v>
      </c>
      <c s="106">
        <v>46117</v>
      </c>
      <c s="107">
        <v>4724056.5899999999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168436.45000000001</v>
      </c>
      <c s="15">
        <v>0</v>
      </c>
      <c s="15">
        <v>0</v>
      </c>
      <c s="15">
        <v>0</v>
      </c>
      <c s="15">
        <v>0</v>
      </c>
      <c s="15">
        <v>0</v>
      </c>
      <c s="15">
        <v>168436.45000000001</v>
      </c>
      <c s="15">
        <v>0</v>
      </c>
      <c s="15">
        <v>0</v>
      </c>
      <c s="15">
        <f t="shared" si="51"/>
        <v>0</v>
      </c>
      <c s="15">
        <f t="shared" si="52"/>
        <v>336872.90000000002</v>
      </c>
      <c s="15">
        <f t="shared" si="53"/>
        <v>336872.90000000002</v>
      </c>
    </row>
    <row r="1106" spans="1:54" ht="15">
      <c r="A1106" s="58" t="s">
        <v>2469</v>
      </c>
      <c s="65" t="s">
        <v>1149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599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2226623.79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07" spans="1:54" ht="15">
      <c r="A1107" s="58" t="s">
        <v>2470</v>
      </c>
      <c s="65" t="s">
        <v>1150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599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2222644.7999999998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2222644.7999999998</v>
      </c>
      <c s="106">
        <v>44291</v>
      </c>
      <c s="106">
        <v>46117</v>
      </c>
      <c s="107">
        <v>2222644.7999999998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79231.729999999996</v>
      </c>
      <c s="15">
        <v>0</v>
      </c>
      <c s="15">
        <v>0</v>
      </c>
      <c s="15">
        <v>0</v>
      </c>
      <c s="15">
        <v>0</v>
      </c>
      <c s="15">
        <v>0</v>
      </c>
      <c s="15">
        <v>79231.729999999996</v>
      </c>
      <c s="15">
        <v>0</v>
      </c>
      <c s="15">
        <v>0</v>
      </c>
      <c s="15">
        <f t="shared" si="51"/>
        <v>0</v>
      </c>
      <c s="15">
        <f t="shared" si="52"/>
        <v>158463.45999999999</v>
      </c>
      <c s="15">
        <f t="shared" si="53"/>
        <v>158463.45999999999</v>
      </c>
    </row>
    <row r="1108" spans="1:54" ht="15">
      <c r="A1108" s="58" t="s">
        <v>2471</v>
      </c>
      <c s="65" t="s">
        <v>1151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272308.46000000002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09" spans="1:54" ht="15">
      <c r="A1109" s="58" t="s">
        <v>2472</v>
      </c>
      <c s="65" t="s">
        <v>1152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634251.97999999998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634251.97999999998</v>
      </c>
      <c s="106">
        <v>44291</v>
      </c>
      <c s="106">
        <v>46117</v>
      </c>
      <c s="107">
        <v>634251.97999999998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22609.5</v>
      </c>
      <c s="15">
        <v>0</v>
      </c>
      <c s="15">
        <v>0</v>
      </c>
      <c s="15">
        <v>0</v>
      </c>
      <c s="15">
        <v>0</v>
      </c>
      <c s="15">
        <v>0</v>
      </c>
      <c s="15">
        <v>22609.5</v>
      </c>
      <c s="15">
        <v>0</v>
      </c>
      <c s="15">
        <v>0</v>
      </c>
      <c s="15">
        <f t="shared" si="51"/>
        <v>0</v>
      </c>
      <c s="15">
        <f t="shared" si="52"/>
        <v>45219</v>
      </c>
      <c s="15">
        <f t="shared" si="53"/>
        <v>45219</v>
      </c>
    </row>
    <row r="1110" spans="1:54" ht="15">
      <c r="A1110" s="58" t="s">
        <v>2473</v>
      </c>
      <c s="65" t="s">
        <v>1153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193432.39999999999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11" spans="1:54" ht="15">
      <c r="A1111" s="58" t="s">
        <v>2474</v>
      </c>
      <c s="65" t="s">
        <v>1154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450536.42999999999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450536.42999999999</v>
      </c>
      <c s="106">
        <v>44291</v>
      </c>
      <c s="106">
        <v>46117</v>
      </c>
      <c s="107">
        <v>450536.42999999999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16060.5</v>
      </c>
      <c s="15">
        <v>0</v>
      </c>
      <c s="15">
        <v>0</v>
      </c>
      <c s="15">
        <v>0</v>
      </c>
      <c s="15">
        <v>0</v>
      </c>
      <c s="15">
        <v>0</v>
      </c>
      <c s="15">
        <v>16060.5</v>
      </c>
      <c s="15">
        <v>0</v>
      </c>
      <c s="15">
        <v>0</v>
      </c>
      <c s="15">
        <f t="shared" si="51"/>
        <v>0</v>
      </c>
      <c s="15">
        <f t="shared" si="52"/>
        <v>32121</v>
      </c>
      <c s="15">
        <f t="shared" si="53"/>
        <v>32121</v>
      </c>
    </row>
    <row r="1112" spans="1:54" ht="15">
      <c r="A1112" s="58" t="s">
        <v>2475</v>
      </c>
      <c s="65" t="s">
        <v>1155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28197.049999999999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13" spans="1:54" ht="15">
      <c r="A1113" s="58" t="s">
        <v>2476</v>
      </c>
      <c s="65" t="s">
        <v>1156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65675.649999999994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65675.649999999994</v>
      </c>
      <c s="106">
        <v>44291</v>
      </c>
      <c s="106">
        <v>46117</v>
      </c>
      <c s="107">
        <v>65675.649999999994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2341.1700000000001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2341.1700000000001</v>
      </c>
      <c s="15">
        <v>0</v>
      </c>
      <c s="15">
        <v>0</v>
      </c>
      <c s="15">
        <f t="shared" si="51"/>
        <v>0</v>
      </c>
      <c s="15">
        <f t="shared" si="52"/>
        <v>4682.3400000000001</v>
      </c>
      <c s="15">
        <f t="shared" si="53"/>
        <v>4682.3400000000001</v>
      </c>
    </row>
    <row r="1114" spans="1:54" ht="15">
      <c r="A1114" s="58" t="s">
        <v>2477</v>
      </c>
      <c s="65" t="s">
        <v>1157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52433.349999999999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15" spans="1:54" ht="15">
      <c r="A1115" s="58" t="s">
        <v>2478</v>
      </c>
      <c s="65" t="s">
        <v>1158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122126.14999999999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122126.14999999999</v>
      </c>
      <c s="106">
        <v>44291</v>
      </c>
      <c s="106">
        <v>46117</v>
      </c>
      <c s="107">
        <v>122126.14999999999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4353.4899999999998</v>
      </c>
      <c s="15">
        <v>0</v>
      </c>
      <c s="15">
        <v>0</v>
      </c>
      <c s="15">
        <v>0</v>
      </c>
      <c s="15">
        <v>0</v>
      </c>
      <c s="15">
        <v>0</v>
      </c>
      <c s="15">
        <v>4353.4899999999998</v>
      </c>
      <c s="15">
        <v>0</v>
      </c>
      <c s="15">
        <v>0</v>
      </c>
      <c s="15">
        <f t="shared" si="51"/>
        <v>0</v>
      </c>
      <c s="15">
        <f t="shared" si="52"/>
        <v>8706.9799999999996</v>
      </c>
      <c s="15">
        <f t="shared" si="53"/>
        <v>8706.9799999999996</v>
      </c>
    </row>
    <row r="1116" spans="1:54" ht="15">
      <c r="A1116" s="58" t="s">
        <v>2479</v>
      </c>
      <c s="65" t="s">
        <v>1159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172700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17" spans="1:54" ht="15">
      <c r="A1117" s="58" t="s">
        <v>2480</v>
      </c>
      <c s="65" t="s">
        <v>1160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402375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402375</v>
      </c>
      <c s="106">
        <v>44291</v>
      </c>
      <c s="106">
        <v>46117</v>
      </c>
      <c s="107">
        <v>402375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14343.66</v>
      </c>
      <c s="15">
        <v>0</v>
      </c>
      <c s="15">
        <v>0</v>
      </c>
      <c s="15">
        <v>0</v>
      </c>
      <c s="15">
        <v>0</v>
      </c>
      <c s="15">
        <v>0</v>
      </c>
      <c s="15">
        <v>14343.66</v>
      </c>
      <c s="15">
        <v>0</v>
      </c>
      <c s="15">
        <v>0</v>
      </c>
      <c s="15">
        <f t="shared" si="51"/>
        <v>0</v>
      </c>
      <c s="15">
        <f t="shared" si="52"/>
        <v>28687.32</v>
      </c>
      <c s="15">
        <f t="shared" si="53"/>
        <v>28687.32</v>
      </c>
    </row>
    <row r="1118" spans="1:54" ht="15">
      <c r="A1118" s="58" t="s">
        <v>2481</v>
      </c>
      <c s="65" t="s">
        <v>1161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588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889436.16000000003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19" spans="1:54" ht="15">
      <c r="A1119" s="58" t="s">
        <v>2482</v>
      </c>
      <c s="65" t="s">
        <v>1162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1020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434727.88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20" spans="1:54" ht="15">
      <c r="A1120" s="58" t="s">
        <v>2483</v>
      </c>
      <c s="65" t="s">
        <v>1163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78864.639999999999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21" spans="1:54" ht="15">
      <c r="A1121" s="58" t="s">
        <v>2484</v>
      </c>
      <c s="65" t="s">
        <v>1164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183679.42000000001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183679.42000000001</v>
      </c>
      <c s="106">
        <v>44291</v>
      </c>
      <c s="106">
        <v>46117</v>
      </c>
      <c s="107">
        <v>183679.42000000001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6547.71</v>
      </c>
      <c s="15">
        <v>0</v>
      </c>
      <c s="15">
        <v>0</v>
      </c>
      <c s="15">
        <v>0</v>
      </c>
      <c s="15">
        <v>0</v>
      </c>
      <c s="15">
        <v>0</v>
      </c>
      <c s="15">
        <v>6547.71</v>
      </c>
      <c s="15">
        <v>0</v>
      </c>
      <c s="15">
        <v>0</v>
      </c>
      <c s="15">
        <f t="shared" si="51"/>
        <v>0</v>
      </c>
      <c s="15">
        <f t="shared" si="52"/>
        <v>13095.42</v>
      </c>
      <c s="15">
        <f t="shared" si="53"/>
        <v>13095.42</v>
      </c>
    </row>
    <row r="1122" spans="1:54" ht="15">
      <c r="A1122" s="58" t="s">
        <v>2485</v>
      </c>
      <c s="65" t="s">
        <v>1165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27769.959999999999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23" spans="1:54" ht="15">
      <c r="A1123" s="58" t="s">
        <v>2486</v>
      </c>
      <c s="65" t="s">
        <v>1166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64677.709999999999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64677.709999999999</v>
      </c>
      <c s="106">
        <v>44291</v>
      </c>
      <c s="106">
        <v>46117</v>
      </c>
      <c s="107">
        <v>64677.709999999999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2305.5999999999999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2305.5999999999999</v>
      </c>
      <c s="15">
        <v>0</v>
      </c>
      <c s="15">
        <v>0</v>
      </c>
      <c s="15">
        <f t="shared" si="51"/>
        <v>0</v>
      </c>
      <c s="15">
        <f t="shared" si="52"/>
        <v>4611.1999999999998</v>
      </c>
      <c s="15">
        <f t="shared" si="53"/>
        <v>4611.1999999999998</v>
      </c>
    </row>
    <row r="1124" spans="1:54" ht="15">
      <c r="A1124" s="58" t="s">
        <v>2487</v>
      </c>
      <c s="65" t="s">
        <v>1167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111120.44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25" spans="1:54" ht="15">
      <c r="A1125" s="58" t="s">
        <v>2488</v>
      </c>
      <c s="65" t="s">
        <v>1168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258811.39000000001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258811.39000000001</v>
      </c>
      <c s="106">
        <v>44291</v>
      </c>
      <c s="106">
        <v>46117</v>
      </c>
      <c s="107">
        <v>258811.39000000001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9225.9799999999996</v>
      </c>
      <c s="15">
        <v>0</v>
      </c>
      <c s="15">
        <v>0</v>
      </c>
      <c s="15">
        <v>0</v>
      </c>
      <c s="15">
        <v>0</v>
      </c>
      <c s="15">
        <v>0</v>
      </c>
      <c s="15">
        <v>9225.9799999999996</v>
      </c>
      <c s="15">
        <v>0</v>
      </c>
      <c s="15">
        <v>0</v>
      </c>
      <c s="15">
        <f t="shared" si="51"/>
        <v>0</v>
      </c>
      <c s="15">
        <f t="shared" si="52"/>
        <v>18451.959999999999</v>
      </c>
      <c s="15">
        <f t="shared" si="53"/>
        <v>18451.959999999999</v>
      </c>
    </row>
    <row r="1126" spans="1:54" ht="15">
      <c r="A1126" s="58" t="s">
        <v>2489</v>
      </c>
      <c s="65" t="s">
        <v>1169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20496.689999999999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27" spans="1:54" ht="15">
      <c r="A1127" s="58" t="s">
        <v>2490</v>
      </c>
      <c s="65" t="s">
        <v>1170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47743.160000000003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47743.160000000003</v>
      </c>
      <c s="106">
        <v>44291</v>
      </c>
      <c s="106">
        <v>46117</v>
      </c>
      <c s="107">
        <v>47743.160000000003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1701.9200000000001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1701.9200000000001</v>
      </c>
      <c s="15">
        <v>0</v>
      </c>
      <c s="15">
        <v>0</v>
      </c>
      <c s="15">
        <f t="shared" si="51"/>
        <v>0</v>
      </c>
      <c s="15">
        <f t="shared" si="52"/>
        <v>3403.8400000000001</v>
      </c>
      <c s="15">
        <f t="shared" si="53"/>
        <v>3403.8400000000001</v>
      </c>
    </row>
    <row r="1128" spans="1:54" ht="15">
      <c r="A1128" s="58" t="s">
        <v>2491</v>
      </c>
      <c s="65" t="s">
        <v>1171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100314.14999999999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29" spans="1:54" ht="15">
      <c r="A1129" s="58" t="s">
        <v>2492</v>
      </c>
      <c s="65" t="s">
        <v>1172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233636.32999999999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233636.32999999999</v>
      </c>
      <c s="106">
        <v>44291</v>
      </c>
      <c s="106">
        <v>46117</v>
      </c>
      <c s="107">
        <v>233636.32999999999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8328.5499999999993</v>
      </c>
      <c s="15">
        <v>0</v>
      </c>
      <c s="15">
        <v>0</v>
      </c>
      <c s="15">
        <v>0</v>
      </c>
      <c s="15">
        <v>0</v>
      </c>
      <c s="15">
        <v>0</v>
      </c>
      <c s="15">
        <v>8328.5499999999993</v>
      </c>
      <c s="15">
        <v>0</v>
      </c>
      <c s="15">
        <v>0</v>
      </c>
      <c s="15">
        <f t="shared" si="51"/>
        <v>0</v>
      </c>
      <c s="15">
        <f t="shared" si="52"/>
        <v>16657.099999999999</v>
      </c>
      <c s="15">
        <f t="shared" si="53"/>
        <v>16657.099999999999</v>
      </c>
    </row>
    <row r="1130" spans="1:54" ht="15">
      <c r="A1130" s="58" t="s">
        <v>2493</v>
      </c>
      <c s="65" t="s">
        <v>1173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22457.77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31" spans="1:54" ht="15">
      <c r="A1131" s="58" t="s">
        <v>2494</v>
      </c>
      <c s="65" t="s">
        <v>1174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52305.230000000003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52305.230000000003</v>
      </c>
      <c s="106">
        <v>44291</v>
      </c>
      <c s="106">
        <v>46117</v>
      </c>
      <c s="107">
        <v>52305.230000000003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1864.55</v>
      </c>
      <c s="15">
        <v>0</v>
      </c>
      <c s="15">
        <v>0</v>
      </c>
      <c s="15">
        <v>0</v>
      </c>
      <c s="15">
        <v>0</v>
      </c>
      <c s="15">
        <v>0</v>
      </c>
      <c s="15">
        <v>1864.55</v>
      </c>
      <c s="15">
        <v>0</v>
      </c>
      <c s="15">
        <v>0</v>
      </c>
      <c s="15">
        <f t="shared" si="51"/>
        <v>0</v>
      </c>
      <c s="15">
        <f t="shared" si="52"/>
        <v>3729.0999999999999</v>
      </c>
      <c s="15">
        <f t="shared" si="53"/>
        <v>3729.0999999999999</v>
      </c>
    </row>
    <row r="1132" spans="1:54" ht="15">
      <c r="A1132" s="58" t="s">
        <v>2495</v>
      </c>
      <c s="65" t="s">
        <v>1175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29870.720000000001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33" spans="1:54" ht="15">
      <c r="A1133" s="58" t="s">
        <v>2496</v>
      </c>
      <c s="65" t="s">
        <v>1176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69570.5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69570.5</v>
      </c>
      <c s="106">
        <v>44291</v>
      </c>
      <c s="106">
        <v>46117</v>
      </c>
      <c s="107">
        <v>69570.5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2480.0100000000002</v>
      </c>
      <c s="15">
        <v>0</v>
      </c>
      <c s="15">
        <v>0</v>
      </c>
      <c s="15">
        <v>0</v>
      </c>
      <c s="15">
        <v>0</v>
      </c>
      <c s="15">
        <v>0</v>
      </c>
      <c s="15">
        <v>2480.0100000000002</v>
      </c>
      <c s="15">
        <v>0</v>
      </c>
      <c s="15">
        <v>0</v>
      </c>
      <c s="15">
        <f t="shared" si="51"/>
        <v>0</v>
      </c>
      <c s="15">
        <f t="shared" si="52"/>
        <v>4960.0200000000004</v>
      </c>
      <c s="15">
        <f t="shared" si="53"/>
        <v>4960.0200000000004</v>
      </c>
    </row>
    <row r="1134" spans="1:54" ht="15">
      <c r="A1134" s="58" t="s">
        <v>2497</v>
      </c>
      <c s="65" t="s">
        <v>1177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292504.67999999999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292504.67999999999</v>
      </c>
      <c s="106">
        <v>44291</v>
      </c>
      <c s="106">
        <v>46117</v>
      </c>
      <c s="107">
        <v>292504.67999999999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10427.059999999999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10427.059999999999</v>
      </c>
      <c s="15">
        <v>0</v>
      </c>
      <c s="15">
        <v>0</v>
      </c>
      <c s="15">
        <f t="shared" si="51"/>
        <v>0</v>
      </c>
      <c s="15">
        <f t="shared" si="52"/>
        <v>20854.119999999999</v>
      </c>
      <c s="15">
        <f t="shared" si="53"/>
        <v>20854.119999999999</v>
      </c>
    </row>
    <row r="1135" spans="1:54" ht="15">
      <c r="A1135" s="58" t="s">
        <v>2498</v>
      </c>
      <c s="65" t="s">
        <v>1178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409430.62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36" spans="1:54" ht="15">
      <c r="A1136" s="58" t="s">
        <v>2499</v>
      </c>
      <c s="65" t="s">
        <v>1179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953583.05000000005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953583.05000000005</v>
      </c>
      <c s="106">
        <v>44291</v>
      </c>
      <c s="106">
        <v>46117</v>
      </c>
      <c s="107">
        <v>953583.05000000005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33992.849999999999</v>
      </c>
      <c s="15">
        <v>0</v>
      </c>
      <c s="15">
        <v>0</v>
      </c>
      <c s="15">
        <v>0</v>
      </c>
      <c s="15">
        <v>0</v>
      </c>
      <c s="15">
        <v>0</v>
      </c>
      <c s="15">
        <v>33992.849999999999</v>
      </c>
      <c s="15">
        <v>0</v>
      </c>
      <c s="15">
        <v>0</v>
      </c>
      <c s="15">
        <f t="shared" si="51"/>
        <v>0</v>
      </c>
      <c s="15">
        <f t="shared" si="52"/>
        <v>67985.699999999997</v>
      </c>
      <c s="15">
        <f t="shared" si="53"/>
        <v>67985.699999999997</v>
      </c>
    </row>
    <row r="1137" spans="1:54" ht="15">
      <c r="A1137" s="58" t="s">
        <v>2500</v>
      </c>
      <c s="65" t="s">
        <v>1180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470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493964.53999999998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38" spans="1:54" ht="15">
      <c r="A1138" s="58" t="s">
        <v>2501</v>
      </c>
      <c s="65" t="s">
        <v>1181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5580125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39" spans="1:54" ht="15">
      <c r="A1139" s="58" t="s">
        <v>2502</v>
      </c>
      <c s="65" t="s">
        <v>1182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12994667.630000001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12994667.630000001</v>
      </c>
      <c s="106">
        <v>44291</v>
      </c>
      <c s="106">
        <v>46117</v>
      </c>
      <c s="107">
        <v>12994667.630000001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463227.40999999997</v>
      </c>
      <c s="15">
        <v>0</v>
      </c>
      <c s="15">
        <v>0</v>
      </c>
      <c s="15">
        <v>0</v>
      </c>
      <c s="15">
        <v>0</v>
      </c>
      <c s="15">
        <v>0</v>
      </c>
      <c s="15">
        <v>463227.40999999997</v>
      </c>
      <c s="15">
        <v>0</v>
      </c>
      <c s="15">
        <v>0</v>
      </c>
      <c s="15">
        <f t="shared" si="51"/>
        <v>0</v>
      </c>
      <c s="15">
        <f t="shared" si="52"/>
        <v>926454.81999999995</v>
      </c>
      <c s="15">
        <f t="shared" si="53"/>
        <v>926454.81999999995</v>
      </c>
    </row>
    <row r="1140" spans="1:54" ht="15">
      <c r="A1140" s="58" t="s">
        <v>2503</v>
      </c>
      <c s="65" t="s">
        <v>1183</v>
      </c>
      <c s="66">
        <v>1</v>
      </c>
      <c s="67" t="s">
        <v>23</v>
      </c>
      <c s="65" t="s">
        <v>458</v>
      </c>
      <c s="65" t="s">
        <v>635</v>
      </c>
      <c s="65" t="s">
        <v>70</v>
      </c>
      <c s="65" t="s">
        <v>648</v>
      </c>
      <c s="65" t="s">
        <v>640</v>
      </c>
      <c s="65" t="s">
        <v>649</v>
      </c>
      <c s="65" t="s">
        <v>70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150000000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41" spans="1:54" ht="15">
      <c r="A1141" s="58" t="s">
        <v>2504</v>
      </c>
      <c s="65" t="s">
        <v>1184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1185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1549766.0800000001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1549766.0800000001</v>
      </c>
      <c s="106">
        <v>44291</v>
      </c>
      <c s="106">
        <v>46117</v>
      </c>
      <c s="107">
        <v>1549766.0900000001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55245.290000000001</v>
      </c>
      <c s="15">
        <v>0</v>
      </c>
      <c s="15">
        <v>0</v>
      </c>
      <c s="15">
        <v>0</v>
      </c>
      <c s="15">
        <v>0</v>
      </c>
      <c s="15">
        <v>0</v>
      </c>
      <c s="15">
        <v>55245.290000000001</v>
      </c>
      <c s="15">
        <v>0</v>
      </c>
      <c s="15">
        <v>0</v>
      </c>
      <c s="15">
        <f t="shared" si="51"/>
        <v>0</v>
      </c>
      <c s="15">
        <f t="shared" si="52"/>
        <v>110490.58</v>
      </c>
      <c s="15">
        <f t="shared" si="53"/>
        <v>110490.58</v>
      </c>
    </row>
    <row r="1142" spans="1:54" ht="15">
      <c r="A1142" s="58" t="s">
        <v>2505</v>
      </c>
      <c s="65" t="s">
        <v>1186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1185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-0.0069999999832361937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-0.0069999999832361937</v>
      </c>
      <c s="106">
        <v>44291</v>
      </c>
      <c s="106">
        <v>45387</v>
      </c>
      <c s="107">
        <v>665616.01000000001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43" spans="1:54" ht="15">
      <c r="A1143" s="58" t="s">
        <v>2506</v>
      </c>
      <c s="65" t="s">
        <v>1187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500000000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500000000</v>
      </c>
      <c s="106">
        <v>44314</v>
      </c>
      <c s="106">
        <v>47966</v>
      </c>
      <c s="107">
        <v>500000000</v>
      </c>
      <c s="108">
        <v>6.4111111111111114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19565750</v>
      </c>
      <c s="15">
        <v>0</v>
      </c>
      <c s="15">
        <v>0</v>
      </c>
      <c s="15">
        <v>0</v>
      </c>
      <c s="15">
        <v>0</v>
      </c>
      <c s="15">
        <v>0</v>
      </c>
      <c s="15">
        <v>19565750</v>
      </c>
      <c s="15">
        <v>0</v>
      </c>
      <c s="15">
        <v>0</v>
      </c>
      <c s="15">
        <f t="shared" si="51"/>
        <v>0</v>
      </c>
      <c s="15">
        <f t="shared" si="52"/>
        <v>39131500</v>
      </c>
      <c s="15">
        <f t="shared" si="53"/>
        <v>39131500</v>
      </c>
    </row>
    <row r="1144" spans="1:54" ht="15">
      <c r="A1144" s="58" t="s">
        <v>2507</v>
      </c>
      <c s="65" t="s">
        <v>564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336005</v>
      </c>
      <c s="64">
        <v>0</v>
      </c>
      <c s="64">
        <v>0</v>
      </c>
      <c s="64">
        <v>1204.02</v>
      </c>
      <c s="64">
        <v>0</v>
      </c>
      <c s="64">
        <v>0</v>
      </c>
      <c s="64">
        <v>0</v>
      </c>
      <c s="64">
        <v>336005</v>
      </c>
      <c s="106">
        <v>44537</v>
      </c>
      <c s="106">
        <v>45633</v>
      </c>
      <c s="107">
        <v>672010</v>
      </c>
      <c s="108">
        <v>0.019444444444444445</v>
      </c>
      <c s="108">
        <v>3</v>
      </c>
      <c s="111">
        <v>0.042999999999999997</v>
      </c>
      <c s="77" t="s">
        <v>651</v>
      </c>
      <c s="77" t="s">
        <v>652</v>
      </c>
      <c s="15">
        <v>1204.02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1204.02</v>
      </c>
      <c s="15">
        <f t="shared" si="52"/>
        <v>0</v>
      </c>
      <c s="15">
        <f t="shared" si="53"/>
        <v>1204.02</v>
      </c>
    </row>
    <row r="1145" spans="1:54" ht="15">
      <c r="A1145" s="58" t="s">
        <v>2508</v>
      </c>
      <c s="65" t="s">
        <v>564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1528837.5</v>
      </c>
      <c s="64">
        <v>0</v>
      </c>
      <c s="64">
        <v>0</v>
      </c>
      <c s="64">
        <v>6000.6899999999996</v>
      </c>
      <c s="64">
        <v>0</v>
      </c>
      <c s="64">
        <v>0</v>
      </c>
      <c s="64">
        <v>0</v>
      </c>
      <c s="64">
        <v>1528837.5</v>
      </c>
      <c s="106">
        <v>44537</v>
      </c>
      <c s="106">
        <v>45998</v>
      </c>
      <c s="107">
        <v>1528837.5</v>
      </c>
      <c s="108">
        <v>1.0194444444444444</v>
      </c>
      <c s="108">
        <v>4</v>
      </c>
      <c s="111">
        <v>0.047100000000000003</v>
      </c>
      <c s="77" t="s">
        <v>651</v>
      </c>
      <c s="77" t="s">
        <v>652</v>
      </c>
      <c s="15">
        <v>6000.6899999999996</v>
      </c>
      <c s="15">
        <v>6000.6899999999996</v>
      </c>
      <c s="15">
        <v>6000.6899999999996</v>
      </c>
      <c s="15">
        <v>6000.6899999999996</v>
      </c>
      <c s="15">
        <v>6000.6899999999996</v>
      </c>
      <c s="15">
        <v>6000.6899999999996</v>
      </c>
      <c s="15">
        <v>6000.6899999999996</v>
      </c>
      <c s="15">
        <v>3000.3400000000001</v>
      </c>
      <c s="15">
        <v>3000.3400000000001</v>
      </c>
      <c s="15">
        <v>3000.3400000000001</v>
      </c>
      <c s="15">
        <v>3000.3400000000001</v>
      </c>
      <c s="15">
        <v>3000.3400000000001</v>
      </c>
      <c s="15">
        <v>3000.3400000000001</v>
      </c>
      <c s="15">
        <f t="shared" si="51"/>
        <v>6000.6899999999996</v>
      </c>
      <c s="15">
        <f t="shared" si="52"/>
        <v>54006.179999999978</v>
      </c>
      <c s="15">
        <f t="shared" si="53"/>
        <v>60006.869999999981</v>
      </c>
    </row>
    <row r="1146" spans="1:54" ht="15">
      <c r="A1146" s="58" t="s">
        <v>2509</v>
      </c>
      <c s="65" t="s">
        <v>564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950490</v>
      </c>
      <c s="64">
        <v>0</v>
      </c>
      <c s="64">
        <v>0</v>
      </c>
      <c s="64">
        <v>4015.8200000000002</v>
      </c>
      <c s="64">
        <v>0</v>
      </c>
      <c s="64">
        <v>0</v>
      </c>
      <c s="64">
        <v>0</v>
      </c>
      <c s="64">
        <v>950490</v>
      </c>
      <c s="106">
        <v>44537</v>
      </c>
      <c s="106">
        <v>46363</v>
      </c>
      <c s="107">
        <v>950490</v>
      </c>
      <c s="108">
        <v>2.0194444444444444</v>
      </c>
      <c s="108">
        <v>5</v>
      </c>
      <c s="111">
        <v>0.050700000000000002</v>
      </c>
      <c s="77" t="s">
        <v>651</v>
      </c>
      <c s="77" t="s">
        <v>652</v>
      </c>
      <c s="15">
        <v>4015.8200000000002</v>
      </c>
      <c s="15">
        <v>4015.8200000000002</v>
      </c>
      <c s="15">
        <v>4015.8200000000002</v>
      </c>
      <c s="15">
        <v>4015.8200000000002</v>
      </c>
      <c s="15">
        <v>4015.8200000000002</v>
      </c>
      <c s="15">
        <v>4015.8200000000002</v>
      </c>
      <c s="15">
        <v>4015.8200000000002</v>
      </c>
      <c s="15">
        <v>4015.8200000000002</v>
      </c>
      <c s="15">
        <v>4015.8200000000002</v>
      </c>
      <c s="15">
        <v>4015.8200000000002</v>
      </c>
      <c s="15">
        <v>4015.8200000000002</v>
      </c>
      <c s="15">
        <v>4015.8200000000002</v>
      </c>
      <c s="15">
        <v>4015.8200000000002</v>
      </c>
      <c s="15">
        <f t="shared" si="51"/>
        <v>4015.8200000000002</v>
      </c>
      <c s="15">
        <f t="shared" si="52"/>
        <v>48189.840000000004</v>
      </c>
      <c s="15">
        <f t="shared" si="53"/>
        <v>52205.660000000003</v>
      </c>
    </row>
    <row r="1147" spans="1:54" ht="15">
      <c r="A1147" s="58" t="s">
        <v>2510</v>
      </c>
      <c s="65" t="s">
        <v>564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1021585</v>
      </c>
      <c s="64">
        <v>0</v>
      </c>
      <c s="64">
        <v>0</v>
      </c>
      <c s="64">
        <v>4563.0799999999999</v>
      </c>
      <c s="64">
        <v>0</v>
      </c>
      <c s="64">
        <v>0</v>
      </c>
      <c s="64">
        <v>0</v>
      </c>
      <c s="64">
        <v>1021585</v>
      </c>
      <c s="106">
        <v>44537</v>
      </c>
      <c s="106">
        <v>46728</v>
      </c>
      <c s="107">
        <v>1021585</v>
      </c>
      <c s="108">
        <v>3.0194444444444444</v>
      </c>
      <c s="108">
        <v>6</v>
      </c>
      <c s="111">
        <v>0.053600000000000002</v>
      </c>
      <c s="77" t="s">
        <v>651</v>
      </c>
      <c s="77" t="s">
        <v>652</v>
      </c>
      <c s="15">
        <v>4563.0799999999999</v>
      </c>
      <c s="15">
        <v>4563.0799999999999</v>
      </c>
      <c s="15">
        <v>4563.0799999999999</v>
      </c>
      <c s="15">
        <v>4563.0799999999999</v>
      </c>
      <c s="15">
        <v>4563.0799999999999</v>
      </c>
      <c s="15">
        <v>4563.0799999999999</v>
      </c>
      <c s="15">
        <v>4563.0799999999999</v>
      </c>
      <c s="15">
        <v>4563.0799999999999</v>
      </c>
      <c s="15">
        <v>4563.0799999999999</v>
      </c>
      <c s="15">
        <v>4563.0799999999999</v>
      </c>
      <c s="15">
        <v>4563.0799999999999</v>
      </c>
      <c s="15">
        <v>4563.0799999999999</v>
      </c>
      <c s="15">
        <v>4563.0799999999999</v>
      </c>
      <c s="15">
        <f t="shared" si="51"/>
        <v>4563.0799999999999</v>
      </c>
      <c s="15">
        <f t="shared" si="52"/>
        <v>54756.960000000014</v>
      </c>
      <c s="15">
        <f t="shared" si="53"/>
        <v>59320.040000000015</v>
      </c>
    </row>
    <row r="1148" spans="1:54" ht="15">
      <c r="A1148" s="58" t="s">
        <v>2511</v>
      </c>
      <c s="65" t="s">
        <v>564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1658490</v>
      </c>
      <c s="64">
        <v>0</v>
      </c>
      <c s="64">
        <v>0</v>
      </c>
      <c s="64">
        <v>7794.8999999999996</v>
      </c>
      <c s="64">
        <v>0</v>
      </c>
      <c s="64">
        <v>0</v>
      </c>
      <c s="64">
        <v>0</v>
      </c>
      <c s="64">
        <v>1658490</v>
      </c>
      <c s="106">
        <v>44537</v>
      </c>
      <c s="106">
        <v>47094</v>
      </c>
      <c s="107">
        <v>1658490</v>
      </c>
      <c s="108">
        <v>4.0194444444444448</v>
      </c>
      <c s="108">
        <v>7</v>
      </c>
      <c s="111">
        <v>0.056399999999999999</v>
      </c>
      <c s="77" t="s">
        <v>651</v>
      </c>
      <c s="77" t="s">
        <v>652</v>
      </c>
      <c s="15">
        <v>7794.8999999999996</v>
      </c>
      <c s="15">
        <v>7794.8999999999996</v>
      </c>
      <c s="15">
        <v>7794.8999999999996</v>
      </c>
      <c s="15">
        <v>7794.8999999999996</v>
      </c>
      <c s="15">
        <v>7794.8999999999996</v>
      </c>
      <c s="15">
        <v>7794.8999999999996</v>
      </c>
      <c s="15">
        <v>7794.8999999999996</v>
      </c>
      <c s="15">
        <v>7794.8999999999996</v>
      </c>
      <c s="15">
        <v>7794.8999999999996</v>
      </c>
      <c s="15">
        <v>7794.8999999999996</v>
      </c>
      <c s="15">
        <v>7794.8999999999996</v>
      </c>
      <c s="15">
        <v>7794.8999999999996</v>
      </c>
      <c s="15">
        <v>7794.8999999999996</v>
      </c>
      <c s="15">
        <f t="shared" si="51"/>
        <v>7794.8999999999996</v>
      </c>
      <c s="15">
        <f t="shared" si="52"/>
        <v>93538.799999999988</v>
      </c>
      <c s="15">
        <f t="shared" si="53"/>
        <v>101333.69999999998</v>
      </c>
    </row>
    <row r="1149" spans="1:54" ht="15">
      <c r="A1149" s="58" t="s">
        <v>2512</v>
      </c>
      <c s="65" t="s">
        <v>564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309897.5</v>
      </c>
      <c s="64">
        <v>0</v>
      </c>
      <c s="64">
        <v>0</v>
      </c>
      <c s="64">
        <v>1531.4100000000001</v>
      </c>
      <c s="64">
        <v>0</v>
      </c>
      <c s="64">
        <v>0</v>
      </c>
      <c s="64">
        <v>0</v>
      </c>
      <c s="64">
        <v>309897.5</v>
      </c>
      <c s="106">
        <v>44537</v>
      </c>
      <c s="106">
        <v>47459</v>
      </c>
      <c s="107">
        <v>309897.5</v>
      </c>
      <c s="108">
        <v>5.0194444444444448</v>
      </c>
      <c s="108">
        <v>8</v>
      </c>
      <c s="111">
        <v>0.059299999999999999</v>
      </c>
      <c s="77" t="s">
        <v>651</v>
      </c>
      <c s="77" t="s">
        <v>652</v>
      </c>
      <c s="15">
        <v>1531.4100000000001</v>
      </c>
      <c s="15">
        <v>1531.4100000000001</v>
      </c>
      <c s="15">
        <v>1531.4100000000001</v>
      </c>
      <c s="15">
        <v>1531.4100000000001</v>
      </c>
      <c s="15">
        <v>1531.4100000000001</v>
      </c>
      <c s="15">
        <v>1531.4100000000001</v>
      </c>
      <c s="15">
        <v>1531.4100000000001</v>
      </c>
      <c s="15">
        <v>1531.4100000000001</v>
      </c>
      <c s="15">
        <v>1531.4100000000001</v>
      </c>
      <c s="15">
        <v>1531.4100000000001</v>
      </c>
      <c s="15">
        <v>1531.4100000000001</v>
      </c>
      <c s="15">
        <v>1531.4100000000001</v>
      </c>
      <c s="15">
        <v>1531.4100000000001</v>
      </c>
      <c s="15">
        <f t="shared" si="51"/>
        <v>1531.4100000000001</v>
      </c>
      <c s="15">
        <f t="shared" si="52"/>
        <v>18376.920000000002</v>
      </c>
      <c s="15">
        <f t="shared" si="53"/>
        <v>19908.330000000002</v>
      </c>
    </row>
    <row r="1150" spans="1:54" ht="15">
      <c r="A1150" s="58" t="s">
        <v>2513</v>
      </c>
      <c s="65" t="s">
        <v>564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93810</v>
      </c>
      <c s="64">
        <v>0</v>
      </c>
      <c s="64">
        <v>0</v>
      </c>
      <c s="64">
        <v>485.47000000000003</v>
      </c>
      <c s="64">
        <v>0</v>
      </c>
      <c s="64">
        <v>0</v>
      </c>
      <c s="64">
        <v>0</v>
      </c>
      <c s="64">
        <v>93810</v>
      </c>
      <c s="106">
        <v>44537</v>
      </c>
      <c s="106">
        <v>47824</v>
      </c>
      <c s="107">
        <v>93810</v>
      </c>
      <c s="108">
        <v>6.0194444444444448</v>
      </c>
      <c s="108">
        <v>9</v>
      </c>
      <c s="111">
        <v>0.062100000000000002</v>
      </c>
      <c s="77" t="s">
        <v>651</v>
      </c>
      <c s="77" t="s">
        <v>652</v>
      </c>
      <c s="15">
        <v>485.47000000000003</v>
      </c>
      <c s="15">
        <v>485.47000000000003</v>
      </c>
      <c s="15">
        <v>485.47000000000003</v>
      </c>
      <c s="15">
        <v>485.47000000000003</v>
      </c>
      <c s="15">
        <v>485.47000000000003</v>
      </c>
      <c s="15">
        <v>485.47000000000003</v>
      </c>
      <c s="15">
        <v>485.47000000000003</v>
      </c>
      <c s="15">
        <v>485.47000000000003</v>
      </c>
      <c s="15">
        <v>485.47000000000003</v>
      </c>
      <c s="15">
        <v>485.47000000000003</v>
      </c>
      <c s="15">
        <v>485.47000000000003</v>
      </c>
      <c s="15">
        <v>485.47000000000003</v>
      </c>
      <c s="15">
        <v>485.47000000000003</v>
      </c>
      <c s="15">
        <f t="shared" si="51"/>
        <v>485.47000000000003</v>
      </c>
      <c s="15">
        <f t="shared" si="52"/>
        <v>5825.6400000000021</v>
      </c>
      <c s="15">
        <f t="shared" si="53"/>
        <v>6311.1100000000024</v>
      </c>
    </row>
    <row r="1151" spans="1:54" ht="15">
      <c r="A1151" s="58" t="s">
        <v>2514</v>
      </c>
      <c s="65" t="s">
        <v>564</v>
      </c>
      <c s="66">
        <v>10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287.62</v>
      </c>
      <c s="64">
        <v>0</v>
      </c>
      <c s="64">
        <v>0</v>
      </c>
      <c s="64">
        <v>0</v>
      </c>
      <c s="64">
        <v>53100</v>
      </c>
      <c s="106">
        <v>44537</v>
      </c>
      <c s="106">
        <v>48189</v>
      </c>
      <c s="107">
        <v>53100</v>
      </c>
      <c s="108">
        <v>7.0194444444444448</v>
      </c>
      <c s="108">
        <v>10</v>
      </c>
      <c s="111">
        <v>0.065000000000000002</v>
      </c>
      <c s="77" t="s">
        <v>651</v>
      </c>
      <c s="77" t="s">
        <v>652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f t="shared" si="51"/>
        <v>287.62</v>
      </c>
      <c s="15">
        <f t="shared" si="52"/>
        <v>3451.4399999999991</v>
      </c>
      <c s="15">
        <f t="shared" si="53"/>
        <v>3739.059999999999</v>
      </c>
    </row>
    <row r="1152" spans="1:54" ht="15">
      <c r="A1152" s="58" t="s">
        <v>2515</v>
      </c>
      <c s="65" t="s">
        <v>1188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307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901812.87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901812.87</v>
      </c>
      <c s="106">
        <v>44291</v>
      </c>
      <c s="106">
        <v>46117</v>
      </c>
      <c s="107">
        <v>901812.87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32147.369999999999</v>
      </c>
      <c s="15">
        <v>0</v>
      </c>
      <c s="15">
        <v>0</v>
      </c>
      <c s="15">
        <v>0</v>
      </c>
      <c s="15">
        <v>0</v>
      </c>
      <c s="15">
        <v>0</v>
      </c>
      <c s="15">
        <v>32147.369999999999</v>
      </c>
      <c s="15">
        <v>0</v>
      </c>
      <c s="15">
        <v>0</v>
      </c>
      <c s="15">
        <f t="shared" si="51"/>
        <v>0</v>
      </c>
      <c s="15">
        <f t="shared" si="52"/>
        <v>64294.739999999998</v>
      </c>
      <c s="15">
        <f t="shared" si="53"/>
        <v>64294.739999999998</v>
      </c>
    </row>
    <row r="1153" spans="1:54" ht="15">
      <c r="A1153" s="58" t="s">
        <v>2516</v>
      </c>
      <c s="65" t="s">
        <v>1189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307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903591.25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1"/>
        <v>0</v>
      </c>
      <c s="15">
        <f t="shared" si="52"/>
        <v>0</v>
      </c>
      <c s="15">
        <f t="shared" si="53"/>
        <v>0</v>
      </c>
    </row>
    <row r="1154" spans="1:54" ht="15">
      <c r="A1154" s="58" t="s">
        <v>2517</v>
      </c>
      <c s="65" t="s">
        <v>1190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997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2337432.8900000001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2337432.8900000001</v>
      </c>
      <c s="106">
        <v>44291</v>
      </c>
      <c s="106">
        <v>46117</v>
      </c>
      <c s="107">
        <v>2337432.8900000001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83323.639999999999</v>
      </c>
      <c s="15">
        <v>0</v>
      </c>
      <c s="15">
        <v>0</v>
      </c>
      <c s="15">
        <v>0</v>
      </c>
      <c s="15">
        <v>0</v>
      </c>
      <c s="15">
        <v>0</v>
      </c>
      <c s="15">
        <v>83323.639999999999</v>
      </c>
      <c s="15">
        <v>0</v>
      </c>
      <c s="15">
        <v>0</v>
      </c>
      <c s="15">
        <f t="shared" si="51"/>
        <v>0</v>
      </c>
      <c s="15">
        <f t="shared" si="52"/>
        <v>166647.28</v>
      </c>
      <c s="15">
        <f t="shared" si="53"/>
        <v>166647.28</v>
      </c>
    </row>
    <row r="1155" spans="1:54" ht="15">
      <c r="A1155" s="58" t="s">
        <v>2518</v>
      </c>
      <c s="65" t="s">
        <v>1191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997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1040699.65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1040699.65</v>
      </c>
      <c s="106">
        <v>44291</v>
      </c>
      <c s="106">
        <v>46117</v>
      </c>
      <c s="107">
        <v>1040699.65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37098.339999999997</v>
      </c>
      <c s="15">
        <v>0</v>
      </c>
      <c s="15">
        <v>0</v>
      </c>
      <c s="15">
        <v>0</v>
      </c>
      <c s="15">
        <v>0</v>
      </c>
      <c s="15">
        <v>0</v>
      </c>
      <c s="15">
        <v>37098.339999999997</v>
      </c>
      <c s="15">
        <v>0</v>
      </c>
      <c s="15">
        <v>0</v>
      </c>
      <c s="15">
        <f t="shared" si="54" ref="AZ1155:AZ1218">SUM(AM1155:AM1155)</f>
        <v>0</v>
      </c>
      <c s="15">
        <f t="shared" si="52"/>
        <v>74196.679999999993</v>
      </c>
      <c s="15">
        <f t="shared" si="53"/>
        <v>74196.679999999993</v>
      </c>
    </row>
    <row r="1156" spans="1:54" ht="15">
      <c r="A1156" s="58" t="s">
        <v>2519</v>
      </c>
      <c s="65" t="s">
        <v>1192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997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1042778.9399999999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 ref="BA1156:BA1219">SUM(AN1156:AY1156)</f>
        <v>0</v>
      </c>
      <c s="15">
        <f t="shared" si="56" ref="BB1156:BB1219">AZ1156+BA1156</f>
        <v>0</v>
      </c>
    </row>
    <row r="1157" spans="1:54" ht="15">
      <c r="A1157" s="58" t="s">
        <v>2520</v>
      </c>
      <c s="65" t="s">
        <v>565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98677.5</v>
      </c>
      <c s="64">
        <v>0</v>
      </c>
      <c s="64">
        <v>0</v>
      </c>
      <c s="64">
        <v>353.58999999999997</v>
      </c>
      <c s="64">
        <v>0</v>
      </c>
      <c s="64">
        <v>0</v>
      </c>
      <c s="64">
        <v>0</v>
      </c>
      <c s="64">
        <v>98677.5</v>
      </c>
      <c s="106">
        <v>44553</v>
      </c>
      <c s="106">
        <v>45649</v>
      </c>
      <c s="107">
        <v>197355</v>
      </c>
      <c s="108">
        <v>0.063888888888888884</v>
      </c>
      <c s="108">
        <v>3</v>
      </c>
      <c s="111">
        <v>0.042999999999999997</v>
      </c>
      <c s="77" t="s">
        <v>651</v>
      </c>
      <c s="77" t="s">
        <v>652</v>
      </c>
      <c s="15">
        <v>353.58999999999997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353.58999999999997</v>
      </c>
      <c s="15">
        <f t="shared" si="55"/>
        <v>0</v>
      </c>
      <c s="15">
        <f t="shared" si="56"/>
        <v>353.58999999999997</v>
      </c>
    </row>
    <row r="1158" spans="1:54" ht="15">
      <c r="A1158" s="58" t="s">
        <v>2521</v>
      </c>
      <c s="65" t="s">
        <v>565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263730</v>
      </c>
      <c s="64">
        <v>0</v>
      </c>
      <c s="64">
        <v>0</v>
      </c>
      <c s="64">
        <v>1035.1400000000001</v>
      </c>
      <c s="64">
        <v>0</v>
      </c>
      <c s="64">
        <v>0</v>
      </c>
      <c s="64">
        <v>0</v>
      </c>
      <c s="64">
        <v>263730</v>
      </c>
      <c s="106">
        <v>44553</v>
      </c>
      <c s="106">
        <v>46014</v>
      </c>
      <c s="107">
        <v>263730</v>
      </c>
      <c s="108">
        <v>1.0638888888888889</v>
      </c>
      <c s="108">
        <v>4</v>
      </c>
      <c s="111">
        <v>0.047100000000000003</v>
      </c>
      <c s="77" t="s">
        <v>651</v>
      </c>
      <c s="77" t="s">
        <v>652</v>
      </c>
      <c s="15">
        <v>1035.1400000000001</v>
      </c>
      <c s="15">
        <v>1035.1400000000001</v>
      </c>
      <c s="15">
        <v>1035.1400000000001</v>
      </c>
      <c s="15">
        <v>1035.1400000000001</v>
      </c>
      <c s="15">
        <v>1035.1400000000001</v>
      </c>
      <c s="15">
        <v>1035.1400000000001</v>
      </c>
      <c s="15">
        <v>1035.1400000000001</v>
      </c>
      <c s="15">
        <v>517.57000000000005</v>
      </c>
      <c s="15">
        <v>517.57000000000005</v>
      </c>
      <c s="15">
        <v>517.57000000000005</v>
      </c>
      <c s="15">
        <v>517.57000000000005</v>
      </c>
      <c s="15">
        <v>517.57000000000005</v>
      </c>
      <c s="15">
        <v>517.57000000000005</v>
      </c>
      <c s="15">
        <f t="shared" si="54"/>
        <v>1035.1400000000001</v>
      </c>
      <c s="15">
        <f t="shared" si="55"/>
        <v>9316.2600000000002</v>
      </c>
      <c s="15">
        <f t="shared" si="56"/>
        <v>10351.4</v>
      </c>
    </row>
    <row r="1159" spans="1:54" ht="15">
      <c r="A1159" s="58" t="s">
        <v>2522</v>
      </c>
      <c s="65" t="s">
        <v>565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1078520</v>
      </c>
      <c s="64">
        <v>0</v>
      </c>
      <c s="64">
        <v>0</v>
      </c>
      <c s="64">
        <v>4556.75</v>
      </c>
      <c s="64">
        <v>0</v>
      </c>
      <c s="64">
        <v>0</v>
      </c>
      <c s="64">
        <v>0</v>
      </c>
      <c s="64">
        <v>1078520</v>
      </c>
      <c s="106">
        <v>44553</v>
      </c>
      <c s="106">
        <v>46379</v>
      </c>
      <c s="107">
        <v>1078520</v>
      </c>
      <c s="108">
        <v>2.0638888888888891</v>
      </c>
      <c s="108">
        <v>5</v>
      </c>
      <c s="111">
        <v>0.050700000000000002</v>
      </c>
      <c s="77" t="s">
        <v>651</v>
      </c>
      <c s="77" t="s">
        <v>652</v>
      </c>
      <c s="15">
        <v>4556.75</v>
      </c>
      <c s="15">
        <v>4556.75</v>
      </c>
      <c s="15">
        <v>4556.75</v>
      </c>
      <c s="15">
        <v>4556.75</v>
      </c>
      <c s="15">
        <v>4556.75</v>
      </c>
      <c s="15">
        <v>4556.75</v>
      </c>
      <c s="15">
        <v>4556.75</v>
      </c>
      <c s="15">
        <v>4556.75</v>
      </c>
      <c s="15">
        <v>4556.75</v>
      </c>
      <c s="15">
        <v>4556.75</v>
      </c>
      <c s="15">
        <v>4556.75</v>
      </c>
      <c s="15">
        <v>4556.75</v>
      </c>
      <c s="15">
        <v>4556.75</v>
      </c>
      <c s="15">
        <f t="shared" si="54"/>
        <v>4556.75</v>
      </c>
      <c s="15">
        <f t="shared" si="55"/>
        <v>54681</v>
      </c>
      <c s="15">
        <f t="shared" si="56"/>
        <v>59237.75</v>
      </c>
    </row>
    <row r="1160" spans="1:54" ht="15">
      <c r="A1160" s="58" t="s">
        <v>2523</v>
      </c>
      <c s="65" t="s">
        <v>565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4820447.5</v>
      </c>
      <c s="64">
        <v>0</v>
      </c>
      <c s="64">
        <v>0</v>
      </c>
      <c s="64">
        <v>21531.330000000002</v>
      </c>
      <c s="64">
        <v>0</v>
      </c>
      <c s="64">
        <v>0</v>
      </c>
      <c s="64">
        <v>0</v>
      </c>
      <c s="64">
        <v>4820447.5</v>
      </c>
      <c s="106">
        <v>44553</v>
      </c>
      <c s="106">
        <v>46744</v>
      </c>
      <c s="107">
        <v>4820447.5</v>
      </c>
      <c s="108">
        <v>3.0638888888888891</v>
      </c>
      <c s="108">
        <v>6</v>
      </c>
      <c s="111">
        <v>0.053600000000000002</v>
      </c>
      <c s="77" t="s">
        <v>651</v>
      </c>
      <c s="77" t="s">
        <v>652</v>
      </c>
      <c s="15">
        <v>21531.330000000002</v>
      </c>
      <c s="15">
        <v>21531.330000000002</v>
      </c>
      <c s="15">
        <v>21531.330000000002</v>
      </c>
      <c s="15">
        <v>21531.330000000002</v>
      </c>
      <c s="15">
        <v>21531.330000000002</v>
      </c>
      <c s="15">
        <v>21531.330000000002</v>
      </c>
      <c s="15">
        <v>21531.330000000002</v>
      </c>
      <c s="15">
        <v>21531.330000000002</v>
      </c>
      <c s="15">
        <v>21531.330000000002</v>
      </c>
      <c s="15">
        <v>21531.330000000002</v>
      </c>
      <c s="15">
        <v>21531.330000000002</v>
      </c>
      <c s="15">
        <v>21531.330000000002</v>
      </c>
      <c s="15">
        <v>21531.330000000002</v>
      </c>
      <c s="15">
        <f t="shared" si="54"/>
        <v>21531.330000000002</v>
      </c>
      <c s="15">
        <f t="shared" si="55"/>
        <v>258375.96000000008</v>
      </c>
      <c s="15">
        <f t="shared" si="56"/>
        <v>279907.2900000001</v>
      </c>
    </row>
    <row r="1161" spans="1:54" ht="15">
      <c r="A1161" s="58" t="s">
        <v>2524</v>
      </c>
      <c s="65" t="s">
        <v>565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419195</v>
      </c>
      <c s="64">
        <v>0</v>
      </c>
      <c s="64">
        <v>0</v>
      </c>
      <c s="64">
        <v>1970.22</v>
      </c>
      <c s="64">
        <v>0</v>
      </c>
      <c s="64">
        <v>0</v>
      </c>
      <c s="64">
        <v>0</v>
      </c>
      <c s="64">
        <v>419195</v>
      </c>
      <c s="106">
        <v>44553</v>
      </c>
      <c s="106">
        <v>47110</v>
      </c>
      <c s="107">
        <v>419195</v>
      </c>
      <c s="108">
        <v>4.0638888888888891</v>
      </c>
      <c s="108">
        <v>7</v>
      </c>
      <c s="111">
        <v>0.056399999999999999</v>
      </c>
      <c s="77" t="s">
        <v>651</v>
      </c>
      <c s="77" t="s">
        <v>652</v>
      </c>
      <c s="15">
        <v>1970.22</v>
      </c>
      <c s="15">
        <v>1970.22</v>
      </c>
      <c s="15">
        <v>1970.22</v>
      </c>
      <c s="15">
        <v>1970.22</v>
      </c>
      <c s="15">
        <v>1970.22</v>
      </c>
      <c s="15">
        <v>1970.22</v>
      </c>
      <c s="15">
        <v>1970.22</v>
      </c>
      <c s="15">
        <v>1970.22</v>
      </c>
      <c s="15">
        <v>1970.22</v>
      </c>
      <c s="15">
        <v>1970.22</v>
      </c>
      <c s="15">
        <v>1970.22</v>
      </c>
      <c s="15">
        <v>1970.22</v>
      </c>
      <c s="15">
        <v>1970.22</v>
      </c>
      <c s="15">
        <f t="shared" si="54"/>
        <v>1970.22</v>
      </c>
      <c s="15">
        <f t="shared" si="55"/>
        <v>23642.640000000003</v>
      </c>
      <c s="15">
        <f t="shared" si="56"/>
        <v>25612.860000000004</v>
      </c>
    </row>
    <row r="1162" spans="1:54" ht="15">
      <c r="A1162" s="58" t="s">
        <v>2525</v>
      </c>
      <c s="65" t="s">
        <v>565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262.39999999999998</v>
      </c>
      <c s="64">
        <v>0</v>
      </c>
      <c s="64">
        <v>0</v>
      </c>
      <c s="64">
        <v>0</v>
      </c>
      <c s="64">
        <v>53100</v>
      </c>
      <c s="106">
        <v>44553</v>
      </c>
      <c s="106">
        <v>47475</v>
      </c>
      <c s="107">
        <v>53100</v>
      </c>
      <c s="108">
        <v>5.0638888888888891</v>
      </c>
      <c s="108">
        <v>8</v>
      </c>
      <c s="111">
        <v>0.059299999999999999</v>
      </c>
      <c s="77" t="s">
        <v>651</v>
      </c>
      <c s="77" t="s">
        <v>652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f t="shared" si="54"/>
        <v>262.39999999999998</v>
      </c>
      <c s="15">
        <f t="shared" si="55"/>
        <v>3148.8000000000006</v>
      </c>
      <c s="15">
        <f t="shared" si="56"/>
        <v>3411.2000000000007</v>
      </c>
    </row>
    <row r="1163" spans="1:54" ht="15">
      <c r="A1163" s="58" t="s">
        <v>2526</v>
      </c>
      <c s="65" t="s">
        <v>1193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95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1003784.45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164" spans="1:54" ht="15">
      <c r="A1164" s="58" t="s">
        <v>2527</v>
      </c>
      <c s="65" t="s">
        <v>566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148975</v>
      </c>
      <c s="64">
        <v>0</v>
      </c>
      <c s="64">
        <v>0</v>
      </c>
      <c s="64">
        <v>533.83000000000004</v>
      </c>
      <c s="64">
        <v>0</v>
      </c>
      <c s="64">
        <v>0</v>
      </c>
      <c s="64">
        <v>0</v>
      </c>
      <c s="64">
        <v>148975</v>
      </c>
      <c s="106">
        <v>44558</v>
      </c>
      <c s="106">
        <v>45654</v>
      </c>
      <c s="107">
        <v>297950</v>
      </c>
      <c s="108">
        <v>0.077777777777777779</v>
      </c>
      <c s="108">
        <v>3</v>
      </c>
      <c s="111">
        <v>0.042999999999999997</v>
      </c>
      <c s="77" t="s">
        <v>651</v>
      </c>
      <c s="77" t="s">
        <v>652</v>
      </c>
      <c s="15">
        <v>533.83000000000004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533.83000000000004</v>
      </c>
      <c s="15">
        <f t="shared" si="55"/>
        <v>0</v>
      </c>
      <c s="15">
        <f t="shared" si="56"/>
        <v>533.83000000000004</v>
      </c>
    </row>
    <row r="1165" spans="1:54" ht="15">
      <c r="A1165" s="58" t="s">
        <v>2528</v>
      </c>
      <c s="65" t="s">
        <v>566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177295</v>
      </c>
      <c s="64">
        <v>0</v>
      </c>
      <c s="64">
        <v>0</v>
      </c>
      <c s="64">
        <v>695.88</v>
      </c>
      <c s="64">
        <v>0</v>
      </c>
      <c s="64">
        <v>0</v>
      </c>
      <c s="64">
        <v>0</v>
      </c>
      <c s="64">
        <v>177295</v>
      </c>
      <c s="106">
        <v>44558</v>
      </c>
      <c s="106">
        <v>46019</v>
      </c>
      <c s="107">
        <v>177295</v>
      </c>
      <c s="108">
        <v>1.0777777777777777</v>
      </c>
      <c s="108">
        <v>4</v>
      </c>
      <c s="111">
        <v>0.047100000000000003</v>
      </c>
      <c s="77" t="s">
        <v>651</v>
      </c>
      <c s="77" t="s">
        <v>652</v>
      </c>
      <c s="15">
        <v>695.88</v>
      </c>
      <c s="15">
        <v>695.88</v>
      </c>
      <c s="15">
        <v>695.88</v>
      </c>
      <c s="15">
        <v>695.88</v>
      </c>
      <c s="15">
        <v>695.88</v>
      </c>
      <c s="15">
        <v>695.88</v>
      </c>
      <c s="15">
        <v>695.88</v>
      </c>
      <c s="15">
        <v>347.94</v>
      </c>
      <c s="15">
        <v>347.94</v>
      </c>
      <c s="15">
        <v>347.94</v>
      </c>
      <c s="15">
        <v>347.94</v>
      </c>
      <c s="15">
        <v>347.94</v>
      </c>
      <c s="15">
        <v>347.94</v>
      </c>
      <c s="15">
        <f t="shared" si="54"/>
        <v>695.88</v>
      </c>
      <c s="15">
        <f t="shared" si="55"/>
        <v>6262.9199999999973</v>
      </c>
      <c s="15">
        <f t="shared" si="56"/>
        <v>6958.7999999999975</v>
      </c>
    </row>
    <row r="1166" spans="1:54" ht="15">
      <c r="A1166" s="58" t="s">
        <v>2529</v>
      </c>
      <c s="65" t="s">
        <v>566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751807.5</v>
      </c>
      <c s="64">
        <v>0</v>
      </c>
      <c s="64">
        <v>0</v>
      </c>
      <c s="64">
        <v>3176.3899999999999</v>
      </c>
      <c s="64">
        <v>0</v>
      </c>
      <c s="64">
        <v>0</v>
      </c>
      <c s="64">
        <v>0</v>
      </c>
      <c s="64">
        <v>751807.5</v>
      </c>
      <c s="106">
        <v>44558</v>
      </c>
      <c s="106">
        <v>46384</v>
      </c>
      <c s="107">
        <v>751807.5</v>
      </c>
      <c s="108">
        <v>2.0777777777777779</v>
      </c>
      <c s="108">
        <v>5</v>
      </c>
      <c s="111">
        <v>0.050700000000000002</v>
      </c>
      <c s="77" t="s">
        <v>651</v>
      </c>
      <c s="77" t="s">
        <v>652</v>
      </c>
      <c s="15">
        <v>3176.3899999999999</v>
      </c>
      <c s="15">
        <v>3176.3899999999999</v>
      </c>
      <c s="15">
        <v>3176.3899999999999</v>
      </c>
      <c s="15">
        <v>3176.3899999999999</v>
      </c>
      <c s="15">
        <v>3176.3899999999999</v>
      </c>
      <c s="15">
        <v>3176.3899999999999</v>
      </c>
      <c s="15">
        <v>3176.3899999999999</v>
      </c>
      <c s="15">
        <v>3176.3899999999999</v>
      </c>
      <c s="15">
        <v>3176.3899999999999</v>
      </c>
      <c s="15">
        <v>3176.3899999999999</v>
      </c>
      <c s="15">
        <v>3176.3899999999999</v>
      </c>
      <c s="15">
        <v>3176.3899999999999</v>
      </c>
      <c s="15">
        <v>3176.3899999999999</v>
      </c>
      <c s="15">
        <f t="shared" si="54"/>
        <v>3176.3899999999999</v>
      </c>
      <c s="15">
        <f t="shared" si="55"/>
        <v>38116.68</v>
      </c>
      <c s="15">
        <f t="shared" si="56"/>
        <v>41293.07</v>
      </c>
    </row>
    <row r="1167" spans="1:54" ht="15">
      <c r="A1167" s="58" t="s">
        <v>2530</v>
      </c>
      <c s="65" t="s">
        <v>566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1693447.5</v>
      </c>
      <c s="64">
        <v>0</v>
      </c>
      <c s="64">
        <v>0</v>
      </c>
      <c s="64">
        <v>7564.0699999999997</v>
      </c>
      <c s="64">
        <v>0</v>
      </c>
      <c s="64">
        <v>0</v>
      </c>
      <c s="64">
        <v>0</v>
      </c>
      <c s="64">
        <v>1693447.5</v>
      </c>
      <c s="106">
        <v>44558</v>
      </c>
      <c s="106">
        <v>46749</v>
      </c>
      <c s="107">
        <v>1693447.5</v>
      </c>
      <c s="108">
        <v>3.0777777777777779</v>
      </c>
      <c s="108">
        <v>6</v>
      </c>
      <c s="111">
        <v>0.053600000000000002</v>
      </c>
      <c s="77" t="s">
        <v>651</v>
      </c>
      <c s="77" t="s">
        <v>652</v>
      </c>
      <c s="15">
        <v>7564.0699999999997</v>
      </c>
      <c s="15">
        <v>7564.0699999999997</v>
      </c>
      <c s="15">
        <v>7564.0699999999997</v>
      </c>
      <c s="15">
        <v>7564.0699999999997</v>
      </c>
      <c s="15">
        <v>7564.0699999999997</v>
      </c>
      <c s="15">
        <v>7564.0699999999997</v>
      </c>
      <c s="15">
        <v>7564.0699999999997</v>
      </c>
      <c s="15">
        <v>7564.0699999999997</v>
      </c>
      <c s="15">
        <v>7564.0699999999997</v>
      </c>
      <c s="15">
        <v>7564.0699999999997</v>
      </c>
      <c s="15">
        <v>7564.0699999999997</v>
      </c>
      <c s="15">
        <v>7564.0699999999997</v>
      </c>
      <c s="15">
        <v>7564.0699999999997</v>
      </c>
      <c s="15">
        <f t="shared" si="54"/>
        <v>7564.0699999999997</v>
      </c>
      <c s="15">
        <f t="shared" si="55"/>
        <v>90768.840000000026</v>
      </c>
      <c s="15">
        <f t="shared" si="56"/>
        <v>98332.910000000033</v>
      </c>
    </row>
    <row r="1168" spans="1:54" ht="15">
      <c r="A1168" s="58" t="s">
        <v>2531</v>
      </c>
      <c s="65" t="s">
        <v>566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938247.5</v>
      </c>
      <c s="64">
        <v>0</v>
      </c>
      <c s="64">
        <v>0</v>
      </c>
      <c s="64">
        <v>4409.7600000000002</v>
      </c>
      <c s="64">
        <v>0</v>
      </c>
      <c s="64">
        <v>0</v>
      </c>
      <c s="64">
        <v>0</v>
      </c>
      <c s="64">
        <v>938247.5</v>
      </c>
      <c s="106">
        <v>44558</v>
      </c>
      <c s="106">
        <v>47115</v>
      </c>
      <c s="107">
        <v>938247.5</v>
      </c>
      <c s="108">
        <v>4.0777777777777775</v>
      </c>
      <c s="108">
        <v>7</v>
      </c>
      <c s="111">
        <v>0.056399999999999999</v>
      </c>
      <c s="77" t="s">
        <v>651</v>
      </c>
      <c s="77" t="s">
        <v>652</v>
      </c>
      <c s="15">
        <v>4409.7600000000002</v>
      </c>
      <c s="15">
        <v>4409.7600000000002</v>
      </c>
      <c s="15">
        <v>4409.7600000000002</v>
      </c>
      <c s="15">
        <v>4409.7600000000002</v>
      </c>
      <c s="15">
        <v>4409.7600000000002</v>
      </c>
      <c s="15">
        <v>4409.7600000000002</v>
      </c>
      <c s="15">
        <v>4409.7600000000002</v>
      </c>
      <c s="15">
        <v>4409.7600000000002</v>
      </c>
      <c s="15">
        <v>4409.7600000000002</v>
      </c>
      <c s="15">
        <v>4409.7600000000002</v>
      </c>
      <c s="15">
        <v>4409.7600000000002</v>
      </c>
      <c s="15">
        <v>4409.7600000000002</v>
      </c>
      <c s="15">
        <v>4409.7600000000002</v>
      </c>
      <c s="15">
        <f t="shared" si="54"/>
        <v>4409.7600000000002</v>
      </c>
      <c s="15">
        <f t="shared" si="55"/>
        <v>52917.120000000017</v>
      </c>
      <c s="15">
        <f t="shared" si="56"/>
        <v>57326.880000000019</v>
      </c>
    </row>
    <row r="1169" spans="1:54" ht="15">
      <c r="A1169" s="58" t="s">
        <v>2532</v>
      </c>
      <c s="65" t="s">
        <v>566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957717.5</v>
      </c>
      <c s="64">
        <v>0</v>
      </c>
      <c s="64">
        <v>0</v>
      </c>
      <c s="64">
        <v>4732.7200000000003</v>
      </c>
      <c s="64">
        <v>0</v>
      </c>
      <c s="64">
        <v>0</v>
      </c>
      <c s="64">
        <v>0</v>
      </c>
      <c s="64">
        <v>957717.5</v>
      </c>
      <c s="106">
        <v>44558</v>
      </c>
      <c s="106">
        <v>47480</v>
      </c>
      <c s="107">
        <v>857717.5</v>
      </c>
      <c s="108">
        <v>5.0777777777777775</v>
      </c>
      <c s="108">
        <v>8</v>
      </c>
      <c s="111">
        <v>0.059299999999999999</v>
      </c>
      <c s="77" t="s">
        <v>651</v>
      </c>
      <c s="77" t="s">
        <v>652</v>
      </c>
      <c s="15">
        <v>4732.7200000000003</v>
      </c>
      <c s="15">
        <v>4732.7200000000003</v>
      </c>
      <c s="15">
        <v>4732.7200000000003</v>
      </c>
      <c s="15">
        <v>4732.7200000000003</v>
      </c>
      <c s="15">
        <v>4732.7200000000003</v>
      </c>
      <c s="15">
        <v>4732.7200000000003</v>
      </c>
      <c s="15">
        <v>4732.7200000000003</v>
      </c>
      <c s="15">
        <v>4732.7200000000003</v>
      </c>
      <c s="15">
        <v>4732.7200000000003</v>
      </c>
      <c s="15">
        <v>4732.7200000000003</v>
      </c>
      <c s="15">
        <v>4732.7200000000003</v>
      </c>
      <c s="15">
        <v>4732.7200000000003</v>
      </c>
      <c s="15">
        <v>4732.7200000000003</v>
      </c>
      <c s="15">
        <f t="shared" si="54"/>
        <v>4732.7200000000003</v>
      </c>
      <c s="15">
        <f t="shared" si="55"/>
        <v>56792.640000000007</v>
      </c>
      <c s="15">
        <f t="shared" si="56"/>
        <v>61525.360000000008</v>
      </c>
    </row>
    <row r="1170" spans="1:54" ht="15">
      <c r="A1170" s="58" t="s">
        <v>2533</v>
      </c>
      <c s="65" t="s">
        <v>566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274.79000000000002</v>
      </c>
      <c s="64">
        <v>0</v>
      </c>
      <c s="64">
        <v>0</v>
      </c>
      <c s="64">
        <v>0</v>
      </c>
      <c s="64">
        <v>53100</v>
      </c>
      <c s="106">
        <v>44558</v>
      </c>
      <c s="106">
        <v>47845</v>
      </c>
      <c s="107">
        <v>53100</v>
      </c>
      <c s="108">
        <v>6.0777777777777775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f t="shared" si="54"/>
        <v>274.79000000000002</v>
      </c>
      <c s="15">
        <f t="shared" si="55"/>
        <v>3297.48</v>
      </c>
      <c s="15">
        <f t="shared" si="56"/>
        <v>3572.27</v>
      </c>
    </row>
    <row r="1171" spans="1:54" ht="15">
      <c r="A1171" s="58" t="s">
        <v>2534</v>
      </c>
      <c s="65" t="s">
        <v>1194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1195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492965.73999999999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172" spans="1:54" ht="15">
      <c r="A1172" s="58" t="s">
        <v>2535</v>
      </c>
      <c s="65" t="s">
        <v>1196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1197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-0.0039999999571591616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-0.0039999999571591616</v>
      </c>
      <c s="106">
        <v>44291</v>
      </c>
      <c s="106">
        <v>45387</v>
      </c>
      <c s="107">
        <v>640747.37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173" spans="1:54" ht="15">
      <c r="A1173" s="58" t="s">
        <v>2536</v>
      </c>
      <c s="65" t="s">
        <v>1198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1197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639337.13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639337.13</v>
      </c>
      <c s="106">
        <v>44291</v>
      </c>
      <c s="106">
        <v>46117</v>
      </c>
      <c s="107">
        <v>639337.13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22790.77</v>
      </c>
      <c s="15">
        <v>0</v>
      </c>
      <c s="15">
        <v>0</v>
      </c>
      <c s="15">
        <v>0</v>
      </c>
      <c s="15">
        <v>0</v>
      </c>
      <c s="15">
        <v>0</v>
      </c>
      <c s="15">
        <v>22790.77</v>
      </c>
      <c s="15">
        <v>0</v>
      </c>
      <c s="15">
        <v>0</v>
      </c>
      <c s="15">
        <f t="shared" si="54"/>
        <v>0</v>
      </c>
      <c s="15">
        <f t="shared" si="55"/>
        <v>45581.540000000001</v>
      </c>
      <c s="15">
        <f t="shared" si="56"/>
        <v>45581.540000000001</v>
      </c>
    </row>
    <row r="1174" spans="1:54" ht="15">
      <c r="A1174" s="58" t="s">
        <v>2537</v>
      </c>
      <c s="65" t="s">
        <v>1199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1200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532313.19999999995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175" spans="1:54" ht="15">
      <c r="A1175" s="58" t="s">
        <v>2538</v>
      </c>
      <c s="65" t="s">
        <v>1201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1200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1239330.45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1239330.45</v>
      </c>
      <c s="106">
        <v>44291</v>
      </c>
      <c s="106">
        <v>46117</v>
      </c>
      <c s="107">
        <v>1239330.45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44179.029999999999</v>
      </c>
      <c s="15">
        <v>0</v>
      </c>
      <c s="15">
        <v>0</v>
      </c>
      <c s="15">
        <v>0</v>
      </c>
      <c s="15">
        <v>0</v>
      </c>
      <c s="15">
        <v>0</v>
      </c>
      <c s="15">
        <v>44179.029999999999</v>
      </c>
      <c s="15">
        <v>0</v>
      </c>
      <c s="15">
        <v>0</v>
      </c>
      <c s="15">
        <f t="shared" si="54"/>
        <v>0</v>
      </c>
      <c s="15">
        <f t="shared" si="55"/>
        <v>88358.059999999998</v>
      </c>
      <c s="15">
        <f t="shared" si="56"/>
        <v>88358.059999999998</v>
      </c>
    </row>
    <row r="1176" spans="1:54" ht="15">
      <c r="A1176" s="58" t="s">
        <v>2539</v>
      </c>
      <c s="65" t="s">
        <v>1202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151259.07999999999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151259.07999999999</v>
      </c>
      <c s="106">
        <v>44291</v>
      </c>
      <c s="106">
        <v>46117</v>
      </c>
      <c s="107">
        <v>151259.07999999999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5392.0100000000002</v>
      </c>
      <c s="15">
        <v>0</v>
      </c>
      <c s="15">
        <v>0</v>
      </c>
      <c s="15">
        <v>0</v>
      </c>
      <c s="15">
        <v>0</v>
      </c>
      <c s="15">
        <v>0</v>
      </c>
      <c s="15">
        <v>5392.0100000000002</v>
      </c>
      <c s="15">
        <v>0</v>
      </c>
      <c s="15">
        <v>0</v>
      </c>
      <c s="15">
        <f t="shared" si="54"/>
        <v>0</v>
      </c>
      <c s="15">
        <f t="shared" si="55"/>
        <v>10784.02</v>
      </c>
      <c s="15">
        <f t="shared" si="56"/>
        <v>10784.02</v>
      </c>
    </row>
    <row r="1177" spans="1:54" ht="15">
      <c r="A1177" s="58" t="s">
        <v>2540</v>
      </c>
      <c s="65" t="s">
        <v>1203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309903.31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178" spans="1:54" ht="15">
      <c r="A1178" s="58" t="s">
        <v>2541</v>
      </c>
      <c s="65" t="s">
        <v>1204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24132.610000000001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179" spans="1:54" ht="15">
      <c r="A1179" s="58" t="s">
        <v>2542</v>
      </c>
      <c s="65" t="s">
        <v>1205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311259.34999999998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180" spans="1:54" ht="15">
      <c r="A1180" s="58" t="s">
        <v>2543</v>
      </c>
      <c s="65" t="s">
        <v>1206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18986.419999999998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181" spans="1:54" ht="15">
      <c r="A1181" s="58" t="s">
        <v>2544</v>
      </c>
      <c s="65" t="s">
        <v>1207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721797.95999999996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721797.95999999996</v>
      </c>
      <c s="106">
        <v>44291</v>
      </c>
      <c s="106">
        <v>46117</v>
      </c>
      <c s="107">
        <v>721797.95999999996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25730.290000000001</v>
      </c>
      <c s="15">
        <v>0</v>
      </c>
      <c s="15">
        <v>0</v>
      </c>
      <c s="15">
        <v>0</v>
      </c>
      <c s="15">
        <v>0</v>
      </c>
      <c s="15">
        <v>0</v>
      </c>
      <c s="15">
        <v>25730.290000000001</v>
      </c>
      <c s="15">
        <v>0</v>
      </c>
      <c s="15">
        <v>0</v>
      </c>
      <c s="15">
        <f t="shared" si="54"/>
        <v>0</v>
      </c>
      <c s="15">
        <f t="shared" si="55"/>
        <v>51460.580000000002</v>
      </c>
      <c s="15">
        <f t="shared" si="56"/>
        <v>51460.580000000002</v>
      </c>
    </row>
    <row r="1182" spans="1:54" ht="15">
      <c r="A1182" s="58" t="s">
        <v>2545</v>
      </c>
      <c s="65" t="s">
        <v>1208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56207.43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56207.43</v>
      </c>
      <c s="106">
        <v>44291</v>
      </c>
      <c s="106">
        <v>46117</v>
      </c>
      <c s="107">
        <v>56207.43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2003.6500000000001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2003.6500000000001</v>
      </c>
      <c s="15">
        <v>0</v>
      </c>
      <c s="15">
        <v>0</v>
      </c>
      <c s="15">
        <f t="shared" si="54"/>
        <v>0</v>
      </c>
      <c s="15">
        <f t="shared" si="55"/>
        <v>4007.3000000000002</v>
      </c>
      <c s="15">
        <f t="shared" si="56"/>
        <v>4007.3000000000002</v>
      </c>
    </row>
    <row r="1183" spans="1:54" ht="15">
      <c r="A1183" s="58" t="s">
        <v>2546</v>
      </c>
      <c s="65" t="s">
        <v>1209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724956.35999999999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724956.35999999999</v>
      </c>
      <c s="106">
        <v>44291</v>
      </c>
      <c s="106">
        <v>46117</v>
      </c>
      <c s="107">
        <v>724956.35999999999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25842.880000000001</v>
      </c>
      <c s="15">
        <v>0</v>
      </c>
      <c s="15">
        <v>0</v>
      </c>
      <c s="15">
        <v>0</v>
      </c>
      <c s="15">
        <v>0</v>
      </c>
      <c s="15">
        <v>0</v>
      </c>
      <c s="15">
        <v>25842.880000000001</v>
      </c>
      <c s="15">
        <v>0</v>
      </c>
      <c s="15">
        <v>0</v>
      </c>
      <c s="15">
        <f t="shared" si="54"/>
        <v>0</v>
      </c>
      <c s="15">
        <f t="shared" si="55"/>
        <v>51685.760000000002</v>
      </c>
      <c s="15">
        <f t="shared" si="56"/>
        <v>51685.760000000002</v>
      </c>
    </row>
    <row r="1184" spans="1:54" ht="15">
      <c r="A1184" s="58" t="s">
        <v>2547</v>
      </c>
      <c s="65" t="s">
        <v>1210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44222.589999999997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44222.589999999997</v>
      </c>
      <c s="106">
        <v>44291</v>
      </c>
      <c s="106">
        <v>46117</v>
      </c>
      <c s="107">
        <v>44222.589999999997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1576.4200000000001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1576.4200000000001</v>
      </c>
      <c s="15">
        <v>0</v>
      </c>
      <c s="15">
        <v>0</v>
      </c>
      <c s="15">
        <f t="shared" si="54"/>
        <v>0</v>
      </c>
      <c s="15">
        <f t="shared" si="55"/>
        <v>3152.8400000000001</v>
      </c>
      <c s="15">
        <f t="shared" si="56"/>
        <v>3152.8400000000001</v>
      </c>
    </row>
    <row r="1185" spans="1:54" ht="15">
      <c r="A1185" s="58" t="s">
        <v>2548</v>
      </c>
      <c s="65" t="s">
        <v>1211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47859.870000000003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186" spans="1:54" ht="15">
      <c r="A1186" s="58" t="s">
        <v>2549</v>
      </c>
      <c s="65" t="s">
        <v>1212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111473.73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111473.73</v>
      </c>
      <c s="106">
        <v>44291</v>
      </c>
      <c s="106">
        <v>46117</v>
      </c>
      <c s="107">
        <v>111473.73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3973.7600000000002</v>
      </c>
      <c s="15">
        <v>0</v>
      </c>
      <c s="15">
        <v>0</v>
      </c>
      <c s="15">
        <v>0</v>
      </c>
      <c s="15">
        <v>0</v>
      </c>
      <c s="15">
        <v>0</v>
      </c>
      <c s="15">
        <v>3973.7600000000002</v>
      </c>
      <c s="15">
        <v>0</v>
      </c>
      <c s="15">
        <v>0</v>
      </c>
      <c s="15">
        <f t="shared" si="54"/>
        <v>0</v>
      </c>
      <c s="15">
        <f t="shared" si="55"/>
        <v>7947.5200000000004</v>
      </c>
      <c s="15">
        <f t="shared" si="56"/>
        <v>7947.5200000000004</v>
      </c>
    </row>
    <row r="1187" spans="1:54" ht="15">
      <c r="A1187" s="58" t="s">
        <v>2550</v>
      </c>
      <c s="65" t="s">
        <v>1213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64317.489999999998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188" spans="1:54" ht="15">
      <c r="A1188" s="58" t="s">
        <v>2551</v>
      </c>
      <c s="65" t="s">
        <v>1214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37441.18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189" spans="1:54" ht="15">
      <c r="A1189" s="58" t="s">
        <v>2552</v>
      </c>
      <c s="65" t="s">
        <v>1215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87206.830000000002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87206.830000000002</v>
      </c>
      <c s="106">
        <v>44291</v>
      </c>
      <c s="106">
        <v>46117</v>
      </c>
      <c s="107">
        <v>87206.830000000002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3108.71</v>
      </c>
      <c s="15">
        <v>0</v>
      </c>
      <c s="15">
        <v>0</v>
      </c>
      <c s="15">
        <v>0</v>
      </c>
      <c s="15">
        <v>0</v>
      </c>
      <c s="15">
        <v>0</v>
      </c>
      <c s="15">
        <v>3108.71</v>
      </c>
      <c s="15">
        <v>0</v>
      </c>
      <c s="15">
        <v>0</v>
      </c>
      <c s="15">
        <f t="shared" si="54"/>
        <v>0</v>
      </c>
      <c s="15">
        <f t="shared" si="55"/>
        <v>6217.4200000000001</v>
      </c>
      <c s="15">
        <f t="shared" si="56"/>
        <v>6217.4200000000001</v>
      </c>
    </row>
    <row r="1190" spans="1:54" ht="15">
      <c r="A1190" s="58" t="s">
        <v>2553</v>
      </c>
      <c s="65" t="s">
        <v>1216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64942.959999999999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191" spans="1:54" ht="15">
      <c r="A1191" s="58" t="s">
        <v>2554</v>
      </c>
      <c s="65" t="s">
        <v>1217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149802.44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149802.44</v>
      </c>
      <c s="106">
        <v>44291</v>
      </c>
      <c s="106">
        <v>46117</v>
      </c>
      <c s="107">
        <v>149802.44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5340.0799999999999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5340.0799999999999</v>
      </c>
      <c s="15">
        <v>0</v>
      </c>
      <c s="15">
        <v>0</v>
      </c>
      <c s="15">
        <f t="shared" si="54"/>
        <v>0</v>
      </c>
      <c s="15">
        <f t="shared" si="55"/>
        <v>10680.16</v>
      </c>
      <c s="15">
        <f t="shared" si="56"/>
        <v>10680.16</v>
      </c>
    </row>
    <row r="1192" spans="1:54" ht="15">
      <c r="A1192" s="58" t="s">
        <v>2555</v>
      </c>
      <c s="65" t="s">
        <v>1218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588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2071588.6899999999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2071588.6899999999</v>
      </c>
      <c s="106">
        <v>44291</v>
      </c>
      <c s="106">
        <v>46117</v>
      </c>
      <c s="107">
        <v>2071588.6899999999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73846.960000000006</v>
      </c>
      <c s="15">
        <v>0</v>
      </c>
      <c s="15">
        <v>0</v>
      </c>
      <c s="15">
        <v>0</v>
      </c>
      <c s="15">
        <v>0</v>
      </c>
      <c s="15">
        <v>0</v>
      </c>
      <c s="15">
        <v>73846.960000000006</v>
      </c>
      <c s="15">
        <v>0</v>
      </c>
      <c s="15">
        <v>0</v>
      </c>
      <c s="15">
        <f t="shared" si="54"/>
        <v>0</v>
      </c>
      <c s="15">
        <f t="shared" si="55"/>
        <v>147693.92000000001</v>
      </c>
      <c s="15">
        <f t="shared" si="56"/>
        <v>147693.92000000001</v>
      </c>
    </row>
    <row r="1193" spans="1:54" ht="15">
      <c r="A1193" s="58" t="s">
        <v>2556</v>
      </c>
      <c s="65" t="s">
        <v>1219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49287.660000000003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194" spans="1:54" ht="15">
      <c r="A1194" s="58" t="s">
        <v>2557</v>
      </c>
      <c s="65" t="s">
        <v>1220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8060.1800000000003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8060.1800000000003</v>
      </c>
      <c s="106">
        <v>44291</v>
      </c>
      <c s="106">
        <v>46117</v>
      </c>
      <c s="107">
        <v>8060.1800000000003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287.32999999999998</v>
      </c>
      <c s="15">
        <v>0</v>
      </c>
      <c s="15">
        <v>0</v>
      </c>
      <c s="15">
        <v>0</v>
      </c>
      <c s="15">
        <v>0</v>
      </c>
      <c s="15">
        <v>0</v>
      </c>
      <c s="15">
        <v>287.32999999999998</v>
      </c>
      <c s="15">
        <v>0</v>
      </c>
      <c s="15">
        <v>0</v>
      </c>
      <c s="15">
        <f t="shared" si="54"/>
        <v>0</v>
      </c>
      <c s="15">
        <f t="shared" si="55"/>
        <v>574.65999999999997</v>
      </c>
      <c s="15">
        <f t="shared" si="56"/>
        <v>574.65999999999997</v>
      </c>
    </row>
    <row r="1195" spans="1:54" ht="15">
      <c r="A1195" s="58" t="s">
        <v>2558</v>
      </c>
      <c s="65" t="s">
        <v>1221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79722.240000000005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196" spans="1:54" ht="15">
      <c r="A1196" s="58" t="s">
        <v>2559</v>
      </c>
      <c s="65" t="s">
        <v>1222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7">
        <v>12837830.16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197" spans="1:54" ht="15">
      <c r="A1197" s="58" t="s">
        <v>2560</v>
      </c>
      <c s="65" t="s">
        <v>1223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2090599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2090599</v>
      </c>
      <c s="106">
        <v>44291</v>
      </c>
      <c s="106">
        <v>46117</v>
      </c>
      <c s="107">
        <v>2090599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74524.630000000005</v>
      </c>
      <c s="15">
        <v>0</v>
      </c>
      <c s="15">
        <v>0</v>
      </c>
      <c s="15">
        <v>0</v>
      </c>
      <c s="15">
        <v>0</v>
      </c>
      <c s="15">
        <v>0</v>
      </c>
      <c s="15">
        <v>74524.630000000005</v>
      </c>
      <c s="15">
        <v>0</v>
      </c>
      <c s="15">
        <v>0</v>
      </c>
      <c s="15">
        <f t="shared" si="54"/>
        <v>0</v>
      </c>
      <c s="15">
        <f t="shared" si="55"/>
        <v>149049.26000000001</v>
      </c>
      <c s="15">
        <f t="shared" si="56"/>
        <v>149049.26000000001</v>
      </c>
    </row>
    <row r="1198" spans="1:54" ht="15">
      <c r="A1198" s="58" t="s">
        <v>2561</v>
      </c>
      <c s="65" t="s">
        <v>1224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9">
        <v>426622.59999999998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199" spans="1:54" ht="15">
      <c r="A1199" s="58" t="s">
        <v>2562</v>
      </c>
      <c s="65" t="s">
        <v>1225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992544.18000000005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992544.18000000005</v>
      </c>
      <c s="106">
        <v>44291</v>
      </c>
      <c s="106">
        <v>46117</v>
      </c>
      <c s="109">
        <v>992544.18000000005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35381.720000000001</v>
      </c>
      <c s="15">
        <v>0</v>
      </c>
      <c s="15">
        <v>0</v>
      </c>
      <c s="15">
        <v>0</v>
      </c>
      <c s="15">
        <v>0</v>
      </c>
      <c s="15">
        <v>0</v>
      </c>
      <c s="15">
        <v>35381.720000000001</v>
      </c>
      <c s="15">
        <v>0</v>
      </c>
      <c s="15">
        <v>0</v>
      </c>
      <c s="15">
        <f t="shared" si="54"/>
        <v>0</v>
      </c>
      <c s="15">
        <f t="shared" si="55"/>
        <v>70763.440000000002</v>
      </c>
      <c s="15">
        <f t="shared" si="56"/>
        <v>70763.440000000002</v>
      </c>
    </row>
    <row r="1200" spans="1:54" ht="15">
      <c r="A1200" s="58" t="s">
        <v>2563</v>
      </c>
      <c s="65" t="s">
        <v>1226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9">
        <v>48479.68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201" spans="1:54" ht="15">
      <c r="A1201" s="58" t="s">
        <v>2564</v>
      </c>
      <c s="65" t="s">
        <v>1227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112785.86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112785.86</v>
      </c>
      <c s="106">
        <v>44291</v>
      </c>
      <c s="106">
        <v>46117</v>
      </c>
      <c s="109">
        <v>112785.86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4020.5300000000002</v>
      </c>
      <c s="15">
        <v>0</v>
      </c>
      <c s="15">
        <v>0</v>
      </c>
      <c s="15">
        <v>0</v>
      </c>
      <c s="15">
        <v>0</v>
      </c>
      <c s="15">
        <v>0</v>
      </c>
      <c s="15">
        <v>4020.5300000000002</v>
      </c>
      <c s="15">
        <v>0</v>
      </c>
      <c s="15">
        <v>0</v>
      </c>
      <c s="15">
        <f t="shared" si="54"/>
        <v>0</v>
      </c>
      <c s="15">
        <f t="shared" si="55"/>
        <v>8041.0600000000004</v>
      </c>
      <c s="15">
        <f t="shared" si="56"/>
        <v>8041.0600000000004</v>
      </c>
    </row>
    <row r="1202" spans="1:54" ht="15">
      <c r="A1202" s="58" t="s">
        <v>2565</v>
      </c>
      <c s="65" t="s">
        <v>1228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9">
        <v>327857.01000000001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203" spans="1:54" ht="15">
      <c r="A1203" s="58" t="s">
        <v>2566</v>
      </c>
      <c s="65" t="s">
        <v>1229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762726.56000000006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762726.56000000006</v>
      </c>
      <c s="106">
        <v>44291</v>
      </c>
      <c s="106">
        <v>46117</v>
      </c>
      <c s="109">
        <v>762726.56000000006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27189.299999999999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27189.299999999999</v>
      </c>
      <c s="15">
        <v>0</v>
      </c>
      <c s="15">
        <v>0</v>
      </c>
      <c s="15">
        <f t="shared" si="54"/>
        <v>0</v>
      </c>
      <c s="15">
        <f t="shared" si="55"/>
        <v>54378.599999999999</v>
      </c>
      <c s="15">
        <f t="shared" si="56"/>
        <v>54378.599999999999</v>
      </c>
    </row>
    <row r="1204" spans="1:54" ht="15">
      <c r="A1204" s="58" t="s">
        <v>2567</v>
      </c>
      <c s="65" t="s">
        <v>1230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9">
        <v>140000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205" spans="1:54" ht="15">
      <c r="A1205" s="58" t="s">
        <v>2568</v>
      </c>
      <c s="65" t="s">
        <v>1231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46117</v>
      </c>
      <c s="109">
        <v>135003.14999999999</v>
      </c>
      <c s="108">
        <v>1.3472222222222223</v>
      </c>
      <c s="108">
        <v>5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206" spans="1:54" ht="15">
      <c r="A1206" s="58" t="s">
        <v>2569</v>
      </c>
      <c s="65" t="s">
        <v>1232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314070.59999999998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314070.59999999998</v>
      </c>
      <c s="106">
        <v>44291</v>
      </c>
      <c s="106">
        <v>45387</v>
      </c>
      <c s="109">
        <v>314070.59999999998</v>
      </c>
      <c s="108">
        <v>0</v>
      </c>
      <c s="108">
        <v>0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11195.83</v>
      </c>
      <c s="15">
        <v>0</v>
      </c>
      <c s="15">
        <v>0</v>
      </c>
      <c s="15">
        <v>0</v>
      </c>
      <c s="15">
        <v>0</v>
      </c>
      <c s="15">
        <v>0</v>
      </c>
      <c s="15">
        <v>11195.83</v>
      </c>
      <c s="15">
        <v>0</v>
      </c>
      <c s="15">
        <v>0</v>
      </c>
      <c s="15">
        <f t="shared" si="54"/>
        <v>0</v>
      </c>
      <c s="15">
        <f t="shared" si="55"/>
        <v>22391.66</v>
      </c>
      <c s="15">
        <f t="shared" si="56"/>
        <v>22391.66</v>
      </c>
    </row>
    <row r="1207" spans="1:54" ht="15">
      <c r="A1207" s="58" t="s">
        <v>2570</v>
      </c>
      <c s="65" t="s">
        <v>1233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21770402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21770402</v>
      </c>
      <c s="106">
        <v>44291</v>
      </c>
      <c s="106">
        <v>46117</v>
      </c>
      <c s="109">
        <v>21770402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776060.41000000003</v>
      </c>
      <c s="15">
        <v>0</v>
      </c>
      <c s="15">
        <v>0</v>
      </c>
      <c s="15">
        <v>0</v>
      </c>
      <c s="15">
        <v>0</v>
      </c>
      <c s="15">
        <v>0</v>
      </c>
      <c s="15">
        <v>776060.41000000003</v>
      </c>
      <c s="15">
        <v>0</v>
      </c>
      <c s="15">
        <v>0</v>
      </c>
      <c s="15">
        <f t="shared" si="54"/>
        <v>0</v>
      </c>
      <c s="15">
        <f t="shared" si="55"/>
        <v>1552120.8200000001</v>
      </c>
      <c s="15">
        <f t="shared" si="56"/>
        <v>1552120.8200000001</v>
      </c>
    </row>
    <row r="1208" spans="1:54" ht="15">
      <c r="A1208" s="58" t="s">
        <v>2571</v>
      </c>
      <c s="65" t="s">
        <v>1234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9">
        <v>234841.57999999999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209" spans="1:54" ht="15">
      <c r="A1209" s="58" t="s">
        <v>2572</v>
      </c>
      <c s="65" t="s">
        <v>1235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8906.6800000000003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8906.6800000000003</v>
      </c>
      <c s="106">
        <v>44291</v>
      </c>
      <c s="106">
        <v>46117</v>
      </c>
      <c s="109">
        <v>8906.6800000000003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317.48000000000002</v>
      </c>
      <c s="15">
        <v>0</v>
      </c>
      <c s="15">
        <v>0</v>
      </c>
      <c s="15">
        <v>0</v>
      </c>
      <c s="15">
        <v>0</v>
      </c>
      <c s="15">
        <v>0</v>
      </c>
      <c s="15">
        <v>317.48000000000002</v>
      </c>
      <c s="15">
        <v>0</v>
      </c>
      <c s="15">
        <v>0</v>
      </c>
      <c s="15">
        <f t="shared" si="54"/>
        <v>0</v>
      </c>
      <c s="15">
        <f t="shared" si="55"/>
        <v>634.96000000000004</v>
      </c>
      <c s="15">
        <f t="shared" si="56"/>
        <v>634.96000000000004</v>
      </c>
    </row>
    <row r="1210" spans="1:54" ht="15">
      <c r="A1210" s="58" t="s">
        <v>2573</v>
      </c>
      <c s="65" t="s">
        <v>1236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9">
        <v>606476.73999999999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211" spans="1:54" ht="15">
      <c r="A1211" s="58" t="s">
        <v>2574</v>
      </c>
      <c s="65" t="s">
        <v>1237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1410648.0900000001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1410648.0900000001</v>
      </c>
      <c s="106">
        <v>44291</v>
      </c>
      <c s="106">
        <v>46117</v>
      </c>
      <c s="109">
        <v>1410648.0900000001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50286.080000000002</v>
      </c>
      <c s="15">
        <v>0</v>
      </c>
      <c s="15">
        <v>0</v>
      </c>
      <c s="15">
        <v>0</v>
      </c>
      <c s="15">
        <v>0</v>
      </c>
      <c s="15">
        <v>0</v>
      </c>
      <c s="15">
        <v>50286.080000000002</v>
      </c>
      <c s="15">
        <v>0</v>
      </c>
      <c s="15">
        <v>0</v>
      </c>
      <c s="15">
        <f t="shared" si="54"/>
        <v>0</v>
      </c>
      <c s="15">
        <f t="shared" si="55"/>
        <v>100572.16</v>
      </c>
      <c s="15">
        <f t="shared" si="56"/>
        <v>100572.16</v>
      </c>
    </row>
    <row r="1212" spans="1:54" ht="15">
      <c r="A1212" s="58" t="s">
        <v>2575</v>
      </c>
      <c s="65" t="s">
        <v>1238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9">
        <v>230551.31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213" spans="1:54" ht="15">
      <c r="A1213" s="58" t="s">
        <v>2576</v>
      </c>
      <c s="65" t="s">
        <v>1239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536242.06999999995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536242.06999999995</v>
      </c>
      <c s="106">
        <v>44291</v>
      </c>
      <c s="106">
        <v>46117</v>
      </c>
      <c s="109">
        <v>536242.06999999995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19115.689999999999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19115.689999999999</v>
      </c>
      <c s="15">
        <v>0</v>
      </c>
      <c s="15">
        <v>0</v>
      </c>
      <c s="15">
        <f t="shared" si="54"/>
        <v>0</v>
      </c>
      <c s="15">
        <f t="shared" si="55"/>
        <v>38231.379999999997</v>
      </c>
      <c s="15">
        <f t="shared" si="56"/>
        <v>38231.379999999997</v>
      </c>
    </row>
    <row r="1214" spans="1:54" ht="15">
      <c r="A1214" s="58" t="s">
        <v>2577</v>
      </c>
      <c s="65" t="s">
        <v>1240</v>
      </c>
      <c s="66">
        <v>1</v>
      </c>
      <c s="67" t="s">
        <v>23</v>
      </c>
      <c s="65" t="s">
        <v>458</v>
      </c>
      <c s="65" t="s">
        <v>635</v>
      </c>
      <c s="65" t="s">
        <v>593</v>
      </c>
      <c s="65" t="s">
        <v>648</v>
      </c>
      <c s="65" t="s">
        <v>636</v>
      </c>
      <c s="65" t="s">
        <v>649</v>
      </c>
      <c s="65" t="s">
        <v>593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19710609.879999999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19710609.879999999</v>
      </c>
      <c s="106">
        <v>44291</v>
      </c>
      <c s="106">
        <v>46117</v>
      </c>
      <c s="109">
        <v>19710609.879999999</v>
      </c>
      <c s="108">
        <v>1.3472222222222223</v>
      </c>
      <c s="108">
        <v>5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702633.96999999997</v>
      </c>
      <c s="15">
        <v>0</v>
      </c>
      <c s="15">
        <v>0</v>
      </c>
      <c s="15">
        <v>0</v>
      </c>
      <c s="15">
        <v>0</v>
      </c>
      <c s="15">
        <v>0</v>
      </c>
      <c s="15">
        <v>702633.96999999997</v>
      </c>
      <c s="15">
        <v>0</v>
      </c>
      <c s="15">
        <v>0</v>
      </c>
      <c s="15">
        <f t="shared" si="54"/>
        <v>0</v>
      </c>
      <c s="15">
        <f t="shared" si="55"/>
        <v>1405267.9399999999</v>
      </c>
      <c s="15">
        <f t="shared" si="56"/>
        <v>1405267.9399999999</v>
      </c>
    </row>
    <row r="1215" spans="1:54" ht="15">
      <c r="A1215" s="58" t="s">
        <v>2578</v>
      </c>
      <c s="65" t="s">
        <v>1241</v>
      </c>
      <c s="66">
        <v>1</v>
      </c>
      <c s="67" t="s">
        <v>23</v>
      </c>
      <c s="65" t="s">
        <v>458</v>
      </c>
      <c s="65" t="s">
        <v>635</v>
      </c>
      <c s="65" t="s">
        <v>593</v>
      </c>
      <c s="65" t="s">
        <v>648</v>
      </c>
      <c s="65" t="s">
        <v>636</v>
      </c>
      <c s="65" t="s">
        <v>649</v>
      </c>
      <c s="65" t="s">
        <v>593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9">
        <v>19777143.449999999</v>
      </c>
      <c s="108">
        <v>0</v>
      </c>
      <c s="108">
        <v>0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216" spans="1:54" ht="15">
      <c r="A1216" s="58" t="s">
        <v>2579</v>
      </c>
      <c s="65" t="s">
        <v>1242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9">
        <v>53842.239999999998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217" spans="1:54" ht="15">
      <c r="A1217" s="58" t="s">
        <v>2580</v>
      </c>
      <c s="65" t="s">
        <v>1243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9">
        <v>3828.6999999999998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4"/>
        <v>0</v>
      </c>
      <c s="15">
        <f t="shared" si="55"/>
        <v>0</v>
      </c>
      <c s="15">
        <f t="shared" si="56"/>
        <v>0</v>
      </c>
    </row>
    <row r="1218" spans="1:54" ht="15">
      <c r="A1218" s="58" t="s">
        <v>2581</v>
      </c>
      <c s="65" t="s">
        <v>1244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125255.28999999999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125255.28999999999</v>
      </c>
      <c s="106">
        <v>44291</v>
      </c>
      <c s="106">
        <v>46117</v>
      </c>
      <c s="109">
        <v>125255.28999999999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4465.04</v>
      </c>
      <c s="15">
        <v>0</v>
      </c>
      <c s="15">
        <v>0</v>
      </c>
      <c s="15">
        <v>0</v>
      </c>
      <c s="15">
        <v>0</v>
      </c>
      <c s="15">
        <v>0</v>
      </c>
      <c s="15">
        <v>4465.04</v>
      </c>
      <c s="15">
        <v>0</v>
      </c>
      <c s="15">
        <v>0</v>
      </c>
      <c s="15">
        <f t="shared" si="54"/>
        <v>0</v>
      </c>
      <c s="15">
        <f t="shared" si="55"/>
        <v>8930.0799999999999</v>
      </c>
      <c s="15">
        <f t="shared" si="56"/>
        <v>8930.0799999999999</v>
      </c>
    </row>
    <row r="1219" spans="1:54" ht="15">
      <c r="A1219" s="58" t="s">
        <v>2582</v>
      </c>
      <c s="65" t="s">
        <v>1245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9">
        <v>327407.01000000001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 ref="AZ1219:AZ1282">SUM(AM1219:AM1219)</f>
        <v>0</v>
      </c>
      <c s="15">
        <f t="shared" si="55"/>
        <v>0</v>
      </c>
      <c s="15">
        <f t="shared" si="56"/>
        <v>0</v>
      </c>
    </row>
    <row r="1220" spans="1:54" ht="15">
      <c r="A1220" s="58" t="s">
        <v>2583</v>
      </c>
      <c s="65" t="s">
        <v>1246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761638.70999999996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761638.70999999996</v>
      </c>
      <c s="106">
        <v>44291</v>
      </c>
      <c s="106">
        <v>46117</v>
      </c>
      <c s="109">
        <v>761638.70999999996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27150.52</v>
      </c>
      <c s="15">
        <v>0</v>
      </c>
      <c s="15">
        <v>0</v>
      </c>
      <c s="15">
        <v>0</v>
      </c>
      <c s="15">
        <v>0</v>
      </c>
      <c s="15">
        <v>0</v>
      </c>
      <c s="15">
        <v>27150.52</v>
      </c>
      <c s="15">
        <v>0</v>
      </c>
      <c s="15">
        <v>0</v>
      </c>
      <c s="15">
        <f t="shared" si="57"/>
        <v>0</v>
      </c>
      <c s="15">
        <f t="shared" si="58" ref="BA1220:BA1283">SUM(AN1220:AY1220)</f>
        <v>54301.040000000001</v>
      </c>
      <c s="15">
        <f t="shared" si="59" ref="BB1220:BB1283">AZ1220+BA1220</f>
        <v>54301.040000000001</v>
      </c>
    </row>
    <row r="1221" spans="1:54" ht="15">
      <c r="A1221" s="58" t="s">
        <v>2584</v>
      </c>
      <c s="65" t="s">
        <v>1247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9">
        <v>18003.5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0</v>
      </c>
      <c s="15">
        <f t="shared" si="59"/>
        <v>0</v>
      </c>
    </row>
    <row r="1222" spans="1:54" ht="15">
      <c r="A1222" s="58" t="s">
        <v>2585</v>
      </c>
      <c s="65" t="s">
        <v>1248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41874.610000000001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41874.610000000001</v>
      </c>
      <c s="106">
        <v>44291</v>
      </c>
      <c s="106">
        <v>46117</v>
      </c>
      <c s="109">
        <v>41874.610000000001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1492.73</v>
      </c>
      <c s="15">
        <v>0</v>
      </c>
      <c s="15">
        <v>0</v>
      </c>
      <c s="15">
        <v>0</v>
      </c>
      <c s="15">
        <v>0</v>
      </c>
      <c s="15">
        <v>0</v>
      </c>
      <c s="15">
        <v>1492.73</v>
      </c>
      <c s="15">
        <v>0</v>
      </c>
      <c s="15">
        <v>0</v>
      </c>
      <c s="15">
        <f t="shared" si="57"/>
        <v>0</v>
      </c>
      <c s="15">
        <f t="shared" si="58"/>
        <v>2985.46</v>
      </c>
      <c s="15">
        <f t="shared" si="59"/>
        <v>2985.46</v>
      </c>
    </row>
    <row r="1223" spans="1:54" ht="15">
      <c r="A1223" s="58" t="s">
        <v>2586</v>
      </c>
      <c s="65" t="s">
        <v>1249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9">
        <v>33346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0</v>
      </c>
      <c s="15">
        <f t="shared" si="59"/>
        <v>0</v>
      </c>
    </row>
    <row r="1224" spans="1:54" ht="15">
      <c r="A1224" s="58" t="s">
        <v>2587</v>
      </c>
      <c s="65" t="s">
        <v>1250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77561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77561</v>
      </c>
      <c s="106">
        <v>44291</v>
      </c>
      <c s="106">
        <v>46117</v>
      </c>
      <c s="109">
        <v>77561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2764.8600000000001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2764.8600000000001</v>
      </c>
      <c s="15">
        <v>0</v>
      </c>
      <c s="15">
        <v>0</v>
      </c>
      <c s="15">
        <f t="shared" si="57"/>
        <v>0</v>
      </c>
      <c s="15">
        <f t="shared" si="58"/>
        <v>5529.7200000000003</v>
      </c>
      <c s="15">
        <f t="shared" si="59"/>
        <v>5529.7200000000003</v>
      </c>
    </row>
    <row r="1225" spans="1:54" ht="15">
      <c r="A1225" s="58" t="s">
        <v>2588</v>
      </c>
      <c s="65" t="s">
        <v>1251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9">
        <v>95631.130000000005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0</v>
      </c>
      <c s="15">
        <f t="shared" si="59"/>
        <v>0</v>
      </c>
    </row>
    <row r="1226" spans="1:54" ht="15">
      <c r="A1226" s="58" t="s">
        <v>2589</v>
      </c>
      <c s="65" t="s">
        <v>1252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222412.32000000001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222412.32000000001</v>
      </c>
      <c s="106">
        <v>44291</v>
      </c>
      <c s="106">
        <v>46117</v>
      </c>
      <c s="109">
        <v>222412.32000000001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7928.4399999999996</v>
      </c>
      <c s="15">
        <v>0</v>
      </c>
      <c s="15">
        <v>0</v>
      </c>
      <c s="15">
        <v>0</v>
      </c>
      <c s="15">
        <v>0</v>
      </c>
      <c s="15">
        <v>0</v>
      </c>
      <c s="15">
        <v>7928.4399999999996</v>
      </c>
      <c s="15">
        <v>0</v>
      </c>
      <c s="15">
        <v>0</v>
      </c>
      <c s="15">
        <f t="shared" si="57"/>
        <v>0</v>
      </c>
      <c s="15">
        <f t="shared" si="58"/>
        <v>15856.879999999999</v>
      </c>
      <c s="15">
        <f t="shared" si="59"/>
        <v>15856.879999999999</v>
      </c>
    </row>
    <row r="1227" spans="1:54" ht="15">
      <c r="A1227" s="58" t="s">
        <v>2590</v>
      </c>
      <c s="65" t="s">
        <v>1253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546305.76000000001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546305.76000000001</v>
      </c>
      <c s="106">
        <v>44291</v>
      </c>
      <c s="106">
        <v>46117</v>
      </c>
      <c s="109">
        <v>546305.76000000001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19474.43</v>
      </c>
      <c s="15">
        <v>0</v>
      </c>
      <c s="15">
        <v>0</v>
      </c>
      <c s="15">
        <v>0</v>
      </c>
      <c s="15">
        <v>0</v>
      </c>
      <c s="15">
        <v>0</v>
      </c>
      <c s="15">
        <v>19474.43</v>
      </c>
      <c s="15">
        <v>0</v>
      </c>
      <c s="15">
        <v>0</v>
      </c>
      <c s="15">
        <f t="shared" si="57"/>
        <v>0</v>
      </c>
      <c s="15">
        <f t="shared" si="58"/>
        <v>38948.860000000001</v>
      </c>
      <c s="15">
        <f t="shared" si="59"/>
        <v>38948.860000000001</v>
      </c>
    </row>
    <row r="1228" spans="1:54" ht="15">
      <c r="A1228" s="58" t="s">
        <v>2591</v>
      </c>
      <c s="65" t="s">
        <v>1254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9">
        <v>183578.79000000001</v>
      </c>
      <c s="108">
        <v>0</v>
      </c>
      <c s="108">
        <v>0</v>
      </c>
      <c s="111">
        <v>0.059999999999999998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0</v>
      </c>
      <c s="15">
        <f t="shared" si="59"/>
        <v>0</v>
      </c>
    </row>
    <row r="1229" spans="1:54" ht="15">
      <c r="A1229" s="58" t="s">
        <v>2592</v>
      </c>
      <c s="65" t="s">
        <v>1255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428350.51000000001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428350.51000000001</v>
      </c>
      <c s="106">
        <v>44291</v>
      </c>
      <c s="106">
        <v>46117</v>
      </c>
      <c s="109">
        <v>428350.51000000001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15269.620000000001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15269.620000000001</v>
      </c>
      <c s="15">
        <v>0</v>
      </c>
      <c s="15">
        <v>0</v>
      </c>
      <c s="15">
        <f t="shared" si="57"/>
        <v>0</v>
      </c>
      <c s="15">
        <f t="shared" si="58"/>
        <v>30539.240000000002</v>
      </c>
      <c s="15">
        <f t="shared" si="59"/>
        <v>30539.240000000002</v>
      </c>
    </row>
    <row r="1230" spans="1:54" ht="15">
      <c r="A1230" s="58" t="s">
        <v>2593</v>
      </c>
      <c s="65" t="s">
        <v>1256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9">
        <v>168102.70000000001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0</v>
      </c>
      <c s="15">
        <f t="shared" si="59"/>
        <v>0</v>
      </c>
    </row>
    <row r="1231" spans="1:54" ht="15">
      <c r="A1231" s="58" t="s">
        <v>2594</v>
      </c>
      <c s="65" t="s">
        <v>1257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390992.09000000003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390992.09000000003</v>
      </c>
      <c s="106">
        <v>44291</v>
      </c>
      <c s="106">
        <v>46117</v>
      </c>
      <c s="109">
        <v>390992.09000000003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13937.889999999999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13937.889999999999</v>
      </c>
      <c s="15">
        <v>0</v>
      </c>
      <c s="15">
        <v>0</v>
      </c>
      <c s="15">
        <f t="shared" si="57"/>
        <v>0</v>
      </c>
      <c s="15">
        <f t="shared" si="58"/>
        <v>27875.779999999999</v>
      </c>
      <c s="15">
        <f t="shared" si="59"/>
        <v>27875.779999999999</v>
      </c>
    </row>
    <row r="1232" spans="1:54" ht="15">
      <c r="A1232" s="58" t="s">
        <v>2595</v>
      </c>
      <c s="65" t="s">
        <v>1258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9">
        <v>1044128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0</v>
      </c>
      <c s="15">
        <f t="shared" si="59"/>
        <v>0</v>
      </c>
    </row>
    <row r="1233" spans="1:54" ht="15">
      <c r="A1233" s="58" t="s">
        <v>2596</v>
      </c>
      <c s="65" t="s">
        <v>1259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2428426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2428426</v>
      </c>
      <c s="106">
        <v>44291</v>
      </c>
      <c s="106">
        <v>46117</v>
      </c>
      <c s="109">
        <v>2428426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86567.320000000007</v>
      </c>
      <c s="15">
        <v>0</v>
      </c>
      <c s="15">
        <v>0</v>
      </c>
      <c s="15">
        <v>0</v>
      </c>
      <c s="15">
        <v>0</v>
      </c>
      <c s="15">
        <v>0</v>
      </c>
      <c s="15">
        <v>86567.320000000007</v>
      </c>
      <c s="15">
        <v>0</v>
      </c>
      <c s="15">
        <v>0</v>
      </c>
      <c s="15">
        <f t="shared" si="57"/>
        <v>0</v>
      </c>
      <c s="15">
        <f t="shared" si="58"/>
        <v>173134.64000000001</v>
      </c>
      <c s="15">
        <f t="shared" si="59"/>
        <v>173134.64000000001</v>
      </c>
    </row>
    <row r="1234" spans="1:54" ht="15">
      <c r="A1234" s="58" t="s">
        <v>2597</v>
      </c>
      <c s="65" t="s">
        <v>1260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9">
        <v>102972.82000000001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0</v>
      </c>
      <c s="15">
        <f t="shared" si="59"/>
        <v>0</v>
      </c>
    </row>
    <row r="1235" spans="1:54" ht="15">
      <c r="A1235" s="58" t="s">
        <v>2598</v>
      </c>
      <c s="65" t="s">
        <v>1261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239449.89000000001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239449.89000000001</v>
      </c>
      <c s="106">
        <v>44291</v>
      </c>
      <c s="106">
        <v>46117</v>
      </c>
      <c s="109">
        <v>239449.89000000001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8535.7900000000009</v>
      </c>
      <c s="15">
        <v>0</v>
      </c>
      <c s="15">
        <v>0</v>
      </c>
      <c s="15">
        <v>0</v>
      </c>
      <c s="15">
        <v>0</v>
      </c>
      <c s="15">
        <v>0</v>
      </c>
      <c s="15">
        <v>8535.7900000000009</v>
      </c>
      <c s="15">
        <v>0</v>
      </c>
      <c s="15">
        <v>0</v>
      </c>
      <c s="15">
        <f t="shared" si="57"/>
        <v>0</v>
      </c>
      <c s="15">
        <f t="shared" si="58"/>
        <v>17071.580000000002</v>
      </c>
      <c s="15">
        <f t="shared" si="59"/>
        <v>17071.580000000002</v>
      </c>
    </row>
    <row r="1236" spans="1:54" ht="15">
      <c r="A1236" s="58" t="s">
        <v>2599</v>
      </c>
      <c s="65" t="s">
        <v>1262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9">
        <v>980097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0</v>
      </c>
      <c s="15">
        <f t="shared" si="59"/>
        <v>0</v>
      </c>
    </row>
    <row r="1237" spans="1:54" ht="15">
      <c r="A1237" s="58" t="s">
        <v>2600</v>
      </c>
      <c s="65" t="s">
        <v>1263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2277850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2277850</v>
      </c>
      <c s="106">
        <v>44291</v>
      </c>
      <c s="106">
        <v>46117</v>
      </c>
      <c s="109">
        <v>2277850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81199.660000000003</v>
      </c>
      <c s="15">
        <v>0</v>
      </c>
      <c s="15">
        <v>0</v>
      </c>
      <c s="15">
        <v>0</v>
      </c>
      <c s="15">
        <v>0</v>
      </c>
      <c s="15">
        <v>0</v>
      </c>
      <c s="15">
        <v>81199.660000000003</v>
      </c>
      <c s="15">
        <v>0</v>
      </c>
      <c s="15">
        <v>0</v>
      </c>
      <c s="15">
        <f t="shared" si="57"/>
        <v>0</v>
      </c>
      <c s="15">
        <f t="shared" si="58"/>
        <v>162399.32000000001</v>
      </c>
      <c s="15">
        <f t="shared" si="59"/>
        <v>162399.32000000001</v>
      </c>
    </row>
    <row r="1238" spans="1:54" ht="15">
      <c r="A1238" s="58" t="s">
        <v>2601</v>
      </c>
      <c s="65" t="s">
        <v>1264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1516409.26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1516409.26</v>
      </c>
      <c s="106">
        <v>44291</v>
      </c>
      <c s="106">
        <v>46117</v>
      </c>
      <c s="109">
        <v>1516409.26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54056.199999999997</v>
      </c>
      <c s="15">
        <v>0</v>
      </c>
      <c s="15">
        <v>0</v>
      </c>
      <c s="15">
        <v>0</v>
      </c>
      <c s="15">
        <v>0</v>
      </c>
      <c s="15">
        <v>0</v>
      </c>
      <c s="15">
        <v>54056.199999999997</v>
      </c>
      <c s="15">
        <v>0</v>
      </c>
      <c s="15">
        <v>0</v>
      </c>
      <c s="15">
        <f t="shared" si="57"/>
        <v>0</v>
      </c>
      <c s="15">
        <f t="shared" si="58"/>
        <v>108112.39999999999</v>
      </c>
      <c s="15">
        <f t="shared" si="59"/>
        <v>108112.39999999999</v>
      </c>
    </row>
    <row r="1239" spans="1:54" ht="15">
      <c r="A1239" s="58" t="s">
        <v>2602</v>
      </c>
      <c s="65" t="s">
        <v>1265</v>
      </c>
      <c s="66">
        <v>1</v>
      </c>
      <c s="67" t="s">
        <v>23</v>
      </c>
      <c s="65" t="s">
        <v>458</v>
      </c>
      <c s="65" t="s">
        <v>635</v>
      </c>
      <c s="65" t="s">
        <v>978</v>
      </c>
      <c s="65" t="s">
        <v>648</v>
      </c>
      <c s="65" t="s">
        <v>640</v>
      </c>
      <c s="65" t="s">
        <v>649</v>
      </c>
      <c s="65" t="s">
        <v>978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9">
        <v>40000000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0</v>
      </c>
      <c s="15">
        <f t="shared" si="59"/>
        <v>0</v>
      </c>
    </row>
    <row r="1240" spans="1:54" ht="15">
      <c r="A1240" s="58" t="s">
        <v>2603</v>
      </c>
      <c s="65" t="s">
        <v>1266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9">
        <v>3632512.1200000001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0</v>
      </c>
      <c s="15">
        <f t="shared" si="59"/>
        <v>0</v>
      </c>
    </row>
    <row r="1241" spans="1:54" ht="15">
      <c r="A1241" s="58" t="s">
        <v>2604</v>
      </c>
      <c s="65" t="s">
        <v>1267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4934730.5300000003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4934730.5300000003</v>
      </c>
      <c s="106">
        <v>44291</v>
      </c>
      <c s="106">
        <v>45387</v>
      </c>
      <c s="109">
        <v>4934730.5300000003</v>
      </c>
      <c s="108">
        <v>0</v>
      </c>
      <c s="108">
        <v>0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175910.81</v>
      </c>
      <c s="15">
        <v>0</v>
      </c>
      <c s="15">
        <v>0</v>
      </c>
      <c s="15">
        <v>0</v>
      </c>
      <c s="15">
        <v>0</v>
      </c>
      <c s="15">
        <v>0</v>
      </c>
      <c s="15">
        <v>175910.81</v>
      </c>
      <c s="15">
        <v>0</v>
      </c>
      <c s="15">
        <v>0</v>
      </c>
      <c s="15">
        <f t="shared" si="57"/>
        <v>0</v>
      </c>
      <c s="15">
        <f t="shared" si="58"/>
        <v>351821.62</v>
      </c>
      <c s="15">
        <f t="shared" si="59"/>
        <v>351821.62</v>
      </c>
    </row>
    <row r="1242" spans="1:54" ht="15">
      <c r="A1242" s="58" t="s">
        <v>2605</v>
      </c>
      <c s="65" t="s">
        <v>1268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8149311.8399999999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8149311.8399999999</v>
      </c>
      <c s="106">
        <v>44291</v>
      </c>
      <c s="106">
        <v>46117</v>
      </c>
      <c s="109">
        <v>8149311.8399999999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290502.59000000003</v>
      </c>
      <c s="15">
        <v>0</v>
      </c>
      <c s="15">
        <v>0</v>
      </c>
      <c s="15">
        <v>0</v>
      </c>
      <c s="15">
        <v>0</v>
      </c>
      <c s="15">
        <v>0</v>
      </c>
      <c s="15">
        <v>290502.59000000003</v>
      </c>
      <c s="15">
        <v>0</v>
      </c>
      <c s="15">
        <v>0</v>
      </c>
      <c s="15">
        <f t="shared" si="57"/>
        <v>0</v>
      </c>
      <c s="15">
        <f t="shared" si="58"/>
        <v>581005.18000000005</v>
      </c>
      <c s="15">
        <f t="shared" si="59"/>
        <v>581005.18000000005</v>
      </c>
    </row>
    <row r="1243" spans="1:54" ht="15">
      <c r="A1243" s="58" t="s">
        <v>2606</v>
      </c>
      <c s="65" t="s">
        <v>1269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44291</v>
      </c>
      <c s="106">
        <v>45387</v>
      </c>
      <c s="109">
        <v>1674218</v>
      </c>
      <c s="108">
        <v>0</v>
      </c>
      <c s="108">
        <v>0</v>
      </c>
      <c s="111">
        <v>0.061699999999999998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0</v>
      </c>
      <c s="15">
        <f t="shared" si="59"/>
        <v>0</v>
      </c>
    </row>
    <row r="1244" spans="1:54" ht="15">
      <c r="A1244" s="58" t="s">
        <v>2607</v>
      </c>
      <c s="65" t="s">
        <v>1270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1666646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1666646</v>
      </c>
      <c s="106">
        <v>44291</v>
      </c>
      <c s="106">
        <v>46117</v>
      </c>
      <c s="109">
        <v>1666646</v>
      </c>
      <c s="108">
        <v>1.3472222222222223</v>
      </c>
      <c s="108">
        <v>5</v>
      </c>
      <c s="111">
        <v>0.071300000000000002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59411.760000000002</v>
      </c>
      <c s="15">
        <v>0</v>
      </c>
      <c s="15">
        <v>0</v>
      </c>
      <c s="15">
        <v>0</v>
      </c>
      <c s="15">
        <v>0</v>
      </c>
      <c s="15">
        <v>0</v>
      </c>
      <c s="15">
        <v>59411.760000000002</v>
      </c>
      <c s="15">
        <v>0</v>
      </c>
      <c s="15">
        <v>0</v>
      </c>
      <c s="15">
        <f t="shared" si="57"/>
        <v>0</v>
      </c>
      <c s="15">
        <f t="shared" si="58"/>
        <v>118823.52</v>
      </c>
      <c s="15">
        <f t="shared" si="59"/>
        <v>118823.52</v>
      </c>
    </row>
    <row r="1245" spans="1:54" ht="15">
      <c r="A1245" s="58" t="s">
        <v>2608</v>
      </c>
      <c s="65" t="s">
        <v>1271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96810548.420000002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96810548.420000002</v>
      </c>
      <c s="106">
        <v>44314</v>
      </c>
      <c s="106">
        <v>47966</v>
      </c>
      <c s="109">
        <v>96810548.420000002</v>
      </c>
      <c s="108">
        <v>6.4111111111111114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3788341.98</v>
      </c>
      <c s="15">
        <v>0</v>
      </c>
      <c s="15">
        <v>0</v>
      </c>
      <c s="15">
        <v>0</v>
      </c>
      <c s="15">
        <v>0</v>
      </c>
      <c s="15">
        <v>0</v>
      </c>
      <c s="15">
        <v>3788341.98</v>
      </c>
      <c s="15">
        <v>0</v>
      </c>
      <c s="15">
        <v>0</v>
      </c>
      <c s="15">
        <f t="shared" si="57"/>
        <v>0</v>
      </c>
      <c s="15">
        <f t="shared" si="58"/>
        <v>7576683.96</v>
      </c>
      <c s="15">
        <f t="shared" si="59"/>
        <v>7576683.96</v>
      </c>
    </row>
    <row r="1246" spans="1:54" ht="15">
      <c r="A1246" s="58" t="s">
        <v>1383</v>
      </c>
      <c s="65" t="s">
        <v>567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44678</v>
      </c>
      <c s="106">
        <v>45409</v>
      </c>
      <c s="108">
        <v>338217.5</v>
      </c>
      <c s="108">
        <v>0</v>
      </c>
      <c s="108">
        <v>0</v>
      </c>
      <c s="111">
        <v>0.038199999999999998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0</v>
      </c>
      <c s="15">
        <f t="shared" si="59"/>
        <v>0</v>
      </c>
    </row>
    <row r="1247" spans="1:54" ht="15">
      <c r="A1247" s="58" t="s">
        <v>2609</v>
      </c>
      <c s="65" t="s">
        <v>567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270220</v>
      </c>
      <c s="64">
        <v>0</v>
      </c>
      <c s="64">
        <v>0</v>
      </c>
      <c s="64">
        <v>968.28999999999996</v>
      </c>
      <c s="64">
        <v>0</v>
      </c>
      <c s="64">
        <v>0</v>
      </c>
      <c s="64">
        <v>0</v>
      </c>
      <c s="64">
        <v>270220</v>
      </c>
      <c s="106">
        <v>44678</v>
      </c>
      <c s="106">
        <v>45774</v>
      </c>
      <c s="108">
        <v>540440</v>
      </c>
      <c s="108">
        <v>0.40833333333333333</v>
      </c>
      <c s="108">
        <v>3</v>
      </c>
      <c s="111">
        <v>0.042999999999999997</v>
      </c>
      <c s="77" t="s">
        <v>651</v>
      </c>
      <c s="77" t="s">
        <v>652</v>
      </c>
      <c s="15">
        <v>968.28999999999996</v>
      </c>
      <c s="15">
        <v>968.28999999999996</v>
      </c>
      <c s="15">
        <v>968.28999999999996</v>
      </c>
      <c s="15">
        <v>968.28999999999996</v>
      </c>
      <c s="15">
        <v>968.28999999999996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968.28999999999996</v>
      </c>
      <c s="15">
        <f t="shared" si="58"/>
        <v>3873.1599999999999</v>
      </c>
      <c s="15">
        <f t="shared" si="59"/>
        <v>4841.4499999999998</v>
      </c>
    </row>
    <row r="1248" spans="1:54" ht="15">
      <c r="A1248" s="58" t="s">
        <v>2610</v>
      </c>
      <c s="65" t="s">
        <v>567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520085</v>
      </c>
      <c s="64">
        <v>0</v>
      </c>
      <c s="64">
        <v>0</v>
      </c>
      <c s="64">
        <v>2041.3299999999999</v>
      </c>
      <c s="64">
        <v>0</v>
      </c>
      <c s="64">
        <v>0</v>
      </c>
      <c s="64">
        <v>0</v>
      </c>
      <c s="64">
        <v>520085</v>
      </c>
      <c s="106">
        <v>44678</v>
      </c>
      <c s="106">
        <v>46139</v>
      </c>
      <c s="108">
        <v>520085</v>
      </c>
      <c s="108">
        <v>1.4083333333333334</v>
      </c>
      <c s="108">
        <v>4</v>
      </c>
      <c s="111">
        <v>0.047100000000000003</v>
      </c>
      <c s="77" t="s">
        <v>651</v>
      </c>
      <c s="77" t="s">
        <v>652</v>
      </c>
      <c s="15">
        <v>2041.3299999999999</v>
      </c>
      <c s="15">
        <v>2041.3299999999999</v>
      </c>
      <c s="15">
        <v>2041.3299999999999</v>
      </c>
      <c s="15">
        <v>2041.3299999999999</v>
      </c>
      <c s="15">
        <v>2041.3299999999999</v>
      </c>
      <c s="15">
        <v>2041.3299999999999</v>
      </c>
      <c s="15">
        <v>2041.3299999999999</v>
      </c>
      <c s="15">
        <v>2041.3299999999999</v>
      </c>
      <c s="15">
        <v>2041.3299999999999</v>
      </c>
      <c s="15">
        <v>2041.3299999999999</v>
      </c>
      <c s="15">
        <v>2041.3299999999999</v>
      </c>
      <c s="15">
        <v>1020.67</v>
      </c>
      <c s="15">
        <v>1020.67</v>
      </c>
      <c s="15">
        <f t="shared" si="57"/>
        <v>2041.3299999999999</v>
      </c>
      <c s="15">
        <f t="shared" si="58"/>
        <v>22454.639999999999</v>
      </c>
      <c s="15">
        <f t="shared" si="59"/>
        <v>24495.970000000001</v>
      </c>
    </row>
    <row r="1249" spans="1:54" ht="15">
      <c r="A1249" s="58" t="s">
        <v>2611</v>
      </c>
      <c s="65" t="s">
        <v>567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1439010</v>
      </c>
      <c s="64">
        <v>0</v>
      </c>
      <c s="64">
        <v>0</v>
      </c>
      <c s="64">
        <v>6079.8199999999997</v>
      </c>
      <c s="64">
        <v>0</v>
      </c>
      <c s="64">
        <v>0</v>
      </c>
      <c s="64">
        <v>0</v>
      </c>
      <c s="64">
        <v>1439010</v>
      </c>
      <c s="106">
        <v>44678</v>
      </c>
      <c s="106">
        <v>46504</v>
      </c>
      <c s="108">
        <v>1439010</v>
      </c>
      <c s="108">
        <v>2.4083333333333332</v>
      </c>
      <c s="108">
        <v>5</v>
      </c>
      <c s="111">
        <v>0.050700000000000002</v>
      </c>
      <c s="77" t="s">
        <v>651</v>
      </c>
      <c s="77" t="s">
        <v>652</v>
      </c>
      <c s="15">
        <v>6079.8199999999997</v>
      </c>
      <c s="15">
        <v>6079.8199999999997</v>
      </c>
      <c s="15">
        <v>6079.8199999999997</v>
      </c>
      <c s="15">
        <v>6079.8199999999997</v>
      </c>
      <c s="15">
        <v>6079.8199999999997</v>
      </c>
      <c s="15">
        <v>6079.8199999999997</v>
      </c>
      <c s="15">
        <v>6079.8199999999997</v>
      </c>
      <c s="15">
        <v>6079.8199999999997</v>
      </c>
      <c s="15">
        <v>6079.8199999999997</v>
      </c>
      <c s="15">
        <v>6079.8199999999997</v>
      </c>
      <c s="15">
        <v>6079.8199999999997</v>
      </c>
      <c s="15">
        <v>6079.8199999999997</v>
      </c>
      <c s="15">
        <v>6079.8199999999997</v>
      </c>
      <c s="15">
        <f t="shared" si="57"/>
        <v>6079.8199999999997</v>
      </c>
      <c s="15">
        <f t="shared" si="58"/>
        <v>72957.839999999997</v>
      </c>
      <c s="15">
        <f t="shared" si="59"/>
        <v>79037.660000000003</v>
      </c>
    </row>
    <row r="1250" spans="1:54" ht="15">
      <c r="A1250" s="58" t="s">
        <v>2612</v>
      </c>
      <c s="65" t="s">
        <v>567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8232712.5</v>
      </c>
      <c s="64">
        <v>0</v>
      </c>
      <c s="64">
        <v>0</v>
      </c>
      <c s="64">
        <v>36772.779999999999</v>
      </c>
      <c s="64">
        <v>0</v>
      </c>
      <c s="64">
        <v>0</v>
      </c>
      <c s="64">
        <v>0</v>
      </c>
      <c s="64">
        <v>8232712.5</v>
      </c>
      <c s="106">
        <v>44678</v>
      </c>
      <c s="106">
        <v>46870</v>
      </c>
      <c s="108">
        <v>8232712.5</v>
      </c>
      <c s="108">
        <v>3.4083333333333332</v>
      </c>
      <c s="108">
        <v>6</v>
      </c>
      <c s="111">
        <v>0.053600000000000002</v>
      </c>
      <c s="77" t="s">
        <v>651</v>
      </c>
      <c s="77" t="s">
        <v>652</v>
      </c>
      <c s="15">
        <v>36772.779999999999</v>
      </c>
      <c s="15">
        <v>36772.779999999999</v>
      </c>
      <c s="15">
        <v>36772.779999999999</v>
      </c>
      <c s="15">
        <v>36772.779999999999</v>
      </c>
      <c s="15">
        <v>36772.779999999999</v>
      </c>
      <c s="15">
        <v>36772.779999999999</v>
      </c>
      <c s="15">
        <v>36772.779999999999</v>
      </c>
      <c s="15">
        <v>36772.779999999999</v>
      </c>
      <c s="15">
        <v>36772.779999999999</v>
      </c>
      <c s="15">
        <v>36772.779999999999</v>
      </c>
      <c s="15">
        <v>36772.779999999999</v>
      </c>
      <c s="15">
        <v>36772.779999999999</v>
      </c>
      <c s="15">
        <v>36772.779999999999</v>
      </c>
      <c s="15">
        <f t="shared" si="57"/>
        <v>36772.779999999999</v>
      </c>
      <c s="15">
        <f t="shared" si="58"/>
        <v>441273.3600000001</v>
      </c>
      <c s="15">
        <f t="shared" si="59"/>
        <v>478046.14000000013</v>
      </c>
    </row>
    <row r="1251" spans="1:54" ht="15">
      <c r="A1251" s="58" t="s">
        <v>2613</v>
      </c>
      <c s="65" t="s">
        <v>567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4168350</v>
      </c>
      <c s="64">
        <v>0</v>
      </c>
      <c s="64">
        <v>0</v>
      </c>
      <c s="64">
        <v>19591.240000000002</v>
      </c>
      <c s="64">
        <v>0</v>
      </c>
      <c s="64">
        <v>0</v>
      </c>
      <c s="64">
        <v>0</v>
      </c>
      <c s="64">
        <v>4168350</v>
      </c>
      <c s="106">
        <v>44678</v>
      </c>
      <c s="106">
        <v>47235</v>
      </c>
      <c s="108">
        <v>4168350</v>
      </c>
      <c s="108">
        <v>4.4083333333333332</v>
      </c>
      <c s="108">
        <v>7</v>
      </c>
      <c s="111">
        <v>0.056399999999999999</v>
      </c>
      <c s="77" t="s">
        <v>651</v>
      </c>
      <c s="77" t="s">
        <v>652</v>
      </c>
      <c s="15">
        <v>19591.240000000002</v>
      </c>
      <c s="15">
        <v>19591.240000000002</v>
      </c>
      <c s="15">
        <v>19591.240000000002</v>
      </c>
      <c s="15">
        <v>19591.240000000002</v>
      </c>
      <c s="15">
        <v>19591.240000000002</v>
      </c>
      <c s="15">
        <v>19591.240000000002</v>
      </c>
      <c s="15">
        <v>19591.240000000002</v>
      </c>
      <c s="15">
        <v>19591.240000000002</v>
      </c>
      <c s="15">
        <v>19591.240000000002</v>
      </c>
      <c s="15">
        <v>19591.240000000002</v>
      </c>
      <c s="15">
        <v>19591.240000000002</v>
      </c>
      <c s="15">
        <v>19591.240000000002</v>
      </c>
      <c s="15">
        <v>19591.240000000002</v>
      </c>
      <c s="15">
        <f t="shared" si="57"/>
        <v>19591.240000000002</v>
      </c>
      <c s="15">
        <f t="shared" si="58"/>
        <v>235094.87999999998</v>
      </c>
      <c s="15">
        <f t="shared" si="59"/>
        <v>254686.11999999997</v>
      </c>
    </row>
    <row r="1252" spans="1:54" ht="15">
      <c r="A1252" s="58" t="s">
        <v>2614</v>
      </c>
      <c s="65" t="s">
        <v>567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388957.5</v>
      </c>
      <c s="64">
        <v>0</v>
      </c>
      <c s="64">
        <v>0</v>
      </c>
      <c s="64">
        <v>1922.0999999999999</v>
      </c>
      <c s="64">
        <v>0</v>
      </c>
      <c s="64">
        <v>0</v>
      </c>
      <c s="64">
        <v>0</v>
      </c>
      <c s="64">
        <v>388957.5</v>
      </c>
      <c s="106">
        <v>44678</v>
      </c>
      <c s="106">
        <v>47600</v>
      </c>
      <c s="108">
        <v>388957.5</v>
      </c>
      <c s="108">
        <v>5.4083333333333332</v>
      </c>
      <c s="108">
        <v>8</v>
      </c>
      <c s="111">
        <v>0.059299999999999999</v>
      </c>
      <c s="77" t="s">
        <v>651</v>
      </c>
      <c s="77" t="s">
        <v>652</v>
      </c>
      <c s="15">
        <v>1922.0999999999999</v>
      </c>
      <c s="15">
        <v>1922.0999999999999</v>
      </c>
      <c s="15">
        <v>1922.0999999999999</v>
      </c>
      <c s="15">
        <v>1922.0999999999999</v>
      </c>
      <c s="15">
        <v>1922.0999999999999</v>
      </c>
      <c s="15">
        <v>1922.0999999999999</v>
      </c>
      <c s="15">
        <v>1922.0999999999999</v>
      </c>
      <c s="15">
        <v>1922.0999999999999</v>
      </c>
      <c s="15">
        <v>1922.0999999999999</v>
      </c>
      <c s="15">
        <v>1922.0999999999999</v>
      </c>
      <c s="15">
        <v>1922.0999999999999</v>
      </c>
      <c s="15">
        <v>1922.0999999999999</v>
      </c>
      <c s="15">
        <v>1922.0999999999999</v>
      </c>
      <c s="15">
        <f t="shared" si="57"/>
        <v>1922.0999999999999</v>
      </c>
      <c s="15">
        <f t="shared" si="58"/>
        <v>23065.199999999997</v>
      </c>
      <c s="15">
        <f t="shared" si="59"/>
        <v>24987.299999999996</v>
      </c>
    </row>
    <row r="1253" spans="1:54" ht="15">
      <c r="A1253" s="58" t="s">
        <v>2615</v>
      </c>
      <c s="65" t="s">
        <v>567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287.62</v>
      </c>
      <c s="64">
        <v>0</v>
      </c>
      <c s="64">
        <v>0</v>
      </c>
      <c s="64">
        <v>0</v>
      </c>
      <c s="64">
        <v>53100</v>
      </c>
      <c s="106">
        <v>44678</v>
      </c>
      <c s="106">
        <v>48331</v>
      </c>
      <c s="108">
        <v>53100</v>
      </c>
      <c s="108">
        <v>7.4083333333333332</v>
      </c>
      <c s="108">
        <v>10</v>
      </c>
      <c s="111">
        <v>0.065000000000000002</v>
      </c>
      <c s="77" t="s">
        <v>651</v>
      </c>
      <c s="77" t="s">
        <v>652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f t="shared" si="57"/>
        <v>287.62</v>
      </c>
      <c s="15">
        <f t="shared" si="58"/>
        <v>3451.4399999999991</v>
      </c>
      <c s="15">
        <f t="shared" si="59"/>
        <v>3739.059999999999</v>
      </c>
    </row>
    <row r="1254" spans="1:54" ht="15">
      <c r="A1254" s="58" t="s">
        <v>2616</v>
      </c>
      <c s="65" t="s">
        <v>1279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44685</v>
      </c>
      <c s="106">
        <v>45416</v>
      </c>
      <c s="110">
        <v>1816970.3899999999</v>
      </c>
      <c s="108">
        <v>0</v>
      </c>
      <c s="108">
        <v>0</v>
      </c>
      <c s="111">
        <v>0.051888999999999998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0</v>
      </c>
      <c s="15">
        <f t="shared" si="59"/>
        <v>0</v>
      </c>
    </row>
    <row r="1255" spans="1:54" ht="15">
      <c r="A1255" s="58" t="s">
        <v>2617</v>
      </c>
      <c s="65" t="s">
        <v>1280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778701.58999999997</v>
      </c>
      <c s="64">
        <v>0</v>
      </c>
      <c s="64">
        <v>0</v>
      </c>
      <c s="64">
        <v>24004.639999999999</v>
      </c>
      <c s="64">
        <v>0</v>
      </c>
      <c s="64">
        <v>0</v>
      </c>
      <c s="64">
        <v>0</v>
      </c>
      <c s="64">
        <v>778701.58999999997</v>
      </c>
      <c s="106">
        <v>44685</v>
      </c>
      <c s="106">
        <v>45781</v>
      </c>
      <c s="110">
        <v>778701.58999999997</v>
      </c>
      <c s="108">
        <v>0.42777777777777776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24004.639999999999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24004.639999999999</v>
      </c>
      <c s="15">
        <f t="shared" si="59"/>
        <v>24004.639999999999</v>
      </c>
    </row>
    <row r="1256" spans="1:54" ht="15">
      <c r="A1256" s="58" t="s">
        <v>2618</v>
      </c>
      <c s="65" t="s">
        <v>1281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848055.28000000003</v>
      </c>
      <c s="64">
        <v>0</v>
      </c>
      <c s="64">
        <v>0</v>
      </c>
      <c s="64">
        <v>26142.580000000002</v>
      </c>
      <c s="64">
        <v>0</v>
      </c>
      <c s="64">
        <v>0</v>
      </c>
      <c s="64">
        <v>0</v>
      </c>
      <c s="64">
        <v>848055.28000000003</v>
      </c>
      <c s="106">
        <v>44685</v>
      </c>
      <c s="106">
        <v>45781</v>
      </c>
      <c s="108">
        <v>848055.28000000003</v>
      </c>
      <c s="108">
        <v>0.42777777777777776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26142.580000000002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26142.580000000002</v>
      </c>
      <c s="15">
        <f t="shared" si="59"/>
        <v>26142.580000000002</v>
      </c>
    </row>
    <row r="1257" spans="1:54" ht="15">
      <c r="A1257" s="58" t="s">
        <v>2619</v>
      </c>
      <c s="65" t="s">
        <v>1282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1978795.6399999999</v>
      </c>
      <c s="64">
        <v>0</v>
      </c>
      <c s="64">
        <v>0</v>
      </c>
      <c s="64">
        <v>70539.119999999995</v>
      </c>
      <c s="64">
        <v>0</v>
      </c>
      <c s="64">
        <v>0</v>
      </c>
      <c s="64">
        <v>0</v>
      </c>
      <c s="64">
        <v>1978795.6399999999</v>
      </c>
      <c s="106">
        <v>44685</v>
      </c>
      <c s="106">
        <v>46511</v>
      </c>
      <c s="108">
        <v>1978795.6399999999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70539.119999999995</v>
      </c>
      <c s="15">
        <v>0</v>
      </c>
      <c s="15">
        <v>0</v>
      </c>
      <c s="15">
        <v>0</v>
      </c>
      <c s="15">
        <v>0</v>
      </c>
      <c s="15">
        <v>0</v>
      </c>
      <c s="15">
        <v>70539.119999999995</v>
      </c>
      <c s="15">
        <v>0</v>
      </c>
      <c s="15">
        <f t="shared" si="57"/>
        <v>0</v>
      </c>
      <c s="15">
        <f t="shared" si="58"/>
        <v>141078.23999999999</v>
      </c>
      <c s="15">
        <f t="shared" si="59"/>
        <v>141078.23999999999</v>
      </c>
    </row>
    <row r="1258" spans="1:54" ht="15">
      <c r="A1258" s="58" t="s">
        <v>2620</v>
      </c>
      <c s="65" t="s">
        <v>1283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1310925.75</v>
      </c>
      <c s="64">
        <v>0</v>
      </c>
      <c s="64">
        <v>0</v>
      </c>
      <c s="64">
        <v>40411.25</v>
      </c>
      <c s="64">
        <v>0</v>
      </c>
      <c s="64">
        <v>0</v>
      </c>
      <c s="64">
        <v>0</v>
      </c>
      <c s="64">
        <v>1310925.75</v>
      </c>
      <c s="106">
        <v>44685</v>
      </c>
      <c s="106">
        <v>45781</v>
      </c>
      <c s="108">
        <v>1310925.75</v>
      </c>
      <c s="108">
        <v>0.42777777777777776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40411.25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40411.25</v>
      </c>
      <c s="15">
        <f t="shared" si="59"/>
        <v>40411.25</v>
      </c>
    </row>
    <row r="1259" spans="1:54" ht="15">
      <c r="A1259" s="58" t="s">
        <v>2621</v>
      </c>
      <c s="65" t="s">
        <v>1284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3058826.75</v>
      </c>
      <c s="64">
        <v>0</v>
      </c>
      <c s="64">
        <v>0</v>
      </c>
      <c s="64">
        <v>109039.53</v>
      </c>
      <c s="64">
        <v>0</v>
      </c>
      <c s="64">
        <v>0</v>
      </c>
      <c s="64">
        <v>0</v>
      </c>
      <c s="64">
        <v>3058826.75</v>
      </c>
      <c s="106">
        <v>44685</v>
      </c>
      <c s="106">
        <v>46511</v>
      </c>
      <c s="108">
        <v>3058826.75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109039.53</v>
      </c>
      <c s="15">
        <v>0</v>
      </c>
      <c s="15">
        <v>0</v>
      </c>
      <c s="15">
        <v>0</v>
      </c>
      <c s="15">
        <v>0</v>
      </c>
      <c s="15">
        <v>0</v>
      </c>
      <c s="15">
        <v>109039.53</v>
      </c>
      <c s="15">
        <v>0</v>
      </c>
      <c s="15">
        <f t="shared" si="57"/>
        <v>0</v>
      </c>
      <c s="15">
        <f t="shared" si="58"/>
        <v>218079.06</v>
      </c>
      <c s="15">
        <f t="shared" si="59"/>
        <v>218079.06</v>
      </c>
    </row>
    <row r="1260" spans="1:54" ht="15">
      <c r="A1260" s="58" t="s">
        <v>2622</v>
      </c>
      <c s="65" t="s">
        <v>1303</v>
      </c>
      <c s="66">
        <v>1</v>
      </c>
      <c s="67" t="s">
        <v>23</v>
      </c>
      <c s="65" t="s">
        <v>458</v>
      </c>
      <c s="65" t="s">
        <v>635</v>
      </c>
      <c s="65" t="s">
        <v>978</v>
      </c>
      <c s="65" t="s">
        <v>648</v>
      </c>
      <c s="65" t="s">
        <v>640</v>
      </c>
      <c s="65" t="s">
        <v>649</v>
      </c>
      <c s="65" t="s">
        <v>978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44685</v>
      </c>
      <c s="106">
        <v>45416</v>
      </c>
      <c s="110">
        <v>134000000</v>
      </c>
      <c s="108">
        <v>0</v>
      </c>
      <c s="108">
        <v>0</v>
      </c>
      <c s="111">
        <v>0.051888999999999998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0</v>
      </c>
      <c s="15">
        <f t="shared" si="59"/>
        <v>0</v>
      </c>
    </row>
    <row r="1261" spans="1:54" ht="15">
      <c r="A1261" s="58" t="s">
        <v>2623</v>
      </c>
      <c s="65" t="s">
        <v>1304</v>
      </c>
      <c s="66">
        <v>1</v>
      </c>
      <c s="67" t="s">
        <v>23</v>
      </c>
      <c s="65" t="s">
        <v>458</v>
      </c>
      <c s="65" t="s">
        <v>635</v>
      </c>
      <c s="65" t="s">
        <v>978</v>
      </c>
      <c s="65" t="s">
        <v>648</v>
      </c>
      <c s="65" t="s">
        <v>640</v>
      </c>
      <c s="65" t="s">
        <v>649</v>
      </c>
      <c s="65" t="s">
        <v>978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44685</v>
      </c>
      <c s="106">
        <v>45416</v>
      </c>
      <c s="110">
        <v>51000000</v>
      </c>
      <c s="108">
        <v>0</v>
      </c>
      <c s="108">
        <v>0</v>
      </c>
      <c s="111">
        <v>0.051888999999999998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0</v>
      </c>
      <c s="15">
        <f t="shared" si="59"/>
        <v>0</v>
      </c>
    </row>
    <row r="1262" spans="1:54" ht="15">
      <c r="A1262" s="58" t="s">
        <v>2624</v>
      </c>
      <c s="65" t="s">
        <v>1285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1037107.1</v>
      </c>
      <c s="64">
        <v>0</v>
      </c>
      <c s="64">
        <v>0</v>
      </c>
      <c s="64">
        <v>31970.380000000001</v>
      </c>
      <c s="64">
        <v>0</v>
      </c>
      <c s="64">
        <v>0</v>
      </c>
      <c s="64">
        <v>0</v>
      </c>
      <c s="64">
        <v>1037107.1</v>
      </c>
      <c s="106">
        <v>44685</v>
      </c>
      <c s="106">
        <v>45781</v>
      </c>
      <c s="108">
        <v>1037107.1</v>
      </c>
      <c s="108">
        <v>0.42777777777777776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31970.380000000001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31970.380000000001</v>
      </c>
      <c s="15">
        <f t="shared" si="59"/>
        <v>31970.380000000001</v>
      </c>
    </row>
    <row r="1263" spans="1:54" ht="15">
      <c r="A1263" s="58" t="s">
        <v>2625</v>
      </c>
      <c s="65" t="s">
        <v>1286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1020818.17</v>
      </c>
      <c s="64">
        <v>0</v>
      </c>
      <c s="64">
        <v>0</v>
      </c>
      <c s="64">
        <v>36389.620000000003</v>
      </c>
      <c s="64">
        <v>0</v>
      </c>
      <c s="64">
        <v>0</v>
      </c>
      <c s="64">
        <v>0</v>
      </c>
      <c s="64">
        <v>1020818.17</v>
      </c>
      <c s="106">
        <v>44685</v>
      </c>
      <c s="106">
        <v>46511</v>
      </c>
      <c s="108">
        <v>1020818.17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36389.620000000003</v>
      </c>
      <c s="15">
        <v>0</v>
      </c>
      <c s="15">
        <v>0</v>
      </c>
      <c s="15">
        <v>0</v>
      </c>
      <c s="15">
        <v>0</v>
      </c>
      <c s="15">
        <v>0</v>
      </c>
      <c s="15">
        <v>36389.620000000003</v>
      </c>
      <c s="15">
        <v>0</v>
      </c>
      <c s="15">
        <f t="shared" si="57"/>
        <v>0</v>
      </c>
      <c s="15">
        <f t="shared" si="58"/>
        <v>72779.240000000005</v>
      </c>
      <c s="15">
        <f t="shared" si="59"/>
        <v>72779.240000000005</v>
      </c>
    </row>
    <row r="1264" spans="1:54" ht="15">
      <c r="A1264" s="58" t="s">
        <v>2626</v>
      </c>
      <c s="65" t="s">
        <v>1287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1399098.4099999999</v>
      </c>
      <c s="64">
        <v>0</v>
      </c>
      <c s="64">
        <v>0</v>
      </c>
      <c s="64">
        <v>49874.360000000001</v>
      </c>
      <c s="64">
        <v>0</v>
      </c>
      <c s="64">
        <v>0</v>
      </c>
      <c s="64">
        <v>0</v>
      </c>
      <c s="64">
        <v>1399098.4099999999</v>
      </c>
      <c s="106">
        <v>44685</v>
      </c>
      <c s="106">
        <v>46511</v>
      </c>
      <c s="108">
        <v>1399098.4099999999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49874.360000000001</v>
      </c>
      <c s="15">
        <v>0</v>
      </c>
      <c s="15">
        <v>0</v>
      </c>
      <c s="15">
        <v>0</v>
      </c>
      <c s="15">
        <v>0</v>
      </c>
      <c s="15">
        <v>0</v>
      </c>
      <c s="15">
        <v>49874.360000000001</v>
      </c>
      <c s="15">
        <v>0</v>
      </c>
      <c s="15">
        <f t="shared" si="57"/>
        <v>0</v>
      </c>
      <c s="15">
        <f t="shared" si="58"/>
        <v>99748.720000000001</v>
      </c>
      <c s="15">
        <f t="shared" si="59"/>
        <v>99748.720000000001</v>
      </c>
    </row>
    <row r="1265" spans="1:54" ht="15">
      <c r="A1265" s="58" t="s">
        <v>2627</v>
      </c>
      <c s="65" t="s">
        <v>1288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687566</v>
      </c>
      <c s="64">
        <v>0</v>
      </c>
      <c s="64">
        <v>0</v>
      </c>
      <c s="64">
        <v>21195.25</v>
      </c>
      <c s="64">
        <v>0</v>
      </c>
      <c s="64">
        <v>0</v>
      </c>
      <c s="64">
        <v>0</v>
      </c>
      <c s="64">
        <v>687566</v>
      </c>
      <c s="106">
        <v>44685</v>
      </c>
      <c s="106">
        <v>45781</v>
      </c>
      <c s="108">
        <v>687566</v>
      </c>
      <c s="108">
        <v>0.42777777777777776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21195.25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21195.25</v>
      </c>
      <c s="15">
        <f t="shared" si="59"/>
        <v>21195.25</v>
      </c>
    </row>
    <row r="1266" spans="1:54" ht="15">
      <c r="A1266" s="58" t="s">
        <v>2628</v>
      </c>
      <c s="65" t="s">
        <v>1289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1604277</v>
      </c>
      <c s="64">
        <v>0</v>
      </c>
      <c s="64">
        <v>0</v>
      </c>
      <c s="64">
        <v>57188.459999999999</v>
      </c>
      <c s="64">
        <v>0</v>
      </c>
      <c s="64">
        <v>0</v>
      </c>
      <c s="64">
        <v>0</v>
      </c>
      <c s="64">
        <v>1604277</v>
      </c>
      <c s="106">
        <v>44685</v>
      </c>
      <c s="106">
        <v>46511</v>
      </c>
      <c s="108">
        <v>1604277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57188.459999999999</v>
      </c>
      <c s="15">
        <v>0</v>
      </c>
      <c s="15">
        <v>0</v>
      </c>
      <c s="15">
        <v>0</v>
      </c>
      <c s="15">
        <v>0</v>
      </c>
      <c s="15">
        <v>0</v>
      </c>
      <c s="15">
        <v>57188.459999999999</v>
      </c>
      <c s="15">
        <v>0</v>
      </c>
      <c s="15">
        <f t="shared" si="57"/>
        <v>0</v>
      </c>
      <c s="15">
        <f t="shared" si="58"/>
        <v>114376.92</v>
      </c>
      <c s="15">
        <f t="shared" si="59"/>
        <v>114376.92</v>
      </c>
    </row>
    <row r="1267" spans="1:54" ht="15">
      <c r="A1267" s="58" t="s">
        <v>2629</v>
      </c>
      <c s="65" t="s">
        <v>1290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546349.94999999995</v>
      </c>
      <c s="64">
        <v>0</v>
      </c>
      <c s="64">
        <v>0</v>
      </c>
      <c s="64">
        <v>16842.060000000001</v>
      </c>
      <c s="64">
        <v>0</v>
      </c>
      <c s="64">
        <v>0</v>
      </c>
      <c s="64">
        <v>0</v>
      </c>
      <c s="64">
        <v>546349.94999999995</v>
      </c>
      <c s="106">
        <v>44685</v>
      </c>
      <c s="106">
        <v>45781</v>
      </c>
      <c s="108">
        <v>546349.94999999995</v>
      </c>
      <c s="108">
        <v>0.42777777777777776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16842.060000000001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16842.060000000001</v>
      </c>
      <c s="15">
        <f t="shared" si="59"/>
        <v>16842.060000000001</v>
      </c>
    </row>
    <row r="1268" spans="1:54" ht="15">
      <c r="A1268" s="58" t="s">
        <v>2630</v>
      </c>
      <c s="65" t="s">
        <v>1291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546335.80000000005</v>
      </c>
      <c s="64">
        <v>0</v>
      </c>
      <c s="64">
        <v>0</v>
      </c>
      <c s="64">
        <v>19475.509999999998</v>
      </c>
      <c s="64">
        <v>0</v>
      </c>
      <c s="64">
        <v>0</v>
      </c>
      <c s="64">
        <v>0</v>
      </c>
      <c s="64">
        <v>546335.80000000005</v>
      </c>
      <c s="106">
        <v>44685</v>
      </c>
      <c s="106">
        <v>46511</v>
      </c>
      <c s="108">
        <v>546335.80000000005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19475.509999999998</v>
      </c>
      <c s="15">
        <v>0</v>
      </c>
      <c s="15">
        <v>0</v>
      </c>
      <c s="15">
        <v>0</v>
      </c>
      <c s="15">
        <v>0</v>
      </c>
      <c s="15">
        <v>0</v>
      </c>
      <c s="15">
        <v>19475.509999999998</v>
      </c>
      <c s="15">
        <v>0</v>
      </c>
      <c s="15">
        <f t="shared" si="57"/>
        <v>0</v>
      </c>
      <c s="15">
        <f t="shared" si="58"/>
        <v>38951.019999999997</v>
      </c>
      <c s="15">
        <f t="shared" si="59"/>
        <v>38951.019999999997</v>
      </c>
    </row>
    <row r="1269" spans="1:54" ht="15">
      <c r="A1269" s="58" t="s">
        <v>2631</v>
      </c>
      <c s="65" t="s">
        <v>1292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8803293.5600000005</v>
      </c>
      <c s="64">
        <v>0</v>
      </c>
      <c s="64">
        <v>0</v>
      </c>
      <c s="64">
        <v>271374.72999999998</v>
      </c>
      <c s="64">
        <v>0</v>
      </c>
      <c s="64">
        <v>0</v>
      </c>
      <c s="64">
        <v>0</v>
      </c>
      <c s="64">
        <v>8803293.5600000005</v>
      </c>
      <c s="106">
        <v>44685</v>
      </c>
      <c s="106">
        <v>45781</v>
      </c>
      <c s="108">
        <v>8803293.5600000005</v>
      </c>
      <c s="108">
        <v>0.42777777777777776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271374.72999999998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271374.72999999998</v>
      </c>
      <c s="15">
        <f t="shared" si="59"/>
        <v>271374.72999999998</v>
      </c>
    </row>
    <row r="1270" spans="1:54" ht="15">
      <c r="A1270" s="58" t="s">
        <v>2632</v>
      </c>
      <c s="65" t="s">
        <v>1293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588275.15000000002</v>
      </c>
      <c s="64">
        <v>0</v>
      </c>
      <c s="64">
        <v>0</v>
      </c>
      <c s="64">
        <v>18134.459999999999</v>
      </c>
      <c s="64">
        <v>0</v>
      </c>
      <c s="64">
        <v>0</v>
      </c>
      <c s="64">
        <v>0</v>
      </c>
      <c s="64">
        <v>588275.15000000002</v>
      </c>
      <c s="106">
        <v>44685</v>
      </c>
      <c s="106">
        <v>45781</v>
      </c>
      <c s="108">
        <v>588275.15000000002</v>
      </c>
      <c s="108">
        <v>0.42777777777777776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18134.459999999999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18134.459999999999</v>
      </c>
      <c s="15">
        <f t="shared" si="59"/>
        <v>18134.459999999999</v>
      </c>
    </row>
    <row r="1271" spans="1:54" ht="15">
      <c r="A1271" s="58" t="s">
        <v>2633</v>
      </c>
      <c s="65" t="s">
        <v>1294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1372605.3200000001</v>
      </c>
      <c s="64">
        <v>0</v>
      </c>
      <c s="64">
        <v>0</v>
      </c>
      <c s="64">
        <v>48929.949999999997</v>
      </c>
      <c s="64">
        <v>0</v>
      </c>
      <c s="64">
        <v>0</v>
      </c>
      <c s="64">
        <v>0</v>
      </c>
      <c s="64">
        <v>1372605.3200000001</v>
      </c>
      <c s="106">
        <v>44685</v>
      </c>
      <c s="106">
        <v>46511</v>
      </c>
      <c s="108">
        <v>1372605.3200000001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48929.949999999997</v>
      </c>
      <c s="15">
        <v>0</v>
      </c>
      <c s="15">
        <v>0</v>
      </c>
      <c s="15">
        <v>0</v>
      </c>
      <c s="15">
        <v>0</v>
      </c>
      <c s="15">
        <v>0</v>
      </c>
      <c s="15">
        <v>48929.949999999997</v>
      </c>
      <c s="15">
        <v>0</v>
      </c>
      <c s="15">
        <f t="shared" si="57"/>
        <v>0</v>
      </c>
      <c s="15">
        <f t="shared" si="58"/>
        <v>97859.899999999994</v>
      </c>
      <c s="15">
        <f t="shared" si="59"/>
        <v>97859.899999999994</v>
      </c>
    </row>
    <row r="1272" spans="1:54" ht="15">
      <c r="A1272" s="58" t="s">
        <v>2634</v>
      </c>
      <c s="65" t="s">
        <v>1295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788080.87</v>
      </c>
      <c s="64">
        <v>0</v>
      </c>
      <c s="64">
        <v>0</v>
      </c>
      <c s="64">
        <v>24293.77</v>
      </c>
      <c s="64">
        <v>0</v>
      </c>
      <c s="64">
        <v>0</v>
      </c>
      <c s="64">
        <v>0</v>
      </c>
      <c s="64">
        <v>788080.87</v>
      </c>
      <c s="106">
        <v>44685</v>
      </c>
      <c s="106">
        <v>45781</v>
      </c>
      <c s="108">
        <v>788080.87</v>
      </c>
      <c s="108">
        <v>0.42777777777777776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24293.77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24293.77</v>
      </c>
      <c s="15">
        <f t="shared" si="59"/>
        <v>24293.77</v>
      </c>
    </row>
    <row r="1273" spans="1:54" ht="15">
      <c r="A1273" s="58" t="s">
        <v>2635</v>
      </c>
      <c s="65" t="s">
        <v>1296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1838571.49</v>
      </c>
      <c s="64">
        <v>0</v>
      </c>
      <c s="64">
        <v>0</v>
      </c>
      <c s="64">
        <v>65540.479999999996</v>
      </c>
      <c s="64">
        <v>0</v>
      </c>
      <c s="64">
        <v>0</v>
      </c>
      <c s="64">
        <v>0</v>
      </c>
      <c s="64">
        <v>1838571.49</v>
      </c>
      <c s="106">
        <v>44685</v>
      </c>
      <c s="106">
        <v>46511</v>
      </c>
      <c s="108">
        <v>1838571.49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65540.479999999996</v>
      </c>
      <c s="15">
        <v>0</v>
      </c>
      <c s="15">
        <v>0</v>
      </c>
      <c s="15">
        <v>0</v>
      </c>
      <c s="15">
        <v>0</v>
      </c>
      <c s="15">
        <v>0</v>
      </c>
      <c s="15">
        <v>65540.479999999996</v>
      </c>
      <c s="15">
        <v>0</v>
      </c>
      <c s="15">
        <f t="shared" si="57"/>
        <v>0</v>
      </c>
      <c s="15">
        <f t="shared" si="58"/>
        <v>131080.95999999999</v>
      </c>
      <c s="15">
        <f t="shared" si="59"/>
        <v>131080.95999999999</v>
      </c>
    </row>
    <row r="1274" spans="1:54" ht="15">
      <c r="A1274" s="58" t="s">
        <v>2636</v>
      </c>
      <c s="65" t="s">
        <v>1297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673856.33999999997</v>
      </c>
      <c s="64">
        <v>0</v>
      </c>
      <c s="64">
        <v>0</v>
      </c>
      <c s="64">
        <v>20772.630000000001</v>
      </c>
      <c s="64">
        <v>0</v>
      </c>
      <c s="64">
        <v>0</v>
      </c>
      <c s="64">
        <v>0</v>
      </c>
      <c s="64">
        <v>673856.33999999997</v>
      </c>
      <c s="106">
        <v>44685</v>
      </c>
      <c s="106">
        <v>45781</v>
      </c>
      <c s="108">
        <v>673856.33999999997</v>
      </c>
      <c s="108">
        <v>0.42777777777777776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20772.630000000001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20772.630000000001</v>
      </c>
      <c s="15">
        <f t="shared" si="59"/>
        <v>20772.630000000001</v>
      </c>
    </row>
    <row r="1275" spans="1:54" ht="15">
      <c r="A1275" s="58" t="s">
        <v>2637</v>
      </c>
      <c s="65" t="s">
        <v>1298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1572331.46</v>
      </c>
      <c s="64">
        <v>0</v>
      </c>
      <c s="64">
        <v>0</v>
      </c>
      <c s="64">
        <v>56049.690000000002</v>
      </c>
      <c s="64">
        <v>0</v>
      </c>
      <c s="64">
        <v>0</v>
      </c>
      <c s="64">
        <v>0</v>
      </c>
      <c s="64">
        <v>1572331.46</v>
      </c>
      <c s="106">
        <v>44685</v>
      </c>
      <c s="106">
        <v>46511</v>
      </c>
      <c s="108">
        <v>1572331.46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56049.690000000002</v>
      </c>
      <c s="15">
        <v>0</v>
      </c>
      <c s="15">
        <v>0</v>
      </c>
      <c s="15">
        <v>0</v>
      </c>
      <c s="15">
        <v>0</v>
      </c>
      <c s="15">
        <v>0</v>
      </c>
      <c s="15">
        <v>56049.690000000002</v>
      </c>
      <c s="15">
        <v>0</v>
      </c>
      <c s="15">
        <f t="shared" si="57"/>
        <v>0</v>
      </c>
      <c s="15">
        <f t="shared" si="58"/>
        <v>112099.38</v>
      </c>
      <c s="15">
        <f t="shared" si="59"/>
        <v>112099.38</v>
      </c>
    </row>
    <row r="1276" spans="1:54" ht="15">
      <c r="A1276" s="58" t="s">
        <v>2638</v>
      </c>
      <c s="65" t="s">
        <v>1305</v>
      </c>
      <c s="66">
        <v>1</v>
      </c>
      <c s="67" t="s">
        <v>23</v>
      </c>
      <c s="65" t="s">
        <v>458</v>
      </c>
      <c s="65" t="s">
        <v>635</v>
      </c>
      <c s="65" t="s">
        <v>594</v>
      </c>
      <c s="65" t="s">
        <v>648</v>
      </c>
      <c s="65" t="s">
        <v>636</v>
      </c>
      <c s="65" t="s">
        <v>649</v>
      </c>
      <c s="65" t="s">
        <v>594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38498286.240000002</v>
      </c>
      <c s="64">
        <v>0</v>
      </c>
      <c s="64">
        <v>0</v>
      </c>
      <c s="64">
        <v>1186767.4199999999</v>
      </c>
      <c s="64">
        <v>0</v>
      </c>
      <c s="64">
        <v>0</v>
      </c>
      <c s="64">
        <v>0</v>
      </c>
      <c s="64">
        <v>38498286.240000002</v>
      </c>
      <c s="106">
        <v>44685</v>
      </c>
      <c s="106">
        <v>45781</v>
      </c>
      <c s="110">
        <v>38498286.240000002</v>
      </c>
      <c s="108">
        <v>0.42777777777777776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1186767.4199999999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1186767.4199999999</v>
      </c>
      <c s="15">
        <f t="shared" si="59"/>
        <v>1186767.4199999999</v>
      </c>
    </row>
    <row r="1277" spans="1:54" ht="15">
      <c r="A1277" s="58" t="s">
        <v>1384</v>
      </c>
      <c s="65" t="s">
        <v>1278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44697</v>
      </c>
      <c s="106">
        <v>45428</v>
      </c>
      <c s="108">
        <v>360224.5</v>
      </c>
      <c s="108">
        <v>0</v>
      </c>
      <c s="108">
        <v>0</v>
      </c>
      <c s="111">
        <v>0.038199999999999998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0</v>
      </c>
      <c s="15">
        <f t="shared" si="58"/>
        <v>0</v>
      </c>
      <c s="15">
        <f t="shared" si="59"/>
        <v>0</v>
      </c>
    </row>
    <row r="1278" spans="1:54" ht="15">
      <c r="A1278" s="58" t="s">
        <v>2639</v>
      </c>
      <c s="65" t="s">
        <v>1278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520822.5</v>
      </c>
      <c s="64">
        <v>0</v>
      </c>
      <c s="64">
        <v>260411.25</v>
      </c>
      <c s="64">
        <v>1866.28</v>
      </c>
      <c s="64">
        <v>0</v>
      </c>
      <c s="64">
        <v>0</v>
      </c>
      <c s="64">
        <v>0</v>
      </c>
      <c s="64">
        <v>260411.25</v>
      </c>
      <c s="106">
        <v>44697</v>
      </c>
      <c s="106">
        <v>45793</v>
      </c>
      <c s="108">
        <v>520822.5</v>
      </c>
      <c s="108">
        <v>0.46111111111111114</v>
      </c>
      <c s="108">
        <v>3</v>
      </c>
      <c s="111">
        <v>0.042999999999999997</v>
      </c>
      <c s="77" t="s">
        <v>651</v>
      </c>
      <c s="77" t="s">
        <v>652</v>
      </c>
      <c s="15">
        <v>933.13999999999999</v>
      </c>
      <c s="15">
        <v>933.13999999999999</v>
      </c>
      <c s="15">
        <v>933.13999999999999</v>
      </c>
      <c s="15">
        <v>933.13999999999999</v>
      </c>
      <c s="15">
        <v>933.13999999999999</v>
      </c>
      <c s="15">
        <v>933.13999999999999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7"/>
        <v>933.13999999999999</v>
      </c>
      <c s="15">
        <f t="shared" si="58"/>
        <v>4665.6999999999998</v>
      </c>
      <c s="15">
        <f t="shared" si="59"/>
        <v>5598.8400000000001</v>
      </c>
    </row>
    <row r="1279" spans="1:54" ht="15">
      <c r="A1279" s="58" t="s">
        <v>2640</v>
      </c>
      <c s="65" t="s">
        <v>1278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189980</v>
      </c>
      <c s="64">
        <v>0</v>
      </c>
      <c s="64">
        <v>0</v>
      </c>
      <c s="64">
        <v>745.66999999999996</v>
      </c>
      <c s="64">
        <v>0</v>
      </c>
      <c s="64">
        <v>0</v>
      </c>
      <c s="64">
        <v>0</v>
      </c>
      <c s="64">
        <v>189980</v>
      </c>
      <c s="106">
        <v>44697</v>
      </c>
      <c s="106">
        <v>46158</v>
      </c>
      <c s="108">
        <v>189980</v>
      </c>
      <c s="108">
        <v>1.461111111111111</v>
      </c>
      <c s="108">
        <v>4</v>
      </c>
      <c s="111">
        <v>0.047100000000000003</v>
      </c>
      <c s="77" t="s">
        <v>651</v>
      </c>
      <c s="77" t="s">
        <v>652</v>
      </c>
      <c s="15">
        <v>745.66999999999996</v>
      </c>
      <c s="15">
        <v>745.66999999999996</v>
      </c>
      <c s="15">
        <v>745.66999999999996</v>
      </c>
      <c s="15">
        <v>745.66999999999996</v>
      </c>
      <c s="15">
        <v>745.66999999999996</v>
      </c>
      <c s="15">
        <v>745.66999999999996</v>
      </c>
      <c s="15">
        <v>745.66999999999996</v>
      </c>
      <c s="15">
        <v>745.66999999999996</v>
      </c>
      <c s="15">
        <v>745.66999999999996</v>
      </c>
      <c s="15">
        <v>745.66999999999996</v>
      </c>
      <c s="15">
        <v>745.66999999999996</v>
      </c>
      <c s="15">
        <v>745.66999999999996</v>
      </c>
      <c s="15">
        <v>372.83999999999997</v>
      </c>
      <c s="15">
        <f t="shared" si="57"/>
        <v>745.66999999999996</v>
      </c>
      <c s="15">
        <f t="shared" si="58"/>
        <v>8575.2099999999991</v>
      </c>
      <c s="15">
        <f t="shared" si="59"/>
        <v>9320.8799999999992</v>
      </c>
    </row>
    <row r="1280" spans="1:54" ht="15">
      <c r="A1280" s="58" t="s">
        <v>2641</v>
      </c>
      <c s="65" t="s">
        <v>1278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577462.5</v>
      </c>
      <c s="64">
        <v>0</v>
      </c>
      <c s="64">
        <v>0</v>
      </c>
      <c s="64">
        <v>2439.7800000000002</v>
      </c>
      <c s="64">
        <v>0</v>
      </c>
      <c s="64">
        <v>0</v>
      </c>
      <c s="64">
        <v>0</v>
      </c>
      <c s="64">
        <v>577462.5</v>
      </c>
      <c s="106">
        <v>44697</v>
      </c>
      <c s="106">
        <v>46523</v>
      </c>
      <c s="108">
        <v>577462.5</v>
      </c>
      <c s="108">
        <v>2.4611111111111112</v>
      </c>
      <c s="108">
        <v>5</v>
      </c>
      <c s="111">
        <v>0.050700000000000002</v>
      </c>
      <c s="77" t="s">
        <v>651</v>
      </c>
      <c s="77" t="s">
        <v>652</v>
      </c>
      <c s="15">
        <v>2439.7800000000002</v>
      </c>
      <c s="15">
        <v>2439.7800000000002</v>
      </c>
      <c s="15">
        <v>2439.7800000000002</v>
      </c>
      <c s="15">
        <v>2439.7800000000002</v>
      </c>
      <c s="15">
        <v>2439.7800000000002</v>
      </c>
      <c s="15">
        <v>2439.7800000000002</v>
      </c>
      <c s="15">
        <v>2439.7800000000002</v>
      </c>
      <c s="15">
        <v>2439.7800000000002</v>
      </c>
      <c s="15">
        <v>2439.7800000000002</v>
      </c>
      <c s="15">
        <v>2439.7800000000002</v>
      </c>
      <c s="15">
        <v>2439.7800000000002</v>
      </c>
      <c s="15">
        <v>2439.7800000000002</v>
      </c>
      <c s="15">
        <v>2439.7800000000002</v>
      </c>
      <c s="15">
        <f t="shared" si="57"/>
        <v>2439.7800000000002</v>
      </c>
      <c s="15">
        <f t="shared" si="58"/>
        <v>29277.359999999997</v>
      </c>
      <c s="15">
        <f t="shared" si="59"/>
        <v>31717.139999999996</v>
      </c>
    </row>
    <row r="1281" spans="1:54" ht="15">
      <c r="A1281" s="58" t="s">
        <v>2642</v>
      </c>
      <c s="65" t="s">
        <v>1278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987601</v>
      </c>
      <c s="64">
        <v>0</v>
      </c>
      <c s="64">
        <v>0</v>
      </c>
      <c s="64">
        <v>4411.2799999999997</v>
      </c>
      <c s="64">
        <v>0</v>
      </c>
      <c s="64">
        <v>0</v>
      </c>
      <c s="64">
        <v>0</v>
      </c>
      <c s="64">
        <v>987601</v>
      </c>
      <c s="106">
        <v>44697</v>
      </c>
      <c s="106">
        <v>46889</v>
      </c>
      <c s="108">
        <v>987601</v>
      </c>
      <c s="108">
        <v>3.4611111111111112</v>
      </c>
      <c s="108">
        <v>6</v>
      </c>
      <c s="111">
        <v>0.053600000000000002</v>
      </c>
      <c s="77" t="s">
        <v>651</v>
      </c>
      <c s="77" t="s">
        <v>652</v>
      </c>
      <c s="15">
        <v>4411.2799999999997</v>
      </c>
      <c s="15">
        <v>4411.2799999999997</v>
      </c>
      <c s="15">
        <v>4411.2799999999997</v>
      </c>
      <c s="15">
        <v>4411.2799999999997</v>
      </c>
      <c s="15">
        <v>4411.2799999999997</v>
      </c>
      <c s="15">
        <v>4411.2799999999997</v>
      </c>
      <c s="15">
        <v>4411.2799999999997</v>
      </c>
      <c s="15">
        <v>4411.2799999999997</v>
      </c>
      <c s="15">
        <v>4411.2799999999997</v>
      </c>
      <c s="15">
        <v>4411.2799999999997</v>
      </c>
      <c s="15">
        <v>4411.2799999999997</v>
      </c>
      <c s="15">
        <v>4411.2799999999997</v>
      </c>
      <c s="15">
        <v>4411.2799999999997</v>
      </c>
      <c s="15">
        <f t="shared" si="57"/>
        <v>4411.2799999999997</v>
      </c>
      <c s="15">
        <f t="shared" si="58"/>
        <v>52935.359999999993</v>
      </c>
      <c s="15">
        <f t="shared" si="59"/>
        <v>57346.639999999992</v>
      </c>
    </row>
    <row r="1282" spans="1:54" ht="15">
      <c r="A1282" s="58" t="s">
        <v>2643</v>
      </c>
      <c s="65" t="s">
        <v>1278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1124540</v>
      </c>
      <c s="64">
        <v>0</v>
      </c>
      <c s="64">
        <v>0</v>
      </c>
      <c s="64">
        <v>5285.3400000000001</v>
      </c>
      <c s="64">
        <v>0</v>
      </c>
      <c s="64">
        <v>0</v>
      </c>
      <c s="64">
        <v>0</v>
      </c>
      <c s="64">
        <v>1124540</v>
      </c>
      <c s="106">
        <v>44697</v>
      </c>
      <c s="106">
        <v>47254</v>
      </c>
      <c s="108">
        <v>1124540</v>
      </c>
      <c s="108">
        <v>4.4611111111111112</v>
      </c>
      <c s="108">
        <v>7</v>
      </c>
      <c s="111">
        <v>0.056399999999999999</v>
      </c>
      <c s="77" t="s">
        <v>651</v>
      </c>
      <c s="77" t="s">
        <v>652</v>
      </c>
      <c s="15">
        <v>5285.3400000000001</v>
      </c>
      <c s="15">
        <v>5285.3400000000001</v>
      </c>
      <c s="15">
        <v>5285.3400000000001</v>
      </c>
      <c s="15">
        <v>5285.3400000000001</v>
      </c>
      <c s="15">
        <v>5285.3400000000001</v>
      </c>
      <c s="15">
        <v>5285.3400000000001</v>
      </c>
      <c s="15">
        <v>5285.3400000000001</v>
      </c>
      <c s="15">
        <v>5285.3400000000001</v>
      </c>
      <c s="15">
        <v>5285.3400000000001</v>
      </c>
      <c s="15">
        <v>5285.3400000000001</v>
      </c>
      <c s="15">
        <v>5285.3400000000001</v>
      </c>
      <c s="15">
        <v>5285.3400000000001</v>
      </c>
      <c s="15">
        <v>5285.3400000000001</v>
      </c>
      <c s="15">
        <f t="shared" si="57"/>
        <v>5285.3400000000001</v>
      </c>
      <c s="15">
        <f t="shared" si="58"/>
        <v>63424.079999999987</v>
      </c>
      <c s="15">
        <f t="shared" si="59"/>
        <v>68709.419999999984</v>
      </c>
    </row>
    <row r="1283" spans="1:54" ht="15">
      <c r="A1283" s="58" t="s">
        <v>2644</v>
      </c>
      <c s="65" t="s">
        <v>1278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975270</v>
      </c>
      <c s="64">
        <v>0</v>
      </c>
      <c s="64">
        <v>0</v>
      </c>
      <c s="64">
        <v>4819.46</v>
      </c>
      <c s="64">
        <v>0</v>
      </c>
      <c s="64">
        <v>0</v>
      </c>
      <c s="64">
        <v>0</v>
      </c>
      <c s="64">
        <v>975270</v>
      </c>
      <c s="106">
        <v>44697</v>
      </c>
      <c s="106">
        <v>47619</v>
      </c>
      <c s="108">
        <v>975270</v>
      </c>
      <c s="108">
        <v>5.4611111111111112</v>
      </c>
      <c s="108">
        <v>8</v>
      </c>
      <c s="111">
        <v>0.059299999999999999</v>
      </c>
      <c s="77" t="s">
        <v>651</v>
      </c>
      <c s="77" t="s">
        <v>652</v>
      </c>
      <c s="15">
        <v>4819.46</v>
      </c>
      <c s="15">
        <v>4819.46</v>
      </c>
      <c s="15">
        <v>4819.46</v>
      </c>
      <c s="15">
        <v>4819.46</v>
      </c>
      <c s="15">
        <v>4819.46</v>
      </c>
      <c s="15">
        <v>4819.46</v>
      </c>
      <c s="15">
        <v>4819.46</v>
      </c>
      <c s="15">
        <v>4819.46</v>
      </c>
      <c s="15">
        <v>4819.46</v>
      </c>
      <c s="15">
        <v>4819.46</v>
      </c>
      <c s="15">
        <v>4819.46</v>
      </c>
      <c s="15">
        <v>4819.46</v>
      </c>
      <c s="15">
        <v>4819.46</v>
      </c>
      <c s="15">
        <f t="shared" si="60" ref="AZ1283:AZ1346">SUM(AM1283:AM1283)</f>
        <v>4819.46</v>
      </c>
      <c s="15">
        <f t="shared" si="58"/>
        <v>57833.519999999997</v>
      </c>
      <c s="15">
        <f t="shared" si="59"/>
        <v>62652.979999999996</v>
      </c>
    </row>
    <row r="1284" spans="1:54" ht="15">
      <c r="A1284" s="58" t="s">
        <v>2645</v>
      </c>
      <c s="65" t="s">
        <v>1278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74340</v>
      </c>
      <c s="64">
        <v>0</v>
      </c>
      <c s="64">
        <v>0</v>
      </c>
      <c s="64">
        <v>384.70999999999998</v>
      </c>
      <c s="64">
        <v>0</v>
      </c>
      <c s="64">
        <v>0</v>
      </c>
      <c s="64">
        <v>0</v>
      </c>
      <c s="64">
        <v>74340</v>
      </c>
      <c s="106">
        <v>44697</v>
      </c>
      <c s="106">
        <v>47984</v>
      </c>
      <c s="108">
        <v>74340</v>
      </c>
      <c s="108">
        <v>6.4611111111111112</v>
      </c>
      <c s="108">
        <v>9</v>
      </c>
      <c s="111">
        <v>0.062100000000000002</v>
      </c>
      <c s="77" t="s">
        <v>651</v>
      </c>
      <c s="77" t="s">
        <v>652</v>
      </c>
      <c s="15">
        <v>384.70999999999998</v>
      </c>
      <c s="15">
        <v>384.70999999999998</v>
      </c>
      <c s="15">
        <v>384.70999999999998</v>
      </c>
      <c s="15">
        <v>384.70999999999998</v>
      </c>
      <c s="15">
        <v>384.70999999999998</v>
      </c>
      <c s="15">
        <v>384.70999999999998</v>
      </c>
      <c s="15">
        <v>384.70999999999998</v>
      </c>
      <c s="15">
        <v>384.70999999999998</v>
      </c>
      <c s="15">
        <v>384.70999999999998</v>
      </c>
      <c s="15">
        <v>384.70999999999998</v>
      </c>
      <c s="15">
        <v>384.70999999999998</v>
      </c>
      <c s="15">
        <v>384.70999999999998</v>
      </c>
      <c s="15">
        <v>384.70999999999998</v>
      </c>
      <c s="15">
        <f t="shared" si="60"/>
        <v>384.70999999999998</v>
      </c>
      <c s="15">
        <f t="shared" si="61" ref="BA1284:BA1347">SUM(AN1284:AY1284)</f>
        <v>4616.5199999999995</v>
      </c>
      <c s="15">
        <f t="shared" si="62" ref="BB1284:BB1347">AZ1284+BA1284</f>
        <v>5001.2299999999996</v>
      </c>
    </row>
    <row r="1285" spans="1:54" ht="15">
      <c r="A1285" s="58" t="s">
        <v>2646</v>
      </c>
      <c s="65" t="s">
        <v>1299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510970.65000000002</v>
      </c>
      <c s="64">
        <v>0</v>
      </c>
      <c s="64">
        <v>0</v>
      </c>
      <c s="64">
        <v>15751.440000000001</v>
      </c>
      <c s="64">
        <v>0</v>
      </c>
      <c s="64">
        <v>0</v>
      </c>
      <c s="64">
        <v>0</v>
      </c>
      <c s="64">
        <v>510970.65000000002</v>
      </c>
      <c s="106">
        <v>44685</v>
      </c>
      <c s="106">
        <v>45781</v>
      </c>
      <c s="108">
        <v>510970.65000000002</v>
      </c>
      <c s="108">
        <v>0.42777777777777776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15751.440000000001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15751.440000000001</v>
      </c>
      <c s="15">
        <f t="shared" si="62"/>
        <v>15751.440000000001</v>
      </c>
    </row>
    <row r="1286" spans="1:54" ht="15">
      <c r="A1286" s="58" t="s">
        <v>2647</v>
      </c>
      <c s="65" t="s">
        <v>1300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1191863.72</v>
      </c>
      <c s="64">
        <v>0</v>
      </c>
      <c s="64">
        <v>0</v>
      </c>
      <c s="64">
        <v>42486.959999999999</v>
      </c>
      <c s="64">
        <v>0</v>
      </c>
      <c s="64">
        <v>0</v>
      </c>
      <c s="64">
        <v>0</v>
      </c>
      <c s="64">
        <v>1191863.72</v>
      </c>
      <c s="106">
        <v>44685</v>
      </c>
      <c s="106">
        <v>46511</v>
      </c>
      <c s="108">
        <v>1191863.72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42486.959999999999</v>
      </c>
      <c s="15">
        <v>0</v>
      </c>
      <c s="15">
        <v>0</v>
      </c>
      <c s="15">
        <v>0</v>
      </c>
      <c s="15">
        <v>0</v>
      </c>
      <c s="15">
        <v>0</v>
      </c>
      <c s="15">
        <v>42486.959999999999</v>
      </c>
      <c s="15">
        <v>0</v>
      </c>
      <c s="15">
        <f t="shared" si="60"/>
        <v>0</v>
      </c>
      <c s="15">
        <f t="shared" si="61"/>
        <v>84973.919999999998</v>
      </c>
      <c s="15">
        <f t="shared" si="62"/>
        <v>84973.919999999998</v>
      </c>
    </row>
    <row r="1287" spans="1:54" ht="15">
      <c r="A1287" s="58" t="s">
        <v>2648</v>
      </c>
      <c s="65" t="s">
        <v>1301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200000000</v>
      </c>
      <c s="64">
        <v>0</v>
      </c>
      <c s="64">
        <v>0</v>
      </c>
      <c s="64">
        <v>7826300</v>
      </c>
      <c s="64">
        <v>0</v>
      </c>
      <c s="64">
        <v>0</v>
      </c>
      <c s="64">
        <v>0</v>
      </c>
      <c s="64">
        <v>200000000</v>
      </c>
      <c s="106">
        <v>44698</v>
      </c>
      <c s="106">
        <v>48351</v>
      </c>
      <c s="110">
        <v>200000000</v>
      </c>
      <c s="108">
        <v>7.4638888888888886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7826300</v>
      </c>
      <c s="15">
        <v>0</v>
      </c>
      <c s="15">
        <v>0</v>
      </c>
      <c s="15">
        <v>0</v>
      </c>
      <c s="15">
        <v>0</v>
      </c>
      <c s="15">
        <v>0</v>
      </c>
      <c s="15">
        <v>7826300</v>
      </c>
      <c s="15">
        <v>0</v>
      </c>
      <c s="15">
        <f t="shared" si="60"/>
        <v>0</v>
      </c>
      <c s="15">
        <f t="shared" si="61"/>
        <v>15652600</v>
      </c>
      <c s="15">
        <f t="shared" si="62"/>
        <v>15652600</v>
      </c>
    </row>
    <row r="1288" spans="1:54" ht="15">
      <c r="A1288" s="58" t="s">
        <v>2649</v>
      </c>
      <c s="65" t="s">
        <v>1302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186980919.34</v>
      </c>
      <c s="64">
        <v>0</v>
      </c>
      <c s="64">
        <v>0</v>
      </c>
      <c s="64">
        <v>7316843.8499999996</v>
      </c>
      <c s="64">
        <v>0</v>
      </c>
      <c s="64">
        <v>0</v>
      </c>
      <c s="64">
        <v>0</v>
      </c>
      <c s="64">
        <v>186980919.34</v>
      </c>
      <c s="106">
        <v>44698</v>
      </c>
      <c s="106">
        <v>48351</v>
      </c>
      <c s="110">
        <v>186980919.342462</v>
      </c>
      <c s="108">
        <v>7.4638888888888886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7316843.8499999996</v>
      </c>
      <c s="15">
        <v>0</v>
      </c>
      <c s="15">
        <v>0</v>
      </c>
      <c s="15">
        <v>0</v>
      </c>
      <c s="15">
        <v>0</v>
      </c>
      <c s="15">
        <v>0</v>
      </c>
      <c s="15">
        <v>7316843.8499999996</v>
      </c>
      <c s="15">
        <v>0</v>
      </c>
      <c s="15">
        <f t="shared" si="60"/>
        <v>0</v>
      </c>
      <c s="15">
        <f t="shared" si="61"/>
        <v>14633687.699999999</v>
      </c>
      <c s="15">
        <f t="shared" si="62"/>
        <v>14633687.699999999</v>
      </c>
    </row>
    <row r="1289" spans="1:54" ht="15">
      <c r="A1289" s="58" t="s">
        <v>2650</v>
      </c>
      <c s="65" t="s">
        <v>1314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1702512.99</v>
      </c>
      <c s="64">
        <v>0</v>
      </c>
      <c s="64">
        <v>0</v>
      </c>
      <c s="64">
        <v>52482.519999999997</v>
      </c>
      <c s="64">
        <v>0</v>
      </c>
      <c s="64">
        <v>0</v>
      </c>
      <c s="64">
        <v>0</v>
      </c>
      <c s="64">
        <v>1702512.99</v>
      </c>
      <c s="106">
        <v>44685</v>
      </c>
      <c s="112">
        <v>45781</v>
      </c>
      <c s="108">
        <v>1702512.99</v>
      </c>
      <c s="108">
        <v>0.42777777777777776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52482.519999999997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52482.519999999997</v>
      </c>
      <c s="15">
        <f t="shared" si="62"/>
        <v>52482.519999999997</v>
      </c>
    </row>
    <row r="1290" spans="1:54" ht="15">
      <c r="A1290" s="58" t="s">
        <v>2651</v>
      </c>
      <c s="65" t="s">
        <v>1320</v>
      </c>
      <c s="66">
        <v>1</v>
      </c>
      <c s="67" t="s">
        <v>23</v>
      </c>
      <c s="65" t="s">
        <v>458</v>
      </c>
      <c s="65" t="s">
        <v>635</v>
      </c>
      <c s="65" t="s">
        <v>978</v>
      </c>
      <c s="65" t="s">
        <v>648</v>
      </c>
      <c s="65" t="s">
        <v>640</v>
      </c>
      <c s="65" t="s">
        <v>649</v>
      </c>
      <c s="65" t="s">
        <v>978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44685</v>
      </c>
      <c s="112">
        <v>45416</v>
      </c>
      <c s="108">
        <v>10000000</v>
      </c>
      <c s="108">
        <v>0</v>
      </c>
      <c s="108">
        <v>0</v>
      </c>
      <c s="111">
        <v>0.051889000000000005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0</v>
      </c>
      <c s="15">
        <f t="shared" si="62"/>
        <v>0</v>
      </c>
    </row>
    <row r="1291" spans="1:54" ht="15">
      <c r="A1291" s="58" t="s">
        <v>2652</v>
      </c>
      <c s="65" t="s">
        <v>1315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6081352.5199999996</v>
      </c>
      <c s="64">
        <v>0</v>
      </c>
      <c s="64">
        <v>0</v>
      </c>
      <c s="64">
        <v>187466.81</v>
      </c>
      <c s="64">
        <v>0</v>
      </c>
      <c s="64">
        <v>0</v>
      </c>
      <c s="64">
        <v>0</v>
      </c>
      <c s="64">
        <v>6081352.5199999996</v>
      </c>
      <c s="106">
        <v>44685</v>
      </c>
      <c s="112">
        <v>45781</v>
      </c>
      <c s="108">
        <v>6081352.5199999996</v>
      </c>
      <c s="108">
        <v>0.42777777777777776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187466.81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187466.81</v>
      </c>
      <c s="15">
        <f t="shared" si="62"/>
        <v>187466.81</v>
      </c>
    </row>
    <row r="1292" spans="1:54" ht="15">
      <c r="A1292" s="58" t="s">
        <v>2653</v>
      </c>
      <c s="65" t="s">
        <v>1316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1350237.1899999999</v>
      </c>
      <c s="64">
        <v>0</v>
      </c>
      <c s="64">
        <v>0</v>
      </c>
      <c s="64">
        <v>41623.089999999997</v>
      </c>
      <c s="64">
        <v>0</v>
      </c>
      <c s="64">
        <v>0</v>
      </c>
      <c s="64">
        <v>0</v>
      </c>
      <c s="64">
        <v>1350237.1899999999</v>
      </c>
      <c s="106">
        <v>44685</v>
      </c>
      <c s="112">
        <v>45781</v>
      </c>
      <c s="108">
        <v>1350237.1899999999</v>
      </c>
      <c s="108">
        <v>0.42777777777777776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41623.089999999997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41623.089999999997</v>
      </c>
      <c s="15">
        <f t="shared" si="62"/>
        <v>41623.089999999997</v>
      </c>
    </row>
    <row r="1293" spans="1:54" ht="15">
      <c r="A1293" s="58" t="s">
        <v>1385</v>
      </c>
      <c s="65" t="s">
        <v>1312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44735</v>
      </c>
      <c s="112">
        <v>45466</v>
      </c>
      <c s="108">
        <v>46167.5</v>
      </c>
      <c s="108">
        <v>0</v>
      </c>
      <c s="108">
        <v>0</v>
      </c>
      <c s="111">
        <v>0.038199999999999998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0</v>
      </c>
      <c s="15">
        <f t="shared" si="62"/>
        <v>0</v>
      </c>
    </row>
    <row r="1294" spans="1:54" ht="15">
      <c r="A1294" s="58" t="s">
        <v>2654</v>
      </c>
      <c s="65" t="s">
        <v>1312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463150</v>
      </c>
      <c s="64">
        <v>0</v>
      </c>
      <c s="64">
        <v>0</v>
      </c>
      <c s="64">
        <v>1659.6199999999999</v>
      </c>
      <c s="64">
        <v>0</v>
      </c>
      <c s="64">
        <v>0</v>
      </c>
      <c s="64">
        <v>0</v>
      </c>
      <c s="64">
        <v>463150</v>
      </c>
      <c s="106">
        <v>44735</v>
      </c>
      <c s="112">
        <v>45831</v>
      </c>
      <c s="108">
        <v>463150</v>
      </c>
      <c s="108">
        <v>0.56388888888888888</v>
      </c>
      <c s="108">
        <v>3</v>
      </c>
      <c s="111">
        <v>0.042999999999999997</v>
      </c>
      <c s="77" t="s">
        <v>651</v>
      </c>
      <c s="77" t="s">
        <v>652</v>
      </c>
      <c s="15">
        <v>1659.6199999999999</v>
      </c>
      <c s="15">
        <v>829.80999999999995</v>
      </c>
      <c s="15">
        <v>829.80999999999995</v>
      </c>
      <c s="15">
        <v>829.80999999999995</v>
      </c>
      <c s="15">
        <v>829.80999999999995</v>
      </c>
      <c s="15">
        <v>829.80999999999995</v>
      </c>
      <c s="15">
        <v>829.80999999999995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1659.6199999999999</v>
      </c>
      <c s="15">
        <f t="shared" si="61"/>
        <v>4978.8599999999988</v>
      </c>
      <c s="15">
        <f t="shared" si="62"/>
        <v>6638.4799999999987</v>
      </c>
    </row>
    <row r="1295" spans="1:54" ht="15">
      <c r="A1295" s="58" t="s">
        <v>2655</v>
      </c>
      <c s="65" t="s">
        <v>1312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257682.5</v>
      </c>
      <c s="64">
        <v>0</v>
      </c>
      <c s="64">
        <v>0</v>
      </c>
      <c s="64">
        <v>1011.4</v>
      </c>
      <c s="64">
        <v>0</v>
      </c>
      <c s="64">
        <v>0</v>
      </c>
      <c s="64">
        <v>0</v>
      </c>
      <c s="64">
        <v>257682.5</v>
      </c>
      <c s="106">
        <v>44735</v>
      </c>
      <c s="112">
        <v>46196</v>
      </c>
      <c s="108">
        <v>257682.5</v>
      </c>
      <c s="108">
        <v>1.5638888888888889</v>
      </c>
      <c s="108">
        <v>4</v>
      </c>
      <c s="111">
        <v>0.047100000000000003</v>
      </c>
      <c s="77" t="s">
        <v>651</v>
      </c>
      <c s="77" t="s">
        <v>652</v>
      </c>
      <c s="15">
        <v>1011.4</v>
      </c>
      <c s="15">
        <v>1011.4</v>
      </c>
      <c s="15">
        <v>1011.4</v>
      </c>
      <c s="15">
        <v>1011.4</v>
      </c>
      <c s="15">
        <v>1011.4</v>
      </c>
      <c s="15">
        <v>1011.4</v>
      </c>
      <c s="15">
        <v>1011.4</v>
      </c>
      <c s="15">
        <v>1011.4</v>
      </c>
      <c s="15">
        <v>1011.4</v>
      </c>
      <c s="15">
        <v>1011.4</v>
      </c>
      <c s="15">
        <v>1011.4</v>
      </c>
      <c s="15">
        <v>1011.4</v>
      </c>
      <c s="15">
        <v>1011.4</v>
      </c>
      <c s="15">
        <f t="shared" si="60"/>
        <v>1011.4</v>
      </c>
      <c s="15">
        <f t="shared" si="61"/>
        <v>12136.799999999997</v>
      </c>
      <c s="15">
        <f t="shared" si="62"/>
        <v>13148.199999999997</v>
      </c>
    </row>
    <row r="1296" spans="1:54" ht="15">
      <c r="A1296" s="58" t="s">
        <v>2656</v>
      </c>
      <c s="65" t="s">
        <v>1312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851517.5</v>
      </c>
      <c s="64">
        <v>0</v>
      </c>
      <c s="64">
        <v>0</v>
      </c>
      <c s="64">
        <v>3597.6599999999999</v>
      </c>
      <c s="64">
        <v>0</v>
      </c>
      <c s="64">
        <v>0</v>
      </c>
      <c s="64">
        <v>0</v>
      </c>
      <c s="64">
        <v>851517.5</v>
      </c>
      <c s="106">
        <v>44735</v>
      </c>
      <c s="112">
        <v>46561</v>
      </c>
      <c s="108">
        <v>851517.5</v>
      </c>
      <c s="108">
        <v>2.5638888888888891</v>
      </c>
      <c s="108">
        <v>5</v>
      </c>
      <c s="111">
        <v>0.050700000000000002</v>
      </c>
      <c s="77" t="s">
        <v>651</v>
      </c>
      <c s="77" t="s">
        <v>652</v>
      </c>
      <c s="15">
        <v>3597.6599999999999</v>
      </c>
      <c s="15">
        <v>3597.6599999999999</v>
      </c>
      <c s="15">
        <v>3597.6599999999999</v>
      </c>
      <c s="15">
        <v>3597.6599999999999</v>
      </c>
      <c s="15">
        <v>3597.6599999999999</v>
      </c>
      <c s="15">
        <v>3597.6599999999999</v>
      </c>
      <c s="15">
        <v>3597.6599999999999</v>
      </c>
      <c s="15">
        <v>3597.6599999999999</v>
      </c>
      <c s="15">
        <v>3597.6599999999999</v>
      </c>
      <c s="15">
        <v>3597.6599999999999</v>
      </c>
      <c s="15">
        <v>3597.6599999999999</v>
      </c>
      <c s="15">
        <v>3597.6599999999999</v>
      </c>
      <c s="15">
        <v>3597.6599999999999</v>
      </c>
      <c s="15">
        <f t="shared" si="60"/>
        <v>3597.6599999999999</v>
      </c>
      <c s="15">
        <f t="shared" si="61"/>
        <v>43171.919999999998</v>
      </c>
      <c s="15">
        <f t="shared" si="62"/>
        <v>46769.580000000002</v>
      </c>
    </row>
    <row r="1297" spans="1:54" ht="15">
      <c r="A1297" s="58" t="s">
        <v>2657</v>
      </c>
      <c s="65" t="s">
        <v>1312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50740</v>
      </c>
      <c s="64">
        <v>0</v>
      </c>
      <c s="64">
        <v>0</v>
      </c>
      <c s="64">
        <v>226.63999999999999</v>
      </c>
      <c s="64">
        <v>0</v>
      </c>
      <c s="64">
        <v>0</v>
      </c>
      <c s="64">
        <v>0</v>
      </c>
      <c s="64">
        <v>50740</v>
      </c>
      <c s="106">
        <v>44735</v>
      </c>
      <c s="112">
        <v>46927</v>
      </c>
      <c s="108">
        <v>50740</v>
      </c>
      <c s="108">
        <v>3.5638888888888891</v>
      </c>
      <c s="108">
        <v>6</v>
      </c>
      <c s="111">
        <v>0.053600000000000002</v>
      </c>
      <c s="77" t="s">
        <v>651</v>
      </c>
      <c s="77" t="s">
        <v>652</v>
      </c>
      <c s="15">
        <v>226.63999999999999</v>
      </c>
      <c s="15">
        <v>226.63999999999999</v>
      </c>
      <c s="15">
        <v>226.63999999999999</v>
      </c>
      <c s="15">
        <v>226.63999999999999</v>
      </c>
      <c s="15">
        <v>226.63999999999999</v>
      </c>
      <c s="15">
        <v>226.63999999999999</v>
      </c>
      <c s="15">
        <v>226.63999999999999</v>
      </c>
      <c s="15">
        <v>226.63999999999999</v>
      </c>
      <c s="15">
        <v>226.63999999999999</v>
      </c>
      <c s="15">
        <v>226.63999999999999</v>
      </c>
      <c s="15">
        <v>226.63999999999999</v>
      </c>
      <c s="15">
        <v>226.63999999999999</v>
      </c>
      <c s="15">
        <v>226.63999999999999</v>
      </c>
      <c s="15">
        <f t="shared" si="60"/>
        <v>226.63999999999999</v>
      </c>
      <c s="15">
        <f t="shared" si="61"/>
        <v>2719.6799999999989</v>
      </c>
      <c s="15">
        <f t="shared" si="62"/>
        <v>2946.3199999999988</v>
      </c>
    </row>
    <row r="1298" spans="1:54" ht="15">
      <c r="A1298" s="58" t="s">
        <v>2658</v>
      </c>
      <c s="65" t="s">
        <v>1312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159300</v>
      </c>
      <c s="64">
        <v>0</v>
      </c>
      <c s="64">
        <v>0</v>
      </c>
      <c s="64">
        <v>748.71000000000004</v>
      </c>
      <c s="64">
        <v>0</v>
      </c>
      <c s="64">
        <v>0</v>
      </c>
      <c s="64">
        <v>0</v>
      </c>
      <c s="64">
        <v>159300</v>
      </c>
      <c s="106">
        <v>44735</v>
      </c>
      <c s="112">
        <v>47292</v>
      </c>
      <c s="108">
        <v>159300</v>
      </c>
      <c s="108">
        <v>4.5638888888888891</v>
      </c>
      <c s="108">
        <v>7</v>
      </c>
      <c s="111">
        <v>0.056399999999999999</v>
      </c>
      <c s="77" t="s">
        <v>651</v>
      </c>
      <c s="77" t="s">
        <v>652</v>
      </c>
      <c s="15">
        <v>748.71000000000004</v>
      </c>
      <c s="15">
        <v>748.71000000000004</v>
      </c>
      <c s="15">
        <v>748.71000000000004</v>
      </c>
      <c s="15">
        <v>748.71000000000004</v>
      </c>
      <c s="15">
        <v>748.71000000000004</v>
      </c>
      <c s="15">
        <v>748.71000000000004</v>
      </c>
      <c s="15">
        <v>748.71000000000004</v>
      </c>
      <c s="15">
        <v>748.71000000000004</v>
      </c>
      <c s="15">
        <v>748.71000000000004</v>
      </c>
      <c s="15">
        <v>748.71000000000004</v>
      </c>
      <c s="15">
        <v>748.71000000000004</v>
      </c>
      <c s="15">
        <v>748.71000000000004</v>
      </c>
      <c s="15">
        <v>748.71000000000004</v>
      </c>
      <c s="15">
        <f t="shared" si="60"/>
        <v>748.71000000000004</v>
      </c>
      <c s="15">
        <f t="shared" si="61"/>
        <v>8984.5200000000004</v>
      </c>
      <c s="15">
        <f t="shared" si="62"/>
        <v>9733.2299999999996</v>
      </c>
    </row>
    <row r="1299" spans="1:54" ht="15">
      <c r="A1299" s="58" t="s">
        <v>1386</v>
      </c>
      <c s="65" t="s">
        <v>1313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44739</v>
      </c>
      <c s="112">
        <v>45470</v>
      </c>
      <c s="108">
        <v>617140</v>
      </c>
      <c s="108">
        <v>0</v>
      </c>
      <c s="108">
        <v>0</v>
      </c>
      <c s="111">
        <v>0.038199999999999998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0</v>
      </c>
      <c s="15">
        <f t="shared" si="62"/>
        <v>0</v>
      </c>
    </row>
    <row r="1300" spans="1:54" ht="15">
      <c r="A1300" s="58" t="s">
        <v>2659</v>
      </c>
      <c s="65" t="s">
        <v>1313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862285</v>
      </c>
      <c s="64">
        <v>0</v>
      </c>
      <c s="64">
        <v>0</v>
      </c>
      <c s="64">
        <v>3089.8499999999999</v>
      </c>
      <c s="64">
        <v>0</v>
      </c>
      <c s="64">
        <v>0</v>
      </c>
      <c s="64">
        <v>0</v>
      </c>
      <c s="64">
        <v>862285</v>
      </c>
      <c s="106">
        <v>44739</v>
      </c>
      <c s="112">
        <v>45835</v>
      </c>
      <c s="108">
        <v>862285</v>
      </c>
      <c s="108">
        <v>0.57499999999999996</v>
      </c>
      <c s="108">
        <v>3</v>
      </c>
      <c s="111">
        <v>0.042999999999999997</v>
      </c>
      <c s="77" t="s">
        <v>651</v>
      </c>
      <c s="77" t="s">
        <v>652</v>
      </c>
      <c s="15">
        <v>3089.8499999999999</v>
      </c>
      <c s="15">
        <v>1544.9300000000001</v>
      </c>
      <c s="15">
        <v>1544.9300000000001</v>
      </c>
      <c s="15">
        <v>1544.9300000000001</v>
      </c>
      <c s="15">
        <v>1544.9300000000001</v>
      </c>
      <c s="15">
        <v>1544.9300000000001</v>
      </c>
      <c s="15">
        <v>1544.9300000000001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3089.8499999999999</v>
      </c>
      <c s="15">
        <f t="shared" si="61"/>
        <v>9269.5799999999999</v>
      </c>
      <c s="15">
        <f t="shared" si="62"/>
        <v>12359.43</v>
      </c>
    </row>
    <row r="1301" spans="1:54" ht="15">
      <c r="A1301" s="58" t="s">
        <v>2660</v>
      </c>
      <c s="65" t="s">
        <v>1313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530557.5</v>
      </c>
      <c s="64">
        <v>0</v>
      </c>
      <c s="64">
        <v>0</v>
      </c>
      <c s="64">
        <v>2082.4400000000001</v>
      </c>
      <c s="64">
        <v>0</v>
      </c>
      <c s="64">
        <v>0</v>
      </c>
      <c s="64">
        <v>0</v>
      </c>
      <c s="64">
        <v>530557.5</v>
      </c>
      <c s="106">
        <v>44739</v>
      </c>
      <c s="112">
        <v>46200</v>
      </c>
      <c s="108">
        <v>530557.5</v>
      </c>
      <c s="108">
        <v>1.575</v>
      </c>
      <c s="108">
        <v>4</v>
      </c>
      <c s="111">
        <v>0.047100000000000003</v>
      </c>
      <c s="77" t="s">
        <v>651</v>
      </c>
      <c s="77" t="s">
        <v>652</v>
      </c>
      <c s="15">
        <v>2082.4400000000001</v>
      </c>
      <c s="15">
        <v>2082.4400000000001</v>
      </c>
      <c s="15">
        <v>2082.4400000000001</v>
      </c>
      <c s="15">
        <v>2082.4400000000001</v>
      </c>
      <c s="15">
        <v>2082.4400000000001</v>
      </c>
      <c s="15">
        <v>2082.4400000000001</v>
      </c>
      <c s="15">
        <v>2082.4400000000001</v>
      </c>
      <c s="15">
        <v>2082.4400000000001</v>
      </c>
      <c s="15">
        <v>2082.4400000000001</v>
      </c>
      <c s="15">
        <v>2082.4400000000001</v>
      </c>
      <c s="15">
        <v>2082.4400000000001</v>
      </c>
      <c s="15">
        <v>2082.4400000000001</v>
      </c>
      <c s="15">
        <v>2082.4400000000001</v>
      </c>
      <c s="15">
        <f t="shared" si="60"/>
        <v>2082.4400000000001</v>
      </c>
      <c s="15">
        <f t="shared" si="61"/>
        <v>24989.279999999995</v>
      </c>
      <c s="15">
        <f t="shared" si="62"/>
        <v>27071.719999999994</v>
      </c>
    </row>
    <row r="1302" spans="1:54" ht="15">
      <c r="A1302" s="58" t="s">
        <v>2661</v>
      </c>
      <c s="65" t="s">
        <v>1313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2247457.5</v>
      </c>
      <c s="64">
        <v>0</v>
      </c>
      <c s="64">
        <v>0</v>
      </c>
      <c s="64">
        <v>9495.5100000000002</v>
      </c>
      <c s="64">
        <v>0</v>
      </c>
      <c s="64">
        <v>0</v>
      </c>
      <c s="64">
        <v>0</v>
      </c>
      <c s="64">
        <v>2247457.5</v>
      </c>
      <c s="106">
        <v>44739</v>
      </c>
      <c s="112">
        <v>46565</v>
      </c>
      <c s="108">
        <v>2247457.5</v>
      </c>
      <c s="108">
        <v>2.5750000000000002</v>
      </c>
      <c s="108">
        <v>5</v>
      </c>
      <c s="111">
        <v>0.050700000000000002</v>
      </c>
      <c s="77" t="s">
        <v>651</v>
      </c>
      <c s="77" t="s">
        <v>652</v>
      </c>
      <c s="15">
        <v>9495.5100000000002</v>
      </c>
      <c s="15">
        <v>9495.5100000000002</v>
      </c>
      <c s="15">
        <v>9495.5100000000002</v>
      </c>
      <c s="15">
        <v>9495.5100000000002</v>
      </c>
      <c s="15">
        <v>9495.5100000000002</v>
      </c>
      <c s="15">
        <v>9495.5100000000002</v>
      </c>
      <c s="15">
        <v>9495.5100000000002</v>
      </c>
      <c s="15">
        <v>9495.5100000000002</v>
      </c>
      <c s="15">
        <v>9495.5100000000002</v>
      </c>
      <c s="15">
        <v>9495.5100000000002</v>
      </c>
      <c s="15">
        <v>9495.5100000000002</v>
      </c>
      <c s="15">
        <v>9495.5100000000002</v>
      </c>
      <c s="15">
        <v>9495.5100000000002</v>
      </c>
      <c s="15">
        <f t="shared" si="60"/>
        <v>9495.5100000000002</v>
      </c>
      <c s="15">
        <f t="shared" si="61"/>
        <v>113946.11999999998</v>
      </c>
      <c s="15">
        <f t="shared" si="62"/>
        <v>123441.62999999998</v>
      </c>
    </row>
    <row r="1303" spans="1:54" ht="15">
      <c r="A1303" s="58" t="s">
        <v>2662</v>
      </c>
      <c s="65" t="s">
        <v>1313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9782937.5</v>
      </c>
      <c s="64">
        <v>0</v>
      </c>
      <c s="64">
        <v>0</v>
      </c>
      <c s="64">
        <v>43697.120000000003</v>
      </c>
      <c s="64">
        <v>0</v>
      </c>
      <c s="64">
        <v>0</v>
      </c>
      <c s="64">
        <v>0</v>
      </c>
      <c s="64">
        <v>9782937.5</v>
      </c>
      <c s="106">
        <v>44739</v>
      </c>
      <c s="112">
        <v>46931</v>
      </c>
      <c s="108">
        <v>9782937.5</v>
      </c>
      <c s="108">
        <v>3.5750000000000002</v>
      </c>
      <c s="108">
        <v>6</v>
      </c>
      <c s="111">
        <v>0.053600000000000002</v>
      </c>
      <c s="77" t="s">
        <v>651</v>
      </c>
      <c s="77" t="s">
        <v>652</v>
      </c>
      <c s="15">
        <v>43697.120000000003</v>
      </c>
      <c s="15">
        <v>43697.120000000003</v>
      </c>
      <c s="15">
        <v>43697.120000000003</v>
      </c>
      <c s="15">
        <v>43697.120000000003</v>
      </c>
      <c s="15">
        <v>43697.120000000003</v>
      </c>
      <c s="15">
        <v>43697.120000000003</v>
      </c>
      <c s="15">
        <v>43697.120000000003</v>
      </c>
      <c s="15">
        <v>43697.120000000003</v>
      </c>
      <c s="15">
        <v>43697.120000000003</v>
      </c>
      <c s="15">
        <v>43697.120000000003</v>
      </c>
      <c s="15">
        <v>43697.120000000003</v>
      </c>
      <c s="15">
        <v>43697.120000000003</v>
      </c>
      <c s="15">
        <v>43697.120000000003</v>
      </c>
      <c s="15">
        <f t="shared" si="60"/>
        <v>43697.120000000003</v>
      </c>
      <c s="15">
        <f t="shared" si="61"/>
        <v>524365.44000000006</v>
      </c>
      <c s="15">
        <f t="shared" si="62"/>
        <v>568062.56000000006</v>
      </c>
    </row>
    <row r="1304" spans="1:54" ht="15">
      <c r="A1304" s="58" t="s">
        <v>2663</v>
      </c>
      <c s="65" t="s">
        <v>1313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11935552.5</v>
      </c>
      <c s="64">
        <v>0</v>
      </c>
      <c s="64">
        <v>0</v>
      </c>
      <c s="64">
        <v>56097.099999999999</v>
      </c>
      <c s="64">
        <v>0</v>
      </c>
      <c s="64">
        <v>0</v>
      </c>
      <c s="64">
        <v>0</v>
      </c>
      <c s="64">
        <v>11935552.5</v>
      </c>
      <c s="106">
        <v>44739</v>
      </c>
      <c s="112">
        <v>47296</v>
      </c>
      <c s="108">
        <v>11935552.5</v>
      </c>
      <c s="108">
        <v>4.5750000000000002</v>
      </c>
      <c s="108">
        <v>7</v>
      </c>
      <c s="111">
        <v>0.056399999999999999</v>
      </c>
      <c s="77" t="s">
        <v>651</v>
      </c>
      <c s="77" t="s">
        <v>652</v>
      </c>
      <c s="15">
        <v>56097.099999999999</v>
      </c>
      <c s="15">
        <v>56097.099999999999</v>
      </c>
      <c s="15">
        <v>56097.099999999999</v>
      </c>
      <c s="15">
        <v>56097.099999999999</v>
      </c>
      <c s="15">
        <v>56097.099999999999</v>
      </c>
      <c s="15">
        <v>56097.099999999999</v>
      </c>
      <c s="15">
        <v>56097.099999999999</v>
      </c>
      <c s="15">
        <v>56097.099999999999</v>
      </c>
      <c s="15">
        <v>56097.099999999999</v>
      </c>
      <c s="15">
        <v>56097.099999999999</v>
      </c>
      <c s="15">
        <v>56097.099999999999</v>
      </c>
      <c s="15">
        <v>56097.099999999999</v>
      </c>
      <c s="15">
        <v>56097.099999999999</v>
      </c>
      <c s="15">
        <f t="shared" si="60"/>
        <v>56097.099999999999</v>
      </c>
      <c s="15">
        <f t="shared" si="61"/>
        <v>673165.19999999984</v>
      </c>
      <c s="15">
        <f t="shared" si="62"/>
        <v>729262.29999999981</v>
      </c>
    </row>
    <row r="1305" spans="1:54" ht="15">
      <c r="A1305" s="58" t="s">
        <v>2664</v>
      </c>
      <c s="65" t="s">
        <v>1313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419637.5</v>
      </c>
      <c s="64">
        <v>0</v>
      </c>
      <c s="64">
        <v>0</v>
      </c>
      <c s="64">
        <v>2073.71</v>
      </c>
      <c s="64">
        <v>0</v>
      </c>
      <c s="64">
        <v>0</v>
      </c>
      <c s="64">
        <v>0</v>
      </c>
      <c s="64">
        <v>419637.5</v>
      </c>
      <c s="106">
        <v>44739</v>
      </c>
      <c s="112">
        <v>47661</v>
      </c>
      <c s="108">
        <v>419637.5</v>
      </c>
      <c s="108">
        <v>5.5750000000000002</v>
      </c>
      <c s="108">
        <v>8</v>
      </c>
      <c s="111">
        <v>0.059299999999999999</v>
      </c>
      <c s="77" t="s">
        <v>651</v>
      </c>
      <c s="77" t="s">
        <v>652</v>
      </c>
      <c s="15">
        <v>2073.71</v>
      </c>
      <c s="15">
        <v>2073.71</v>
      </c>
      <c s="15">
        <v>2073.71</v>
      </c>
      <c s="15">
        <v>2073.71</v>
      </c>
      <c s="15">
        <v>2073.71</v>
      </c>
      <c s="15">
        <v>2073.71</v>
      </c>
      <c s="15">
        <v>2073.71</v>
      </c>
      <c s="15">
        <v>2073.71</v>
      </c>
      <c s="15">
        <v>2073.71</v>
      </c>
      <c s="15">
        <v>2073.71</v>
      </c>
      <c s="15">
        <v>2073.71</v>
      </c>
      <c s="15">
        <v>2073.71</v>
      </c>
      <c s="15">
        <v>2073.71</v>
      </c>
      <c s="15">
        <f t="shared" si="60"/>
        <v>2073.71</v>
      </c>
      <c s="15">
        <f t="shared" si="61"/>
        <v>24884.519999999993</v>
      </c>
      <c s="15">
        <f t="shared" si="62"/>
        <v>26958.229999999992</v>
      </c>
    </row>
    <row r="1306" spans="1:54" ht="15">
      <c r="A1306" s="58" t="s">
        <v>2665</v>
      </c>
      <c s="65" t="s">
        <v>1313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188062.5</v>
      </c>
      <c s="64">
        <v>0</v>
      </c>
      <c s="64">
        <v>0</v>
      </c>
      <c s="64">
        <v>973.22000000000003</v>
      </c>
      <c s="64">
        <v>0</v>
      </c>
      <c s="64">
        <v>0</v>
      </c>
      <c s="64">
        <v>0</v>
      </c>
      <c s="64">
        <v>188062.5</v>
      </c>
      <c s="106">
        <v>44739</v>
      </c>
      <c s="112">
        <v>48026</v>
      </c>
      <c s="108">
        <v>188062.5</v>
      </c>
      <c s="108">
        <v>6.5750000000000002</v>
      </c>
      <c s="108">
        <v>9</v>
      </c>
      <c s="111">
        <v>0.062100000000000002</v>
      </c>
      <c s="77" t="s">
        <v>651</v>
      </c>
      <c s="77" t="s">
        <v>652</v>
      </c>
      <c s="15">
        <v>973.22000000000003</v>
      </c>
      <c s="15">
        <v>973.22000000000003</v>
      </c>
      <c s="15">
        <v>973.22000000000003</v>
      </c>
      <c s="15">
        <v>973.22000000000003</v>
      </c>
      <c s="15">
        <v>973.22000000000003</v>
      </c>
      <c s="15">
        <v>973.22000000000003</v>
      </c>
      <c s="15">
        <v>973.22000000000003</v>
      </c>
      <c s="15">
        <v>973.22000000000003</v>
      </c>
      <c s="15">
        <v>973.22000000000003</v>
      </c>
      <c s="15">
        <v>973.22000000000003</v>
      </c>
      <c s="15">
        <v>973.22000000000003</v>
      </c>
      <c s="15">
        <v>973.22000000000003</v>
      </c>
      <c s="15">
        <v>973.22000000000003</v>
      </c>
      <c s="15">
        <f t="shared" si="60"/>
        <v>973.22000000000003</v>
      </c>
      <c s="15">
        <f t="shared" si="61"/>
        <v>11678.639999999999</v>
      </c>
      <c s="15">
        <f t="shared" si="62"/>
        <v>12651.859999999999</v>
      </c>
    </row>
    <row r="1307" spans="1:54" ht="15">
      <c r="A1307" s="58" t="s">
        <v>2666</v>
      </c>
      <c s="65" t="s">
        <v>1319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34695318.020000003</v>
      </c>
      <c s="64">
        <v>0</v>
      </c>
      <c s="64">
        <v>0</v>
      </c>
      <c s="64">
        <v>1357679.8400000001</v>
      </c>
      <c s="64">
        <v>0</v>
      </c>
      <c s="64">
        <v>0</v>
      </c>
      <c s="64">
        <v>0</v>
      </c>
      <c s="64">
        <v>34695318.020000003</v>
      </c>
      <c s="106">
        <v>44698</v>
      </c>
      <c s="112">
        <v>48351</v>
      </c>
      <c s="108">
        <v>34695318.049999997</v>
      </c>
      <c s="108">
        <v>7.4638888888888886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1357679.8400000001</v>
      </c>
      <c s="15">
        <v>0</v>
      </c>
      <c s="15">
        <v>0</v>
      </c>
      <c s="15">
        <v>0</v>
      </c>
      <c s="15">
        <v>0</v>
      </c>
      <c s="15">
        <v>0</v>
      </c>
      <c s="15">
        <v>1357679.8400000001</v>
      </c>
      <c s="15">
        <v>0</v>
      </c>
      <c s="15">
        <f t="shared" si="60"/>
        <v>0</v>
      </c>
      <c s="15">
        <f t="shared" si="61"/>
        <v>2715359.6800000002</v>
      </c>
      <c s="15">
        <f t="shared" si="62"/>
        <v>2715359.6800000002</v>
      </c>
    </row>
    <row r="1308" spans="1:54" ht="15">
      <c r="A1308" s="58" t="s">
        <v>2667</v>
      </c>
      <c s="65" t="s">
        <v>1317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522068.81</v>
      </c>
      <c s="64">
        <v>0</v>
      </c>
      <c s="64">
        <v>0</v>
      </c>
      <c s="64">
        <v>16093.549999999999</v>
      </c>
      <c s="64">
        <v>0</v>
      </c>
      <c s="64">
        <v>0</v>
      </c>
      <c s="64">
        <v>0</v>
      </c>
      <c s="64">
        <v>522068.81</v>
      </c>
      <c s="106">
        <v>44685</v>
      </c>
      <c s="112">
        <v>45781</v>
      </c>
      <c s="108">
        <v>522068.81</v>
      </c>
      <c s="108">
        <v>0.42777777777777776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16093.549999999999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16093.549999999999</v>
      </c>
      <c s="15">
        <f t="shared" si="62"/>
        <v>16093.549999999999</v>
      </c>
    </row>
    <row r="1309" spans="1:54" ht="15">
      <c r="A1309" s="58" t="s">
        <v>2668</v>
      </c>
      <c s="65" t="s">
        <v>1318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1216426.5800000001</v>
      </c>
      <c s="64">
        <v>0</v>
      </c>
      <c s="64">
        <v>0</v>
      </c>
      <c s="64">
        <v>43362.57</v>
      </c>
      <c s="64">
        <v>0</v>
      </c>
      <c s="64">
        <v>0</v>
      </c>
      <c s="64">
        <v>0</v>
      </c>
      <c s="64">
        <v>1216426.5800000001</v>
      </c>
      <c s="106">
        <v>44685</v>
      </c>
      <c s="112">
        <v>46511</v>
      </c>
      <c s="108">
        <v>1216426.5800000001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43362.57</v>
      </c>
      <c s="15">
        <v>0</v>
      </c>
      <c s="15">
        <v>0</v>
      </c>
      <c s="15">
        <v>0</v>
      </c>
      <c s="15">
        <v>0</v>
      </c>
      <c s="15">
        <v>0</v>
      </c>
      <c s="15">
        <v>43362.57</v>
      </c>
      <c s="15">
        <v>0</v>
      </c>
      <c s="15">
        <f t="shared" si="60"/>
        <v>0</v>
      </c>
      <c s="15">
        <f t="shared" si="61"/>
        <v>86725.139999999999</v>
      </c>
      <c s="15">
        <f t="shared" si="62"/>
        <v>86725.139999999999</v>
      </c>
    </row>
    <row r="1310" spans="1:54" ht="15">
      <c r="A1310" s="58" t="s">
        <v>2669</v>
      </c>
      <c s="65" t="s">
        <v>1330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1608101.05</v>
      </c>
      <c s="64">
        <v>0</v>
      </c>
      <c s="64">
        <v>0</v>
      </c>
      <c s="64">
        <v>49572.129999999997</v>
      </c>
      <c s="64">
        <v>0</v>
      </c>
      <c s="64">
        <v>0</v>
      </c>
      <c s="64">
        <v>0</v>
      </c>
      <c s="64">
        <v>1608101.05</v>
      </c>
      <c s="106">
        <v>44685</v>
      </c>
      <c s="106">
        <v>45781</v>
      </c>
      <c s="108">
        <v>1608101.05</v>
      </c>
      <c s="108">
        <v>0.42777777777777776</v>
      </c>
      <c s="108">
        <v>3</v>
      </c>
      <c s="111">
        <v>0.062603000000000006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49572.129999999997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49572.129999999997</v>
      </c>
      <c s="15">
        <f t="shared" si="62"/>
        <v>49572.129999999997</v>
      </c>
    </row>
    <row r="1311" spans="1:54" ht="15">
      <c r="A1311" s="58" t="s">
        <v>2670</v>
      </c>
      <c s="65" t="s">
        <v>1331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553567.93999999994</v>
      </c>
      <c s="64">
        <v>0</v>
      </c>
      <c s="64">
        <v>0</v>
      </c>
      <c s="64">
        <v>17064.560000000001</v>
      </c>
      <c s="64">
        <v>0</v>
      </c>
      <c s="64">
        <v>0</v>
      </c>
      <c s="64">
        <v>0</v>
      </c>
      <c s="64">
        <v>553567.93999999994</v>
      </c>
      <c s="106">
        <v>44685</v>
      </c>
      <c s="106">
        <v>45781</v>
      </c>
      <c s="108">
        <v>553567.93999999994</v>
      </c>
      <c s="108">
        <v>0.42777777777777776</v>
      </c>
      <c s="108">
        <v>3</v>
      </c>
      <c s="111">
        <v>0.062603000000000006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17064.560000000001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17064.560000000001</v>
      </c>
      <c s="15">
        <f t="shared" si="62"/>
        <v>17064.560000000001</v>
      </c>
    </row>
    <row r="1312" spans="1:54" ht="15">
      <c r="A1312" s="58" t="s">
        <v>2671</v>
      </c>
      <c s="65" t="s">
        <v>1332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1288948.49</v>
      </c>
      <c s="64">
        <v>0</v>
      </c>
      <c s="64">
        <v>0</v>
      </c>
      <c s="64">
        <v>45947.790000000001</v>
      </c>
      <c s="64">
        <v>0</v>
      </c>
      <c s="64">
        <v>0</v>
      </c>
      <c s="64">
        <v>0</v>
      </c>
      <c s="64">
        <v>1288948.49</v>
      </c>
      <c s="106">
        <v>44685</v>
      </c>
      <c s="106">
        <v>46511</v>
      </c>
      <c s="108">
        <v>1288948.49</v>
      </c>
      <c s="108">
        <v>2.4277777777777776</v>
      </c>
      <c s="108">
        <v>5</v>
      </c>
      <c s="111">
        <v>0.072566000000000005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45947.790000000001</v>
      </c>
      <c s="15">
        <v>0</v>
      </c>
      <c s="15">
        <v>0</v>
      </c>
      <c s="15">
        <v>0</v>
      </c>
      <c s="15">
        <v>0</v>
      </c>
      <c s="15">
        <v>0</v>
      </c>
      <c s="15">
        <v>45947.790000000001</v>
      </c>
      <c s="15">
        <v>0</v>
      </c>
      <c s="15">
        <f t="shared" si="60"/>
        <v>0</v>
      </c>
      <c s="15">
        <f t="shared" si="61"/>
        <v>91895.580000000002</v>
      </c>
      <c s="15">
        <f t="shared" si="62"/>
        <v>91895.580000000002</v>
      </c>
    </row>
    <row r="1313" spans="1:54" ht="15">
      <c r="A1313" s="58" t="s">
        <v>2672</v>
      </c>
      <c s="65" t="s">
        <v>1333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467800</v>
      </c>
      <c s="64">
        <v>0</v>
      </c>
      <c s="64">
        <v>0</v>
      </c>
      <c s="64">
        <v>14420.639999999999</v>
      </c>
      <c s="64">
        <v>0</v>
      </c>
      <c s="64">
        <v>0</v>
      </c>
      <c s="64">
        <v>0</v>
      </c>
      <c s="64">
        <v>467800</v>
      </c>
      <c s="106">
        <v>44685</v>
      </c>
      <c s="106">
        <v>45781</v>
      </c>
      <c s="108">
        <v>467800</v>
      </c>
      <c s="108">
        <v>0.42777777777777776</v>
      </c>
      <c s="108">
        <v>3</v>
      </c>
      <c s="111">
        <v>0.062603000000000006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14420.639999999999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14420.639999999999</v>
      </c>
      <c s="15">
        <f t="shared" si="62"/>
        <v>14420.639999999999</v>
      </c>
    </row>
    <row r="1314" spans="1:54" ht="15">
      <c r="A1314" s="58" t="s">
        <v>2673</v>
      </c>
      <c s="65" t="s">
        <v>1334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1089243</v>
      </c>
      <c s="64">
        <v>0</v>
      </c>
      <c s="64">
        <v>0</v>
      </c>
      <c s="64">
        <v>38828.790000000001</v>
      </c>
      <c s="64">
        <v>0</v>
      </c>
      <c s="64">
        <v>0</v>
      </c>
      <c s="64">
        <v>0</v>
      </c>
      <c s="64">
        <v>1089243</v>
      </c>
      <c s="106">
        <v>44685</v>
      </c>
      <c s="106">
        <v>46511</v>
      </c>
      <c s="108">
        <v>1089243</v>
      </c>
      <c s="108">
        <v>2.4277777777777776</v>
      </c>
      <c s="108">
        <v>5</v>
      </c>
      <c s="111">
        <v>0.072566000000000005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38828.790000000001</v>
      </c>
      <c s="15">
        <v>0</v>
      </c>
      <c s="15">
        <v>0</v>
      </c>
      <c s="15">
        <v>0</v>
      </c>
      <c s="15">
        <v>0</v>
      </c>
      <c s="15">
        <v>0</v>
      </c>
      <c s="15">
        <v>38828.790000000001</v>
      </c>
      <c s="15">
        <v>0</v>
      </c>
      <c s="15">
        <f t="shared" si="60"/>
        <v>0</v>
      </c>
      <c s="15">
        <f t="shared" si="61"/>
        <v>77657.580000000002</v>
      </c>
      <c s="15">
        <f t="shared" si="62"/>
        <v>77657.580000000002</v>
      </c>
    </row>
    <row r="1315" spans="1:54" ht="15">
      <c r="A1315" s="58" t="s">
        <v>2674</v>
      </c>
      <c s="65" t="s">
        <v>1335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682645.44999999995</v>
      </c>
      <c s="64">
        <v>0</v>
      </c>
      <c s="64">
        <v>0</v>
      </c>
      <c s="64">
        <v>21043.57</v>
      </c>
      <c s="64">
        <v>0</v>
      </c>
      <c s="64">
        <v>0</v>
      </c>
      <c s="64">
        <v>0</v>
      </c>
      <c s="64">
        <v>682645.44999999995</v>
      </c>
      <c s="106">
        <v>44685</v>
      </c>
      <c s="106">
        <v>45781</v>
      </c>
      <c s="108">
        <v>682645.44999999995</v>
      </c>
      <c s="108">
        <v>0.42777777777777776</v>
      </c>
      <c s="108">
        <v>3</v>
      </c>
      <c s="111">
        <v>0.062603000000000006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21043.57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21043.57</v>
      </c>
      <c s="15">
        <f t="shared" si="62"/>
        <v>21043.57</v>
      </c>
    </row>
    <row r="1316" spans="1:54" ht="15">
      <c r="A1316" s="58" t="s">
        <v>2675</v>
      </c>
      <c s="65" t="s">
        <v>1336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1589500.53</v>
      </c>
      <c s="64">
        <v>0</v>
      </c>
      <c s="64">
        <v>0</v>
      </c>
      <c s="64">
        <v>56661.720000000001</v>
      </c>
      <c s="64">
        <v>0</v>
      </c>
      <c s="64">
        <v>0</v>
      </c>
      <c s="64">
        <v>0</v>
      </c>
      <c s="64">
        <v>1589500.53</v>
      </c>
      <c s="106">
        <v>44685</v>
      </c>
      <c s="106">
        <v>46511</v>
      </c>
      <c s="108">
        <v>1589500.53</v>
      </c>
      <c s="108">
        <v>2.4277777777777776</v>
      </c>
      <c s="108">
        <v>5</v>
      </c>
      <c s="111">
        <v>0.072566000000000005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56661.720000000001</v>
      </c>
      <c s="15">
        <v>0</v>
      </c>
      <c s="15">
        <v>0</v>
      </c>
      <c s="15">
        <v>0</v>
      </c>
      <c s="15">
        <v>0</v>
      </c>
      <c s="15">
        <v>0</v>
      </c>
      <c s="15">
        <v>56661.720000000001</v>
      </c>
      <c s="15">
        <v>0</v>
      </c>
      <c s="15">
        <f t="shared" si="60"/>
        <v>0</v>
      </c>
      <c s="15">
        <f t="shared" si="61"/>
        <v>113323.44</v>
      </c>
      <c s="15">
        <f t="shared" si="62"/>
        <v>113323.44</v>
      </c>
    </row>
    <row r="1317" spans="1:54" ht="15">
      <c r="A1317" s="58" t="s">
        <v>2676</v>
      </c>
      <c s="65" t="s">
        <v>1337</v>
      </c>
      <c s="66">
        <v>1</v>
      </c>
      <c s="67" t="s">
        <v>23</v>
      </c>
      <c s="65" t="s">
        <v>458</v>
      </c>
      <c s="65" t="s">
        <v>635</v>
      </c>
      <c s="65" t="s">
        <v>978</v>
      </c>
      <c s="65" t="s">
        <v>648</v>
      </c>
      <c s="65" t="s">
        <v>640</v>
      </c>
      <c s="65" t="s">
        <v>649</v>
      </c>
      <c s="65" t="s">
        <v>978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44685</v>
      </c>
      <c s="106">
        <v>45416</v>
      </c>
      <c s="108">
        <v>30000000</v>
      </c>
      <c s="108">
        <v>0</v>
      </c>
      <c s="108">
        <v>0</v>
      </c>
      <c s="111">
        <v>0.052561999999999998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0</v>
      </c>
      <c s="15">
        <f t="shared" si="62"/>
        <v>0</v>
      </c>
    </row>
    <row r="1318" spans="1:54" ht="15">
      <c r="A1318" s="58" t="s">
        <v>2677</v>
      </c>
      <c s="65" t="s">
        <v>1338</v>
      </c>
      <c s="66">
        <v>1</v>
      </c>
      <c s="67" t="s">
        <v>23</v>
      </c>
      <c s="65" t="s">
        <v>458</v>
      </c>
      <c s="65" t="s">
        <v>635</v>
      </c>
      <c s="65" t="s">
        <v>978</v>
      </c>
      <c s="65" t="s">
        <v>648</v>
      </c>
      <c s="65" t="s">
        <v>640</v>
      </c>
      <c s="65" t="s">
        <v>649</v>
      </c>
      <c s="65" t="s">
        <v>978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44685</v>
      </c>
      <c s="106">
        <v>45416</v>
      </c>
      <c s="108">
        <v>20000000</v>
      </c>
      <c s="108">
        <v>0</v>
      </c>
      <c s="108">
        <v>0</v>
      </c>
      <c s="111">
        <v>0.052561999999999998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0</v>
      </c>
      <c s="15">
        <f t="shared" si="62"/>
        <v>0</v>
      </c>
    </row>
    <row r="1319" spans="1:54" ht="15">
      <c r="A1319" s="58" t="s">
        <v>2678</v>
      </c>
      <c s="65" t="s">
        <v>1339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959458.08999999997</v>
      </c>
      <c s="64">
        <v>0</v>
      </c>
      <c s="64">
        <v>0</v>
      </c>
      <c s="64">
        <v>29576.73</v>
      </c>
      <c s="64">
        <v>0</v>
      </c>
      <c s="64">
        <v>0</v>
      </c>
      <c s="64">
        <v>0</v>
      </c>
      <c s="64">
        <v>959458.08999999997</v>
      </c>
      <c s="106">
        <v>44685</v>
      </c>
      <c s="106">
        <v>45781</v>
      </c>
      <c s="108">
        <v>959458.08999999997</v>
      </c>
      <c s="108">
        <v>0.42777777777777776</v>
      </c>
      <c s="108">
        <v>3</v>
      </c>
      <c s="111">
        <v>0.062603000000000006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29576.73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29576.73</v>
      </c>
      <c s="15">
        <f t="shared" si="62"/>
        <v>29576.73</v>
      </c>
    </row>
    <row r="1320" spans="1:54" ht="15">
      <c r="A1320" s="58" t="s">
        <v>2679</v>
      </c>
      <c s="65" t="s">
        <v>1340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2233986.1499999999</v>
      </c>
      <c s="64">
        <v>0</v>
      </c>
      <c s="64">
        <v>0</v>
      </c>
      <c s="64">
        <v>79636.020000000004</v>
      </c>
      <c s="64">
        <v>0</v>
      </c>
      <c s="64">
        <v>0</v>
      </c>
      <c s="64">
        <v>0</v>
      </c>
      <c s="64">
        <v>2233986.1499999999</v>
      </c>
      <c s="106">
        <v>44685</v>
      </c>
      <c s="106">
        <v>46511</v>
      </c>
      <c s="108">
        <v>2233986.1499999999</v>
      </c>
      <c s="108">
        <v>2.4277777777777776</v>
      </c>
      <c s="108">
        <v>5</v>
      </c>
      <c s="111">
        <v>0.072566000000000005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79636.020000000004</v>
      </c>
      <c s="15">
        <v>0</v>
      </c>
      <c s="15">
        <v>0</v>
      </c>
      <c s="15">
        <v>0</v>
      </c>
      <c s="15">
        <v>0</v>
      </c>
      <c s="15">
        <v>0</v>
      </c>
      <c s="15">
        <v>79636.020000000004</v>
      </c>
      <c s="15">
        <v>0</v>
      </c>
      <c s="15">
        <f t="shared" si="60"/>
        <v>0</v>
      </c>
      <c s="15">
        <f t="shared" si="61"/>
        <v>159272.04000000001</v>
      </c>
      <c s="15">
        <f t="shared" si="62"/>
        <v>159272.04000000001</v>
      </c>
    </row>
    <row r="1321" spans="1:54" ht="15">
      <c r="A1321" s="58" t="s">
        <v>2680</v>
      </c>
      <c s="65" t="s">
        <v>1341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6924.7799999999997</v>
      </c>
      <c s="64">
        <v>0</v>
      </c>
      <c s="64">
        <v>0</v>
      </c>
      <c s="64">
        <v>213.47</v>
      </c>
      <c s="64">
        <v>0</v>
      </c>
      <c s="64">
        <v>0</v>
      </c>
      <c s="64">
        <v>0</v>
      </c>
      <c s="64">
        <v>6924.7799999999997</v>
      </c>
      <c s="106">
        <v>44685</v>
      </c>
      <c s="106">
        <v>45781</v>
      </c>
      <c s="108">
        <v>6924.7799999999997</v>
      </c>
      <c s="108">
        <v>0.42777777777777776</v>
      </c>
      <c s="108">
        <v>3</v>
      </c>
      <c s="111">
        <v>0.062603000000000006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213.47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213.47</v>
      </c>
      <c s="15">
        <f t="shared" si="62"/>
        <v>213.47</v>
      </c>
    </row>
    <row r="1322" spans="1:54" ht="15">
      <c r="A1322" s="58" t="s">
        <v>2681</v>
      </c>
      <c s="65" t="s">
        <v>1342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16125.879999999999</v>
      </c>
      <c s="64">
        <v>0</v>
      </c>
      <c s="64">
        <v>0</v>
      </c>
      <c s="64">
        <v>574.85000000000002</v>
      </c>
      <c s="64">
        <v>0</v>
      </c>
      <c s="64">
        <v>0</v>
      </c>
      <c s="64">
        <v>0</v>
      </c>
      <c s="64">
        <v>16125.879999999999</v>
      </c>
      <c s="106">
        <v>44685</v>
      </c>
      <c s="106">
        <v>46511</v>
      </c>
      <c s="108">
        <v>16125.879999999999</v>
      </c>
      <c s="108">
        <v>2.4277777777777776</v>
      </c>
      <c s="108">
        <v>5</v>
      </c>
      <c s="111">
        <v>0.072566000000000005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574.85000000000002</v>
      </c>
      <c s="15">
        <v>0</v>
      </c>
      <c s="15">
        <v>0</v>
      </c>
      <c s="15">
        <v>0</v>
      </c>
      <c s="15">
        <v>0</v>
      </c>
      <c s="15">
        <v>0</v>
      </c>
      <c s="15">
        <v>574.85000000000002</v>
      </c>
      <c s="15">
        <v>0</v>
      </c>
      <c s="15">
        <f t="shared" si="60"/>
        <v>0</v>
      </c>
      <c s="15">
        <f t="shared" si="61"/>
        <v>1149.7</v>
      </c>
      <c s="15">
        <f t="shared" si="62"/>
        <v>1149.7</v>
      </c>
    </row>
    <row r="1323" spans="1:54" ht="15">
      <c r="A1323" s="58" t="s">
        <v>2682</v>
      </c>
      <c s="65" t="s">
        <v>1329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44769</v>
      </c>
      <c s="106">
        <v>45500</v>
      </c>
      <c s="108">
        <v>337775</v>
      </c>
      <c s="108">
        <v>0</v>
      </c>
      <c s="108">
        <v>0</v>
      </c>
      <c s="111">
        <v>0.038199999999999998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0</v>
      </c>
      <c s="15">
        <f t="shared" si="62"/>
        <v>0</v>
      </c>
    </row>
    <row r="1324" spans="1:54" ht="15">
      <c r="A1324" s="58" t="s">
        <v>2683</v>
      </c>
      <c s="65" t="s">
        <v>1329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710655</v>
      </c>
      <c s="64">
        <v>0</v>
      </c>
      <c s="64">
        <v>0</v>
      </c>
      <c s="64">
        <v>2546.5100000000002</v>
      </c>
      <c s="64">
        <v>0</v>
      </c>
      <c s="64">
        <v>0</v>
      </c>
      <c s="64">
        <v>0</v>
      </c>
      <c s="64">
        <v>710655</v>
      </c>
      <c s="106">
        <v>44769</v>
      </c>
      <c s="106">
        <v>45865</v>
      </c>
      <c s="108">
        <v>710655</v>
      </c>
      <c s="108">
        <v>0.65833333333333333</v>
      </c>
      <c s="108">
        <v>3</v>
      </c>
      <c s="111">
        <v>0.042999999999999997</v>
      </c>
      <c s="77" t="s">
        <v>651</v>
      </c>
      <c s="77" t="s">
        <v>652</v>
      </c>
      <c s="15">
        <v>2546.5100000000002</v>
      </c>
      <c s="15">
        <v>2546.5100000000002</v>
      </c>
      <c s="15">
        <v>1273.26</v>
      </c>
      <c s="15">
        <v>1273.26</v>
      </c>
      <c s="15">
        <v>1273.26</v>
      </c>
      <c s="15">
        <v>1273.26</v>
      </c>
      <c s="15">
        <v>1273.26</v>
      </c>
      <c s="15">
        <v>1273.26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2546.5100000000002</v>
      </c>
      <c s="15">
        <f t="shared" si="61"/>
        <v>10186.070000000002</v>
      </c>
      <c s="15">
        <f t="shared" si="62"/>
        <v>12732.580000000002</v>
      </c>
    </row>
    <row r="1325" spans="1:54" ht="15">
      <c r="A1325" s="58" t="s">
        <v>2684</v>
      </c>
      <c s="65" t="s">
        <v>1329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391022.5</v>
      </c>
      <c s="64">
        <v>0</v>
      </c>
      <c s="64">
        <v>0</v>
      </c>
      <c s="64">
        <v>1534.76</v>
      </c>
      <c s="64">
        <v>0</v>
      </c>
      <c s="64">
        <v>0</v>
      </c>
      <c s="64">
        <v>0</v>
      </c>
      <c s="64">
        <v>391022.5</v>
      </c>
      <c s="106">
        <v>44769</v>
      </c>
      <c s="106">
        <v>46230</v>
      </c>
      <c s="108">
        <v>391022.5</v>
      </c>
      <c s="108">
        <v>1.6583333333333334</v>
      </c>
      <c s="108">
        <v>4</v>
      </c>
      <c s="111">
        <v>0.047100000000000003</v>
      </c>
      <c s="77" t="s">
        <v>651</v>
      </c>
      <c s="77" t="s">
        <v>652</v>
      </c>
      <c s="15">
        <v>1534.76</v>
      </c>
      <c s="15">
        <v>1534.76</v>
      </c>
      <c s="15">
        <v>1534.76</v>
      </c>
      <c s="15">
        <v>1534.76</v>
      </c>
      <c s="15">
        <v>1534.76</v>
      </c>
      <c s="15">
        <v>1534.76</v>
      </c>
      <c s="15">
        <v>1534.76</v>
      </c>
      <c s="15">
        <v>1534.76</v>
      </c>
      <c s="15">
        <v>1534.76</v>
      </c>
      <c s="15">
        <v>1534.76</v>
      </c>
      <c s="15">
        <v>1534.76</v>
      </c>
      <c s="15">
        <v>1534.76</v>
      </c>
      <c s="15">
        <v>1534.76</v>
      </c>
      <c s="15">
        <f t="shared" si="60"/>
        <v>1534.76</v>
      </c>
      <c s="15">
        <f t="shared" si="61"/>
        <v>18417.119999999999</v>
      </c>
      <c s="15">
        <f t="shared" si="62"/>
        <v>19951.879999999997</v>
      </c>
    </row>
    <row r="1326" spans="1:54" ht="15">
      <c r="A1326" s="58" t="s">
        <v>2685</v>
      </c>
      <c s="65" t="s">
        <v>1329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915916</v>
      </c>
      <c s="64">
        <v>0</v>
      </c>
      <c s="64">
        <v>0</v>
      </c>
      <c s="64">
        <v>3869.75</v>
      </c>
      <c s="64">
        <v>0</v>
      </c>
      <c s="64">
        <v>0</v>
      </c>
      <c s="64">
        <v>0</v>
      </c>
      <c s="64">
        <v>915916</v>
      </c>
      <c s="106">
        <v>44769</v>
      </c>
      <c s="106">
        <v>46595</v>
      </c>
      <c s="108">
        <v>915916</v>
      </c>
      <c s="108">
        <v>2.6583333333333332</v>
      </c>
      <c s="108">
        <v>5</v>
      </c>
      <c s="111">
        <v>0.050700000000000002</v>
      </c>
      <c s="77" t="s">
        <v>651</v>
      </c>
      <c s="77" t="s">
        <v>652</v>
      </c>
      <c s="15">
        <v>3869.75</v>
      </c>
      <c s="15">
        <v>3869.75</v>
      </c>
      <c s="15">
        <v>3869.75</v>
      </c>
      <c s="15">
        <v>3869.75</v>
      </c>
      <c s="15">
        <v>3869.75</v>
      </c>
      <c s="15">
        <v>3869.75</v>
      </c>
      <c s="15">
        <v>3869.75</v>
      </c>
      <c s="15">
        <v>3869.75</v>
      </c>
      <c s="15">
        <v>3869.75</v>
      </c>
      <c s="15">
        <v>3869.75</v>
      </c>
      <c s="15">
        <v>3869.75</v>
      </c>
      <c s="15">
        <v>3869.75</v>
      </c>
      <c s="15">
        <v>3869.75</v>
      </c>
      <c s="15">
        <f t="shared" si="60"/>
        <v>3869.75</v>
      </c>
      <c s="15">
        <f t="shared" si="61"/>
        <v>46437</v>
      </c>
      <c s="15">
        <f t="shared" si="62"/>
        <v>50306.75</v>
      </c>
    </row>
    <row r="1327" spans="1:54" ht="15">
      <c r="A1327" s="58" t="s">
        <v>2686</v>
      </c>
      <c s="65" t="s">
        <v>1329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1192242.5</v>
      </c>
      <c s="64">
        <v>0</v>
      </c>
      <c s="64">
        <v>0</v>
      </c>
      <c s="64">
        <v>5325.3500000000004</v>
      </c>
      <c s="64">
        <v>0</v>
      </c>
      <c s="64">
        <v>0</v>
      </c>
      <c s="64">
        <v>0</v>
      </c>
      <c s="64">
        <v>1192242.5</v>
      </c>
      <c s="106">
        <v>44769</v>
      </c>
      <c s="106">
        <v>46961</v>
      </c>
      <c s="108">
        <v>1192242.5</v>
      </c>
      <c s="108">
        <v>3.6583333333333332</v>
      </c>
      <c s="108">
        <v>6</v>
      </c>
      <c s="111">
        <v>0.053600000000000002</v>
      </c>
      <c s="77" t="s">
        <v>651</v>
      </c>
      <c s="77" t="s">
        <v>652</v>
      </c>
      <c s="15">
        <v>5325.3500000000004</v>
      </c>
      <c s="15">
        <v>5325.3500000000004</v>
      </c>
      <c s="15">
        <v>5325.3500000000004</v>
      </c>
      <c s="15">
        <v>5325.3500000000004</v>
      </c>
      <c s="15">
        <v>5325.3500000000004</v>
      </c>
      <c s="15">
        <v>5325.3500000000004</v>
      </c>
      <c s="15">
        <v>5325.3500000000004</v>
      </c>
      <c s="15">
        <v>5325.3500000000004</v>
      </c>
      <c s="15">
        <v>5325.3500000000004</v>
      </c>
      <c s="15">
        <v>5325.3500000000004</v>
      </c>
      <c s="15">
        <v>5325.3500000000004</v>
      </c>
      <c s="15">
        <v>5325.3500000000004</v>
      </c>
      <c s="15">
        <v>5325.3500000000004</v>
      </c>
      <c s="15">
        <f t="shared" si="60"/>
        <v>5325.3500000000004</v>
      </c>
      <c s="15">
        <f t="shared" si="61"/>
        <v>63904.19999999999</v>
      </c>
      <c s="15">
        <f t="shared" si="62"/>
        <v>69229.549999999988</v>
      </c>
    </row>
    <row r="1328" spans="1:54" ht="15">
      <c r="A1328" s="58" t="s">
        <v>2687</v>
      </c>
      <c s="65" t="s">
        <v>1329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1209352.5</v>
      </c>
      <c s="64">
        <v>0</v>
      </c>
      <c s="64">
        <v>0</v>
      </c>
      <c s="64">
        <v>5683.96</v>
      </c>
      <c s="64">
        <v>0</v>
      </c>
      <c s="64">
        <v>0</v>
      </c>
      <c s="64">
        <v>0</v>
      </c>
      <c s="64">
        <v>1209352.5</v>
      </c>
      <c s="106">
        <v>44769</v>
      </c>
      <c s="106">
        <v>47326</v>
      </c>
      <c s="108">
        <v>1209352.5</v>
      </c>
      <c s="108">
        <v>4.6583333333333332</v>
      </c>
      <c s="108">
        <v>7</v>
      </c>
      <c s="111">
        <v>0.057881000000000002</v>
      </c>
      <c s="77" t="s">
        <v>651</v>
      </c>
      <c s="77" t="s">
        <v>652</v>
      </c>
      <c s="15">
        <v>5683.96</v>
      </c>
      <c s="15">
        <v>5683.96</v>
      </c>
      <c s="15">
        <v>5683.96</v>
      </c>
      <c s="15">
        <v>5683.96</v>
      </c>
      <c s="15">
        <v>5683.96</v>
      </c>
      <c s="15">
        <v>5683.96</v>
      </c>
      <c s="15">
        <v>5683.96</v>
      </c>
      <c s="15">
        <v>5683.96</v>
      </c>
      <c s="15">
        <v>5683.96</v>
      </c>
      <c s="15">
        <v>5683.96</v>
      </c>
      <c s="15">
        <v>5683.96</v>
      </c>
      <c s="15">
        <v>5683.96</v>
      </c>
      <c s="15">
        <v>5683.96</v>
      </c>
      <c s="15">
        <f t="shared" si="60"/>
        <v>5683.96</v>
      </c>
      <c s="15">
        <f t="shared" si="61"/>
        <v>68207.520000000004</v>
      </c>
      <c s="15">
        <f t="shared" si="62"/>
        <v>73891.48000000001</v>
      </c>
    </row>
    <row r="1329" spans="1:54" ht="15">
      <c r="A1329" s="58" t="s">
        <v>2688</v>
      </c>
      <c s="65" t="s">
        <v>1329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262.39999999999998</v>
      </c>
      <c s="64">
        <v>0</v>
      </c>
      <c s="64">
        <v>0</v>
      </c>
      <c s="64">
        <v>0</v>
      </c>
      <c s="64">
        <v>53100</v>
      </c>
      <c s="106">
        <v>44769</v>
      </c>
      <c s="106">
        <v>47691</v>
      </c>
      <c s="108">
        <v>53100</v>
      </c>
      <c s="108">
        <v>5.6583333333333332</v>
      </c>
      <c s="108">
        <v>8</v>
      </c>
      <c s="111">
        <v>0.059299999999999999</v>
      </c>
      <c s="77" t="s">
        <v>651</v>
      </c>
      <c s="77" t="s">
        <v>652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v>262.39999999999998</v>
      </c>
      <c s="15">
        <f t="shared" si="60"/>
        <v>262.39999999999998</v>
      </c>
      <c s="15">
        <f t="shared" si="61"/>
        <v>3148.8000000000006</v>
      </c>
      <c s="15">
        <f t="shared" si="62"/>
        <v>3411.2000000000007</v>
      </c>
    </row>
    <row r="1330" spans="1:54" ht="15">
      <c r="A1330" s="58" t="s">
        <v>2689</v>
      </c>
      <c s="65" t="s">
        <v>1343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336928.16999999998</v>
      </c>
      <c s="64">
        <v>0</v>
      </c>
      <c s="64">
        <v>0</v>
      </c>
      <c s="64">
        <v>10386.32</v>
      </c>
      <c s="64">
        <v>0</v>
      </c>
      <c s="64">
        <v>0</v>
      </c>
      <c s="64">
        <v>0</v>
      </c>
      <c s="64">
        <v>336928.16999999998</v>
      </c>
      <c s="106">
        <v>44685</v>
      </c>
      <c s="106">
        <v>45781</v>
      </c>
      <c s="108">
        <v>336928.16999999998</v>
      </c>
      <c s="108">
        <v>0.42777777777777776</v>
      </c>
      <c s="108">
        <v>3</v>
      </c>
      <c s="111">
        <v>0.062603000000000006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10386.32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10386.32</v>
      </c>
      <c s="15">
        <f t="shared" si="62"/>
        <v>10386.32</v>
      </c>
    </row>
    <row r="1331" spans="1:54" ht="15">
      <c r="A1331" s="58" t="s">
        <v>2690</v>
      </c>
      <c s="65" t="s">
        <v>1344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786165.72999999998</v>
      </c>
      <c s="64">
        <v>0</v>
      </c>
      <c s="64">
        <v>0</v>
      </c>
      <c s="64">
        <v>28024.84</v>
      </c>
      <c s="64">
        <v>0</v>
      </c>
      <c s="64">
        <v>0</v>
      </c>
      <c s="64">
        <v>0</v>
      </c>
      <c s="64">
        <v>786165.72999999998</v>
      </c>
      <c s="106">
        <v>44685</v>
      </c>
      <c s="106">
        <v>46511</v>
      </c>
      <c s="108">
        <v>786165.72999999998</v>
      </c>
      <c s="108">
        <v>2.4277777777777776</v>
      </c>
      <c s="108">
        <v>5</v>
      </c>
      <c s="111">
        <v>0.072566000000000005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28024.84</v>
      </c>
      <c s="15">
        <v>0</v>
      </c>
      <c s="15">
        <v>0</v>
      </c>
      <c s="15">
        <v>0</v>
      </c>
      <c s="15">
        <v>0</v>
      </c>
      <c s="15">
        <v>0</v>
      </c>
      <c s="15">
        <v>28024.84</v>
      </c>
      <c s="15">
        <v>0</v>
      </c>
      <c s="15">
        <f t="shared" si="60"/>
        <v>0</v>
      </c>
      <c s="15">
        <f t="shared" si="61"/>
        <v>56049.68</v>
      </c>
      <c s="15">
        <f t="shared" si="62"/>
        <v>56049.68</v>
      </c>
    </row>
    <row r="1332" spans="1:54" ht="15">
      <c r="A1332" s="58" t="s">
        <v>2691</v>
      </c>
      <c s="65" t="s">
        <v>1345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542501.94999999995</v>
      </c>
      <c s="64">
        <v>0</v>
      </c>
      <c s="64">
        <v>0</v>
      </c>
      <c s="64">
        <v>16723.439999999999</v>
      </c>
      <c s="64">
        <v>0</v>
      </c>
      <c s="64">
        <v>0</v>
      </c>
      <c s="64">
        <v>0</v>
      </c>
      <c s="64">
        <v>542501.94999999995</v>
      </c>
      <c s="106">
        <v>44685</v>
      </c>
      <c s="106">
        <v>45781</v>
      </c>
      <c s="108">
        <v>542501.94999999995</v>
      </c>
      <c s="108">
        <v>0.42777777777777776</v>
      </c>
      <c s="108">
        <v>3</v>
      </c>
      <c s="111">
        <v>0.062603000000000006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16723.439999999999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16723.439999999999</v>
      </c>
      <c s="15">
        <f t="shared" si="62"/>
        <v>16723.439999999999</v>
      </c>
    </row>
    <row r="1333" spans="1:54" ht="15">
      <c r="A1333" s="58" t="s">
        <v>2692</v>
      </c>
      <c s="65" t="s">
        <v>1346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1263119.95</v>
      </c>
      <c s="64">
        <v>0</v>
      </c>
      <c s="64">
        <v>0</v>
      </c>
      <c s="64">
        <v>45027.07</v>
      </c>
      <c s="64">
        <v>0</v>
      </c>
      <c s="64">
        <v>0</v>
      </c>
      <c s="64">
        <v>0</v>
      </c>
      <c s="64">
        <v>1263119.95</v>
      </c>
      <c s="106">
        <v>44685</v>
      </c>
      <c s="106">
        <v>46511</v>
      </c>
      <c s="108">
        <v>1263119.95</v>
      </c>
      <c s="108">
        <v>2.4277777777777776</v>
      </c>
      <c s="108">
        <v>5</v>
      </c>
      <c s="111">
        <v>0.072566000000000005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45027.07</v>
      </c>
      <c s="15">
        <v>0</v>
      </c>
      <c s="15">
        <v>0</v>
      </c>
      <c s="15">
        <v>0</v>
      </c>
      <c s="15">
        <v>0</v>
      </c>
      <c s="15">
        <v>0</v>
      </c>
      <c s="15">
        <v>45027.07</v>
      </c>
      <c s="15">
        <v>0</v>
      </c>
      <c s="15">
        <f t="shared" si="60"/>
        <v>0</v>
      </c>
      <c s="15">
        <f t="shared" si="61"/>
        <v>90054.139999999999</v>
      </c>
      <c s="15">
        <f t="shared" si="62"/>
        <v>90054.139999999999</v>
      </c>
    </row>
    <row r="1334" spans="1:54" ht="15">
      <c r="A1334" s="58" t="s">
        <v>2693</v>
      </c>
      <c s="65" t="s">
        <v>1347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44337.080000000002</v>
      </c>
      <c s="64">
        <v>0</v>
      </c>
      <c s="64">
        <v>0</v>
      </c>
      <c s="64">
        <v>1366.76</v>
      </c>
      <c s="64">
        <v>0</v>
      </c>
      <c s="64">
        <v>0</v>
      </c>
      <c s="64">
        <v>0</v>
      </c>
      <c s="64">
        <v>44337.080000000002</v>
      </c>
      <c s="106">
        <v>44685</v>
      </c>
      <c s="106">
        <v>45781</v>
      </c>
      <c s="108">
        <v>44337.080000000002</v>
      </c>
      <c s="108">
        <v>0.42777777777777776</v>
      </c>
      <c s="108">
        <v>3</v>
      </c>
      <c s="111">
        <v>0.062603000000000006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1366.76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1366.76</v>
      </c>
      <c s="15">
        <f t="shared" si="62"/>
        <v>1366.76</v>
      </c>
    </row>
    <row r="1335" spans="1:54" ht="15">
      <c r="A1335" s="58" t="s">
        <v>2694</v>
      </c>
      <c s="65" t="s">
        <v>1348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103231.64</v>
      </c>
      <c s="64">
        <v>0</v>
      </c>
      <c s="64">
        <v>0</v>
      </c>
      <c s="64">
        <v>3679.9499999999998</v>
      </c>
      <c s="64">
        <v>0</v>
      </c>
      <c s="64">
        <v>0</v>
      </c>
      <c s="64">
        <v>0</v>
      </c>
      <c s="64">
        <v>103231.64</v>
      </c>
      <c s="106">
        <v>44685</v>
      </c>
      <c s="106">
        <v>46511</v>
      </c>
      <c s="108">
        <v>103231.64</v>
      </c>
      <c s="108">
        <v>2.4277777777777776</v>
      </c>
      <c s="108">
        <v>5</v>
      </c>
      <c s="111">
        <v>0.072566000000000005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3679.9499999999998</v>
      </c>
      <c s="15">
        <v>0</v>
      </c>
      <c s="15">
        <v>0</v>
      </c>
      <c s="15">
        <v>0</v>
      </c>
      <c s="15">
        <v>0</v>
      </c>
      <c s="15">
        <v>0</v>
      </c>
      <c s="15">
        <v>3679.9499999999998</v>
      </c>
      <c s="15">
        <v>0</v>
      </c>
      <c s="15">
        <f t="shared" si="60"/>
        <v>0</v>
      </c>
      <c s="15">
        <f t="shared" si="61"/>
        <v>7359.8999999999996</v>
      </c>
      <c s="15">
        <f t="shared" si="62"/>
        <v>7359.8999999999996</v>
      </c>
    </row>
    <row r="1336" spans="1:54" ht="15">
      <c r="A1336" s="58" t="s">
        <v>2695</v>
      </c>
      <c s="65" t="s">
        <v>1349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169239.60000000001</v>
      </c>
      <c s="64">
        <v>0</v>
      </c>
      <c s="64">
        <v>0</v>
      </c>
      <c s="64">
        <v>5217.0600000000004</v>
      </c>
      <c s="64">
        <v>0</v>
      </c>
      <c s="64">
        <v>0</v>
      </c>
      <c s="64">
        <v>0</v>
      </c>
      <c s="64">
        <v>169239.60000000001</v>
      </c>
      <c s="106">
        <v>44685</v>
      </c>
      <c s="106">
        <v>45781</v>
      </c>
      <c s="108">
        <v>169239.60000000001</v>
      </c>
      <c s="108">
        <v>0.42777777777777776</v>
      </c>
      <c s="108">
        <v>3</v>
      </c>
      <c s="111">
        <v>0.062603000000000006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5217.0600000000004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5217.0600000000004</v>
      </c>
      <c s="15">
        <f t="shared" si="62"/>
        <v>5217.0600000000004</v>
      </c>
    </row>
    <row r="1337" spans="1:54" ht="15">
      <c r="A1337" s="58" t="s">
        <v>2696</v>
      </c>
      <c s="65" t="s">
        <v>1350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394046.66999999998</v>
      </c>
      <c s="64">
        <v>0</v>
      </c>
      <c s="64">
        <v>0</v>
      </c>
      <c s="64">
        <v>14046.780000000001</v>
      </c>
      <c s="64">
        <v>0</v>
      </c>
      <c s="64">
        <v>0</v>
      </c>
      <c s="64">
        <v>0</v>
      </c>
      <c s="64">
        <v>394046.66999999998</v>
      </c>
      <c s="106">
        <v>44685</v>
      </c>
      <c s="106">
        <v>46511</v>
      </c>
      <c s="108">
        <v>394046.66999999998</v>
      </c>
      <c s="108">
        <v>2.4277777777777776</v>
      </c>
      <c s="108">
        <v>5</v>
      </c>
      <c s="111">
        <v>0.072565999999999992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14046.780000000001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14046.780000000001</v>
      </c>
      <c s="15">
        <v>0</v>
      </c>
      <c s="15">
        <f t="shared" si="60"/>
        <v>0</v>
      </c>
      <c s="15">
        <f t="shared" si="61"/>
        <v>28093.560000000001</v>
      </c>
      <c s="15">
        <f t="shared" si="62"/>
        <v>28093.560000000001</v>
      </c>
    </row>
    <row r="1338" spans="1:54" ht="15">
      <c r="A1338" s="58" t="s">
        <v>2697</v>
      </c>
      <c s="65" t="s">
        <v>1351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5723137.1399999997</v>
      </c>
      <c s="64">
        <v>0</v>
      </c>
      <c s="64">
        <v>0</v>
      </c>
      <c s="64">
        <v>176424.29000000001</v>
      </c>
      <c s="64">
        <v>0</v>
      </c>
      <c s="64">
        <v>0</v>
      </c>
      <c s="64">
        <v>0</v>
      </c>
      <c s="64">
        <v>5723137.1399999997</v>
      </c>
      <c s="106">
        <v>44685</v>
      </c>
      <c s="106">
        <v>45781</v>
      </c>
      <c s="108">
        <v>5723137.1399999997</v>
      </c>
      <c s="108">
        <v>0.42777777777777776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176424.29000000001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176424.29000000001</v>
      </c>
      <c s="15">
        <f t="shared" si="62"/>
        <v>176424.29000000001</v>
      </c>
    </row>
    <row r="1339" spans="1:54" ht="15">
      <c r="A1339" s="58" t="s">
        <v>2698</v>
      </c>
      <c s="65" t="s">
        <v>1352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348526.06</v>
      </c>
      <c s="64">
        <v>0</v>
      </c>
      <c s="64">
        <v>0</v>
      </c>
      <c s="64">
        <v>10743.84</v>
      </c>
      <c s="64">
        <v>0</v>
      </c>
      <c s="64">
        <v>0</v>
      </c>
      <c s="64">
        <v>0</v>
      </c>
      <c s="64">
        <v>348526.06</v>
      </c>
      <c s="106">
        <v>44685</v>
      </c>
      <c s="106">
        <v>45781</v>
      </c>
      <c s="108">
        <v>348526.06</v>
      </c>
      <c s="108">
        <v>0.42777777777777776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10743.84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10743.84</v>
      </c>
      <c s="15">
        <f t="shared" si="62"/>
        <v>10743.84</v>
      </c>
    </row>
    <row r="1340" spans="1:54" ht="15">
      <c r="A1340" s="58" t="s">
        <v>2699</v>
      </c>
      <c s="65" t="s">
        <v>1353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811482.02000000002</v>
      </c>
      <c s="64">
        <v>0</v>
      </c>
      <c s="64">
        <v>0</v>
      </c>
      <c s="64">
        <v>28927.310000000001</v>
      </c>
      <c s="64">
        <v>0</v>
      </c>
      <c s="64">
        <v>0</v>
      </c>
      <c s="64">
        <v>0</v>
      </c>
      <c s="64">
        <v>811482.02000000002</v>
      </c>
      <c s="106">
        <v>44685</v>
      </c>
      <c s="106">
        <v>46511</v>
      </c>
      <c s="108">
        <v>811482.02000000002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28927.310000000001</v>
      </c>
      <c s="15">
        <v>0</v>
      </c>
      <c s="15">
        <v>0</v>
      </c>
      <c s="15">
        <v>0</v>
      </c>
      <c s="15">
        <v>0</v>
      </c>
      <c s="15">
        <v>0</v>
      </c>
      <c s="15">
        <v>28927.310000000001</v>
      </c>
      <c s="15">
        <v>0</v>
      </c>
      <c s="15">
        <f t="shared" si="60"/>
        <v>0</v>
      </c>
      <c s="15">
        <f t="shared" si="61"/>
        <v>57854.620000000003</v>
      </c>
      <c s="15">
        <f t="shared" si="62"/>
        <v>57854.620000000003</v>
      </c>
    </row>
    <row r="1341" spans="1:54" ht="15">
      <c r="A1341" s="58" t="s">
        <v>2700</v>
      </c>
      <c s="65" t="s">
        <v>1354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303407.64000000001</v>
      </c>
      <c s="64">
        <v>0</v>
      </c>
      <c s="64">
        <v>0</v>
      </c>
      <c s="64">
        <v>9353</v>
      </c>
      <c s="64">
        <v>0</v>
      </c>
      <c s="64">
        <v>0</v>
      </c>
      <c s="64">
        <v>0</v>
      </c>
      <c s="64">
        <v>303407.64000000001</v>
      </c>
      <c s="106">
        <v>44685</v>
      </c>
      <c s="106">
        <v>45781</v>
      </c>
      <c s="108">
        <v>303407.64000000001</v>
      </c>
      <c s="108">
        <v>0.42777777777777776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9353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9353</v>
      </c>
      <c s="15">
        <f t="shared" si="62"/>
        <v>9353</v>
      </c>
    </row>
    <row r="1342" spans="1:54" ht="15">
      <c r="A1342" s="58" t="s">
        <v>2701</v>
      </c>
      <c s="65" t="s">
        <v>1355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706413.35999999999</v>
      </c>
      <c s="64">
        <v>0</v>
      </c>
      <c s="64">
        <v>0</v>
      </c>
      <c s="64">
        <v>25181.869999999999</v>
      </c>
      <c s="64">
        <v>0</v>
      </c>
      <c s="64">
        <v>0</v>
      </c>
      <c s="64">
        <v>0</v>
      </c>
      <c s="64">
        <v>706413.35999999999</v>
      </c>
      <c s="106">
        <v>44685</v>
      </c>
      <c s="106">
        <v>46511</v>
      </c>
      <c s="108">
        <v>706413.35999999999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25181.869999999999</v>
      </c>
      <c s="15">
        <v>0</v>
      </c>
      <c s="15">
        <v>0</v>
      </c>
      <c s="15">
        <v>0</v>
      </c>
      <c s="15">
        <v>0</v>
      </c>
      <c s="15">
        <v>0</v>
      </c>
      <c s="15">
        <v>25181.869999999999</v>
      </c>
      <c s="15">
        <v>0</v>
      </c>
      <c s="15">
        <f t="shared" si="60"/>
        <v>0</v>
      </c>
      <c s="15">
        <f t="shared" si="61"/>
        <v>50363.739999999998</v>
      </c>
      <c s="15">
        <f t="shared" si="62"/>
        <v>50363.739999999998</v>
      </c>
    </row>
    <row r="1343" spans="1:54" ht="15">
      <c r="A1343" s="58" t="s">
        <v>2702</v>
      </c>
      <c s="65" t="s">
        <v>1356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106321.71000000001</v>
      </c>
      <c s="64">
        <v>0</v>
      </c>
      <c s="64">
        <v>0</v>
      </c>
      <c s="64">
        <v>3277.5300000000002</v>
      </c>
      <c s="64">
        <v>0</v>
      </c>
      <c s="64">
        <v>0</v>
      </c>
      <c s="64">
        <v>0</v>
      </c>
      <c s="64">
        <v>106321.71000000001</v>
      </c>
      <c s="106">
        <v>44685</v>
      </c>
      <c s="106">
        <v>45781</v>
      </c>
      <c s="108">
        <v>106321.71000000001</v>
      </c>
      <c s="108">
        <v>0.42777777777777776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3277.5300000000002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3277.5300000000002</v>
      </c>
      <c s="15">
        <f t="shared" si="62"/>
        <v>3277.5300000000002</v>
      </c>
    </row>
    <row r="1344" spans="1:54" ht="15">
      <c r="A1344" s="58" t="s">
        <v>2703</v>
      </c>
      <c s="65" t="s">
        <v>1357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247534.92999999999</v>
      </c>
      <c s="64">
        <v>0</v>
      </c>
      <c s="64">
        <v>0</v>
      </c>
      <c s="64">
        <v>8824</v>
      </c>
      <c s="64">
        <v>0</v>
      </c>
      <c s="64">
        <v>0</v>
      </c>
      <c s="64">
        <v>0</v>
      </c>
      <c s="64">
        <v>247534.92999999999</v>
      </c>
      <c s="106">
        <v>44685</v>
      </c>
      <c s="106">
        <v>46511</v>
      </c>
      <c s="108">
        <v>247534.92999999999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8824</v>
      </c>
      <c s="15">
        <v>0</v>
      </c>
      <c s="15">
        <v>0</v>
      </c>
      <c s="15">
        <v>0</v>
      </c>
      <c s="15">
        <v>0</v>
      </c>
      <c s="15">
        <v>0</v>
      </c>
      <c s="15">
        <v>8824</v>
      </c>
      <c s="15">
        <v>0</v>
      </c>
      <c s="15">
        <f t="shared" si="60"/>
        <v>0</v>
      </c>
      <c s="15">
        <f t="shared" si="61"/>
        <v>17648</v>
      </c>
      <c s="15">
        <f t="shared" si="62"/>
        <v>17648</v>
      </c>
    </row>
    <row r="1345" spans="1:54" ht="15">
      <c r="A1345" s="58" t="s">
        <v>2704</v>
      </c>
      <c s="65" t="s">
        <v>2705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45910.239999999998</v>
      </c>
      <c s="64">
        <v>0</v>
      </c>
      <c s="64">
        <v>0</v>
      </c>
      <c s="64">
        <v>1415.25</v>
      </c>
      <c s="64">
        <v>0</v>
      </c>
      <c s="64">
        <v>0</v>
      </c>
      <c s="64">
        <v>0</v>
      </c>
      <c s="64">
        <v>45910.239999999998</v>
      </c>
      <c s="106">
        <v>44685</v>
      </c>
      <c s="106">
        <v>45781</v>
      </c>
      <c s="117">
        <v>45910.239999999998</v>
      </c>
      <c s="108">
        <v>0.42777777777777776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1415.25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0"/>
        <v>0</v>
      </c>
      <c s="15">
        <f t="shared" si="61"/>
        <v>1415.25</v>
      </c>
      <c s="15">
        <f t="shared" si="62"/>
        <v>1415.25</v>
      </c>
    </row>
    <row r="1346" spans="1:54" ht="15">
      <c r="A1346" s="58" t="s">
        <v>2706</v>
      </c>
      <c s="65" t="s">
        <v>2707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106877.92</v>
      </c>
      <c s="64">
        <v>0</v>
      </c>
      <c s="64">
        <v>0</v>
      </c>
      <c s="64">
        <v>3809.9299999999998</v>
      </c>
      <c s="64">
        <v>0</v>
      </c>
      <c s="64">
        <v>0</v>
      </c>
      <c s="64">
        <v>0</v>
      </c>
      <c s="64">
        <v>106877.92</v>
      </c>
      <c s="106">
        <v>44685</v>
      </c>
      <c s="106">
        <v>46511</v>
      </c>
      <c s="117">
        <v>106877.92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3809.9299999999998</v>
      </c>
      <c s="15">
        <v>0</v>
      </c>
      <c s="15">
        <v>0</v>
      </c>
      <c s="15">
        <v>0</v>
      </c>
      <c s="15">
        <v>0</v>
      </c>
      <c s="15">
        <v>0</v>
      </c>
      <c s="15">
        <v>3809.9299999999998</v>
      </c>
      <c s="15">
        <v>0</v>
      </c>
      <c s="15">
        <f t="shared" si="60"/>
        <v>0</v>
      </c>
      <c s="15">
        <f t="shared" si="61"/>
        <v>7619.8599999999997</v>
      </c>
      <c s="15">
        <f t="shared" si="62"/>
        <v>7619.8599999999997</v>
      </c>
    </row>
    <row r="1347" spans="1:54" ht="15">
      <c r="A1347" s="58" t="s">
        <v>2708</v>
      </c>
      <c s="65" t="s">
        <v>1387</v>
      </c>
      <c s="66">
        <v>10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575.25</v>
      </c>
      <c s="64">
        <v>0</v>
      </c>
      <c s="64">
        <v>0</v>
      </c>
      <c s="64">
        <v>0</v>
      </c>
      <c s="64">
        <v>106200</v>
      </c>
      <c s="106">
        <v>44781</v>
      </c>
      <c s="106">
        <v>48434</v>
      </c>
      <c s="117">
        <v>106200</v>
      </c>
      <c s="108">
        <v>7.6888888888888891</v>
      </c>
      <c s="108">
        <v>10</v>
      </c>
      <c s="111">
        <v>0.065000000000000002</v>
      </c>
      <c s="77" t="s">
        <v>651</v>
      </c>
      <c s="77" t="s">
        <v>652</v>
      </c>
      <c s="15">
        <v>575.25</v>
      </c>
      <c s="15">
        <v>575.25</v>
      </c>
      <c s="15">
        <v>575.25</v>
      </c>
      <c s="15">
        <v>575.25</v>
      </c>
      <c s="15">
        <v>575.25</v>
      </c>
      <c s="15">
        <v>575.25</v>
      </c>
      <c s="15">
        <v>575.25</v>
      </c>
      <c s="15">
        <v>575.25</v>
      </c>
      <c s="15">
        <v>575.25</v>
      </c>
      <c s="15">
        <v>575.25</v>
      </c>
      <c s="15">
        <v>575.25</v>
      </c>
      <c s="15">
        <v>575.25</v>
      </c>
      <c s="15">
        <v>575.25</v>
      </c>
      <c s="15">
        <f t="shared" si="63" ref="AZ1347:AZ1410">SUM(AM1347:AM1347)</f>
        <v>575.25</v>
      </c>
      <c s="15">
        <f t="shared" si="61"/>
        <v>6903</v>
      </c>
      <c s="15">
        <f t="shared" si="62"/>
        <v>7478.25</v>
      </c>
    </row>
    <row r="1348" spans="1:54" ht="15">
      <c r="A1348" s="58" t="s">
        <v>2709</v>
      </c>
      <c s="65" t="s">
        <v>1387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44781</v>
      </c>
      <c s="106">
        <v>45512</v>
      </c>
      <c s="117">
        <v>404297.5</v>
      </c>
      <c s="108">
        <v>0</v>
      </c>
      <c s="108">
        <v>0</v>
      </c>
      <c s="111">
        <v>0.038199999999999998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3"/>
        <v>0</v>
      </c>
      <c s="15">
        <f t="shared" si="64" ref="BA1348:BA1411">SUM(AN1348:AY1348)</f>
        <v>0</v>
      </c>
      <c s="15">
        <f t="shared" si="65" ref="BB1348:BB1411">AZ1348+BA1348</f>
        <v>0</v>
      </c>
    </row>
    <row r="1349" spans="1:54" ht="15">
      <c r="A1349" s="58" t="s">
        <v>2710</v>
      </c>
      <c s="65" t="s">
        <v>1387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662717.5</v>
      </c>
      <c s="64">
        <v>0</v>
      </c>
      <c s="64">
        <v>0</v>
      </c>
      <c s="64">
        <v>2374.7399999999998</v>
      </c>
      <c s="64">
        <v>0</v>
      </c>
      <c s="64">
        <v>0</v>
      </c>
      <c s="64">
        <v>0</v>
      </c>
      <c s="64">
        <v>662717.5</v>
      </c>
      <c s="106">
        <v>44781</v>
      </c>
      <c s="106">
        <v>45877</v>
      </c>
      <c s="117">
        <v>662717.5</v>
      </c>
      <c s="108">
        <v>0.68888888888888888</v>
      </c>
      <c s="108">
        <v>3</v>
      </c>
      <c s="111">
        <v>0.042999999999999997</v>
      </c>
      <c s="77" t="s">
        <v>651</v>
      </c>
      <c s="77" t="s">
        <v>652</v>
      </c>
      <c s="15">
        <v>2374.7399999999998</v>
      </c>
      <c s="15">
        <v>2374.7399999999998</v>
      </c>
      <c s="15">
        <v>2374.7399999999998</v>
      </c>
      <c s="15">
        <v>1187.3699999999999</v>
      </c>
      <c s="15">
        <v>1187.3699999999999</v>
      </c>
      <c s="15">
        <v>1187.3699999999999</v>
      </c>
      <c s="15">
        <v>1187.3699999999999</v>
      </c>
      <c s="15">
        <v>1187.3699999999999</v>
      </c>
      <c s="15">
        <v>1187.3699999999999</v>
      </c>
      <c s="15">
        <v>0</v>
      </c>
      <c s="15">
        <v>0</v>
      </c>
      <c s="15">
        <v>0</v>
      </c>
      <c s="15">
        <v>0</v>
      </c>
      <c s="15">
        <f t="shared" si="63"/>
        <v>2374.7399999999998</v>
      </c>
      <c s="15">
        <f t="shared" si="64"/>
        <v>11873.699999999997</v>
      </c>
      <c s="15">
        <f t="shared" si="65"/>
        <v>14248.439999999997</v>
      </c>
    </row>
    <row r="1350" spans="1:54" ht="15">
      <c r="A1350" s="58" t="s">
        <v>2711</v>
      </c>
      <c s="65" t="s">
        <v>1387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478637.5</v>
      </c>
      <c s="64">
        <v>0</v>
      </c>
      <c s="64">
        <v>0</v>
      </c>
      <c s="64">
        <v>1878.6500000000001</v>
      </c>
      <c s="64">
        <v>0</v>
      </c>
      <c s="64">
        <v>0</v>
      </c>
      <c s="64">
        <v>0</v>
      </c>
      <c s="64">
        <v>478637.5</v>
      </c>
      <c s="106">
        <v>44781</v>
      </c>
      <c s="106">
        <v>46242</v>
      </c>
      <c s="117">
        <v>478637.5</v>
      </c>
      <c s="108">
        <v>1.6888888888888889</v>
      </c>
      <c s="108">
        <v>4</v>
      </c>
      <c s="111">
        <v>0.047100000000000003</v>
      </c>
      <c s="77" t="s">
        <v>651</v>
      </c>
      <c s="77" t="s">
        <v>652</v>
      </c>
      <c s="15">
        <v>1878.6500000000001</v>
      </c>
      <c s="15">
        <v>1878.6500000000001</v>
      </c>
      <c s="15">
        <v>1878.6500000000001</v>
      </c>
      <c s="15">
        <v>1878.6500000000001</v>
      </c>
      <c s="15">
        <v>1878.6500000000001</v>
      </c>
      <c s="15">
        <v>1878.6500000000001</v>
      </c>
      <c s="15">
        <v>1878.6500000000001</v>
      </c>
      <c s="15">
        <v>1878.6500000000001</v>
      </c>
      <c s="15">
        <v>1878.6500000000001</v>
      </c>
      <c s="15">
        <v>1878.6500000000001</v>
      </c>
      <c s="15">
        <v>1878.6500000000001</v>
      </c>
      <c s="15">
        <v>1878.6500000000001</v>
      </c>
      <c s="15">
        <v>1878.6500000000001</v>
      </c>
      <c s="15">
        <f t="shared" si="63"/>
        <v>1878.6500000000001</v>
      </c>
      <c s="15">
        <f t="shared" si="64"/>
        <v>22543.800000000003</v>
      </c>
      <c s="15">
        <f t="shared" si="65"/>
        <v>24422.450000000004</v>
      </c>
    </row>
    <row r="1351" spans="1:54" ht="15">
      <c r="A1351" s="58" t="s">
        <v>2712</v>
      </c>
      <c s="65" t="s">
        <v>1387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1283692.5</v>
      </c>
      <c s="64">
        <v>0</v>
      </c>
      <c s="64">
        <v>0</v>
      </c>
      <c s="64">
        <v>5423.6000000000004</v>
      </c>
      <c s="64">
        <v>0</v>
      </c>
      <c s="64">
        <v>0</v>
      </c>
      <c s="64">
        <v>0</v>
      </c>
      <c s="64">
        <v>1283692.5</v>
      </c>
      <c s="106">
        <v>44781</v>
      </c>
      <c s="106">
        <v>46607</v>
      </c>
      <c s="117">
        <v>1283692.5</v>
      </c>
      <c s="108">
        <v>2.6888888888888891</v>
      </c>
      <c s="108">
        <v>5</v>
      </c>
      <c s="111">
        <v>0.050700000000000002</v>
      </c>
      <c s="77" t="s">
        <v>651</v>
      </c>
      <c s="77" t="s">
        <v>652</v>
      </c>
      <c s="15">
        <v>5423.6000000000004</v>
      </c>
      <c s="15">
        <v>5423.6000000000004</v>
      </c>
      <c s="15">
        <v>5423.6000000000004</v>
      </c>
      <c s="15">
        <v>5423.6000000000004</v>
      </c>
      <c s="15">
        <v>5423.6000000000004</v>
      </c>
      <c s="15">
        <v>5423.6000000000004</v>
      </c>
      <c s="15">
        <v>5423.6000000000004</v>
      </c>
      <c s="15">
        <v>5423.6000000000004</v>
      </c>
      <c s="15">
        <v>5423.6000000000004</v>
      </c>
      <c s="15">
        <v>5423.6000000000004</v>
      </c>
      <c s="15">
        <v>5423.6000000000004</v>
      </c>
      <c s="15">
        <v>5423.6000000000004</v>
      </c>
      <c s="15">
        <v>5423.6000000000004</v>
      </c>
      <c s="15">
        <f t="shared" si="63"/>
        <v>5423.6000000000004</v>
      </c>
      <c s="15">
        <f t="shared" si="64"/>
        <v>65083.19999999999</v>
      </c>
      <c s="15">
        <f t="shared" si="65"/>
        <v>70506.799999999988</v>
      </c>
    </row>
    <row r="1352" spans="1:54" ht="15">
      <c r="A1352" s="58" t="s">
        <v>2713</v>
      </c>
      <c s="65" t="s">
        <v>1387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3059592.5</v>
      </c>
      <c s="64">
        <v>0</v>
      </c>
      <c s="64">
        <v>0</v>
      </c>
      <c s="64">
        <v>13666.18</v>
      </c>
      <c s="64">
        <v>0</v>
      </c>
      <c s="64">
        <v>0</v>
      </c>
      <c s="64">
        <v>0</v>
      </c>
      <c s="64">
        <v>3059592.5</v>
      </c>
      <c s="106">
        <v>44781</v>
      </c>
      <c s="106">
        <v>46973</v>
      </c>
      <c s="117">
        <v>3059592.5</v>
      </c>
      <c s="108">
        <v>3.6888888888888891</v>
      </c>
      <c s="108">
        <v>6</v>
      </c>
      <c s="111">
        <v>0.053600000000000002</v>
      </c>
      <c s="77" t="s">
        <v>651</v>
      </c>
      <c s="77" t="s">
        <v>652</v>
      </c>
      <c s="15">
        <v>13666.18</v>
      </c>
      <c s="15">
        <v>13666.18</v>
      </c>
      <c s="15">
        <v>13666.18</v>
      </c>
      <c s="15">
        <v>13666.18</v>
      </c>
      <c s="15">
        <v>13666.18</v>
      </c>
      <c s="15">
        <v>13666.18</v>
      </c>
      <c s="15">
        <v>13666.18</v>
      </c>
      <c s="15">
        <v>13666.18</v>
      </c>
      <c s="15">
        <v>13666.18</v>
      </c>
      <c s="15">
        <v>13666.18</v>
      </c>
      <c s="15">
        <v>13666.18</v>
      </c>
      <c s="15">
        <v>13666.18</v>
      </c>
      <c s="15">
        <v>13666.18</v>
      </c>
      <c s="15">
        <f t="shared" si="63"/>
        <v>13666.18</v>
      </c>
      <c s="15">
        <f t="shared" si="64"/>
        <v>163994.15999999995</v>
      </c>
      <c s="15">
        <f t="shared" si="65"/>
        <v>177660.33999999994</v>
      </c>
    </row>
    <row r="1353" spans="1:54" ht="15">
      <c r="A1353" s="58" t="s">
        <v>2714</v>
      </c>
      <c s="65" t="s">
        <v>1387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3252522.5</v>
      </c>
      <c s="64">
        <v>0</v>
      </c>
      <c s="64">
        <v>0</v>
      </c>
      <c s="64">
        <v>15286.860000000001</v>
      </c>
      <c s="64">
        <v>0</v>
      </c>
      <c s="64">
        <v>0</v>
      </c>
      <c s="64">
        <v>0</v>
      </c>
      <c s="64">
        <v>3252522.5</v>
      </c>
      <c s="106">
        <v>44781</v>
      </c>
      <c s="106">
        <v>47338</v>
      </c>
      <c s="117">
        <v>3252522.5</v>
      </c>
      <c s="108">
        <v>4.6888888888888891</v>
      </c>
      <c s="108">
        <v>7</v>
      </c>
      <c s="111">
        <v>0.056399999999999999</v>
      </c>
      <c s="77" t="s">
        <v>651</v>
      </c>
      <c s="77" t="s">
        <v>652</v>
      </c>
      <c s="15">
        <v>15286.860000000001</v>
      </c>
      <c s="15">
        <v>15286.860000000001</v>
      </c>
      <c s="15">
        <v>15286.860000000001</v>
      </c>
      <c s="15">
        <v>15286.860000000001</v>
      </c>
      <c s="15">
        <v>15286.860000000001</v>
      </c>
      <c s="15">
        <v>15286.860000000001</v>
      </c>
      <c s="15">
        <v>15286.860000000001</v>
      </c>
      <c s="15">
        <v>15286.860000000001</v>
      </c>
      <c s="15">
        <v>15286.860000000001</v>
      </c>
      <c s="15">
        <v>15286.860000000001</v>
      </c>
      <c s="15">
        <v>15286.860000000001</v>
      </c>
      <c s="15">
        <v>15286.860000000001</v>
      </c>
      <c s="15">
        <v>15286.860000000001</v>
      </c>
      <c s="15">
        <f t="shared" si="63"/>
        <v>15286.860000000001</v>
      </c>
      <c s="15">
        <f t="shared" si="64"/>
        <v>183442.31999999995</v>
      </c>
      <c s="15">
        <f t="shared" si="65"/>
        <v>198729.17999999993</v>
      </c>
    </row>
    <row r="1354" spans="1:54" ht="15">
      <c r="A1354" s="58" t="s">
        <v>2715</v>
      </c>
      <c s="65" t="s">
        <v>1387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690005</v>
      </c>
      <c s="64">
        <v>0</v>
      </c>
      <c s="64">
        <v>0</v>
      </c>
      <c s="64">
        <v>3409.77</v>
      </c>
      <c s="64">
        <v>0</v>
      </c>
      <c s="64">
        <v>0</v>
      </c>
      <c s="64">
        <v>0</v>
      </c>
      <c s="64">
        <v>690005</v>
      </c>
      <c s="106">
        <v>44781</v>
      </c>
      <c s="106">
        <v>47703</v>
      </c>
      <c s="117">
        <v>690005</v>
      </c>
      <c s="108">
        <v>5.6888888888888891</v>
      </c>
      <c s="108">
        <v>8</v>
      </c>
      <c s="111">
        <v>0.059299999999999999</v>
      </c>
      <c s="77" t="s">
        <v>651</v>
      </c>
      <c s="77" t="s">
        <v>652</v>
      </c>
      <c s="15">
        <v>3409.77</v>
      </c>
      <c s="15">
        <v>3409.77</v>
      </c>
      <c s="15">
        <v>3409.77</v>
      </c>
      <c s="15">
        <v>3409.77</v>
      </c>
      <c s="15">
        <v>3409.77</v>
      </c>
      <c s="15">
        <v>3409.77</v>
      </c>
      <c s="15">
        <v>3409.77</v>
      </c>
      <c s="15">
        <v>3409.77</v>
      </c>
      <c s="15">
        <v>3409.77</v>
      </c>
      <c s="15">
        <v>3409.77</v>
      </c>
      <c s="15">
        <v>3409.77</v>
      </c>
      <c s="15">
        <v>3409.77</v>
      </c>
      <c s="15">
        <v>3409.77</v>
      </c>
      <c s="15">
        <f t="shared" si="63"/>
        <v>3409.77</v>
      </c>
      <c s="15">
        <f t="shared" si="64"/>
        <v>40917.239999999991</v>
      </c>
      <c s="15">
        <f t="shared" si="65"/>
        <v>44327.009999999987</v>
      </c>
    </row>
    <row r="1355" spans="1:54" ht="15">
      <c r="A1355" s="58" t="s">
        <v>2716</v>
      </c>
      <c s="65" t="s">
        <v>1387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549.58000000000004</v>
      </c>
      <c s="64">
        <v>0</v>
      </c>
      <c s="64">
        <v>0</v>
      </c>
      <c s="64">
        <v>0</v>
      </c>
      <c s="64">
        <v>106200</v>
      </c>
      <c s="106">
        <v>44781</v>
      </c>
      <c s="106">
        <v>48068</v>
      </c>
      <c s="117">
        <v>106200</v>
      </c>
      <c s="108">
        <v>6.6888888888888891</v>
      </c>
      <c s="108">
        <v>9</v>
      </c>
      <c s="111">
        <v>0.062100000000000002</v>
      </c>
      <c s="77" t="s">
        <v>651</v>
      </c>
      <c s="77" t="s">
        <v>652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f t="shared" si="63"/>
        <v>549.58000000000004</v>
      </c>
      <c s="15">
        <f t="shared" si="64"/>
        <v>6594.96</v>
      </c>
      <c s="15">
        <f t="shared" si="65"/>
        <v>7144.54</v>
      </c>
    </row>
    <row r="1356" spans="1:54" ht="15">
      <c r="A1356" s="58" t="s">
        <v>2717</v>
      </c>
      <c s="65" t="s">
        <v>1388</v>
      </c>
      <c s="66">
        <v>10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287.63</v>
      </c>
      <c s="64">
        <v>0</v>
      </c>
      <c s="64">
        <v>0</v>
      </c>
      <c s="64">
        <v>0</v>
      </c>
      <c s="64">
        <v>53100</v>
      </c>
      <c s="106">
        <v>44782</v>
      </c>
      <c s="106">
        <v>48435</v>
      </c>
      <c s="117">
        <v>53100</v>
      </c>
      <c s="108">
        <v>7.6916666666666664</v>
      </c>
      <c s="108">
        <v>10</v>
      </c>
      <c s="111">
        <v>0.065000000000000002</v>
      </c>
      <c s="77" t="s">
        <v>651</v>
      </c>
      <c s="77" t="s">
        <v>652</v>
      </c>
      <c s="15">
        <v>287.63</v>
      </c>
      <c s="15">
        <v>287.63</v>
      </c>
      <c s="15">
        <v>287.63</v>
      </c>
      <c s="15">
        <v>287.63</v>
      </c>
      <c s="15">
        <v>287.63</v>
      </c>
      <c s="15">
        <v>287.63</v>
      </c>
      <c s="15">
        <v>287.63</v>
      </c>
      <c s="15">
        <v>287.63</v>
      </c>
      <c s="15">
        <v>287.63</v>
      </c>
      <c s="15">
        <v>287.63</v>
      </c>
      <c s="15">
        <v>287.63</v>
      </c>
      <c s="15">
        <v>287.63</v>
      </c>
      <c s="15">
        <v>287.63</v>
      </c>
      <c s="15">
        <f t="shared" si="63"/>
        <v>287.63</v>
      </c>
      <c s="15">
        <f t="shared" si="64"/>
        <v>3451.5600000000009</v>
      </c>
      <c s="15">
        <f t="shared" si="65"/>
        <v>3739.190000000001</v>
      </c>
    </row>
    <row r="1357" spans="1:54" ht="15">
      <c r="A1357" s="58" t="s">
        <v>2718</v>
      </c>
      <c s="65" t="s">
        <v>1388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44782</v>
      </c>
      <c s="106">
        <v>45513</v>
      </c>
      <c s="117">
        <v>631595</v>
      </c>
      <c s="108">
        <v>0</v>
      </c>
      <c s="108">
        <v>0</v>
      </c>
      <c s="111">
        <v>0.038199999999999998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3"/>
        <v>0</v>
      </c>
      <c s="15">
        <f t="shared" si="64"/>
        <v>0</v>
      </c>
      <c s="15">
        <f t="shared" si="65"/>
        <v>0</v>
      </c>
    </row>
    <row r="1358" spans="1:54" ht="15">
      <c r="A1358" s="58" t="s">
        <v>2719</v>
      </c>
      <c s="65" t="s">
        <v>1388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346182.5</v>
      </c>
      <c s="64">
        <v>0</v>
      </c>
      <c s="64">
        <v>0</v>
      </c>
      <c s="64">
        <v>1240.49</v>
      </c>
      <c s="64">
        <v>0</v>
      </c>
      <c s="64">
        <v>0</v>
      </c>
      <c s="64">
        <v>0</v>
      </c>
      <c s="64">
        <v>346182.5</v>
      </c>
      <c s="106">
        <v>44782</v>
      </c>
      <c s="106">
        <v>45878</v>
      </c>
      <c s="117">
        <v>346182.5</v>
      </c>
      <c s="108">
        <v>0.69166666666666665</v>
      </c>
      <c s="108">
        <v>3</v>
      </c>
      <c s="111">
        <v>0.042999999999999997</v>
      </c>
      <c s="77" t="s">
        <v>651</v>
      </c>
      <c s="77" t="s">
        <v>652</v>
      </c>
      <c s="15">
        <v>1240.49</v>
      </c>
      <c s="15">
        <v>1240.49</v>
      </c>
      <c s="15">
        <v>1240.49</v>
      </c>
      <c s="15">
        <v>620.24000000000001</v>
      </c>
      <c s="15">
        <v>620.24000000000001</v>
      </c>
      <c s="15">
        <v>620.24000000000001</v>
      </c>
      <c s="15">
        <v>620.24000000000001</v>
      </c>
      <c s="15">
        <v>620.24000000000001</v>
      </c>
      <c s="15">
        <v>620.24000000000001</v>
      </c>
      <c s="15">
        <v>0</v>
      </c>
      <c s="15">
        <v>0</v>
      </c>
      <c s="15">
        <v>0</v>
      </c>
      <c s="15">
        <v>0</v>
      </c>
      <c s="15">
        <f t="shared" si="63"/>
        <v>1240.49</v>
      </c>
      <c s="15">
        <f t="shared" si="64"/>
        <v>6202.4199999999992</v>
      </c>
      <c s="15">
        <f t="shared" si="65"/>
        <v>7442.9099999999989</v>
      </c>
    </row>
    <row r="1359" spans="1:54" ht="15">
      <c r="A1359" s="58" t="s">
        <v>2720</v>
      </c>
      <c s="65" t="s">
        <v>1388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970845</v>
      </c>
      <c s="64">
        <v>0</v>
      </c>
      <c s="64">
        <v>0</v>
      </c>
      <c s="64">
        <v>3810.5700000000002</v>
      </c>
      <c s="64">
        <v>0</v>
      </c>
      <c s="64">
        <v>0</v>
      </c>
      <c s="64">
        <v>0</v>
      </c>
      <c s="64">
        <v>970845</v>
      </c>
      <c s="106">
        <v>44782</v>
      </c>
      <c s="106">
        <v>46243</v>
      </c>
      <c s="117">
        <v>970845</v>
      </c>
      <c s="108">
        <v>1.6916666666666667</v>
      </c>
      <c s="108">
        <v>4</v>
      </c>
      <c s="111">
        <v>0.047100000000000003</v>
      </c>
      <c s="77" t="s">
        <v>651</v>
      </c>
      <c s="77" t="s">
        <v>652</v>
      </c>
      <c s="15">
        <v>3810.5700000000002</v>
      </c>
      <c s="15">
        <v>3810.5700000000002</v>
      </c>
      <c s="15">
        <v>3810.5700000000002</v>
      </c>
      <c s="15">
        <v>3810.5700000000002</v>
      </c>
      <c s="15">
        <v>3810.5700000000002</v>
      </c>
      <c s="15">
        <v>3810.5700000000002</v>
      </c>
      <c s="15">
        <v>3810.5700000000002</v>
      </c>
      <c s="15">
        <v>3810.5700000000002</v>
      </c>
      <c s="15">
        <v>3810.5700000000002</v>
      </c>
      <c s="15">
        <v>3810.5700000000002</v>
      </c>
      <c s="15">
        <v>3810.5700000000002</v>
      </c>
      <c s="15">
        <v>3810.5700000000002</v>
      </c>
      <c s="15">
        <v>3810.5700000000002</v>
      </c>
      <c s="15">
        <f t="shared" si="63"/>
        <v>3810.5700000000002</v>
      </c>
      <c s="15">
        <f t="shared" si="64"/>
        <v>45726.840000000004</v>
      </c>
      <c s="15">
        <f t="shared" si="65"/>
        <v>49537.410000000003</v>
      </c>
    </row>
    <row r="1360" spans="1:54" ht="15">
      <c r="A1360" s="58" t="s">
        <v>2721</v>
      </c>
      <c s="65" t="s">
        <v>1388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969665</v>
      </c>
      <c s="64">
        <v>0</v>
      </c>
      <c s="64">
        <v>0</v>
      </c>
      <c s="64">
        <v>4096.8299999999999</v>
      </c>
      <c s="64">
        <v>0</v>
      </c>
      <c s="64">
        <v>0</v>
      </c>
      <c s="64">
        <v>0</v>
      </c>
      <c s="64">
        <v>969665</v>
      </c>
      <c s="106">
        <v>44782</v>
      </c>
      <c s="106">
        <v>46608</v>
      </c>
      <c s="117">
        <v>969665</v>
      </c>
      <c s="108">
        <v>2.6916666666666669</v>
      </c>
      <c s="108">
        <v>5</v>
      </c>
      <c s="111">
        <v>0.050700000000000002</v>
      </c>
      <c s="77" t="s">
        <v>651</v>
      </c>
      <c s="77" t="s">
        <v>652</v>
      </c>
      <c s="15">
        <v>4096.8299999999999</v>
      </c>
      <c s="15">
        <v>4096.8299999999999</v>
      </c>
      <c s="15">
        <v>4096.8299999999999</v>
      </c>
      <c s="15">
        <v>4096.8299999999999</v>
      </c>
      <c s="15">
        <v>4096.8299999999999</v>
      </c>
      <c s="15">
        <v>4096.8299999999999</v>
      </c>
      <c s="15">
        <v>4096.8299999999999</v>
      </c>
      <c s="15">
        <v>4096.8299999999999</v>
      </c>
      <c s="15">
        <v>4096.8299999999999</v>
      </c>
      <c s="15">
        <v>4096.8299999999999</v>
      </c>
      <c s="15">
        <v>4096.8299999999999</v>
      </c>
      <c s="15">
        <v>4096.8299999999999</v>
      </c>
      <c s="15">
        <v>4096.8299999999999</v>
      </c>
      <c s="15">
        <f t="shared" si="63"/>
        <v>4096.8299999999999</v>
      </c>
      <c s="15">
        <f t="shared" si="64"/>
        <v>49161.960000000014</v>
      </c>
      <c s="15">
        <f t="shared" si="65"/>
        <v>53258.790000000015</v>
      </c>
    </row>
    <row r="1361" spans="1:54" ht="15">
      <c r="A1361" s="58" t="s">
        <v>2722</v>
      </c>
      <c s="65" t="s">
        <v>1388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1348002.5</v>
      </c>
      <c s="64">
        <v>0</v>
      </c>
      <c s="64">
        <v>0</v>
      </c>
      <c s="64">
        <v>6021.0799999999999</v>
      </c>
      <c s="64">
        <v>0</v>
      </c>
      <c s="64">
        <v>0</v>
      </c>
      <c s="64">
        <v>0</v>
      </c>
      <c s="64">
        <v>1348002.5</v>
      </c>
      <c s="106">
        <v>44782</v>
      </c>
      <c s="106">
        <v>46974</v>
      </c>
      <c s="117">
        <v>1348002.5</v>
      </c>
      <c s="108">
        <v>3.6916666666666669</v>
      </c>
      <c s="108">
        <v>6</v>
      </c>
      <c s="111">
        <v>0.053600000000000002</v>
      </c>
      <c s="77" t="s">
        <v>651</v>
      </c>
      <c s="77" t="s">
        <v>652</v>
      </c>
      <c s="15">
        <v>6021.0799999999999</v>
      </c>
      <c s="15">
        <v>6021.0799999999999</v>
      </c>
      <c s="15">
        <v>6021.0799999999999</v>
      </c>
      <c s="15">
        <v>6021.0799999999999</v>
      </c>
      <c s="15">
        <v>6021.0799999999999</v>
      </c>
      <c s="15">
        <v>6021.0799999999999</v>
      </c>
      <c s="15">
        <v>6021.0799999999999</v>
      </c>
      <c s="15">
        <v>6021.0799999999999</v>
      </c>
      <c s="15">
        <v>6021.0799999999999</v>
      </c>
      <c s="15">
        <v>6021.0799999999999</v>
      </c>
      <c s="15">
        <v>6021.0799999999999</v>
      </c>
      <c s="15">
        <v>6021.0799999999999</v>
      </c>
      <c s="15">
        <v>6021.0799999999999</v>
      </c>
      <c s="15">
        <f t="shared" si="63"/>
        <v>6021.0799999999999</v>
      </c>
      <c s="15">
        <f t="shared" si="64"/>
        <v>72252.960000000006</v>
      </c>
      <c s="15">
        <f t="shared" si="65"/>
        <v>78274.040000000008</v>
      </c>
    </row>
    <row r="1362" spans="1:54" ht="15">
      <c r="A1362" s="58" t="s">
        <v>2723</v>
      </c>
      <c s="65" t="s">
        <v>1388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1097842.5</v>
      </c>
      <c s="64">
        <v>0</v>
      </c>
      <c s="64">
        <v>0</v>
      </c>
      <c s="64">
        <v>5159.8599999999997</v>
      </c>
      <c s="64">
        <v>0</v>
      </c>
      <c s="64">
        <v>0</v>
      </c>
      <c s="64">
        <v>0</v>
      </c>
      <c s="64">
        <v>1097842.5</v>
      </c>
      <c s="106">
        <v>44782</v>
      </c>
      <c s="106">
        <v>47339</v>
      </c>
      <c s="117">
        <v>1097842.5</v>
      </c>
      <c s="108">
        <v>4.6916666666666664</v>
      </c>
      <c s="108">
        <v>7</v>
      </c>
      <c s="111">
        <v>0.056399999999999999</v>
      </c>
      <c s="77" t="s">
        <v>651</v>
      </c>
      <c s="77" t="s">
        <v>652</v>
      </c>
      <c s="15">
        <v>5159.8599999999997</v>
      </c>
      <c s="15">
        <v>5159.8599999999997</v>
      </c>
      <c s="15">
        <v>5159.8599999999997</v>
      </c>
      <c s="15">
        <v>5159.8599999999997</v>
      </c>
      <c s="15">
        <v>5159.8599999999997</v>
      </c>
      <c s="15">
        <v>5159.8599999999997</v>
      </c>
      <c s="15">
        <v>5159.8599999999997</v>
      </c>
      <c s="15">
        <v>5159.8599999999997</v>
      </c>
      <c s="15">
        <v>5159.8599999999997</v>
      </c>
      <c s="15">
        <v>5159.8599999999997</v>
      </c>
      <c s="15">
        <v>5159.8599999999997</v>
      </c>
      <c s="15">
        <v>5159.8599999999997</v>
      </c>
      <c s="15">
        <v>5159.8599999999997</v>
      </c>
      <c s="15">
        <f t="shared" si="63"/>
        <v>5159.8599999999997</v>
      </c>
      <c s="15">
        <f t="shared" si="64"/>
        <v>61918.32</v>
      </c>
      <c s="15">
        <f t="shared" si="65"/>
        <v>67078.179999999993</v>
      </c>
    </row>
    <row r="1363" spans="1:54" ht="15">
      <c r="A1363" s="58" t="s">
        <v>2724</v>
      </c>
      <c s="65" t="s">
        <v>1388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465657.5</v>
      </c>
      <c s="64">
        <v>0</v>
      </c>
      <c s="64">
        <v>0</v>
      </c>
      <c s="64">
        <v>2301.1199999999999</v>
      </c>
      <c s="64">
        <v>0</v>
      </c>
      <c s="64">
        <v>0</v>
      </c>
      <c s="64">
        <v>0</v>
      </c>
      <c s="64">
        <v>465657.5</v>
      </c>
      <c s="106">
        <v>44782</v>
      </c>
      <c s="106">
        <v>47704</v>
      </c>
      <c s="117">
        <v>465657.5</v>
      </c>
      <c s="108">
        <v>5.6916666666666664</v>
      </c>
      <c s="108">
        <v>8</v>
      </c>
      <c s="111">
        <v>0.059299999999999999</v>
      </c>
      <c s="77" t="s">
        <v>651</v>
      </c>
      <c s="77" t="s">
        <v>652</v>
      </c>
      <c s="15">
        <v>2301.1199999999999</v>
      </c>
      <c s="15">
        <v>2301.1199999999999</v>
      </c>
      <c s="15">
        <v>2301.1199999999999</v>
      </c>
      <c s="15">
        <v>2301.1199999999999</v>
      </c>
      <c s="15">
        <v>2301.1199999999999</v>
      </c>
      <c s="15">
        <v>2301.1199999999999</v>
      </c>
      <c s="15">
        <v>2301.1199999999999</v>
      </c>
      <c s="15">
        <v>2301.1199999999999</v>
      </c>
      <c s="15">
        <v>2301.1199999999999</v>
      </c>
      <c s="15">
        <v>2301.1199999999999</v>
      </c>
      <c s="15">
        <v>2301.1199999999999</v>
      </c>
      <c s="15">
        <v>2301.1199999999999</v>
      </c>
      <c s="15">
        <v>2301.1199999999999</v>
      </c>
      <c s="15">
        <f t="shared" si="63"/>
        <v>2301.1199999999999</v>
      </c>
      <c s="15">
        <f t="shared" si="64"/>
        <v>27613.439999999991</v>
      </c>
      <c s="15">
        <f t="shared" si="65"/>
        <v>29914.55999999999</v>
      </c>
    </row>
    <row r="1364" spans="1:54" ht="15">
      <c r="A1364" s="58" t="s">
        <v>2725</v>
      </c>
      <c s="65" t="s">
        <v>1388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47642.5</v>
      </c>
      <c s="64">
        <v>0</v>
      </c>
      <c s="64">
        <v>0</v>
      </c>
      <c s="64">
        <v>246.55000000000001</v>
      </c>
      <c s="64">
        <v>0</v>
      </c>
      <c s="64">
        <v>0</v>
      </c>
      <c s="64">
        <v>0</v>
      </c>
      <c s="64">
        <v>47642.5</v>
      </c>
      <c s="106">
        <v>44782</v>
      </c>
      <c s="106">
        <v>48069</v>
      </c>
      <c s="117">
        <v>47642.5</v>
      </c>
      <c s="108">
        <v>6.6916666666666664</v>
      </c>
      <c s="108">
        <v>9</v>
      </c>
      <c s="111">
        <v>0.062100000000000002</v>
      </c>
      <c s="77" t="s">
        <v>651</v>
      </c>
      <c s="77" t="s">
        <v>652</v>
      </c>
      <c s="15">
        <v>246.55000000000001</v>
      </c>
      <c s="15">
        <v>246.55000000000001</v>
      </c>
      <c s="15">
        <v>246.55000000000001</v>
      </c>
      <c s="15">
        <v>246.55000000000001</v>
      </c>
      <c s="15">
        <v>246.55000000000001</v>
      </c>
      <c s="15">
        <v>246.55000000000001</v>
      </c>
      <c s="15">
        <v>246.55000000000001</v>
      </c>
      <c s="15">
        <v>246.55000000000001</v>
      </c>
      <c s="15">
        <v>246.55000000000001</v>
      </c>
      <c s="15">
        <v>246.55000000000001</v>
      </c>
      <c s="15">
        <v>246.55000000000001</v>
      </c>
      <c s="15">
        <v>246.55000000000001</v>
      </c>
      <c s="15">
        <v>246.55000000000001</v>
      </c>
      <c s="15">
        <f t="shared" si="63"/>
        <v>246.55000000000001</v>
      </c>
      <c s="15">
        <f t="shared" si="64"/>
        <v>2958.6000000000004</v>
      </c>
      <c s="15">
        <f t="shared" si="65"/>
        <v>3205.1500000000005</v>
      </c>
    </row>
    <row r="1365" spans="1:54" ht="15">
      <c r="A1365" s="58" t="s">
        <v>2726</v>
      </c>
      <c s="65" t="s">
        <v>2727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44783</v>
      </c>
      <c s="106">
        <v>45514</v>
      </c>
      <c s="117">
        <v>61507.5</v>
      </c>
      <c s="108">
        <v>0</v>
      </c>
      <c s="108">
        <v>0</v>
      </c>
      <c s="111">
        <v>0.038199999999999998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3"/>
        <v>0</v>
      </c>
      <c s="15">
        <f t="shared" si="64"/>
        <v>0</v>
      </c>
      <c s="15">
        <f t="shared" si="65"/>
        <v>0</v>
      </c>
    </row>
    <row r="1366" spans="1:54" ht="15">
      <c r="A1366" s="58" t="s">
        <v>2728</v>
      </c>
      <c s="65" t="s">
        <v>2727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500910</v>
      </c>
      <c s="64">
        <v>0</v>
      </c>
      <c s="64">
        <v>0</v>
      </c>
      <c s="64">
        <v>1794.9300000000001</v>
      </c>
      <c s="64">
        <v>0</v>
      </c>
      <c s="64">
        <v>0</v>
      </c>
      <c s="64">
        <v>0</v>
      </c>
      <c s="64">
        <v>500910</v>
      </c>
      <c s="106">
        <v>44783</v>
      </c>
      <c s="106">
        <v>45879</v>
      </c>
      <c s="117">
        <v>500910</v>
      </c>
      <c s="108">
        <v>0.69444444444444442</v>
      </c>
      <c s="108">
        <v>3</v>
      </c>
      <c s="111">
        <v>0.042999999999999997</v>
      </c>
      <c s="77" t="s">
        <v>651</v>
      </c>
      <c s="77" t="s">
        <v>652</v>
      </c>
      <c s="15">
        <v>1794.9300000000001</v>
      </c>
      <c s="15">
        <v>1794.9300000000001</v>
      </c>
      <c s="15">
        <v>1794.9300000000001</v>
      </c>
      <c s="15">
        <v>897.46000000000004</v>
      </c>
      <c s="15">
        <v>897.46000000000004</v>
      </c>
      <c s="15">
        <v>897.46000000000004</v>
      </c>
      <c s="15">
        <v>897.46000000000004</v>
      </c>
      <c s="15">
        <v>897.46000000000004</v>
      </c>
      <c s="15">
        <v>897.46000000000004</v>
      </c>
      <c s="15">
        <v>0</v>
      </c>
      <c s="15">
        <v>0</v>
      </c>
      <c s="15">
        <v>0</v>
      </c>
      <c s="15">
        <v>0</v>
      </c>
      <c s="15">
        <f t="shared" si="63"/>
        <v>1794.9300000000001</v>
      </c>
      <c s="15">
        <f t="shared" si="64"/>
        <v>8974.619999999999</v>
      </c>
      <c s="15">
        <f t="shared" si="65"/>
        <v>10769.549999999999</v>
      </c>
    </row>
    <row r="1367" spans="1:54" ht="15">
      <c r="A1367" s="58" t="s">
        <v>2729</v>
      </c>
      <c s="65" t="s">
        <v>2727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393972.5</v>
      </c>
      <c s="64">
        <v>0</v>
      </c>
      <c s="64">
        <v>0</v>
      </c>
      <c s="64">
        <v>1546.3399999999999</v>
      </c>
      <c s="64">
        <v>0</v>
      </c>
      <c s="64">
        <v>0</v>
      </c>
      <c s="64">
        <v>0</v>
      </c>
      <c s="64">
        <v>393972.5</v>
      </c>
      <c s="106">
        <v>44783</v>
      </c>
      <c s="106">
        <v>46244</v>
      </c>
      <c s="117">
        <v>393972.5</v>
      </c>
      <c s="108">
        <v>1.6944444444444444</v>
      </c>
      <c s="108">
        <v>4</v>
      </c>
      <c s="111">
        <v>0.047100000000000003</v>
      </c>
      <c s="77" t="s">
        <v>651</v>
      </c>
      <c s="77" t="s">
        <v>652</v>
      </c>
      <c s="15">
        <v>1546.3399999999999</v>
      </c>
      <c s="15">
        <v>1546.3399999999999</v>
      </c>
      <c s="15">
        <v>1546.3399999999999</v>
      </c>
      <c s="15">
        <v>1546.3399999999999</v>
      </c>
      <c s="15">
        <v>1546.3399999999999</v>
      </c>
      <c s="15">
        <v>1546.3399999999999</v>
      </c>
      <c s="15">
        <v>1546.3399999999999</v>
      </c>
      <c s="15">
        <v>1546.3399999999999</v>
      </c>
      <c s="15">
        <v>1546.3399999999999</v>
      </c>
      <c s="15">
        <v>1546.3399999999999</v>
      </c>
      <c s="15">
        <v>1546.3399999999999</v>
      </c>
      <c s="15">
        <v>1546.3399999999999</v>
      </c>
      <c s="15">
        <v>1546.3399999999999</v>
      </c>
      <c s="15">
        <f t="shared" si="63"/>
        <v>1546.3399999999999</v>
      </c>
      <c s="15">
        <f t="shared" si="64"/>
        <v>18556.079999999998</v>
      </c>
      <c s="15">
        <f t="shared" si="65"/>
        <v>20102.419999999998</v>
      </c>
    </row>
    <row r="1368" spans="1:54" ht="15">
      <c r="A1368" s="58" t="s">
        <v>2730</v>
      </c>
      <c s="65" t="s">
        <v>2727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855352.5</v>
      </c>
      <c s="64">
        <v>0</v>
      </c>
      <c s="64">
        <v>0</v>
      </c>
      <c s="64">
        <v>3613.8600000000001</v>
      </c>
      <c s="64">
        <v>0</v>
      </c>
      <c s="64">
        <v>0</v>
      </c>
      <c s="64">
        <v>0</v>
      </c>
      <c s="64">
        <v>855352.5</v>
      </c>
      <c s="106">
        <v>44783</v>
      </c>
      <c s="106">
        <v>46609</v>
      </c>
      <c s="117">
        <v>855352.5</v>
      </c>
      <c s="108">
        <v>2.6944444444444446</v>
      </c>
      <c s="108">
        <v>5</v>
      </c>
      <c s="111">
        <v>0.050700000000000002</v>
      </c>
      <c s="77" t="s">
        <v>651</v>
      </c>
      <c s="77" t="s">
        <v>652</v>
      </c>
      <c s="15">
        <v>3613.8600000000001</v>
      </c>
      <c s="15">
        <v>3613.8600000000001</v>
      </c>
      <c s="15">
        <v>3613.8600000000001</v>
      </c>
      <c s="15">
        <v>3613.8600000000001</v>
      </c>
      <c s="15">
        <v>3613.8600000000001</v>
      </c>
      <c s="15">
        <v>3613.8600000000001</v>
      </c>
      <c s="15">
        <v>3613.8600000000001</v>
      </c>
      <c s="15">
        <v>3613.8600000000001</v>
      </c>
      <c s="15">
        <v>3613.8600000000001</v>
      </c>
      <c s="15">
        <v>3613.8600000000001</v>
      </c>
      <c s="15">
        <v>3613.8600000000001</v>
      </c>
      <c s="15">
        <v>3613.8600000000001</v>
      </c>
      <c s="15">
        <v>3613.8600000000001</v>
      </c>
      <c s="15">
        <f t="shared" si="63"/>
        <v>3613.8600000000001</v>
      </c>
      <c s="15">
        <f t="shared" si="64"/>
        <v>43366.32</v>
      </c>
      <c s="15">
        <f t="shared" si="65"/>
        <v>46980.18</v>
      </c>
    </row>
    <row r="1369" spans="1:54" ht="15">
      <c r="A1369" s="58" t="s">
        <v>2731</v>
      </c>
      <c s="65" t="s">
        <v>2727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888097.5</v>
      </c>
      <c s="64">
        <v>0</v>
      </c>
      <c s="64">
        <v>0</v>
      </c>
      <c s="64">
        <v>3966.8400000000001</v>
      </c>
      <c s="64">
        <v>0</v>
      </c>
      <c s="64">
        <v>0</v>
      </c>
      <c s="64">
        <v>0</v>
      </c>
      <c s="64">
        <v>888097.5</v>
      </c>
      <c s="106">
        <v>44783</v>
      </c>
      <c s="106">
        <v>46975</v>
      </c>
      <c s="117">
        <v>888097.5</v>
      </c>
      <c s="108">
        <v>3.6944444444444446</v>
      </c>
      <c s="108">
        <v>6</v>
      </c>
      <c s="111">
        <v>0.053600000000000002</v>
      </c>
      <c s="77" t="s">
        <v>651</v>
      </c>
      <c s="77" t="s">
        <v>652</v>
      </c>
      <c s="15">
        <v>3966.8400000000001</v>
      </c>
      <c s="15">
        <v>3966.8400000000001</v>
      </c>
      <c s="15">
        <v>3966.8400000000001</v>
      </c>
      <c s="15">
        <v>3966.8400000000001</v>
      </c>
      <c s="15">
        <v>3966.8400000000001</v>
      </c>
      <c s="15">
        <v>3966.8400000000001</v>
      </c>
      <c s="15">
        <v>3966.8400000000001</v>
      </c>
      <c s="15">
        <v>3966.8400000000001</v>
      </c>
      <c s="15">
        <v>3966.8400000000001</v>
      </c>
      <c s="15">
        <v>3966.8400000000001</v>
      </c>
      <c s="15">
        <v>3966.8400000000001</v>
      </c>
      <c s="15">
        <v>3966.8400000000001</v>
      </c>
      <c s="15">
        <v>3966.8400000000001</v>
      </c>
      <c s="15">
        <f t="shared" si="63"/>
        <v>3966.8400000000001</v>
      </c>
      <c s="15">
        <f t="shared" si="64"/>
        <v>47602.079999999987</v>
      </c>
      <c s="15">
        <f t="shared" si="65"/>
        <v>51568.919999999984</v>
      </c>
    </row>
    <row r="1370" spans="1:54" ht="15">
      <c r="A1370" s="58" t="s">
        <v>2732</v>
      </c>
      <c s="65" t="s">
        <v>2727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567727.5</v>
      </c>
      <c s="64">
        <v>0</v>
      </c>
      <c s="64">
        <v>0</v>
      </c>
      <c s="64">
        <v>2668.3200000000002</v>
      </c>
      <c s="64">
        <v>0</v>
      </c>
      <c s="64">
        <v>0</v>
      </c>
      <c s="64">
        <v>0</v>
      </c>
      <c s="64">
        <v>567727.5</v>
      </c>
      <c s="106">
        <v>44783</v>
      </c>
      <c s="106">
        <v>47340</v>
      </c>
      <c s="117">
        <v>567727.5</v>
      </c>
      <c s="108">
        <v>4.6944444444444446</v>
      </c>
      <c s="108">
        <v>7</v>
      </c>
      <c s="111">
        <v>0.056399999999999999</v>
      </c>
      <c s="77" t="s">
        <v>651</v>
      </c>
      <c s="77" t="s">
        <v>652</v>
      </c>
      <c s="15">
        <v>2668.3200000000002</v>
      </c>
      <c s="15">
        <v>2668.3200000000002</v>
      </c>
      <c s="15">
        <v>2668.3200000000002</v>
      </c>
      <c s="15">
        <v>2668.3200000000002</v>
      </c>
      <c s="15">
        <v>2668.3200000000002</v>
      </c>
      <c s="15">
        <v>2668.3200000000002</v>
      </c>
      <c s="15">
        <v>2668.3200000000002</v>
      </c>
      <c s="15">
        <v>2668.3200000000002</v>
      </c>
      <c s="15">
        <v>2668.3200000000002</v>
      </c>
      <c s="15">
        <v>2668.3200000000002</v>
      </c>
      <c s="15">
        <v>2668.3200000000002</v>
      </c>
      <c s="15">
        <v>2668.3200000000002</v>
      </c>
      <c s="15">
        <v>2668.3200000000002</v>
      </c>
      <c s="15">
        <f t="shared" si="63"/>
        <v>2668.3200000000002</v>
      </c>
      <c s="15">
        <f t="shared" si="64"/>
        <v>32019.84</v>
      </c>
      <c s="15">
        <f t="shared" si="65"/>
        <v>34688.160000000003</v>
      </c>
    </row>
    <row r="1371" spans="1:54" ht="15">
      <c r="A1371" s="58" t="s">
        <v>2733</v>
      </c>
      <c s="65" t="s">
        <v>2727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524.79999999999995</v>
      </c>
      <c s="64">
        <v>0</v>
      </c>
      <c s="64">
        <v>0</v>
      </c>
      <c s="64">
        <v>0</v>
      </c>
      <c s="64">
        <v>106200</v>
      </c>
      <c s="106">
        <v>44783</v>
      </c>
      <c s="106">
        <v>47705</v>
      </c>
      <c s="117">
        <v>106200</v>
      </c>
      <c s="108">
        <v>5.6944444444444446</v>
      </c>
      <c s="108">
        <v>8</v>
      </c>
      <c s="111">
        <v>0.059299999999999999</v>
      </c>
      <c s="77" t="s">
        <v>651</v>
      </c>
      <c s="77" t="s">
        <v>652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f t="shared" si="63"/>
        <v>524.79999999999995</v>
      </c>
      <c s="15">
        <f t="shared" si="64"/>
        <v>6297.6000000000013</v>
      </c>
      <c s="15">
        <f t="shared" si="65"/>
        <v>6822.4000000000015</v>
      </c>
    </row>
    <row r="1372" spans="1:54" ht="15">
      <c r="A1372" s="58" t="s">
        <v>2734</v>
      </c>
      <c s="65" t="s">
        <v>2735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2246860.98</v>
      </c>
      <c s="64">
        <v>0</v>
      </c>
      <c s="64">
        <v>0</v>
      </c>
      <c s="64">
        <v>69262.860000000001</v>
      </c>
      <c s="64">
        <v>0</v>
      </c>
      <c s="64">
        <v>0</v>
      </c>
      <c s="64">
        <v>0</v>
      </c>
      <c s="64">
        <v>2246860.98</v>
      </c>
      <c s="106">
        <v>44777</v>
      </c>
      <c s="106">
        <v>45873</v>
      </c>
      <c s="117">
        <v>2246860.98</v>
      </c>
      <c s="108">
        <v>0.67777777777777781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69262.860000000001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3"/>
        <v>0</v>
      </c>
      <c s="15">
        <f t="shared" si="64"/>
        <v>69262.860000000001</v>
      </c>
      <c s="15">
        <f t="shared" si="65"/>
        <v>69262.860000000001</v>
      </c>
    </row>
    <row r="1373" spans="1:54" ht="15">
      <c r="A1373" s="58" t="s">
        <v>2736</v>
      </c>
      <c s="65" t="s">
        <v>2737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1020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1860975.8799999999</v>
      </c>
      <c s="64">
        <v>0</v>
      </c>
      <c s="64">
        <v>0</v>
      </c>
      <c s="64">
        <v>72822.779999999999</v>
      </c>
      <c s="64">
        <v>0</v>
      </c>
      <c s="64">
        <v>0</v>
      </c>
      <c s="64">
        <v>0</v>
      </c>
      <c s="64">
        <v>1860975.8799999999</v>
      </c>
      <c s="106">
        <v>44790</v>
      </c>
      <c s="106">
        <v>48443</v>
      </c>
      <c s="117">
        <v>1860975.8799999999</v>
      </c>
      <c s="108">
        <v>7.7138888888888886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72822.779999999999</v>
      </c>
      <c s="15">
        <v>0</v>
      </c>
      <c s="15">
        <v>0</v>
      </c>
      <c s="15">
        <v>0</v>
      </c>
      <c s="15">
        <v>0</v>
      </c>
      <c s="15">
        <v>0</v>
      </c>
      <c s="15">
        <v>72822.779999999999</v>
      </c>
      <c s="15">
        <v>0</v>
      </c>
      <c s="15">
        <f t="shared" si="63"/>
        <v>0</v>
      </c>
      <c s="15">
        <f t="shared" si="64"/>
        <v>145645.56</v>
      </c>
      <c s="15">
        <f t="shared" si="65"/>
        <v>145645.56</v>
      </c>
    </row>
    <row r="1374" spans="1:54" ht="15">
      <c r="A1374" s="58" t="s">
        <v>2738</v>
      </c>
      <c s="65" t="s">
        <v>2739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7541868.6699999999</v>
      </c>
      <c s="64">
        <v>0</v>
      </c>
      <c s="64">
        <v>0</v>
      </c>
      <c s="64">
        <v>232489.41</v>
      </c>
      <c s="64">
        <v>0</v>
      </c>
      <c s="64">
        <v>0</v>
      </c>
      <c s="64">
        <v>0</v>
      </c>
      <c s="64">
        <v>7541868.6699999999</v>
      </c>
      <c s="106">
        <v>44777</v>
      </c>
      <c s="106">
        <v>45873</v>
      </c>
      <c s="117">
        <v>7541868.6699999999</v>
      </c>
      <c s="108">
        <v>0.67777777777777781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232489.41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3"/>
        <v>0</v>
      </c>
      <c s="15">
        <f t="shared" si="64"/>
        <v>232489.41</v>
      </c>
      <c s="15">
        <f t="shared" si="65"/>
        <v>232489.41</v>
      </c>
    </row>
    <row r="1375" spans="1:54" ht="15">
      <c r="A1375" s="58" t="s">
        <v>2740</v>
      </c>
      <c s="65" t="s">
        <v>2741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36269941.420000002</v>
      </c>
      <c s="64">
        <v>0</v>
      </c>
      <c s="64">
        <v>0</v>
      </c>
      <c s="64">
        <v>1292932.74</v>
      </c>
      <c s="64">
        <v>0</v>
      </c>
      <c s="64">
        <v>0</v>
      </c>
      <c s="64">
        <v>0</v>
      </c>
      <c s="64">
        <v>36269941.420000002</v>
      </c>
      <c s="106">
        <v>44777</v>
      </c>
      <c s="106">
        <v>46603</v>
      </c>
      <c s="117">
        <v>36269941.420000002</v>
      </c>
      <c s="108">
        <v>2.6777777777777776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1292932.74</v>
      </c>
      <c s="15">
        <v>0</v>
      </c>
      <c s="15">
        <v>0</v>
      </c>
      <c s="15">
        <v>0</v>
      </c>
      <c s="15">
        <v>0</v>
      </c>
      <c s="15">
        <v>0</v>
      </c>
      <c s="15">
        <v>1292932.74</v>
      </c>
      <c s="15">
        <v>0</v>
      </c>
      <c s="15">
        <f t="shared" si="63"/>
        <v>0</v>
      </c>
      <c s="15">
        <f t="shared" si="64"/>
        <v>2585865.48</v>
      </c>
      <c s="15">
        <f t="shared" si="65"/>
        <v>2585865.48</v>
      </c>
    </row>
    <row r="1376" spans="1:54" ht="15">
      <c r="A1376" s="58" t="s">
        <v>2742</v>
      </c>
      <c s="65" t="s">
        <v>2743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200000000</v>
      </c>
      <c s="64">
        <v>0</v>
      </c>
      <c s="64">
        <v>0</v>
      </c>
      <c s="64">
        <v>7129500</v>
      </c>
      <c s="64">
        <v>0</v>
      </c>
      <c s="64">
        <v>0</v>
      </c>
      <c s="64">
        <v>0</v>
      </c>
      <c s="64">
        <v>200000000</v>
      </c>
      <c s="106">
        <v>44777</v>
      </c>
      <c s="106">
        <v>46603</v>
      </c>
      <c s="117">
        <v>200000000</v>
      </c>
      <c s="108">
        <v>2.6777777777777776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7129500</v>
      </c>
      <c s="15">
        <v>0</v>
      </c>
      <c s="15">
        <v>0</v>
      </c>
      <c s="15">
        <v>0</v>
      </c>
      <c s="15">
        <v>0</v>
      </c>
      <c s="15">
        <v>0</v>
      </c>
      <c s="15">
        <v>7129500</v>
      </c>
      <c s="15">
        <v>0</v>
      </c>
      <c s="15">
        <f t="shared" si="63"/>
        <v>0</v>
      </c>
      <c s="15">
        <f t="shared" si="64"/>
        <v>14259000</v>
      </c>
      <c s="15">
        <f t="shared" si="65"/>
        <v>14259000</v>
      </c>
    </row>
    <row r="1377" spans="1:54" ht="15">
      <c r="A1377" s="58" t="s">
        <v>2744</v>
      </c>
      <c s="65" t="s">
        <v>2745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881877.52000000002</v>
      </c>
      <c s="64">
        <v>0</v>
      </c>
      <c s="64">
        <v>0</v>
      </c>
      <c s="64">
        <v>27185.200000000001</v>
      </c>
      <c s="64">
        <v>0</v>
      </c>
      <c s="64">
        <v>0</v>
      </c>
      <c s="64">
        <v>0</v>
      </c>
      <c s="64">
        <v>881877.52000000002</v>
      </c>
      <c s="106">
        <v>44685</v>
      </c>
      <c s="106">
        <v>45781</v>
      </c>
      <c s="117">
        <v>881877.52000000002</v>
      </c>
      <c s="108">
        <v>0.42777777777777776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27185.200000000001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3"/>
        <v>0</v>
      </c>
      <c s="15">
        <f t="shared" si="64"/>
        <v>27185.200000000001</v>
      </c>
      <c s="15">
        <f t="shared" si="65"/>
        <v>27185.200000000001</v>
      </c>
    </row>
    <row r="1378" spans="1:54" ht="15">
      <c r="A1378" s="58" t="s">
        <v>2746</v>
      </c>
      <c s="65" t="s">
        <v>2747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2051279.1899999999</v>
      </c>
      <c s="64">
        <v>0</v>
      </c>
      <c s="64">
        <v>0</v>
      </c>
      <c s="64">
        <v>73122.970000000001</v>
      </c>
      <c s="64">
        <v>0</v>
      </c>
      <c s="64">
        <v>0</v>
      </c>
      <c s="64">
        <v>0</v>
      </c>
      <c s="64">
        <v>2051279.1899999999</v>
      </c>
      <c s="106">
        <v>44685</v>
      </c>
      <c s="106">
        <v>46511</v>
      </c>
      <c s="117">
        <v>2051279.1899999999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73122.970000000001</v>
      </c>
      <c s="15">
        <v>0</v>
      </c>
      <c s="15">
        <v>0</v>
      </c>
      <c s="15">
        <v>0</v>
      </c>
      <c s="15">
        <v>0</v>
      </c>
      <c s="15">
        <v>0</v>
      </c>
      <c s="15">
        <v>73122.970000000001</v>
      </c>
      <c s="15">
        <v>0</v>
      </c>
      <c s="15">
        <f t="shared" si="63"/>
        <v>0</v>
      </c>
      <c s="15">
        <f t="shared" si="64"/>
        <v>146245.94</v>
      </c>
      <c s="15">
        <f t="shared" si="65"/>
        <v>146245.94</v>
      </c>
    </row>
    <row r="1379" spans="1:54" ht="15">
      <c r="A1379" s="58" t="s">
        <v>2748</v>
      </c>
      <c s="65" t="s">
        <v>2749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2837111.2400000002</v>
      </c>
      <c s="64">
        <v>0</v>
      </c>
      <c s="64">
        <v>0</v>
      </c>
      <c s="64">
        <v>101135.92</v>
      </c>
      <c s="64">
        <v>0</v>
      </c>
      <c s="64">
        <v>0</v>
      </c>
      <c s="64">
        <v>0</v>
      </c>
      <c s="64">
        <v>2837111.2400000002</v>
      </c>
      <c s="106">
        <v>44685</v>
      </c>
      <c s="106">
        <v>46511</v>
      </c>
      <c s="117">
        <v>2837111.2400000002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101135.92</v>
      </c>
      <c s="15">
        <v>0</v>
      </c>
      <c s="15">
        <v>0</v>
      </c>
      <c s="15">
        <v>0</v>
      </c>
      <c s="15">
        <v>0</v>
      </c>
      <c s="15">
        <v>0</v>
      </c>
      <c s="15">
        <v>101135.92</v>
      </c>
      <c s="15">
        <v>0</v>
      </c>
      <c s="15">
        <f t="shared" si="63"/>
        <v>0</v>
      </c>
      <c s="15">
        <f t="shared" si="64"/>
        <v>202271.84</v>
      </c>
      <c s="15">
        <f t="shared" si="65"/>
        <v>202271.84</v>
      </c>
    </row>
    <row r="1380" spans="1:54" ht="15">
      <c r="A1380" s="58" t="s">
        <v>2750</v>
      </c>
      <c s="65" t="s">
        <v>2751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600000000</v>
      </c>
      <c s="64">
        <v>0</v>
      </c>
      <c s="64">
        <v>0</v>
      </c>
      <c s="64">
        <v>23478900</v>
      </c>
      <c s="64">
        <v>0</v>
      </c>
      <c s="64">
        <v>0</v>
      </c>
      <c s="64">
        <v>0</v>
      </c>
      <c s="64">
        <v>600000000</v>
      </c>
      <c s="106">
        <v>44698</v>
      </c>
      <c s="106">
        <v>48351</v>
      </c>
      <c s="117">
        <v>600000000</v>
      </c>
      <c s="108">
        <v>7.4638888888888886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23478900</v>
      </c>
      <c s="15">
        <v>0</v>
      </c>
      <c s="15">
        <v>0</v>
      </c>
      <c s="15">
        <v>0</v>
      </c>
      <c s="15">
        <v>0</v>
      </c>
      <c s="15">
        <v>0</v>
      </c>
      <c s="15">
        <v>23478900</v>
      </c>
      <c s="15">
        <v>0</v>
      </c>
      <c s="15">
        <f t="shared" si="63"/>
        <v>0</v>
      </c>
      <c s="15">
        <f t="shared" si="64"/>
        <v>46957800</v>
      </c>
      <c s="15">
        <f t="shared" si="65"/>
        <v>46957800</v>
      </c>
    </row>
    <row r="1381" spans="1:54" ht="15">
      <c r="A1381" s="58" t="s">
        <v>2752</v>
      </c>
      <c s="65" t="s">
        <v>2753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44832</v>
      </c>
      <c s="106">
        <v>45563</v>
      </c>
      <c s="117">
        <v>89827.5</v>
      </c>
      <c s="108">
        <v>0</v>
      </c>
      <c s="108">
        <v>0</v>
      </c>
      <c s="111">
        <v>0.038199999999999998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3"/>
        <v>0</v>
      </c>
      <c s="15">
        <f t="shared" si="64"/>
        <v>0</v>
      </c>
      <c s="15">
        <f t="shared" si="65"/>
        <v>0</v>
      </c>
    </row>
    <row r="1382" spans="1:54" ht="15">
      <c r="A1382" s="58" t="s">
        <v>2754</v>
      </c>
      <c s="65" t="s">
        <v>2753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475097.5</v>
      </c>
      <c s="64">
        <v>0</v>
      </c>
      <c s="64">
        <v>0</v>
      </c>
      <c s="64">
        <v>1702.4300000000001</v>
      </c>
      <c s="64">
        <v>0</v>
      </c>
      <c s="64">
        <v>0</v>
      </c>
      <c s="64">
        <v>0</v>
      </c>
      <c s="64">
        <v>475097.5</v>
      </c>
      <c s="106">
        <v>44832</v>
      </c>
      <c s="106">
        <v>45928</v>
      </c>
      <c s="117">
        <v>475097.5</v>
      </c>
      <c s="108">
        <v>0.82777777777777772</v>
      </c>
      <c s="108">
        <v>3</v>
      </c>
      <c s="111">
        <v>0.042999999999999997</v>
      </c>
      <c s="77" t="s">
        <v>651</v>
      </c>
      <c s="77" t="s">
        <v>652</v>
      </c>
      <c s="15">
        <v>1702.4300000000001</v>
      </c>
      <c s="15">
        <v>1702.4300000000001</v>
      </c>
      <c s="15">
        <v>1702.4300000000001</v>
      </c>
      <c s="15">
        <v>1702.4300000000001</v>
      </c>
      <c s="15">
        <v>851.22000000000003</v>
      </c>
      <c s="15">
        <v>851.22000000000003</v>
      </c>
      <c s="15">
        <v>851.22000000000003</v>
      </c>
      <c s="15">
        <v>851.22000000000003</v>
      </c>
      <c s="15">
        <v>851.22000000000003</v>
      </c>
      <c s="15">
        <v>851.22000000000003</v>
      </c>
      <c s="15">
        <v>0</v>
      </c>
      <c s="15">
        <v>0</v>
      </c>
      <c s="15">
        <v>0</v>
      </c>
      <c s="15">
        <f t="shared" si="63"/>
        <v>1702.4300000000001</v>
      </c>
      <c s="15">
        <f t="shared" si="64"/>
        <v>10214.609999999999</v>
      </c>
      <c s="15">
        <f t="shared" si="65"/>
        <v>11917.039999999999</v>
      </c>
    </row>
    <row r="1383" spans="1:54" ht="15">
      <c r="A1383" s="58" t="s">
        <v>2755</v>
      </c>
      <c s="65" t="s">
        <v>2753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577610</v>
      </c>
      <c s="64">
        <v>0</v>
      </c>
      <c s="64">
        <v>0</v>
      </c>
      <c s="64">
        <v>2267.1199999999999</v>
      </c>
      <c s="64">
        <v>0</v>
      </c>
      <c s="64">
        <v>0</v>
      </c>
      <c s="64">
        <v>0</v>
      </c>
      <c s="64">
        <v>577610</v>
      </c>
      <c s="106">
        <v>44832</v>
      </c>
      <c s="106">
        <v>46293</v>
      </c>
      <c s="117">
        <v>577610</v>
      </c>
      <c s="108">
        <v>1.8277777777777777</v>
      </c>
      <c s="108">
        <v>4</v>
      </c>
      <c s="111">
        <v>0.047100000000000003</v>
      </c>
      <c s="77" t="s">
        <v>651</v>
      </c>
      <c s="77" t="s">
        <v>652</v>
      </c>
      <c s="15">
        <v>2267.1199999999999</v>
      </c>
      <c s="15">
        <v>2267.1199999999999</v>
      </c>
      <c s="15">
        <v>2267.1199999999999</v>
      </c>
      <c s="15">
        <v>2267.1199999999999</v>
      </c>
      <c s="15">
        <v>2267.1199999999999</v>
      </c>
      <c s="15">
        <v>2267.1199999999999</v>
      </c>
      <c s="15">
        <v>2267.1199999999999</v>
      </c>
      <c s="15">
        <v>2267.1199999999999</v>
      </c>
      <c s="15">
        <v>2267.1199999999999</v>
      </c>
      <c s="15">
        <v>2267.1199999999999</v>
      </c>
      <c s="15">
        <v>2267.1199999999999</v>
      </c>
      <c s="15">
        <v>2267.1199999999999</v>
      </c>
      <c s="15">
        <v>2267.1199999999999</v>
      </c>
      <c s="15">
        <f t="shared" si="63"/>
        <v>2267.1199999999999</v>
      </c>
      <c s="15">
        <f t="shared" si="64"/>
        <v>27205.439999999991</v>
      </c>
      <c s="15">
        <f t="shared" si="65"/>
        <v>29472.55999999999</v>
      </c>
    </row>
    <row r="1384" spans="1:54" ht="15">
      <c r="A1384" s="58" t="s">
        <v>2756</v>
      </c>
      <c s="65" t="s">
        <v>2753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1262747.5</v>
      </c>
      <c s="64">
        <v>0</v>
      </c>
      <c s="64">
        <v>0</v>
      </c>
      <c s="64">
        <v>5335.1099999999997</v>
      </c>
      <c s="64">
        <v>0</v>
      </c>
      <c s="64">
        <v>0</v>
      </c>
      <c s="64">
        <v>0</v>
      </c>
      <c s="64">
        <v>1262747.5</v>
      </c>
      <c s="106">
        <v>44832</v>
      </c>
      <c s="106">
        <v>46658</v>
      </c>
      <c s="117">
        <v>1262747.5</v>
      </c>
      <c s="108">
        <v>2.8277777777777779</v>
      </c>
      <c s="108">
        <v>5</v>
      </c>
      <c s="111">
        <v>0.050700000000000002</v>
      </c>
      <c s="77" t="s">
        <v>651</v>
      </c>
      <c s="77" t="s">
        <v>652</v>
      </c>
      <c s="15">
        <v>5335.1099999999997</v>
      </c>
      <c s="15">
        <v>5335.1099999999997</v>
      </c>
      <c s="15">
        <v>5335.1099999999997</v>
      </c>
      <c s="15">
        <v>5335.1099999999997</v>
      </c>
      <c s="15">
        <v>5335.1099999999997</v>
      </c>
      <c s="15">
        <v>5335.1099999999997</v>
      </c>
      <c s="15">
        <v>5335.1099999999997</v>
      </c>
      <c s="15">
        <v>5335.1099999999997</v>
      </c>
      <c s="15">
        <v>5335.1099999999997</v>
      </c>
      <c s="15">
        <v>5335.1099999999997</v>
      </c>
      <c s="15">
        <v>5335.1099999999997</v>
      </c>
      <c s="15">
        <v>5335.1099999999997</v>
      </c>
      <c s="15">
        <v>5335.1099999999997</v>
      </c>
      <c s="15">
        <f t="shared" si="63"/>
        <v>5335.1099999999997</v>
      </c>
      <c s="15">
        <f t="shared" si="64"/>
        <v>64021.32</v>
      </c>
      <c s="15">
        <f t="shared" si="65"/>
        <v>69356.429999999993</v>
      </c>
    </row>
    <row r="1385" spans="1:54" ht="15">
      <c r="A1385" s="58" t="s">
        <v>2757</v>
      </c>
      <c s="65" t="s">
        <v>2753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5672997.5</v>
      </c>
      <c s="64">
        <v>0</v>
      </c>
      <c s="64">
        <v>0</v>
      </c>
      <c s="64">
        <v>25339.389999999999</v>
      </c>
      <c s="64">
        <v>0</v>
      </c>
      <c s="64">
        <v>0</v>
      </c>
      <c s="64">
        <v>0</v>
      </c>
      <c s="64">
        <v>5672997.5</v>
      </c>
      <c s="106">
        <v>44832</v>
      </c>
      <c s="106">
        <v>47024</v>
      </c>
      <c s="117">
        <v>5672997.5</v>
      </c>
      <c s="108">
        <v>3.8277777777777779</v>
      </c>
      <c s="108">
        <v>6</v>
      </c>
      <c s="111">
        <v>0.053600000000000002</v>
      </c>
      <c s="77" t="s">
        <v>651</v>
      </c>
      <c s="77" t="s">
        <v>652</v>
      </c>
      <c s="15">
        <v>25339.389999999999</v>
      </c>
      <c s="15">
        <v>25339.389999999999</v>
      </c>
      <c s="15">
        <v>25339.389999999999</v>
      </c>
      <c s="15">
        <v>25339.389999999999</v>
      </c>
      <c s="15">
        <v>25339.389999999999</v>
      </c>
      <c s="15">
        <v>25339.389999999999</v>
      </c>
      <c s="15">
        <v>25339.389999999999</v>
      </c>
      <c s="15">
        <v>25339.389999999999</v>
      </c>
      <c s="15">
        <v>25339.389999999999</v>
      </c>
      <c s="15">
        <v>25339.389999999999</v>
      </c>
      <c s="15">
        <v>25339.389999999999</v>
      </c>
      <c s="15">
        <v>25339.389999999999</v>
      </c>
      <c s="15">
        <v>25339.389999999999</v>
      </c>
      <c s="15">
        <f t="shared" si="63"/>
        <v>25339.389999999999</v>
      </c>
      <c s="15">
        <f t="shared" si="64"/>
        <v>304072.68000000005</v>
      </c>
      <c s="15">
        <f t="shared" si="65"/>
        <v>329412.07000000007</v>
      </c>
    </row>
    <row r="1386" spans="1:54" ht="15">
      <c r="A1386" s="58" t="s">
        <v>2758</v>
      </c>
      <c s="65" t="s">
        <v>2753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11094065</v>
      </c>
      <c s="64">
        <v>0</v>
      </c>
      <c s="64">
        <v>0</v>
      </c>
      <c s="64">
        <v>52142.110000000001</v>
      </c>
      <c s="64">
        <v>0</v>
      </c>
      <c s="64">
        <v>0</v>
      </c>
      <c s="64">
        <v>0</v>
      </c>
      <c s="64">
        <v>11094065</v>
      </c>
      <c s="106">
        <v>44832</v>
      </c>
      <c s="106">
        <v>47389</v>
      </c>
      <c s="117">
        <v>11094065</v>
      </c>
      <c s="108">
        <v>4.8277777777777775</v>
      </c>
      <c s="108">
        <v>7</v>
      </c>
      <c s="111">
        <v>0.056399999999999999</v>
      </c>
      <c s="77" t="s">
        <v>651</v>
      </c>
      <c s="77" t="s">
        <v>652</v>
      </c>
      <c s="15">
        <v>52142.110000000001</v>
      </c>
      <c s="15">
        <v>52142.110000000001</v>
      </c>
      <c s="15">
        <v>52142.110000000001</v>
      </c>
      <c s="15">
        <v>52142.110000000001</v>
      </c>
      <c s="15">
        <v>52142.110000000001</v>
      </c>
      <c s="15">
        <v>52142.110000000001</v>
      </c>
      <c s="15">
        <v>52142.110000000001</v>
      </c>
      <c s="15">
        <v>52142.110000000001</v>
      </c>
      <c s="15">
        <v>52142.110000000001</v>
      </c>
      <c s="15">
        <v>52142.110000000001</v>
      </c>
      <c s="15">
        <v>52142.110000000001</v>
      </c>
      <c s="15">
        <v>52142.110000000001</v>
      </c>
      <c s="15">
        <v>52142.110000000001</v>
      </c>
      <c s="15">
        <f t="shared" si="63"/>
        <v>52142.110000000001</v>
      </c>
      <c s="15">
        <f t="shared" si="64"/>
        <v>625705.31999999995</v>
      </c>
      <c s="15">
        <f t="shared" si="65"/>
        <v>677847.42999999993</v>
      </c>
    </row>
    <row r="1387" spans="1:54" ht="15">
      <c r="A1387" s="58" t="s">
        <v>2759</v>
      </c>
      <c s="65" t="s">
        <v>2753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2068982.5</v>
      </c>
      <c s="64">
        <v>0</v>
      </c>
      <c s="64">
        <v>0</v>
      </c>
      <c s="64">
        <v>10224.219999999999</v>
      </c>
      <c s="64">
        <v>0</v>
      </c>
      <c s="64">
        <v>0</v>
      </c>
      <c s="64">
        <v>0</v>
      </c>
      <c s="64">
        <v>2068982.5</v>
      </c>
      <c s="106">
        <v>44832</v>
      </c>
      <c s="106">
        <v>47754</v>
      </c>
      <c s="117">
        <v>2068982.5</v>
      </c>
      <c s="108">
        <v>5.8277777777777775</v>
      </c>
      <c s="108">
        <v>8</v>
      </c>
      <c s="111">
        <v>0.059299999999999999</v>
      </c>
      <c s="77" t="s">
        <v>651</v>
      </c>
      <c s="77" t="s">
        <v>652</v>
      </c>
      <c s="15">
        <v>10224.219999999999</v>
      </c>
      <c s="15">
        <v>10224.219999999999</v>
      </c>
      <c s="15">
        <v>10224.219999999999</v>
      </c>
      <c s="15">
        <v>10224.219999999999</v>
      </c>
      <c s="15">
        <v>10224.219999999999</v>
      </c>
      <c s="15">
        <v>10224.219999999999</v>
      </c>
      <c s="15">
        <v>10224.219999999999</v>
      </c>
      <c s="15">
        <v>10224.219999999999</v>
      </c>
      <c s="15">
        <v>10224.219999999999</v>
      </c>
      <c s="15">
        <v>10224.219999999999</v>
      </c>
      <c s="15">
        <v>10224.219999999999</v>
      </c>
      <c s="15">
        <v>10224.219999999999</v>
      </c>
      <c s="15">
        <v>10224.219999999999</v>
      </c>
      <c s="15">
        <f t="shared" si="63"/>
        <v>10224.219999999999</v>
      </c>
      <c s="15">
        <f t="shared" si="64"/>
        <v>122690.64</v>
      </c>
      <c s="15">
        <f t="shared" si="65"/>
        <v>132914.85999999999</v>
      </c>
    </row>
    <row r="1388" spans="1:54" ht="15">
      <c r="A1388" s="58" t="s">
        <v>2760</v>
      </c>
      <c s="65" t="s">
        <v>2753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549.58000000000004</v>
      </c>
      <c s="64">
        <v>0</v>
      </c>
      <c s="64">
        <v>0</v>
      </c>
      <c s="64">
        <v>0</v>
      </c>
      <c s="64">
        <v>106200</v>
      </c>
      <c s="106">
        <v>44832</v>
      </c>
      <c s="106">
        <v>48119</v>
      </c>
      <c s="117">
        <v>106200</v>
      </c>
      <c s="108">
        <v>6.8277777777777775</v>
      </c>
      <c s="108">
        <v>9</v>
      </c>
      <c s="111">
        <v>0.062100000000000002</v>
      </c>
      <c s="77" t="s">
        <v>651</v>
      </c>
      <c s="77" t="s">
        <v>652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f t="shared" si="63"/>
        <v>549.58000000000004</v>
      </c>
      <c s="15">
        <f t="shared" si="64"/>
        <v>6594.96</v>
      </c>
      <c s="15">
        <f t="shared" si="65"/>
        <v>7144.54</v>
      </c>
    </row>
    <row r="1389" spans="1:54" ht="15">
      <c r="A1389" s="58" t="s">
        <v>2761</v>
      </c>
      <c s="65" t="s">
        <v>2753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99415</v>
      </c>
      <c s="64">
        <v>0</v>
      </c>
      <c s="64">
        <v>0</v>
      </c>
      <c s="64">
        <v>538.5</v>
      </c>
      <c s="64">
        <v>0</v>
      </c>
      <c s="64">
        <v>0</v>
      </c>
      <c s="64">
        <v>0</v>
      </c>
      <c s="64">
        <v>99415</v>
      </c>
      <c s="106">
        <v>44832</v>
      </c>
      <c s="106">
        <v>48485</v>
      </c>
      <c s="117">
        <v>99415</v>
      </c>
      <c s="108">
        <v>7.8277777777777775</v>
      </c>
      <c s="108">
        <v>10</v>
      </c>
      <c s="111">
        <v>0.065000000000000002</v>
      </c>
      <c s="77" t="s">
        <v>651</v>
      </c>
      <c s="77" t="s">
        <v>652</v>
      </c>
      <c s="15">
        <v>538.5</v>
      </c>
      <c s="15">
        <v>538.5</v>
      </c>
      <c s="15">
        <v>538.5</v>
      </c>
      <c s="15">
        <v>538.5</v>
      </c>
      <c s="15">
        <v>538.5</v>
      </c>
      <c s="15">
        <v>538.5</v>
      </c>
      <c s="15">
        <v>538.5</v>
      </c>
      <c s="15">
        <v>538.5</v>
      </c>
      <c s="15">
        <v>538.5</v>
      </c>
      <c s="15">
        <v>538.5</v>
      </c>
      <c s="15">
        <v>538.5</v>
      </c>
      <c s="15">
        <v>538.5</v>
      </c>
      <c s="15">
        <v>538.5</v>
      </c>
      <c s="15">
        <f t="shared" si="63"/>
        <v>538.5</v>
      </c>
      <c s="15">
        <f t="shared" si="64"/>
        <v>6462</v>
      </c>
      <c s="15">
        <f t="shared" si="65"/>
        <v>7000.5</v>
      </c>
    </row>
    <row r="1390" spans="1:54" ht="15">
      <c r="A1390" s="58" t="s">
        <v>2763</v>
      </c>
      <c s="65" t="s">
        <v>2762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06">
        <v>44859</v>
      </c>
      <c s="106">
        <v>45590</v>
      </c>
      <c s="117">
        <v>115787.5</v>
      </c>
      <c s="108">
        <v>0</v>
      </c>
      <c s="108">
        <v>0</v>
      </c>
      <c s="111">
        <v>0.038199999999999998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3"/>
        <v>0</v>
      </c>
      <c s="15">
        <f t="shared" si="64"/>
        <v>0</v>
      </c>
      <c s="15">
        <f t="shared" si="65"/>
        <v>0</v>
      </c>
    </row>
    <row r="1391" spans="1:54" ht="15">
      <c r="A1391" s="58" t="s">
        <v>2764</v>
      </c>
      <c s="65" t="s">
        <v>2762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349132.5</v>
      </c>
      <c s="64">
        <v>0</v>
      </c>
      <c s="64">
        <v>0</v>
      </c>
      <c s="64">
        <v>1251.0599999999999</v>
      </c>
      <c s="64">
        <v>0</v>
      </c>
      <c s="64">
        <v>0</v>
      </c>
      <c s="64">
        <v>0</v>
      </c>
      <c s="64">
        <v>349132.5</v>
      </c>
      <c s="106">
        <v>44859</v>
      </c>
      <c s="106">
        <v>45955</v>
      </c>
      <c s="117">
        <v>349132.5</v>
      </c>
      <c s="108">
        <v>0.90277777777777779</v>
      </c>
      <c s="108">
        <v>3</v>
      </c>
      <c s="111">
        <v>0.042999999999999997</v>
      </c>
      <c s="77" t="s">
        <v>651</v>
      </c>
      <c s="77" t="s">
        <v>652</v>
      </c>
      <c s="15">
        <v>1251.0599999999999</v>
      </c>
      <c s="15">
        <v>1251.0599999999999</v>
      </c>
      <c s="15">
        <v>1251.0599999999999</v>
      </c>
      <c s="15">
        <v>1251.0599999999999</v>
      </c>
      <c s="15">
        <v>1251.0599999999999</v>
      </c>
      <c s="15">
        <v>625.52999999999997</v>
      </c>
      <c s="15">
        <v>625.52999999999997</v>
      </c>
      <c s="15">
        <v>625.52999999999997</v>
      </c>
      <c s="15">
        <v>625.52999999999997</v>
      </c>
      <c s="15">
        <v>625.52999999999997</v>
      </c>
      <c s="15">
        <v>625.52999999999997</v>
      </c>
      <c s="15">
        <v>0</v>
      </c>
      <c s="15">
        <v>0</v>
      </c>
      <c s="15">
        <f t="shared" si="63"/>
        <v>1251.0599999999999</v>
      </c>
      <c s="15">
        <f t="shared" si="64"/>
        <v>8757.4199999999983</v>
      </c>
      <c s="15">
        <f t="shared" si="65"/>
        <v>10008.479999999998</v>
      </c>
    </row>
    <row r="1392" spans="1:54" ht="15">
      <c r="A1392" s="58" t="s">
        <v>2765</v>
      </c>
      <c s="65" t="s">
        <v>2762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24337.5</v>
      </c>
      <c s="64">
        <v>0</v>
      </c>
      <c s="64">
        <v>0</v>
      </c>
      <c s="64">
        <v>95.519999999999996</v>
      </c>
      <c s="64">
        <v>0</v>
      </c>
      <c s="64">
        <v>0</v>
      </c>
      <c s="64">
        <v>0</v>
      </c>
      <c s="64">
        <v>24337.5</v>
      </c>
      <c s="106">
        <v>44859</v>
      </c>
      <c s="106">
        <v>46320</v>
      </c>
      <c s="117">
        <v>24337.5</v>
      </c>
      <c s="108">
        <v>1.9027777777777777</v>
      </c>
      <c s="108">
        <v>4</v>
      </c>
      <c s="111">
        <v>0.047100000000000003</v>
      </c>
      <c s="77" t="s">
        <v>651</v>
      </c>
      <c s="77" t="s">
        <v>652</v>
      </c>
      <c s="15">
        <v>95.519999999999996</v>
      </c>
      <c s="15">
        <v>95.519999999999996</v>
      </c>
      <c s="15">
        <v>95.519999999999996</v>
      </c>
      <c s="15">
        <v>95.519999999999996</v>
      </c>
      <c s="15">
        <v>95.519999999999996</v>
      </c>
      <c s="15">
        <v>95.519999999999996</v>
      </c>
      <c s="15">
        <v>95.519999999999996</v>
      </c>
      <c s="15">
        <v>95.519999999999996</v>
      </c>
      <c s="15">
        <v>95.519999999999996</v>
      </c>
      <c s="15">
        <v>95.519999999999996</v>
      </c>
      <c s="15">
        <v>95.519999999999996</v>
      </c>
      <c s="15">
        <v>95.519999999999996</v>
      </c>
      <c s="15">
        <v>95.519999999999996</v>
      </c>
      <c s="15">
        <f t="shared" si="63"/>
        <v>95.519999999999996</v>
      </c>
      <c s="15">
        <f t="shared" si="64"/>
        <v>1146.24</v>
      </c>
      <c s="15">
        <f t="shared" si="65"/>
        <v>1241.76</v>
      </c>
    </row>
    <row r="1393" spans="1:54" ht="15">
      <c r="A1393" s="58" t="s">
        <v>2766</v>
      </c>
      <c s="65" t="s">
        <v>2762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831752.48999999999</v>
      </c>
      <c s="64">
        <v>0</v>
      </c>
      <c s="64">
        <v>0</v>
      </c>
      <c s="64">
        <v>3514.1500000000001</v>
      </c>
      <c s="64">
        <v>0</v>
      </c>
      <c s="64">
        <v>0</v>
      </c>
      <c s="64">
        <v>0</v>
      </c>
      <c s="64">
        <v>831752.48999999999</v>
      </c>
      <c s="106">
        <v>44859</v>
      </c>
      <c s="106">
        <v>46685</v>
      </c>
      <c s="117">
        <v>831752.48999999999</v>
      </c>
      <c s="108">
        <v>2.9027777777777777</v>
      </c>
      <c s="108">
        <v>5</v>
      </c>
      <c s="111">
        <v>0.050700000000000002</v>
      </c>
      <c s="77" t="s">
        <v>651</v>
      </c>
      <c s="77" t="s">
        <v>652</v>
      </c>
      <c s="15">
        <v>3514.1500000000001</v>
      </c>
      <c s="15">
        <v>3514.1500000000001</v>
      </c>
      <c s="15">
        <v>3514.1500000000001</v>
      </c>
      <c s="15">
        <v>3514.1500000000001</v>
      </c>
      <c s="15">
        <v>3514.1500000000001</v>
      </c>
      <c s="15">
        <v>3514.1500000000001</v>
      </c>
      <c s="15">
        <v>3514.1500000000001</v>
      </c>
      <c s="15">
        <v>3514.1500000000001</v>
      </c>
      <c s="15">
        <v>3514.1500000000001</v>
      </c>
      <c s="15">
        <v>3514.1500000000001</v>
      </c>
      <c s="15">
        <v>3514.1500000000001</v>
      </c>
      <c s="15">
        <v>3514.1500000000001</v>
      </c>
      <c s="15">
        <v>3514.1500000000001</v>
      </c>
      <c s="15">
        <f t="shared" si="63"/>
        <v>3514.1500000000001</v>
      </c>
      <c s="15">
        <f t="shared" si="64"/>
        <v>42169.80000000001</v>
      </c>
      <c s="15">
        <f t="shared" si="65"/>
        <v>45683.950000000012</v>
      </c>
    </row>
    <row r="1394" spans="1:54" ht="15">
      <c r="A1394" s="58" t="s">
        <v>2767</v>
      </c>
      <c s="65" t="s">
        <v>2762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406362.5</v>
      </c>
      <c s="64">
        <v>0</v>
      </c>
      <c s="64">
        <v>0</v>
      </c>
      <c s="64">
        <v>1815.0899999999999</v>
      </c>
      <c s="64">
        <v>0</v>
      </c>
      <c s="64">
        <v>0</v>
      </c>
      <c s="64">
        <v>0</v>
      </c>
      <c s="64">
        <v>406362.5</v>
      </c>
      <c s="106">
        <v>44859</v>
      </c>
      <c s="106">
        <v>47051</v>
      </c>
      <c s="117">
        <v>406362.5</v>
      </c>
      <c s="108">
        <v>3.9027777777777777</v>
      </c>
      <c s="108">
        <v>6</v>
      </c>
      <c s="111">
        <v>0.053600000000000002</v>
      </c>
      <c s="77" t="s">
        <v>651</v>
      </c>
      <c s="77" t="s">
        <v>652</v>
      </c>
      <c s="15">
        <v>1815.0899999999999</v>
      </c>
      <c s="15">
        <v>1815.0899999999999</v>
      </c>
      <c s="15">
        <v>1815.0899999999999</v>
      </c>
      <c s="15">
        <v>1815.0899999999999</v>
      </c>
      <c s="15">
        <v>1815.0899999999999</v>
      </c>
      <c s="15">
        <v>1815.0899999999999</v>
      </c>
      <c s="15">
        <v>1815.0899999999999</v>
      </c>
      <c s="15">
        <v>1815.0899999999999</v>
      </c>
      <c s="15">
        <v>1815.0899999999999</v>
      </c>
      <c s="15">
        <v>1815.0899999999999</v>
      </c>
      <c s="15">
        <v>1815.0899999999999</v>
      </c>
      <c s="15">
        <v>1815.0899999999999</v>
      </c>
      <c s="15">
        <v>1815.0899999999999</v>
      </c>
      <c s="15">
        <f t="shared" si="63"/>
        <v>1815.0899999999999</v>
      </c>
      <c s="15">
        <f t="shared" si="64"/>
        <v>21781.079999999998</v>
      </c>
      <c s="15">
        <f t="shared" si="65"/>
        <v>23596.169999999998</v>
      </c>
    </row>
    <row r="1395" spans="1:54" ht="15">
      <c r="A1395" s="58" t="s">
        <v>2768</v>
      </c>
      <c s="65" t="s">
        <v>2762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177442.5</v>
      </c>
      <c s="64">
        <v>0</v>
      </c>
      <c s="64">
        <v>0</v>
      </c>
      <c s="64">
        <v>833.98000000000002</v>
      </c>
      <c s="64">
        <v>0</v>
      </c>
      <c s="64">
        <v>0</v>
      </c>
      <c s="64">
        <v>0</v>
      </c>
      <c s="64">
        <v>177442.5</v>
      </c>
      <c s="106">
        <v>44859</v>
      </c>
      <c s="106">
        <v>47416</v>
      </c>
      <c s="117">
        <v>177442.5</v>
      </c>
      <c s="108">
        <v>4.9027777777777777</v>
      </c>
      <c s="108">
        <v>7</v>
      </c>
      <c s="111">
        <v>0.065000000000000002</v>
      </c>
      <c s="77" t="s">
        <v>651</v>
      </c>
      <c s="77" t="s">
        <v>652</v>
      </c>
      <c s="15">
        <v>833.98000000000002</v>
      </c>
      <c s="15">
        <v>833.98000000000002</v>
      </c>
      <c s="15">
        <v>833.98000000000002</v>
      </c>
      <c s="15">
        <v>833.98000000000002</v>
      </c>
      <c s="15">
        <v>833.98000000000002</v>
      </c>
      <c s="15">
        <v>833.98000000000002</v>
      </c>
      <c s="15">
        <v>833.98000000000002</v>
      </c>
      <c s="15">
        <v>833.98000000000002</v>
      </c>
      <c s="15">
        <v>833.98000000000002</v>
      </c>
      <c s="15">
        <v>833.98000000000002</v>
      </c>
      <c s="15">
        <v>833.98000000000002</v>
      </c>
      <c s="15">
        <v>833.98000000000002</v>
      </c>
      <c s="15">
        <v>833.98000000000002</v>
      </c>
      <c s="15">
        <f t="shared" si="63"/>
        <v>833.98000000000002</v>
      </c>
      <c s="15">
        <f t="shared" si="64"/>
        <v>10007.759999999997</v>
      </c>
      <c s="15">
        <f t="shared" si="65"/>
        <v>10841.739999999996</v>
      </c>
    </row>
    <row r="1396" spans="1:54" ht="15">
      <c r="A1396" s="58" t="s">
        <v>2775</v>
      </c>
      <c s="65" t="s">
        <v>2774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20723.75</v>
      </c>
      <c s="64">
        <v>0</v>
      </c>
      <c s="64">
        <v>20723.75</v>
      </c>
      <c s="64">
        <v>65.969999999999999</v>
      </c>
      <c s="64">
        <v>0</v>
      </c>
      <c s="64">
        <v>0</v>
      </c>
      <c s="64">
        <v>0</v>
      </c>
      <c s="64">
        <v>0</v>
      </c>
      <c s="120">
        <v>44866</v>
      </c>
      <c s="106">
        <v>45597</v>
      </c>
      <c s="117">
        <v>41447.5</v>
      </c>
      <c s="108">
        <v>0</v>
      </c>
      <c s="108">
        <v>0</v>
      </c>
      <c s="111">
        <v>0.038199999999999998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3"/>
        <v>0</v>
      </c>
      <c s="15">
        <f t="shared" si="64"/>
        <v>0</v>
      </c>
      <c s="15">
        <f t="shared" si="65"/>
        <v>0</v>
      </c>
    </row>
    <row r="1397" spans="1:54" ht="15">
      <c r="A1397" s="58" t="s">
        <v>2776</v>
      </c>
      <c s="65" t="s">
        <v>2774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147795</v>
      </c>
      <c s="64">
        <v>0</v>
      </c>
      <c s="64">
        <v>0</v>
      </c>
      <c s="64">
        <v>529.60000000000002</v>
      </c>
      <c s="64">
        <v>0</v>
      </c>
      <c s="64">
        <v>0</v>
      </c>
      <c s="64">
        <v>0</v>
      </c>
      <c s="64">
        <v>147795</v>
      </c>
      <c s="120">
        <v>44866</v>
      </c>
      <c s="106">
        <v>45962</v>
      </c>
      <c s="117">
        <v>147795</v>
      </c>
      <c s="108">
        <v>0.9194444444444444</v>
      </c>
      <c s="108">
        <v>3</v>
      </c>
      <c s="111">
        <v>0.042999999999999997</v>
      </c>
      <c s="77" t="s">
        <v>651</v>
      </c>
      <c s="77" t="s">
        <v>652</v>
      </c>
      <c s="15">
        <v>529.60000000000002</v>
      </c>
      <c s="15">
        <v>529.60000000000002</v>
      </c>
      <c s="15">
        <v>529.60000000000002</v>
      </c>
      <c s="15">
        <v>529.60000000000002</v>
      </c>
      <c s="15">
        <v>529.60000000000002</v>
      </c>
      <c s="15">
        <v>529.60000000000002</v>
      </c>
      <c s="15">
        <v>264.80000000000001</v>
      </c>
      <c s="15">
        <v>264.80000000000001</v>
      </c>
      <c s="15">
        <v>264.80000000000001</v>
      </c>
      <c s="15">
        <v>264.80000000000001</v>
      </c>
      <c s="15">
        <v>264.80000000000001</v>
      </c>
      <c s="15">
        <v>264.80000000000001</v>
      </c>
      <c s="15">
        <v>0</v>
      </c>
      <c s="15">
        <f t="shared" si="63"/>
        <v>529.60000000000002</v>
      </c>
      <c s="15">
        <f t="shared" si="64"/>
        <v>4236.8000000000011</v>
      </c>
      <c s="15">
        <f t="shared" si="65"/>
        <v>4766.4000000000015</v>
      </c>
    </row>
    <row r="1398" spans="1:54" ht="15">
      <c r="A1398" s="58" t="s">
        <v>2777</v>
      </c>
      <c s="65" t="s">
        <v>2774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76552.5</v>
      </c>
      <c s="64">
        <v>0</v>
      </c>
      <c s="64">
        <v>0</v>
      </c>
      <c s="64">
        <v>300.47000000000003</v>
      </c>
      <c s="64">
        <v>0</v>
      </c>
      <c s="64">
        <v>0</v>
      </c>
      <c s="64">
        <v>0</v>
      </c>
      <c s="64">
        <v>76552.5</v>
      </c>
      <c s="120">
        <v>44866</v>
      </c>
      <c s="106">
        <v>46327</v>
      </c>
      <c s="117">
        <v>76552.5</v>
      </c>
      <c s="108">
        <v>1.9194444444444445</v>
      </c>
      <c s="108">
        <v>4</v>
      </c>
      <c s="111">
        <v>0.047100000000000003</v>
      </c>
      <c s="77" t="s">
        <v>651</v>
      </c>
      <c s="77" t="s">
        <v>652</v>
      </c>
      <c s="15">
        <v>300.47000000000003</v>
      </c>
      <c s="15">
        <v>300.47000000000003</v>
      </c>
      <c s="15">
        <v>300.47000000000003</v>
      </c>
      <c s="15">
        <v>300.47000000000003</v>
      </c>
      <c s="15">
        <v>300.47000000000003</v>
      </c>
      <c s="15">
        <v>300.47000000000003</v>
      </c>
      <c s="15">
        <v>300.47000000000003</v>
      </c>
      <c s="15">
        <v>300.47000000000003</v>
      </c>
      <c s="15">
        <v>300.47000000000003</v>
      </c>
      <c s="15">
        <v>300.47000000000003</v>
      </c>
      <c s="15">
        <v>300.47000000000003</v>
      </c>
      <c s="15">
        <v>300.47000000000003</v>
      </c>
      <c s="15">
        <v>300.47000000000003</v>
      </c>
      <c s="15">
        <f t="shared" si="63"/>
        <v>300.47000000000003</v>
      </c>
      <c s="15">
        <f t="shared" si="64"/>
        <v>3605.6400000000012</v>
      </c>
      <c s="15">
        <f t="shared" si="65"/>
        <v>3906.1100000000015</v>
      </c>
    </row>
    <row r="1399" spans="1:54" ht="15">
      <c r="A1399" s="58" t="s">
        <v>2778</v>
      </c>
      <c s="65" t="s">
        <v>2774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610945</v>
      </c>
      <c s="64">
        <v>0</v>
      </c>
      <c s="64">
        <v>0</v>
      </c>
      <c s="64">
        <v>2581.2399999999998</v>
      </c>
      <c s="64">
        <v>0</v>
      </c>
      <c s="64">
        <v>0</v>
      </c>
      <c s="64">
        <v>0</v>
      </c>
      <c s="64">
        <v>610945</v>
      </c>
      <c s="120">
        <v>44866</v>
      </c>
      <c s="106">
        <v>46692</v>
      </c>
      <c s="117">
        <v>610945</v>
      </c>
      <c s="108">
        <v>2.9194444444444443</v>
      </c>
      <c s="108">
        <v>5</v>
      </c>
      <c s="111">
        <v>0.050700000000000002</v>
      </c>
      <c s="77" t="s">
        <v>651</v>
      </c>
      <c s="77" t="s">
        <v>652</v>
      </c>
      <c s="15">
        <v>2581.2399999999998</v>
      </c>
      <c s="15">
        <v>2581.2399999999998</v>
      </c>
      <c s="15">
        <v>2581.2399999999998</v>
      </c>
      <c s="15">
        <v>2581.2399999999998</v>
      </c>
      <c s="15">
        <v>2581.2399999999998</v>
      </c>
      <c s="15">
        <v>2581.2399999999998</v>
      </c>
      <c s="15">
        <v>2581.2399999999998</v>
      </c>
      <c s="15">
        <v>2581.2399999999998</v>
      </c>
      <c s="15">
        <v>2581.2399999999998</v>
      </c>
      <c s="15">
        <v>2581.2399999999998</v>
      </c>
      <c s="15">
        <v>2581.2399999999998</v>
      </c>
      <c s="15">
        <v>2581.2399999999998</v>
      </c>
      <c s="15">
        <v>2581.2399999999998</v>
      </c>
      <c s="15">
        <f t="shared" si="63"/>
        <v>2581.2399999999998</v>
      </c>
      <c s="15">
        <f t="shared" si="64"/>
        <v>30974.87999999999</v>
      </c>
      <c s="15">
        <f t="shared" si="65"/>
        <v>33556.119999999988</v>
      </c>
    </row>
    <row r="1400" spans="1:54" ht="15">
      <c r="A1400" s="58" t="s">
        <v>2779</v>
      </c>
      <c s="65" t="s">
        <v>2774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337480</v>
      </c>
      <c s="64">
        <v>0</v>
      </c>
      <c s="64">
        <v>0</v>
      </c>
      <c s="64">
        <v>1507.4100000000001</v>
      </c>
      <c s="64">
        <v>0</v>
      </c>
      <c s="64">
        <v>0</v>
      </c>
      <c s="64">
        <v>0</v>
      </c>
      <c s="64">
        <v>337480</v>
      </c>
      <c s="120">
        <v>44866</v>
      </c>
      <c s="106">
        <v>47058</v>
      </c>
      <c s="117">
        <v>337480</v>
      </c>
      <c s="108">
        <v>3.9194444444444443</v>
      </c>
      <c s="108">
        <v>6</v>
      </c>
      <c s="111">
        <v>0.053600000000000002</v>
      </c>
      <c s="77" t="s">
        <v>651</v>
      </c>
      <c s="77" t="s">
        <v>652</v>
      </c>
      <c s="15">
        <v>1507.4100000000001</v>
      </c>
      <c s="15">
        <v>1507.4100000000001</v>
      </c>
      <c s="15">
        <v>1507.4100000000001</v>
      </c>
      <c s="15">
        <v>1507.4100000000001</v>
      </c>
      <c s="15">
        <v>1507.4100000000001</v>
      </c>
      <c s="15">
        <v>1507.4100000000001</v>
      </c>
      <c s="15">
        <v>1507.4100000000001</v>
      </c>
      <c s="15">
        <v>1507.4100000000001</v>
      </c>
      <c s="15">
        <v>1507.4100000000001</v>
      </c>
      <c s="15">
        <v>1507.4100000000001</v>
      </c>
      <c s="15">
        <v>1507.4100000000001</v>
      </c>
      <c s="15">
        <v>1507.4100000000001</v>
      </c>
      <c s="15">
        <v>1507.4100000000001</v>
      </c>
      <c s="15">
        <f t="shared" si="63"/>
        <v>1507.4100000000001</v>
      </c>
      <c s="15">
        <f t="shared" si="64"/>
        <v>18088.920000000002</v>
      </c>
      <c s="15">
        <f t="shared" si="65"/>
        <v>19596.330000000002</v>
      </c>
    </row>
    <row r="1401" spans="1:54" ht="15">
      <c r="A1401" s="58" t="s">
        <v>2780</v>
      </c>
      <c s="65" t="s">
        <v>2774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968042.5</v>
      </c>
      <c s="64">
        <v>0</v>
      </c>
      <c s="64">
        <v>0</v>
      </c>
      <c s="64">
        <v>4549.8000000000002</v>
      </c>
      <c s="64">
        <v>0</v>
      </c>
      <c s="64">
        <v>0</v>
      </c>
      <c s="64">
        <v>0</v>
      </c>
      <c s="64">
        <v>968042.5</v>
      </c>
      <c s="120">
        <v>44866</v>
      </c>
      <c s="106">
        <v>47423</v>
      </c>
      <c s="117">
        <v>968042.5</v>
      </c>
      <c s="108">
        <v>4.9194444444444443</v>
      </c>
      <c s="108">
        <v>7</v>
      </c>
      <c s="111">
        <v>0.057881000000000002</v>
      </c>
      <c s="77" t="s">
        <v>651</v>
      </c>
      <c s="77" t="s">
        <v>652</v>
      </c>
      <c s="15">
        <v>4549.8000000000002</v>
      </c>
      <c s="15">
        <v>4549.8000000000002</v>
      </c>
      <c s="15">
        <v>4549.8000000000002</v>
      </c>
      <c s="15">
        <v>4549.8000000000002</v>
      </c>
      <c s="15">
        <v>4549.8000000000002</v>
      </c>
      <c s="15">
        <v>4549.8000000000002</v>
      </c>
      <c s="15">
        <v>4549.8000000000002</v>
      </c>
      <c s="15">
        <v>4549.8000000000002</v>
      </c>
      <c s="15">
        <v>4549.8000000000002</v>
      </c>
      <c s="15">
        <v>4549.8000000000002</v>
      </c>
      <c s="15">
        <v>4549.8000000000002</v>
      </c>
      <c s="15">
        <v>4549.8000000000002</v>
      </c>
      <c s="15">
        <v>4549.8000000000002</v>
      </c>
      <c s="15">
        <f t="shared" si="63"/>
        <v>4549.8000000000002</v>
      </c>
      <c s="15">
        <f t="shared" si="64"/>
        <v>54597.600000000013</v>
      </c>
      <c s="15">
        <f t="shared" si="65"/>
        <v>59147.400000000016</v>
      </c>
    </row>
    <row r="1402" spans="1:54" ht="15">
      <c r="A1402" s="58" t="s">
        <v>2781</v>
      </c>
      <c s="65" t="s">
        <v>2774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2764002.5</v>
      </c>
      <c s="64">
        <v>0</v>
      </c>
      <c s="64">
        <v>0</v>
      </c>
      <c s="64">
        <v>13658.780000000001</v>
      </c>
      <c s="64">
        <v>0</v>
      </c>
      <c s="64">
        <v>0</v>
      </c>
      <c s="64">
        <v>0</v>
      </c>
      <c s="64">
        <v>2764002.5</v>
      </c>
      <c s="120">
        <v>44866</v>
      </c>
      <c s="106">
        <v>47788</v>
      </c>
      <c s="117">
        <v>2764002.5</v>
      </c>
      <c s="108">
        <v>5.9194444444444443</v>
      </c>
      <c s="108">
        <v>8</v>
      </c>
      <c s="111">
        <v>0.059299999999999999</v>
      </c>
      <c s="77" t="s">
        <v>651</v>
      </c>
      <c s="77" t="s">
        <v>652</v>
      </c>
      <c s="15">
        <v>13658.780000000001</v>
      </c>
      <c s="15">
        <v>13658.780000000001</v>
      </c>
      <c s="15">
        <v>13658.780000000001</v>
      </c>
      <c s="15">
        <v>13658.780000000001</v>
      </c>
      <c s="15">
        <v>13658.780000000001</v>
      </c>
      <c s="15">
        <v>13658.780000000001</v>
      </c>
      <c s="15">
        <v>13658.780000000001</v>
      </c>
      <c s="15">
        <v>13658.780000000001</v>
      </c>
      <c s="15">
        <v>13658.780000000001</v>
      </c>
      <c s="15">
        <v>13658.780000000001</v>
      </c>
      <c s="15">
        <v>13658.780000000001</v>
      </c>
      <c s="15">
        <v>13658.780000000001</v>
      </c>
      <c s="15">
        <v>13658.780000000001</v>
      </c>
      <c s="15">
        <f t="shared" si="63"/>
        <v>13658.780000000001</v>
      </c>
      <c s="15">
        <f t="shared" si="64"/>
        <v>163905.36000000002</v>
      </c>
      <c s="15">
        <f t="shared" si="65"/>
        <v>177564.14000000001</v>
      </c>
    </row>
    <row r="1403" spans="1:54" ht="15">
      <c r="A1403" s="58" t="s">
        <v>2783</v>
      </c>
      <c s="65" t="s">
        <v>2782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500000</v>
      </c>
      <c s="64">
        <v>0</v>
      </c>
      <c s="64">
        <v>0</v>
      </c>
      <c s="64">
        <v>17823.75</v>
      </c>
      <c s="64">
        <v>0</v>
      </c>
      <c s="64">
        <v>0</v>
      </c>
      <c s="64">
        <v>0</v>
      </c>
      <c s="64">
        <v>500000</v>
      </c>
      <c s="120">
        <v>44685</v>
      </c>
      <c s="106">
        <v>46511</v>
      </c>
      <c s="117">
        <v>500000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17823.75</v>
      </c>
      <c s="15">
        <v>0</v>
      </c>
      <c s="15">
        <v>0</v>
      </c>
      <c s="15">
        <v>0</v>
      </c>
      <c s="15">
        <v>0</v>
      </c>
      <c s="15">
        <v>0</v>
      </c>
      <c s="15">
        <v>17823.75</v>
      </c>
      <c s="15">
        <v>0</v>
      </c>
      <c s="15">
        <f t="shared" si="63"/>
        <v>0</v>
      </c>
      <c s="15">
        <f t="shared" si="64"/>
        <v>35647.5</v>
      </c>
      <c s="15">
        <f t="shared" si="65"/>
        <v>35647.5</v>
      </c>
    </row>
    <row r="1404" spans="1:54" ht="15">
      <c r="A1404" s="58" t="s">
        <v>2785</v>
      </c>
      <c s="65" t="s">
        <v>2784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234820</v>
      </c>
      <c s="64">
        <v>0</v>
      </c>
      <c s="64">
        <v>234820</v>
      </c>
      <c s="64">
        <v>747.50999999999999</v>
      </c>
      <c s="64">
        <v>0</v>
      </c>
      <c s="64">
        <v>0</v>
      </c>
      <c s="64">
        <v>0</v>
      </c>
      <c s="64">
        <v>0</v>
      </c>
      <c s="120">
        <v>44883</v>
      </c>
      <c s="106">
        <v>45614</v>
      </c>
      <c s="117">
        <v>469640</v>
      </c>
      <c s="108">
        <v>0</v>
      </c>
      <c s="108">
        <v>0</v>
      </c>
      <c s="111">
        <v>0.038199999999999998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3"/>
        <v>0</v>
      </c>
      <c s="15">
        <f t="shared" si="64"/>
        <v>0</v>
      </c>
      <c s="15">
        <f t="shared" si="65"/>
        <v>0</v>
      </c>
    </row>
    <row r="1405" spans="1:54" ht="15">
      <c r="A1405" s="58" t="s">
        <v>2786</v>
      </c>
      <c s="65" t="s">
        <v>2784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433650</v>
      </c>
      <c s="64">
        <v>0</v>
      </c>
      <c s="64">
        <v>0</v>
      </c>
      <c s="64">
        <v>1553.9100000000001</v>
      </c>
      <c s="64">
        <v>0</v>
      </c>
      <c s="64">
        <v>0</v>
      </c>
      <c s="64">
        <v>0</v>
      </c>
      <c s="64">
        <v>433650</v>
      </c>
      <c s="120">
        <v>44883</v>
      </c>
      <c s="106">
        <v>45979</v>
      </c>
      <c s="117">
        <v>433650</v>
      </c>
      <c s="108">
        <v>0.96666666666666667</v>
      </c>
      <c s="108">
        <v>3</v>
      </c>
      <c s="111">
        <v>0.042999999999999997</v>
      </c>
      <c s="77" t="s">
        <v>651</v>
      </c>
      <c s="77" t="s">
        <v>652</v>
      </c>
      <c s="15">
        <v>1553.9100000000001</v>
      </c>
      <c s="15">
        <v>1553.9100000000001</v>
      </c>
      <c s="15">
        <v>1553.9100000000001</v>
      </c>
      <c s="15">
        <v>1553.9100000000001</v>
      </c>
      <c s="15">
        <v>1553.9100000000001</v>
      </c>
      <c s="15">
        <v>1553.9100000000001</v>
      </c>
      <c s="15">
        <v>776.96000000000004</v>
      </c>
      <c s="15">
        <v>776.96000000000004</v>
      </c>
      <c s="15">
        <v>776.96000000000004</v>
      </c>
      <c s="15">
        <v>776.96000000000004</v>
      </c>
      <c s="15">
        <v>776.96000000000004</v>
      </c>
      <c s="15">
        <v>776.96000000000004</v>
      </c>
      <c s="15">
        <v>0</v>
      </c>
      <c s="15">
        <f t="shared" si="63"/>
        <v>1553.9100000000001</v>
      </c>
      <c s="15">
        <f t="shared" si="64"/>
        <v>12431.309999999998</v>
      </c>
      <c s="15">
        <f t="shared" si="65"/>
        <v>13985.219999999998</v>
      </c>
    </row>
    <row r="1406" spans="1:54" ht="15">
      <c r="A1406" s="58" t="s">
        <v>2787</v>
      </c>
      <c s="65" t="s">
        <v>2784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1002705</v>
      </c>
      <c s="64">
        <v>0</v>
      </c>
      <c s="64">
        <v>0</v>
      </c>
      <c s="64">
        <v>3935.6199999999999</v>
      </c>
      <c s="64">
        <v>0</v>
      </c>
      <c s="64">
        <v>0</v>
      </c>
      <c s="64">
        <v>0</v>
      </c>
      <c s="64">
        <v>1002705</v>
      </c>
      <c s="120">
        <v>44883</v>
      </c>
      <c s="106">
        <v>46344</v>
      </c>
      <c s="117">
        <v>1002705</v>
      </c>
      <c s="108">
        <v>1.9666666666666666</v>
      </c>
      <c s="108">
        <v>4</v>
      </c>
      <c s="111">
        <v>0.047100000000000003</v>
      </c>
      <c s="77" t="s">
        <v>651</v>
      </c>
      <c s="77" t="s">
        <v>652</v>
      </c>
      <c s="15">
        <v>3935.6199999999999</v>
      </c>
      <c s="15">
        <v>3935.6199999999999</v>
      </c>
      <c s="15">
        <v>3935.6199999999999</v>
      </c>
      <c s="15">
        <v>3935.6199999999999</v>
      </c>
      <c s="15">
        <v>3935.6199999999999</v>
      </c>
      <c s="15">
        <v>3935.6199999999999</v>
      </c>
      <c s="15">
        <v>3935.6199999999999</v>
      </c>
      <c s="15">
        <v>3935.6199999999999</v>
      </c>
      <c s="15">
        <v>3935.6199999999999</v>
      </c>
      <c s="15">
        <v>3935.6199999999999</v>
      </c>
      <c s="15">
        <v>3935.6199999999999</v>
      </c>
      <c s="15">
        <v>3935.6199999999999</v>
      </c>
      <c s="15">
        <v>3935.6199999999999</v>
      </c>
      <c s="15">
        <f t="shared" si="63"/>
        <v>3935.6199999999999</v>
      </c>
      <c s="15">
        <f t="shared" si="64"/>
        <v>47227.440000000002</v>
      </c>
      <c s="15">
        <f t="shared" si="65"/>
        <v>51163.060000000005</v>
      </c>
    </row>
    <row r="1407" spans="1:54" ht="15">
      <c r="A1407" s="58" t="s">
        <v>2788</v>
      </c>
      <c s="65" t="s">
        <v>2784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2057477.5</v>
      </c>
      <c s="64">
        <v>0</v>
      </c>
      <c s="64">
        <v>0</v>
      </c>
      <c s="64">
        <v>8692.8400000000001</v>
      </c>
      <c s="64">
        <v>0</v>
      </c>
      <c s="64">
        <v>0</v>
      </c>
      <c s="64">
        <v>0</v>
      </c>
      <c s="64">
        <v>2057477.5</v>
      </c>
      <c s="120">
        <v>44883</v>
      </c>
      <c s="106">
        <v>46709</v>
      </c>
      <c s="117">
        <v>2057477.5</v>
      </c>
      <c s="108">
        <v>2.9666666666666668</v>
      </c>
      <c s="108">
        <v>5</v>
      </c>
      <c s="111">
        <v>0.050700000000000002</v>
      </c>
      <c s="77" t="s">
        <v>651</v>
      </c>
      <c s="77" t="s">
        <v>652</v>
      </c>
      <c s="15">
        <v>8692.8400000000001</v>
      </c>
      <c s="15">
        <v>8692.8400000000001</v>
      </c>
      <c s="15">
        <v>8692.8400000000001</v>
      </c>
      <c s="15">
        <v>8692.8400000000001</v>
      </c>
      <c s="15">
        <v>8692.8400000000001</v>
      </c>
      <c s="15">
        <v>8692.8400000000001</v>
      </c>
      <c s="15">
        <v>8692.8400000000001</v>
      </c>
      <c s="15">
        <v>8692.8400000000001</v>
      </c>
      <c s="15">
        <v>8692.8400000000001</v>
      </c>
      <c s="15">
        <v>8692.8400000000001</v>
      </c>
      <c s="15">
        <v>8692.8400000000001</v>
      </c>
      <c s="15">
        <v>8692.8400000000001</v>
      </c>
      <c s="15">
        <v>8692.8400000000001</v>
      </c>
      <c s="15">
        <f t="shared" si="63"/>
        <v>8692.8400000000001</v>
      </c>
      <c s="15">
        <f t="shared" si="64"/>
        <v>104314.07999999997</v>
      </c>
      <c s="15">
        <f t="shared" si="65"/>
        <v>113006.91999999997</v>
      </c>
    </row>
    <row r="1408" spans="1:54" ht="15">
      <c r="A1408" s="58" t="s">
        <v>2789</v>
      </c>
      <c s="65" t="s">
        <v>2784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5450420</v>
      </c>
      <c s="64">
        <v>0</v>
      </c>
      <c s="64">
        <v>0</v>
      </c>
      <c s="64">
        <v>24345.209999999999</v>
      </c>
      <c s="64">
        <v>0</v>
      </c>
      <c s="64">
        <v>0</v>
      </c>
      <c s="64">
        <v>0</v>
      </c>
      <c s="64">
        <v>5450420</v>
      </c>
      <c s="120">
        <v>44883</v>
      </c>
      <c s="106">
        <v>47075</v>
      </c>
      <c s="117">
        <v>5450420</v>
      </c>
      <c s="108">
        <v>3.9666666666666668</v>
      </c>
      <c s="108">
        <v>6</v>
      </c>
      <c s="111">
        <v>0.053600000000000002</v>
      </c>
      <c s="77" t="s">
        <v>651</v>
      </c>
      <c s="77" t="s">
        <v>652</v>
      </c>
      <c s="15">
        <v>24345.209999999999</v>
      </c>
      <c s="15">
        <v>24345.209999999999</v>
      </c>
      <c s="15">
        <v>24345.209999999999</v>
      </c>
      <c s="15">
        <v>24345.209999999999</v>
      </c>
      <c s="15">
        <v>24345.209999999999</v>
      </c>
      <c s="15">
        <v>24345.209999999999</v>
      </c>
      <c s="15">
        <v>24345.209999999999</v>
      </c>
      <c s="15">
        <v>24345.209999999999</v>
      </c>
      <c s="15">
        <v>24345.209999999999</v>
      </c>
      <c s="15">
        <v>24345.209999999999</v>
      </c>
      <c s="15">
        <v>24345.209999999999</v>
      </c>
      <c s="15">
        <v>24345.209999999999</v>
      </c>
      <c s="15">
        <v>24345.209999999999</v>
      </c>
      <c s="15">
        <f t="shared" si="63"/>
        <v>24345.209999999999</v>
      </c>
      <c s="15">
        <f t="shared" si="64"/>
        <v>292142.51999999996</v>
      </c>
      <c s="15">
        <f t="shared" si="65"/>
        <v>316487.72999999998</v>
      </c>
    </row>
    <row r="1409" spans="1:54" ht="15">
      <c r="A1409" s="58" t="s">
        <v>2790</v>
      </c>
      <c s="65" t="s">
        <v>2784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9514340</v>
      </c>
      <c s="64">
        <v>0</v>
      </c>
      <c s="64">
        <v>0</v>
      </c>
      <c s="64">
        <v>44717.400000000001</v>
      </c>
      <c s="64">
        <v>0</v>
      </c>
      <c s="64">
        <v>0</v>
      </c>
      <c s="64">
        <v>0</v>
      </c>
      <c s="64">
        <v>9514340</v>
      </c>
      <c s="120">
        <v>44883</v>
      </c>
      <c s="106">
        <v>47440</v>
      </c>
      <c s="117">
        <v>9514340</v>
      </c>
      <c s="108">
        <v>4.9666666666666668</v>
      </c>
      <c s="108">
        <v>7</v>
      </c>
      <c s="111">
        <v>0.056399999999999999</v>
      </c>
      <c s="77" t="s">
        <v>651</v>
      </c>
      <c s="77" t="s">
        <v>652</v>
      </c>
      <c s="15">
        <v>44717.400000000001</v>
      </c>
      <c s="15">
        <v>44717.400000000001</v>
      </c>
      <c s="15">
        <v>44717.400000000001</v>
      </c>
      <c s="15">
        <v>44717.400000000001</v>
      </c>
      <c s="15">
        <v>44717.400000000001</v>
      </c>
      <c s="15">
        <v>44717.400000000001</v>
      </c>
      <c s="15">
        <v>44717.400000000001</v>
      </c>
      <c s="15">
        <v>44717.400000000001</v>
      </c>
      <c s="15">
        <v>44717.400000000001</v>
      </c>
      <c s="15">
        <v>44717.400000000001</v>
      </c>
      <c s="15">
        <v>44717.400000000001</v>
      </c>
      <c s="15">
        <v>44717.400000000001</v>
      </c>
      <c s="15">
        <v>44717.400000000001</v>
      </c>
      <c s="15">
        <f t="shared" si="63"/>
        <v>44717.400000000001</v>
      </c>
      <c s="15">
        <f t="shared" si="64"/>
        <v>536608.80000000016</v>
      </c>
      <c s="15">
        <f t="shared" si="65"/>
        <v>581326.20000000019</v>
      </c>
    </row>
    <row r="1410" spans="1:54" ht="15">
      <c r="A1410" s="58" t="s">
        <v>2791</v>
      </c>
      <c s="65" t="s">
        <v>2784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2490390</v>
      </c>
      <c s="64">
        <v>0</v>
      </c>
      <c s="64">
        <v>0</v>
      </c>
      <c s="64">
        <v>12306.68</v>
      </c>
      <c s="64">
        <v>0</v>
      </c>
      <c s="64">
        <v>0</v>
      </c>
      <c s="64">
        <v>0</v>
      </c>
      <c s="64">
        <v>2490390</v>
      </c>
      <c s="120">
        <v>44883</v>
      </c>
      <c s="106">
        <v>47805</v>
      </c>
      <c s="117">
        <v>2490390</v>
      </c>
      <c s="108">
        <v>5.9666666666666668</v>
      </c>
      <c s="108">
        <v>8</v>
      </c>
      <c s="111">
        <v>0.059299999999999999</v>
      </c>
      <c s="77" t="s">
        <v>651</v>
      </c>
      <c s="77" t="s">
        <v>652</v>
      </c>
      <c s="15">
        <v>12306.68</v>
      </c>
      <c s="15">
        <v>12306.68</v>
      </c>
      <c s="15">
        <v>12306.68</v>
      </c>
      <c s="15">
        <v>12306.68</v>
      </c>
      <c s="15">
        <v>12306.68</v>
      </c>
      <c s="15">
        <v>12306.68</v>
      </c>
      <c s="15">
        <v>12306.68</v>
      </c>
      <c s="15">
        <v>12306.68</v>
      </c>
      <c s="15">
        <v>12306.68</v>
      </c>
      <c s="15">
        <v>12306.68</v>
      </c>
      <c s="15">
        <v>12306.68</v>
      </c>
      <c s="15">
        <v>12306.68</v>
      </c>
      <c s="15">
        <v>12306.68</v>
      </c>
      <c s="15">
        <f t="shared" si="63"/>
        <v>12306.68</v>
      </c>
      <c s="15">
        <f t="shared" si="64"/>
        <v>147680.15999999997</v>
      </c>
      <c s="15">
        <f t="shared" si="65"/>
        <v>159986.83999999997</v>
      </c>
    </row>
    <row r="1411" spans="1:54" ht="15">
      <c r="A1411" s="58" t="s">
        <v>2792</v>
      </c>
      <c s="65" t="s">
        <v>2784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549.58000000000004</v>
      </c>
      <c s="64">
        <v>0</v>
      </c>
      <c s="64">
        <v>0</v>
      </c>
      <c s="64">
        <v>0</v>
      </c>
      <c s="64">
        <v>106200</v>
      </c>
      <c s="120">
        <v>44883</v>
      </c>
      <c s="106">
        <v>48170</v>
      </c>
      <c s="117">
        <v>106200</v>
      </c>
      <c s="108">
        <v>6.9666666666666668</v>
      </c>
      <c s="108">
        <v>9</v>
      </c>
      <c s="111">
        <v>0.062100000000000002</v>
      </c>
      <c s="77" t="s">
        <v>651</v>
      </c>
      <c s="77" t="s">
        <v>652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v>549.58000000000004</v>
      </c>
      <c s="15">
        <f t="shared" si="66" ref="AZ1411:AZ1474">SUM(AM1411:AM1411)</f>
        <v>549.58000000000004</v>
      </c>
      <c s="15">
        <f t="shared" si="64"/>
        <v>6594.96</v>
      </c>
      <c s="15">
        <f t="shared" si="65"/>
        <v>7144.54</v>
      </c>
    </row>
    <row r="1412" spans="1:54" ht="15">
      <c r="A1412" s="58" t="s">
        <v>2794</v>
      </c>
      <c s="65" t="s">
        <v>2793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200000000</v>
      </c>
      <c s="64">
        <v>0</v>
      </c>
      <c s="64">
        <v>0</v>
      </c>
      <c s="64">
        <v>7129500</v>
      </c>
      <c s="64">
        <v>0</v>
      </c>
      <c s="64">
        <v>0</v>
      </c>
      <c s="64">
        <v>0</v>
      </c>
      <c s="64">
        <v>200000000</v>
      </c>
      <c s="120">
        <v>44685</v>
      </c>
      <c s="106">
        <v>46511</v>
      </c>
      <c s="117">
        <v>200000000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7129500</v>
      </c>
      <c s="15">
        <v>0</v>
      </c>
      <c s="15">
        <v>0</v>
      </c>
      <c s="15">
        <v>0</v>
      </c>
      <c s="15">
        <v>0</v>
      </c>
      <c s="15">
        <v>0</v>
      </c>
      <c s="15">
        <v>7129500</v>
      </c>
      <c s="15">
        <v>0</v>
      </c>
      <c s="15">
        <f t="shared" si="66"/>
        <v>0</v>
      </c>
      <c s="15">
        <f t="shared" si="67" ref="BA1412:BA1475">SUM(AN1412:AY1412)</f>
        <v>14259000</v>
      </c>
      <c s="15">
        <f t="shared" si="68" ref="BB1412:BB1475">AZ1412+BA1412</f>
        <v>14259000</v>
      </c>
    </row>
    <row r="1413" spans="1:54" ht="15">
      <c r="A1413" s="58" t="s">
        <v>2796</v>
      </c>
      <c s="65" t="s">
        <v>2795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450000000</v>
      </c>
      <c s="64">
        <v>0</v>
      </c>
      <c s="64">
        <v>0</v>
      </c>
      <c s="64">
        <v>17609175</v>
      </c>
      <c s="64">
        <v>0</v>
      </c>
      <c s="64">
        <v>0</v>
      </c>
      <c s="64">
        <v>0</v>
      </c>
      <c s="64">
        <v>450000000</v>
      </c>
      <c s="120">
        <v>44698</v>
      </c>
      <c s="106">
        <v>48351</v>
      </c>
      <c s="117">
        <v>450000000</v>
      </c>
      <c s="108">
        <v>7.4638888888888886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17609175</v>
      </c>
      <c s="15">
        <v>0</v>
      </c>
      <c s="15">
        <v>0</v>
      </c>
      <c s="15">
        <v>0</v>
      </c>
      <c s="15">
        <v>0</v>
      </c>
      <c s="15">
        <v>0</v>
      </c>
      <c s="15">
        <v>17609175</v>
      </c>
      <c s="15">
        <v>0</v>
      </c>
      <c s="15">
        <f t="shared" si="66"/>
        <v>0</v>
      </c>
      <c s="15">
        <f t="shared" si="67"/>
        <v>35218350</v>
      </c>
      <c s="15">
        <f t="shared" si="68"/>
        <v>35218350</v>
      </c>
    </row>
    <row r="1414" spans="1:54" ht="15">
      <c r="A1414" s="58" t="s">
        <v>2808</v>
      </c>
      <c s="65" t="s">
        <v>2809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3970530.8700000001</v>
      </c>
      <c s="64">
        <v>0</v>
      </c>
      <c s="64">
        <v>0</v>
      </c>
      <c s="64">
        <v>141539.5</v>
      </c>
      <c s="64">
        <v>0</v>
      </c>
      <c s="64">
        <v>0</v>
      </c>
      <c s="64">
        <v>0</v>
      </c>
      <c s="64">
        <v>3970530.8700000001</v>
      </c>
      <c s="120">
        <v>44685</v>
      </c>
      <c s="106">
        <v>46511</v>
      </c>
      <c s="117">
        <v>3970530.8700000001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141539.5</v>
      </c>
      <c s="15">
        <v>0</v>
      </c>
      <c s="15">
        <v>0</v>
      </c>
      <c s="15">
        <v>0</v>
      </c>
      <c s="15">
        <v>0</v>
      </c>
      <c s="15">
        <v>0</v>
      </c>
      <c s="15">
        <v>141539.5</v>
      </c>
      <c s="15">
        <v>0</v>
      </c>
      <c s="15">
        <f t="shared" si="66"/>
        <v>0</v>
      </c>
      <c s="15">
        <f t="shared" si="67"/>
        <v>283079</v>
      </c>
      <c s="15">
        <f t="shared" si="68"/>
        <v>283079</v>
      </c>
    </row>
    <row r="1415" spans="1:54" ht="15">
      <c r="A1415" s="58" t="s">
        <v>2810</v>
      </c>
      <c s="65" t="s">
        <v>2811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3970530.8700000001</v>
      </c>
      <c s="64">
        <v>0</v>
      </c>
      <c s="64">
        <v>0</v>
      </c>
      <c s="64">
        <v>141539.5</v>
      </c>
      <c s="64">
        <v>0</v>
      </c>
      <c s="64">
        <v>0</v>
      </c>
      <c s="64">
        <v>0</v>
      </c>
      <c s="64">
        <v>3970530.8700000001</v>
      </c>
      <c s="120">
        <v>44685</v>
      </c>
      <c s="106">
        <v>46511</v>
      </c>
      <c s="117">
        <v>3970530.8700000001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141539.5</v>
      </c>
      <c s="15">
        <v>0</v>
      </c>
      <c s="15">
        <v>0</v>
      </c>
      <c s="15">
        <v>0</v>
      </c>
      <c s="15">
        <v>0</v>
      </c>
      <c s="15">
        <v>0</v>
      </c>
      <c s="15">
        <v>141539.5</v>
      </c>
      <c s="15">
        <v>0</v>
      </c>
      <c s="15">
        <f t="shared" si="66"/>
        <v>0</v>
      </c>
      <c s="15">
        <f t="shared" si="67"/>
        <v>283079</v>
      </c>
      <c s="15">
        <f t="shared" si="68"/>
        <v>283079</v>
      </c>
    </row>
    <row r="1416" spans="1:54" ht="15">
      <c r="A1416" s="58" t="s">
        <v>2812</v>
      </c>
      <c s="65" t="s">
        <v>2813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3970530.8700000001</v>
      </c>
      <c s="64">
        <v>0</v>
      </c>
      <c s="64">
        <v>0</v>
      </c>
      <c s="64">
        <v>141539.5</v>
      </c>
      <c s="64">
        <v>0</v>
      </c>
      <c s="64">
        <v>0</v>
      </c>
      <c s="64">
        <v>0</v>
      </c>
      <c s="64">
        <v>3970530.8700000001</v>
      </c>
      <c s="120">
        <v>44685</v>
      </c>
      <c s="106">
        <v>46511</v>
      </c>
      <c s="117">
        <v>3970530.8700000001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141539.5</v>
      </c>
      <c s="15">
        <v>0</v>
      </c>
      <c s="15">
        <v>0</v>
      </c>
      <c s="15">
        <v>0</v>
      </c>
      <c s="15">
        <v>0</v>
      </c>
      <c s="15">
        <v>0</v>
      </c>
      <c s="15">
        <v>141539.5</v>
      </c>
      <c s="15">
        <v>0</v>
      </c>
      <c s="15">
        <f t="shared" si="66"/>
        <v>0</v>
      </c>
      <c s="15">
        <f t="shared" si="67"/>
        <v>283079</v>
      </c>
      <c s="15">
        <f t="shared" si="68"/>
        <v>283079</v>
      </c>
    </row>
    <row r="1417" spans="1:54" ht="15">
      <c r="A1417" s="58" t="s">
        <v>2814</v>
      </c>
      <c s="65" t="s">
        <v>2815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3970530.8700000001</v>
      </c>
      <c s="64">
        <v>0</v>
      </c>
      <c s="64">
        <v>0</v>
      </c>
      <c s="64">
        <v>141539.5</v>
      </c>
      <c s="64">
        <v>0</v>
      </c>
      <c s="64">
        <v>0</v>
      </c>
      <c s="64">
        <v>0</v>
      </c>
      <c s="64">
        <v>3970530.8700000001</v>
      </c>
      <c s="120">
        <v>44685</v>
      </c>
      <c s="106">
        <v>46511</v>
      </c>
      <c s="117">
        <v>3970530.8700000001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141539.5</v>
      </c>
      <c s="15">
        <v>0</v>
      </c>
      <c s="15">
        <v>0</v>
      </c>
      <c s="15">
        <v>0</v>
      </c>
      <c s="15">
        <v>0</v>
      </c>
      <c s="15">
        <v>0</v>
      </c>
      <c s="15">
        <v>141539.5</v>
      </c>
      <c s="15">
        <v>0</v>
      </c>
      <c s="15">
        <f t="shared" si="66"/>
        <v>0</v>
      </c>
      <c s="15">
        <f t="shared" si="67"/>
        <v>283079</v>
      </c>
      <c s="15">
        <f t="shared" si="68"/>
        <v>283079</v>
      </c>
    </row>
    <row r="1418" spans="1:54" ht="15">
      <c r="A1418" s="58" t="s">
        <v>2816</v>
      </c>
      <c s="65" t="s">
        <v>2817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1985265.4399999999</v>
      </c>
      <c s="64">
        <v>0</v>
      </c>
      <c s="64">
        <v>0</v>
      </c>
      <c s="64">
        <v>70769.75</v>
      </c>
      <c s="64">
        <v>0</v>
      </c>
      <c s="64">
        <v>0</v>
      </c>
      <c s="64">
        <v>0</v>
      </c>
      <c s="64">
        <v>1985265.4399999999</v>
      </c>
      <c s="120">
        <v>44685</v>
      </c>
      <c s="106">
        <v>46511</v>
      </c>
      <c s="117">
        <v>1985265.4399999999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70769.75</v>
      </c>
      <c s="15">
        <v>0</v>
      </c>
      <c s="15">
        <v>0</v>
      </c>
      <c s="15">
        <v>0</v>
      </c>
      <c s="15">
        <v>0</v>
      </c>
      <c s="15">
        <v>0</v>
      </c>
      <c s="15">
        <v>70769.75</v>
      </c>
      <c s="15">
        <v>0</v>
      </c>
      <c s="15">
        <f t="shared" si="66"/>
        <v>0</v>
      </c>
      <c s="15">
        <f t="shared" si="67"/>
        <v>141539.5</v>
      </c>
      <c s="15">
        <f t="shared" si="68"/>
        <v>141539.5</v>
      </c>
    </row>
    <row r="1419" spans="1:54" ht="15">
      <c r="A1419" s="58" t="s">
        <v>2818</v>
      </c>
      <c s="65" t="s">
        <v>2819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1985265.4399999999</v>
      </c>
      <c s="64">
        <v>0</v>
      </c>
      <c s="64">
        <v>0</v>
      </c>
      <c s="64">
        <v>70769.75</v>
      </c>
      <c s="64">
        <v>0</v>
      </c>
      <c s="64">
        <v>0</v>
      </c>
      <c s="64">
        <v>0</v>
      </c>
      <c s="64">
        <v>1985265.4399999999</v>
      </c>
      <c s="120">
        <v>44685</v>
      </c>
      <c s="106">
        <v>46511</v>
      </c>
      <c s="117">
        <v>1985265.4399999999</v>
      </c>
      <c s="108">
        <v>2.4277777777777776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70769.75</v>
      </c>
      <c s="15">
        <v>0</v>
      </c>
      <c s="15">
        <v>0</v>
      </c>
      <c s="15">
        <v>0</v>
      </c>
      <c s="15">
        <v>0</v>
      </c>
      <c s="15">
        <v>0</v>
      </c>
      <c s="15">
        <v>70769.75</v>
      </c>
      <c s="15">
        <v>0</v>
      </c>
      <c s="15">
        <f t="shared" si="66"/>
        <v>0</v>
      </c>
      <c s="15">
        <f t="shared" si="67"/>
        <v>141539.5</v>
      </c>
      <c s="15">
        <f t="shared" si="68"/>
        <v>141539.5</v>
      </c>
    </row>
    <row r="1420" spans="1:54" ht="15">
      <c r="A1420" s="58" t="s">
        <v>2820</v>
      </c>
      <c s="65" t="s">
        <v>2805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26550</v>
      </c>
      <c s="64">
        <v>0</v>
      </c>
      <c s="64">
        <v>0</v>
      </c>
      <c s="64">
        <v>84.519999999999996</v>
      </c>
      <c s="64">
        <v>0</v>
      </c>
      <c s="64">
        <v>0</v>
      </c>
      <c s="64">
        <v>0</v>
      </c>
      <c s="64">
        <v>26550</v>
      </c>
      <c s="120">
        <v>44910</v>
      </c>
      <c s="106">
        <v>45641</v>
      </c>
      <c s="117">
        <v>53100</v>
      </c>
      <c s="108">
        <v>0.041666666666666664</v>
      </c>
      <c s="108">
        <v>2</v>
      </c>
      <c s="111">
        <v>0.038199999999999998</v>
      </c>
      <c s="77" t="s">
        <v>651</v>
      </c>
      <c s="77" t="s">
        <v>652</v>
      </c>
      <c s="15">
        <v>84.519999999999996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6"/>
        <v>84.519999999999996</v>
      </c>
      <c s="15">
        <f t="shared" si="67"/>
        <v>0</v>
      </c>
      <c s="15">
        <f t="shared" si="68"/>
        <v>84.519999999999996</v>
      </c>
    </row>
    <row r="1421" spans="1:54" ht="15">
      <c r="A1421" s="58" t="s">
        <v>2821</v>
      </c>
      <c s="65" t="s">
        <v>2805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286740</v>
      </c>
      <c s="64">
        <v>0</v>
      </c>
      <c s="64">
        <v>0</v>
      </c>
      <c s="64">
        <v>1027.48</v>
      </c>
      <c s="64">
        <v>0</v>
      </c>
      <c s="64">
        <v>0</v>
      </c>
      <c s="64">
        <v>0</v>
      </c>
      <c s="64">
        <v>286740</v>
      </c>
      <c s="120">
        <v>44910</v>
      </c>
      <c s="106">
        <v>46006</v>
      </c>
      <c s="117">
        <v>286740</v>
      </c>
      <c s="108">
        <v>1.0416666666666667</v>
      </c>
      <c s="108">
        <v>3</v>
      </c>
      <c s="111">
        <v>0.042999999999999997</v>
      </c>
      <c s="77" t="s">
        <v>651</v>
      </c>
      <c s="77" t="s">
        <v>652</v>
      </c>
      <c s="15">
        <v>1027.48</v>
      </c>
      <c s="15">
        <v>1027.48</v>
      </c>
      <c s="15">
        <v>1027.48</v>
      </c>
      <c s="15">
        <v>1027.48</v>
      </c>
      <c s="15">
        <v>1027.48</v>
      </c>
      <c s="15">
        <v>1027.48</v>
      </c>
      <c s="15">
        <v>1027.48</v>
      </c>
      <c s="15">
        <v>513.74000000000001</v>
      </c>
      <c s="15">
        <v>513.74000000000001</v>
      </c>
      <c s="15">
        <v>513.74000000000001</v>
      </c>
      <c s="15">
        <v>513.74000000000001</v>
      </c>
      <c s="15">
        <v>513.74000000000001</v>
      </c>
      <c s="15">
        <v>513.74000000000001</v>
      </c>
      <c s="15">
        <f t="shared" si="66"/>
        <v>1027.48</v>
      </c>
      <c s="15">
        <f t="shared" si="67"/>
        <v>9247.3199999999979</v>
      </c>
      <c s="15">
        <f t="shared" si="68"/>
        <v>10274.799999999997</v>
      </c>
    </row>
    <row r="1422" spans="1:54" ht="15">
      <c r="A1422" s="58" t="s">
        <v>2822</v>
      </c>
      <c s="65" t="s">
        <v>2805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461675</v>
      </c>
      <c s="64">
        <v>0</v>
      </c>
      <c s="64">
        <v>0</v>
      </c>
      <c s="64">
        <v>1812.0699999999999</v>
      </c>
      <c s="64">
        <v>0</v>
      </c>
      <c s="64">
        <v>0</v>
      </c>
      <c s="64">
        <v>0</v>
      </c>
      <c s="64">
        <v>461675</v>
      </c>
      <c s="120">
        <v>44910</v>
      </c>
      <c s="106">
        <v>46371</v>
      </c>
      <c s="117">
        <v>461675</v>
      </c>
      <c s="108">
        <v>2.0416666666666665</v>
      </c>
      <c s="108">
        <v>4</v>
      </c>
      <c s="111">
        <v>0.047100000000000003</v>
      </c>
      <c s="77" t="s">
        <v>651</v>
      </c>
      <c s="77" t="s">
        <v>652</v>
      </c>
      <c s="15">
        <v>1812.0699999999999</v>
      </c>
      <c s="15">
        <v>1812.0699999999999</v>
      </c>
      <c s="15">
        <v>1812.0699999999999</v>
      </c>
      <c s="15">
        <v>1812.0699999999999</v>
      </c>
      <c s="15">
        <v>1812.0699999999999</v>
      </c>
      <c s="15">
        <v>1812.0699999999999</v>
      </c>
      <c s="15">
        <v>1812.0699999999999</v>
      </c>
      <c s="15">
        <v>1812.0699999999999</v>
      </c>
      <c s="15">
        <v>1812.0699999999999</v>
      </c>
      <c s="15">
        <v>1812.0699999999999</v>
      </c>
      <c s="15">
        <v>1812.0699999999999</v>
      </c>
      <c s="15">
        <v>1812.0699999999999</v>
      </c>
      <c s="15">
        <v>1812.0699999999999</v>
      </c>
      <c s="15">
        <f t="shared" si="66"/>
        <v>1812.0699999999999</v>
      </c>
      <c s="15">
        <f t="shared" si="67"/>
        <v>21744.84</v>
      </c>
      <c s="15">
        <f t="shared" si="68"/>
        <v>23556.91</v>
      </c>
    </row>
    <row r="1423" spans="1:54" ht="15">
      <c r="A1423" s="58" t="s">
        <v>2823</v>
      </c>
      <c s="65" t="s">
        <v>2805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448842.5</v>
      </c>
      <c s="64">
        <v>0</v>
      </c>
      <c s="64">
        <v>0</v>
      </c>
      <c s="64">
        <v>1896.3599999999999</v>
      </c>
      <c s="64">
        <v>0</v>
      </c>
      <c s="64">
        <v>0</v>
      </c>
      <c s="64">
        <v>0</v>
      </c>
      <c s="64">
        <v>448842.5</v>
      </c>
      <c s="120">
        <v>44910</v>
      </c>
      <c s="106">
        <v>46736</v>
      </c>
      <c s="117">
        <v>448842.5</v>
      </c>
      <c s="108">
        <v>3.0416666666666665</v>
      </c>
      <c s="108">
        <v>5</v>
      </c>
      <c s="111">
        <v>0.050700000000000002</v>
      </c>
      <c s="77" t="s">
        <v>651</v>
      </c>
      <c s="77" t="s">
        <v>652</v>
      </c>
      <c s="15">
        <v>1896.3599999999999</v>
      </c>
      <c s="15">
        <v>1896.3599999999999</v>
      </c>
      <c s="15">
        <v>1896.3599999999999</v>
      </c>
      <c s="15">
        <v>1896.3599999999999</v>
      </c>
      <c s="15">
        <v>1896.3599999999999</v>
      </c>
      <c s="15">
        <v>1896.3599999999999</v>
      </c>
      <c s="15">
        <v>1896.3599999999999</v>
      </c>
      <c s="15">
        <v>1896.3599999999999</v>
      </c>
      <c s="15">
        <v>1896.3599999999999</v>
      </c>
      <c s="15">
        <v>1896.3599999999999</v>
      </c>
      <c s="15">
        <v>1896.3599999999999</v>
      </c>
      <c s="15">
        <v>1896.3599999999999</v>
      </c>
      <c s="15">
        <v>1896.3599999999999</v>
      </c>
      <c s="15">
        <f t="shared" si="66"/>
        <v>1896.3599999999999</v>
      </c>
      <c s="15">
        <f t="shared" si="67"/>
        <v>22756.320000000003</v>
      </c>
      <c s="15">
        <f t="shared" si="68"/>
        <v>24652.680000000004</v>
      </c>
    </row>
    <row r="1424" spans="1:54" ht="15">
      <c r="A1424" s="58" t="s">
        <v>2824</v>
      </c>
      <c s="65" t="s">
        <v>2805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409755</v>
      </c>
      <c s="64">
        <v>0</v>
      </c>
      <c s="64">
        <v>0</v>
      </c>
      <c s="64">
        <v>1830.24</v>
      </c>
      <c s="64">
        <v>0</v>
      </c>
      <c s="64">
        <v>0</v>
      </c>
      <c s="64">
        <v>0</v>
      </c>
      <c s="64">
        <v>409755</v>
      </c>
      <c s="120">
        <v>44910</v>
      </c>
      <c s="106">
        <v>47102</v>
      </c>
      <c s="117">
        <v>409755</v>
      </c>
      <c s="108">
        <v>4.041666666666667</v>
      </c>
      <c s="108">
        <v>6</v>
      </c>
      <c s="111">
        <v>0.053600000000000002</v>
      </c>
      <c s="77" t="s">
        <v>651</v>
      </c>
      <c s="77" t="s">
        <v>652</v>
      </c>
      <c s="15">
        <v>1830.24</v>
      </c>
      <c s="15">
        <v>1830.24</v>
      </c>
      <c s="15">
        <v>1830.24</v>
      </c>
      <c s="15">
        <v>1830.24</v>
      </c>
      <c s="15">
        <v>1830.24</v>
      </c>
      <c s="15">
        <v>1830.24</v>
      </c>
      <c s="15">
        <v>1830.24</v>
      </c>
      <c s="15">
        <v>1830.24</v>
      </c>
      <c s="15">
        <v>1830.24</v>
      </c>
      <c s="15">
        <v>1830.24</v>
      </c>
      <c s="15">
        <v>1830.24</v>
      </c>
      <c s="15">
        <v>1830.24</v>
      </c>
      <c s="15">
        <v>1830.24</v>
      </c>
      <c s="15">
        <f t="shared" si="66"/>
        <v>1830.24</v>
      </c>
      <c s="15">
        <f t="shared" si="67"/>
        <v>21962.880000000005</v>
      </c>
      <c s="15">
        <f t="shared" si="68"/>
        <v>23793.120000000006</v>
      </c>
    </row>
    <row r="1425" spans="1:54" ht="15">
      <c r="A1425" s="58" t="s">
        <v>2825</v>
      </c>
      <c s="65" t="s">
        <v>2805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704312.5</v>
      </c>
      <c s="64">
        <v>0</v>
      </c>
      <c s="64">
        <v>0</v>
      </c>
      <c s="64">
        <v>3310.27</v>
      </c>
      <c s="64">
        <v>0</v>
      </c>
      <c s="64">
        <v>0</v>
      </c>
      <c s="64">
        <v>0</v>
      </c>
      <c s="64">
        <v>704312.5</v>
      </c>
      <c s="120">
        <v>44910</v>
      </c>
      <c s="106">
        <v>47467</v>
      </c>
      <c s="117">
        <v>704312.5</v>
      </c>
      <c s="108">
        <v>5.041666666666667</v>
      </c>
      <c s="108">
        <v>7</v>
      </c>
      <c s="111">
        <v>0.056399999999999999</v>
      </c>
      <c s="77" t="s">
        <v>651</v>
      </c>
      <c s="77" t="s">
        <v>652</v>
      </c>
      <c s="15">
        <v>3310.27</v>
      </c>
      <c s="15">
        <v>3310.27</v>
      </c>
      <c s="15">
        <v>3310.27</v>
      </c>
      <c s="15">
        <v>3310.27</v>
      </c>
      <c s="15">
        <v>3310.27</v>
      </c>
      <c s="15">
        <v>3310.27</v>
      </c>
      <c s="15">
        <v>3310.27</v>
      </c>
      <c s="15">
        <v>3310.27</v>
      </c>
      <c s="15">
        <v>3310.27</v>
      </c>
      <c s="15">
        <v>3310.27</v>
      </c>
      <c s="15">
        <v>3310.27</v>
      </c>
      <c s="15">
        <v>3310.27</v>
      </c>
      <c s="15">
        <v>3310.27</v>
      </c>
      <c s="15">
        <f t="shared" si="66"/>
        <v>3310.27</v>
      </c>
      <c s="15">
        <f t="shared" si="67"/>
        <v>39723.239999999991</v>
      </c>
      <c s="15">
        <f t="shared" si="68"/>
        <v>43033.509999999987</v>
      </c>
    </row>
    <row r="1426" spans="1:54" ht="15">
      <c r="A1426" s="58" t="s">
        <v>2826</v>
      </c>
      <c s="65" t="s">
        <v>2805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2512957.5</v>
      </c>
      <c s="64">
        <v>0</v>
      </c>
      <c s="64">
        <v>0</v>
      </c>
      <c s="64">
        <v>12418.200000000001</v>
      </c>
      <c s="64">
        <v>0</v>
      </c>
      <c s="64">
        <v>0</v>
      </c>
      <c s="64">
        <v>0</v>
      </c>
      <c s="64">
        <v>2512957.5</v>
      </c>
      <c s="120">
        <v>44910</v>
      </c>
      <c s="106">
        <v>47832</v>
      </c>
      <c s="117">
        <v>2512957.5</v>
      </c>
      <c s="108">
        <v>6.041666666666667</v>
      </c>
      <c s="108">
        <v>8</v>
      </c>
      <c s="111">
        <v>0.059299999999999999</v>
      </c>
      <c s="77" t="s">
        <v>651</v>
      </c>
      <c s="77" t="s">
        <v>652</v>
      </c>
      <c s="15">
        <v>12418.200000000001</v>
      </c>
      <c s="15">
        <v>12418.200000000001</v>
      </c>
      <c s="15">
        <v>12418.200000000001</v>
      </c>
      <c s="15">
        <v>12418.200000000001</v>
      </c>
      <c s="15">
        <v>12418.200000000001</v>
      </c>
      <c s="15">
        <v>12418.200000000001</v>
      </c>
      <c s="15">
        <v>12418.200000000001</v>
      </c>
      <c s="15">
        <v>12418.200000000001</v>
      </c>
      <c s="15">
        <v>12418.200000000001</v>
      </c>
      <c s="15">
        <v>12418.200000000001</v>
      </c>
      <c s="15">
        <v>12418.200000000001</v>
      </c>
      <c s="15">
        <v>12418.200000000001</v>
      </c>
      <c s="15">
        <v>12418.200000000001</v>
      </c>
      <c s="15">
        <f t="shared" si="66"/>
        <v>12418.200000000001</v>
      </c>
      <c s="15">
        <f t="shared" si="67"/>
        <v>149018.39999999999</v>
      </c>
      <c s="15">
        <f t="shared" si="68"/>
        <v>161436.60000000001</v>
      </c>
    </row>
    <row r="1427" spans="1:54" ht="15">
      <c r="A1427" s="58" t="s">
        <v>2827</v>
      </c>
      <c s="65" t="s">
        <v>2805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274.79000000000002</v>
      </c>
      <c s="64">
        <v>0</v>
      </c>
      <c s="64">
        <v>0</v>
      </c>
      <c s="64">
        <v>0</v>
      </c>
      <c s="64">
        <v>53100</v>
      </c>
      <c s="120">
        <v>44910</v>
      </c>
      <c s="106">
        <v>48197</v>
      </c>
      <c s="117">
        <v>53100</v>
      </c>
      <c s="108">
        <v>7.041666666666667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f t="shared" si="66"/>
        <v>274.79000000000002</v>
      </c>
      <c s="15">
        <f t="shared" si="67"/>
        <v>3297.48</v>
      </c>
      <c s="15">
        <f t="shared" si="68"/>
        <v>3572.27</v>
      </c>
    </row>
    <row r="1428" spans="1:54" ht="15">
      <c r="A1428" s="58" t="s">
        <v>2828</v>
      </c>
      <c s="65" t="s">
        <v>2829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17872.079999999998</v>
      </c>
      <c s="64">
        <v>0</v>
      </c>
      <c s="64">
        <v>0</v>
      </c>
      <c s="64">
        <v>56.890000000000001</v>
      </c>
      <c s="64">
        <v>0</v>
      </c>
      <c s="64">
        <v>0</v>
      </c>
      <c s="64">
        <v>0</v>
      </c>
      <c s="64">
        <v>17872.079999999998</v>
      </c>
      <c s="120">
        <v>44922</v>
      </c>
      <c s="106">
        <v>45653</v>
      </c>
      <c s="117">
        <v>35744.169999999998</v>
      </c>
      <c s="108">
        <v>0.074999999999999997</v>
      </c>
      <c s="108">
        <v>2</v>
      </c>
      <c s="111">
        <v>0.038199999999999998</v>
      </c>
      <c s="77" t="s">
        <v>651</v>
      </c>
      <c s="77" t="s">
        <v>652</v>
      </c>
      <c s="15">
        <v>56.890000000000001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6"/>
        <v>56.890000000000001</v>
      </c>
      <c s="15">
        <f t="shared" si="67"/>
        <v>0</v>
      </c>
      <c s="15">
        <f t="shared" si="68"/>
        <v>56.890000000000001</v>
      </c>
    </row>
    <row r="1429" spans="1:54" ht="15">
      <c r="A1429" s="58" t="s">
        <v>2830</v>
      </c>
      <c s="65" t="s">
        <v>2829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190.27000000000001</v>
      </c>
      <c s="64">
        <v>0</v>
      </c>
      <c s="64">
        <v>0</v>
      </c>
      <c s="64">
        <v>0</v>
      </c>
      <c s="64">
        <v>53100</v>
      </c>
      <c s="120">
        <v>44922</v>
      </c>
      <c s="106">
        <v>46018</v>
      </c>
      <c s="117">
        <v>53100</v>
      </c>
      <c s="108">
        <v>1.075</v>
      </c>
      <c s="108">
        <v>3</v>
      </c>
      <c s="111">
        <v>0.042999999999999997</v>
      </c>
      <c s="77" t="s">
        <v>651</v>
      </c>
      <c s="77" t="s">
        <v>652</v>
      </c>
      <c s="15">
        <v>190.27000000000001</v>
      </c>
      <c s="15">
        <v>190.27000000000001</v>
      </c>
      <c s="15">
        <v>190.27000000000001</v>
      </c>
      <c s="15">
        <v>190.27000000000001</v>
      </c>
      <c s="15">
        <v>190.27000000000001</v>
      </c>
      <c s="15">
        <v>190.27000000000001</v>
      </c>
      <c s="15">
        <v>190.27000000000001</v>
      </c>
      <c s="15">
        <v>95.140000000000001</v>
      </c>
      <c s="15">
        <v>95.140000000000001</v>
      </c>
      <c s="15">
        <v>95.140000000000001</v>
      </c>
      <c s="15">
        <v>95.140000000000001</v>
      </c>
      <c s="15">
        <v>95.140000000000001</v>
      </c>
      <c s="15">
        <v>95.140000000000001</v>
      </c>
      <c s="15">
        <f t="shared" si="66"/>
        <v>190.27000000000001</v>
      </c>
      <c s="15">
        <f t="shared" si="67"/>
        <v>1712.4600000000007</v>
      </c>
      <c s="15">
        <f t="shared" si="68"/>
        <v>1902.7300000000007</v>
      </c>
    </row>
    <row r="1430" spans="1:54" ht="15">
      <c r="A1430" s="58" t="s">
        <v>2831</v>
      </c>
      <c s="65" t="s">
        <v>2829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253115.89999999999</v>
      </c>
      <c s="64">
        <v>0</v>
      </c>
      <c s="64">
        <v>0</v>
      </c>
      <c s="64">
        <v>993.48000000000002</v>
      </c>
      <c s="64">
        <v>0</v>
      </c>
      <c s="64">
        <v>0</v>
      </c>
      <c s="64">
        <v>0</v>
      </c>
      <c s="64">
        <v>253115.89999999999</v>
      </c>
      <c s="120">
        <v>44922</v>
      </c>
      <c s="106">
        <v>46383</v>
      </c>
      <c s="117">
        <v>253115.89999999999</v>
      </c>
      <c s="108">
        <v>2.0750000000000002</v>
      </c>
      <c s="108">
        <v>4</v>
      </c>
      <c s="111">
        <v>0.047100000000000003</v>
      </c>
      <c s="77" t="s">
        <v>651</v>
      </c>
      <c s="77" t="s">
        <v>652</v>
      </c>
      <c s="15">
        <v>993.48000000000002</v>
      </c>
      <c s="15">
        <v>993.48000000000002</v>
      </c>
      <c s="15">
        <v>993.48000000000002</v>
      </c>
      <c s="15">
        <v>993.48000000000002</v>
      </c>
      <c s="15">
        <v>993.48000000000002</v>
      </c>
      <c s="15">
        <v>993.48000000000002</v>
      </c>
      <c s="15">
        <v>993.48000000000002</v>
      </c>
      <c s="15">
        <v>993.48000000000002</v>
      </c>
      <c s="15">
        <v>993.48000000000002</v>
      </c>
      <c s="15">
        <v>993.48000000000002</v>
      </c>
      <c s="15">
        <v>993.48000000000002</v>
      </c>
      <c s="15">
        <v>993.48000000000002</v>
      </c>
      <c s="15">
        <v>993.48000000000002</v>
      </c>
      <c s="15">
        <f t="shared" si="66"/>
        <v>993.48000000000002</v>
      </c>
      <c s="15">
        <f t="shared" si="67"/>
        <v>11921.759999999997</v>
      </c>
      <c s="15">
        <f t="shared" si="68"/>
        <v>12915.239999999996</v>
      </c>
    </row>
    <row r="1431" spans="1:54" ht="15">
      <c r="A1431" s="58" t="s">
        <v>2832</v>
      </c>
      <c s="65" t="s">
        <v>2829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97940</v>
      </c>
      <c s="64">
        <v>0</v>
      </c>
      <c s="64">
        <v>0</v>
      </c>
      <c s="64">
        <v>413.80000000000001</v>
      </c>
      <c s="64">
        <v>0</v>
      </c>
      <c s="64">
        <v>0</v>
      </c>
      <c s="64">
        <v>0</v>
      </c>
      <c s="64">
        <v>97940</v>
      </c>
      <c s="120">
        <v>44922</v>
      </c>
      <c s="106">
        <v>46748</v>
      </c>
      <c s="117">
        <v>97940</v>
      </c>
      <c s="108">
        <v>3.0750000000000002</v>
      </c>
      <c s="108">
        <v>5</v>
      </c>
      <c s="111">
        <v>0.050700000000000002</v>
      </c>
      <c s="77" t="s">
        <v>651</v>
      </c>
      <c s="77" t="s">
        <v>652</v>
      </c>
      <c s="15">
        <v>413.80000000000001</v>
      </c>
      <c s="15">
        <v>413.80000000000001</v>
      </c>
      <c s="15">
        <v>413.80000000000001</v>
      </c>
      <c s="15">
        <v>413.80000000000001</v>
      </c>
      <c s="15">
        <v>413.80000000000001</v>
      </c>
      <c s="15">
        <v>413.80000000000001</v>
      </c>
      <c s="15">
        <v>413.80000000000001</v>
      </c>
      <c s="15">
        <v>413.80000000000001</v>
      </c>
      <c s="15">
        <v>413.80000000000001</v>
      </c>
      <c s="15">
        <v>413.80000000000001</v>
      </c>
      <c s="15">
        <v>413.80000000000001</v>
      </c>
      <c s="15">
        <v>413.80000000000001</v>
      </c>
      <c s="15">
        <v>413.80000000000001</v>
      </c>
      <c s="15">
        <f t="shared" si="66"/>
        <v>413.80000000000001</v>
      </c>
      <c s="15">
        <f t="shared" si="67"/>
        <v>4965.6000000000013</v>
      </c>
      <c s="15">
        <f t="shared" si="68"/>
        <v>5379.4000000000015</v>
      </c>
    </row>
    <row r="1432" spans="1:54" ht="15">
      <c r="A1432" s="58" t="s">
        <v>2833</v>
      </c>
      <c s="65" t="s">
        <v>2829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190422.5</v>
      </c>
      <c s="64">
        <v>0</v>
      </c>
      <c s="64">
        <v>0</v>
      </c>
      <c s="64">
        <v>850.54999999999995</v>
      </c>
      <c s="64">
        <v>0</v>
      </c>
      <c s="64">
        <v>0</v>
      </c>
      <c s="64">
        <v>0</v>
      </c>
      <c s="64">
        <v>190422.5</v>
      </c>
      <c s="120">
        <v>44922</v>
      </c>
      <c s="106">
        <v>47114</v>
      </c>
      <c s="117">
        <v>190422.5</v>
      </c>
      <c s="108">
        <v>4.0750000000000002</v>
      </c>
      <c s="108">
        <v>6</v>
      </c>
      <c s="111">
        <v>0.053600000000000002</v>
      </c>
      <c s="77" t="s">
        <v>651</v>
      </c>
      <c s="77" t="s">
        <v>652</v>
      </c>
      <c s="15">
        <v>850.54999999999995</v>
      </c>
      <c s="15">
        <v>850.54999999999995</v>
      </c>
      <c s="15">
        <v>850.54999999999995</v>
      </c>
      <c s="15">
        <v>850.54999999999995</v>
      </c>
      <c s="15">
        <v>850.54999999999995</v>
      </c>
      <c s="15">
        <v>850.54999999999995</v>
      </c>
      <c s="15">
        <v>850.54999999999995</v>
      </c>
      <c s="15">
        <v>850.54999999999995</v>
      </c>
      <c s="15">
        <v>850.54999999999995</v>
      </c>
      <c s="15">
        <v>850.54999999999995</v>
      </c>
      <c s="15">
        <v>850.54999999999995</v>
      </c>
      <c s="15">
        <v>850.54999999999995</v>
      </c>
      <c s="15">
        <v>850.54999999999995</v>
      </c>
      <c s="15">
        <f t="shared" si="66"/>
        <v>850.54999999999995</v>
      </c>
      <c s="15">
        <f t="shared" si="67"/>
        <v>10206.599999999999</v>
      </c>
      <c s="15">
        <f t="shared" si="68"/>
        <v>11057.149999999998</v>
      </c>
    </row>
    <row r="1433" spans="1:54" ht="15">
      <c r="A1433" s="58" t="s">
        <v>2834</v>
      </c>
      <c s="65" t="s">
        <v>2829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221545</v>
      </c>
      <c s="64">
        <v>0</v>
      </c>
      <c s="64">
        <v>0</v>
      </c>
      <c s="64">
        <v>1041.26</v>
      </c>
      <c s="64">
        <v>0</v>
      </c>
      <c s="64">
        <v>0</v>
      </c>
      <c s="64">
        <v>0</v>
      </c>
      <c s="64">
        <v>221545</v>
      </c>
      <c s="120">
        <v>44922</v>
      </c>
      <c s="106">
        <v>47479</v>
      </c>
      <c s="117">
        <v>221545</v>
      </c>
      <c s="108">
        <v>5.0750000000000002</v>
      </c>
      <c s="108">
        <v>7</v>
      </c>
      <c s="111">
        <v>0.062100000000000002</v>
      </c>
      <c s="77" t="s">
        <v>651</v>
      </c>
      <c s="77" t="s">
        <v>652</v>
      </c>
      <c s="15">
        <v>1041.26</v>
      </c>
      <c s="15">
        <v>1041.26</v>
      </c>
      <c s="15">
        <v>1041.26</v>
      </c>
      <c s="15">
        <v>1041.26</v>
      </c>
      <c s="15">
        <v>1041.26</v>
      </c>
      <c s="15">
        <v>1041.26</v>
      </c>
      <c s="15">
        <v>1041.26</v>
      </c>
      <c s="15">
        <v>1041.26</v>
      </c>
      <c s="15">
        <v>1041.26</v>
      </c>
      <c s="15">
        <v>1041.26</v>
      </c>
      <c s="15">
        <v>1041.26</v>
      </c>
      <c s="15">
        <v>1041.26</v>
      </c>
      <c s="15">
        <v>1041.26</v>
      </c>
      <c s="15">
        <f t="shared" si="66"/>
        <v>1041.26</v>
      </c>
      <c s="15">
        <f t="shared" si="67"/>
        <v>12495.120000000001</v>
      </c>
      <c s="15">
        <f t="shared" si="68"/>
        <v>13536.380000000001</v>
      </c>
    </row>
    <row r="1434" spans="1:54" ht="15">
      <c r="A1434" s="58" t="s">
        <v>2835</v>
      </c>
      <c s="65" t="s">
        <v>2829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209636.82999999999</v>
      </c>
      <c s="64">
        <v>0</v>
      </c>
      <c s="64">
        <v>0</v>
      </c>
      <c s="64">
        <v>1035.96</v>
      </c>
      <c s="64">
        <v>0</v>
      </c>
      <c s="64">
        <v>0</v>
      </c>
      <c s="64">
        <v>0</v>
      </c>
      <c s="64">
        <v>209636.82999999999</v>
      </c>
      <c s="120">
        <v>44922</v>
      </c>
      <c s="106">
        <v>47844</v>
      </c>
      <c s="117">
        <v>209636.82999999999</v>
      </c>
      <c s="108">
        <v>6.0750000000000002</v>
      </c>
      <c s="108">
        <v>8</v>
      </c>
      <c s="111">
        <v>0.059299999999999999</v>
      </c>
      <c s="77" t="s">
        <v>651</v>
      </c>
      <c s="77" t="s">
        <v>652</v>
      </c>
      <c s="15">
        <v>1035.96</v>
      </c>
      <c s="15">
        <v>1035.96</v>
      </c>
      <c s="15">
        <v>1035.96</v>
      </c>
      <c s="15">
        <v>1035.96</v>
      </c>
      <c s="15">
        <v>1035.96</v>
      </c>
      <c s="15">
        <v>1035.96</v>
      </c>
      <c s="15">
        <v>1035.96</v>
      </c>
      <c s="15">
        <v>1035.96</v>
      </c>
      <c s="15">
        <v>1035.96</v>
      </c>
      <c s="15">
        <v>1035.96</v>
      </c>
      <c s="15">
        <v>1035.96</v>
      </c>
      <c s="15">
        <v>1035.96</v>
      </c>
      <c s="15">
        <v>1035.96</v>
      </c>
      <c s="15">
        <f t="shared" si="66"/>
        <v>1035.96</v>
      </c>
      <c s="15">
        <f t="shared" si="67"/>
        <v>12431.519999999997</v>
      </c>
      <c s="15">
        <f t="shared" si="68"/>
        <v>13467.479999999996</v>
      </c>
    </row>
    <row r="1435" spans="1:54" ht="15">
      <c r="A1435" s="58" t="s">
        <v>2836</v>
      </c>
      <c s="65" t="s">
        <v>2829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274.79000000000002</v>
      </c>
      <c s="64">
        <v>0</v>
      </c>
      <c s="64">
        <v>0</v>
      </c>
      <c s="64">
        <v>0</v>
      </c>
      <c s="64">
        <v>53100</v>
      </c>
      <c s="120">
        <v>44922</v>
      </c>
      <c s="106">
        <v>48209</v>
      </c>
      <c s="117">
        <v>53100</v>
      </c>
      <c s="108">
        <v>7.0750000000000002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f t="shared" si="66"/>
        <v>274.79000000000002</v>
      </c>
      <c s="15">
        <f t="shared" si="67"/>
        <v>3297.48</v>
      </c>
      <c s="15">
        <f t="shared" si="68"/>
        <v>3572.27</v>
      </c>
    </row>
    <row r="1436" spans="1:54" ht="15">
      <c r="A1436" s="58" t="s">
        <v>2837</v>
      </c>
      <c s="65" t="s">
        <v>2806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23010</v>
      </c>
      <c s="64">
        <v>0</v>
      </c>
      <c s="64">
        <v>0</v>
      </c>
      <c s="64">
        <v>73.25</v>
      </c>
      <c s="64">
        <v>0</v>
      </c>
      <c s="64">
        <v>0</v>
      </c>
      <c s="64">
        <v>0</v>
      </c>
      <c s="64">
        <v>23010</v>
      </c>
      <c s="120">
        <v>44922</v>
      </c>
      <c s="106">
        <v>45653</v>
      </c>
      <c s="117">
        <v>46020</v>
      </c>
      <c s="108">
        <v>0.074999999999999997</v>
      </c>
      <c s="108">
        <v>2</v>
      </c>
      <c s="111">
        <v>0.038199999999999998</v>
      </c>
      <c s="77" t="s">
        <v>651</v>
      </c>
      <c s="77" t="s">
        <v>652</v>
      </c>
      <c s="15">
        <v>73.25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6"/>
        <v>73.25</v>
      </c>
      <c s="15">
        <f t="shared" si="67"/>
        <v>0</v>
      </c>
      <c s="15">
        <f t="shared" si="68"/>
        <v>73.25</v>
      </c>
    </row>
    <row r="1437" spans="1:54" ht="15">
      <c r="A1437" s="58" t="s">
        <v>2838</v>
      </c>
      <c s="70" t="s">
        <v>2806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208.41999999999999</v>
      </c>
      <c s="64">
        <v>0</v>
      </c>
      <c s="64">
        <v>0</v>
      </c>
      <c s="64">
        <v>0</v>
      </c>
      <c s="64">
        <v>53100</v>
      </c>
      <c s="120">
        <v>44922</v>
      </c>
      <c s="106">
        <v>46383</v>
      </c>
      <c s="117">
        <v>53100</v>
      </c>
      <c s="108">
        <v>2.0750000000000002</v>
      </c>
      <c s="108">
        <v>4</v>
      </c>
      <c s="111">
        <v>0.047100000000000003</v>
      </c>
      <c s="77" t="s">
        <v>651</v>
      </c>
      <c s="77" t="s">
        <v>652</v>
      </c>
      <c s="15">
        <v>208.41999999999999</v>
      </c>
      <c s="15">
        <v>208.41999999999999</v>
      </c>
      <c s="15">
        <v>208.41999999999999</v>
      </c>
      <c s="15">
        <v>208.41999999999999</v>
      </c>
      <c s="15">
        <v>208.41999999999999</v>
      </c>
      <c s="15">
        <v>208.41999999999999</v>
      </c>
      <c s="15">
        <v>208.41999999999999</v>
      </c>
      <c s="15">
        <v>208.41999999999999</v>
      </c>
      <c s="15">
        <v>208.41999999999999</v>
      </c>
      <c s="15">
        <v>208.41999999999999</v>
      </c>
      <c s="15">
        <v>208.41999999999999</v>
      </c>
      <c s="15">
        <v>208.41999999999999</v>
      </c>
      <c s="15">
        <v>208.41999999999999</v>
      </c>
      <c s="15">
        <f t="shared" si="66"/>
        <v>208.41999999999999</v>
      </c>
      <c s="15">
        <f t="shared" si="67"/>
        <v>2501.0400000000004</v>
      </c>
      <c s="15">
        <f t="shared" si="68"/>
        <v>2709.4600000000005</v>
      </c>
    </row>
    <row r="1438" spans="1:54" ht="15">
      <c r="A1438" s="58" t="s">
        <v>2839</v>
      </c>
      <c s="70" t="s">
        <v>2806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365062.5</v>
      </c>
      <c s="64">
        <v>0</v>
      </c>
      <c s="64">
        <v>0</v>
      </c>
      <c s="64">
        <v>1542.3900000000001</v>
      </c>
      <c s="64">
        <v>0</v>
      </c>
      <c s="64">
        <v>0</v>
      </c>
      <c s="64">
        <v>0</v>
      </c>
      <c s="64">
        <v>365062.5</v>
      </c>
      <c s="120">
        <v>44922</v>
      </c>
      <c s="106">
        <v>46748</v>
      </c>
      <c s="117">
        <v>365062.5</v>
      </c>
      <c s="108">
        <v>3.0750000000000002</v>
      </c>
      <c s="108">
        <v>5</v>
      </c>
      <c s="111">
        <v>0.050700000000000002</v>
      </c>
      <c s="77" t="s">
        <v>651</v>
      </c>
      <c s="77" t="s">
        <v>652</v>
      </c>
      <c s="15">
        <v>1542.3900000000001</v>
      </c>
      <c s="15">
        <v>1542.3900000000001</v>
      </c>
      <c s="15">
        <v>1542.3900000000001</v>
      </c>
      <c s="15">
        <v>1542.3900000000001</v>
      </c>
      <c s="15">
        <v>1542.3900000000001</v>
      </c>
      <c s="15">
        <v>1542.3900000000001</v>
      </c>
      <c s="15">
        <v>1542.3900000000001</v>
      </c>
      <c s="15">
        <v>1542.3900000000001</v>
      </c>
      <c s="15">
        <v>1542.3900000000001</v>
      </c>
      <c s="15">
        <v>1542.3900000000001</v>
      </c>
      <c s="15">
        <v>1542.3900000000001</v>
      </c>
      <c s="15">
        <v>1542.3900000000001</v>
      </c>
      <c s="15">
        <v>1542.3900000000001</v>
      </c>
      <c s="15">
        <f t="shared" si="66"/>
        <v>1542.3900000000001</v>
      </c>
      <c s="15">
        <f t="shared" si="67"/>
        <v>18508.679999999997</v>
      </c>
      <c s="15">
        <f t="shared" si="68"/>
        <v>20051.069999999996</v>
      </c>
    </row>
    <row r="1439" spans="1:54" ht="15">
      <c r="A1439" s="58" t="s">
        <v>2840</v>
      </c>
      <c s="70" t="s">
        <v>2806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255470</v>
      </c>
      <c s="64">
        <v>0</v>
      </c>
      <c s="64">
        <v>0</v>
      </c>
      <c s="64">
        <v>1141.0999999999999</v>
      </c>
      <c s="64">
        <v>0</v>
      </c>
      <c s="64">
        <v>0</v>
      </c>
      <c s="64">
        <v>0</v>
      </c>
      <c s="64">
        <v>255470</v>
      </c>
      <c s="120">
        <v>44922</v>
      </c>
      <c s="106">
        <v>47114</v>
      </c>
      <c s="117">
        <v>255470</v>
      </c>
      <c s="108">
        <v>4.0750000000000002</v>
      </c>
      <c s="108">
        <v>6</v>
      </c>
      <c s="111">
        <v>0.053600000000000002</v>
      </c>
      <c s="77" t="s">
        <v>651</v>
      </c>
      <c s="77" t="s">
        <v>652</v>
      </c>
      <c s="15">
        <v>1141.0999999999999</v>
      </c>
      <c s="15">
        <v>1141.0999999999999</v>
      </c>
      <c s="15">
        <v>1141.0999999999999</v>
      </c>
      <c s="15">
        <v>1141.0999999999999</v>
      </c>
      <c s="15">
        <v>1141.0999999999999</v>
      </c>
      <c s="15">
        <v>1141.0999999999999</v>
      </c>
      <c s="15">
        <v>1141.0999999999999</v>
      </c>
      <c s="15">
        <v>1141.0999999999999</v>
      </c>
      <c s="15">
        <v>1141.0999999999999</v>
      </c>
      <c s="15">
        <v>1141.0999999999999</v>
      </c>
      <c s="15">
        <v>1141.0999999999999</v>
      </c>
      <c s="15">
        <v>1141.0999999999999</v>
      </c>
      <c s="15">
        <v>1141.0999999999999</v>
      </c>
      <c s="15">
        <f t="shared" si="66"/>
        <v>1141.0999999999999</v>
      </c>
      <c s="15">
        <f t="shared" si="67"/>
        <v>13693.200000000003</v>
      </c>
      <c s="15">
        <f t="shared" si="68"/>
        <v>14834.300000000003</v>
      </c>
    </row>
    <row r="1440" spans="1:54" ht="15">
      <c r="A1440" s="58" t="s">
        <v>2841</v>
      </c>
      <c s="76" t="s">
        <v>2806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1498600</v>
      </c>
      <c s="64">
        <v>0</v>
      </c>
      <c s="64">
        <v>0</v>
      </c>
      <c s="64">
        <v>7043.4200000000001</v>
      </c>
      <c s="64">
        <v>0</v>
      </c>
      <c s="64">
        <v>0</v>
      </c>
      <c s="64">
        <v>0</v>
      </c>
      <c s="64">
        <v>1498600</v>
      </c>
      <c s="120">
        <v>44922</v>
      </c>
      <c s="106">
        <v>47479</v>
      </c>
      <c s="117">
        <v>1498600</v>
      </c>
      <c s="108">
        <v>5.0750000000000002</v>
      </c>
      <c s="108">
        <v>7</v>
      </c>
      <c s="111">
        <v>0.056399999999999999</v>
      </c>
      <c s="77" t="s">
        <v>651</v>
      </c>
      <c s="77" t="s">
        <v>652</v>
      </c>
      <c s="15">
        <v>7043.4200000000001</v>
      </c>
      <c s="15">
        <v>7043.4200000000001</v>
      </c>
      <c s="15">
        <v>7043.4200000000001</v>
      </c>
      <c s="15">
        <v>7043.4200000000001</v>
      </c>
      <c s="15">
        <v>7043.4200000000001</v>
      </c>
      <c s="15">
        <v>7043.4200000000001</v>
      </c>
      <c s="15">
        <v>7043.4200000000001</v>
      </c>
      <c s="15">
        <v>7043.4200000000001</v>
      </c>
      <c s="15">
        <v>7043.4200000000001</v>
      </c>
      <c s="15">
        <v>7043.4200000000001</v>
      </c>
      <c s="15">
        <v>7043.4200000000001</v>
      </c>
      <c s="15">
        <v>7043.4200000000001</v>
      </c>
      <c s="15">
        <v>7043.4200000000001</v>
      </c>
      <c s="15">
        <f t="shared" si="66"/>
        <v>7043.4200000000001</v>
      </c>
      <c s="15">
        <f t="shared" si="67"/>
        <v>84521.039999999994</v>
      </c>
      <c s="15">
        <f t="shared" si="68"/>
        <v>91564.459999999992</v>
      </c>
    </row>
    <row r="1441" spans="1:54" ht="15">
      <c r="A1441" s="58" t="s">
        <v>2842</v>
      </c>
      <c s="76" t="s">
        <v>2806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686760</v>
      </c>
      <c s="64">
        <v>0</v>
      </c>
      <c s="64">
        <v>0</v>
      </c>
      <c s="64">
        <v>3393.7399999999998</v>
      </c>
      <c s="64">
        <v>0</v>
      </c>
      <c s="64">
        <v>0</v>
      </c>
      <c s="64">
        <v>0</v>
      </c>
      <c s="64">
        <v>686760</v>
      </c>
      <c s="120">
        <v>44922</v>
      </c>
      <c s="106">
        <v>47844</v>
      </c>
      <c s="117">
        <v>686760</v>
      </c>
      <c s="108">
        <v>6.0750000000000002</v>
      </c>
      <c s="108">
        <v>8</v>
      </c>
      <c s="111">
        <v>0.059299999999999999</v>
      </c>
      <c s="77" t="s">
        <v>651</v>
      </c>
      <c s="77" t="s">
        <v>652</v>
      </c>
      <c s="15">
        <v>3393.7399999999998</v>
      </c>
      <c s="15">
        <v>3393.7399999999998</v>
      </c>
      <c s="15">
        <v>3393.7399999999998</v>
      </c>
      <c s="15">
        <v>3393.7399999999998</v>
      </c>
      <c s="15">
        <v>3393.7399999999998</v>
      </c>
      <c s="15">
        <v>3393.7399999999998</v>
      </c>
      <c s="15">
        <v>3393.7399999999998</v>
      </c>
      <c s="15">
        <v>3393.7399999999998</v>
      </c>
      <c s="15">
        <v>3393.7399999999998</v>
      </c>
      <c s="15">
        <v>3393.7399999999998</v>
      </c>
      <c s="15">
        <v>3393.7399999999998</v>
      </c>
      <c s="15">
        <v>3393.7399999999998</v>
      </c>
      <c s="15">
        <v>3393.7399999999998</v>
      </c>
      <c s="15">
        <f t="shared" si="66"/>
        <v>3393.7399999999998</v>
      </c>
      <c s="15">
        <f t="shared" si="67"/>
        <v>40724.879999999983</v>
      </c>
      <c s="15">
        <f t="shared" si="68"/>
        <v>44118.619999999981</v>
      </c>
    </row>
    <row r="1442" spans="1:54" ht="15">
      <c r="A1442" s="58" t="s">
        <v>2843</v>
      </c>
      <c s="76" t="s">
        <v>2806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274.79000000000002</v>
      </c>
      <c s="64">
        <v>0</v>
      </c>
      <c s="64">
        <v>0</v>
      </c>
      <c s="64">
        <v>0</v>
      </c>
      <c s="64">
        <v>53100</v>
      </c>
      <c s="120">
        <v>44922</v>
      </c>
      <c s="106">
        <v>48209</v>
      </c>
      <c s="117">
        <v>53100</v>
      </c>
      <c s="108">
        <v>7.0750000000000002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f t="shared" si="66"/>
        <v>274.79000000000002</v>
      </c>
      <c s="15">
        <f t="shared" si="67"/>
        <v>3297.48</v>
      </c>
      <c s="15">
        <f t="shared" si="68"/>
        <v>3572.27</v>
      </c>
    </row>
    <row r="1443" spans="1:54" ht="15">
      <c r="A1443" s="58" t="s">
        <v>2844</v>
      </c>
      <c s="76" t="s">
        <v>2807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174787.5</v>
      </c>
      <c s="64">
        <v>0</v>
      </c>
      <c s="64">
        <v>0</v>
      </c>
      <c s="64">
        <v>556.40999999999997</v>
      </c>
      <c s="64">
        <v>0</v>
      </c>
      <c s="64">
        <v>0</v>
      </c>
      <c s="64">
        <v>0</v>
      </c>
      <c s="64">
        <v>174787.5</v>
      </c>
      <c s="120">
        <v>44923</v>
      </c>
      <c s="106">
        <v>45654</v>
      </c>
      <c s="117">
        <v>349575</v>
      </c>
      <c s="108">
        <v>0.077777777777777779</v>
      </c>
      <c s="108">
        <v>2</v>
      </c>
      <c s="111">
        <v>0.038199999999999998</v>
      </c>
      <c s="77" t="s">
        <v>651</v>
      </c>
      <c s="77" t="s">
        <v>652</v>
      </c>
      <c s="15">
        <v>556.40999999999997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6"/>
        <v>556.40999999999997</v>
      </c>
      <c s="15">
        <f t="shared" si="67"/>
        <v>0</v>
      </c>
      <c s="15">
        <f t="shared" si="68"/>
        <v>556.40999999999997</v>
      </c>
    </row>
    <row r="1444" spans="1:54" ht="15">
      <c r="A1444" s="58" t="s">
        <v>2845</v>
      </c>
      <c s="76" t="s">
        <v>2807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976892.5</v>
      </c>
      <c s="64">
        <v>0</v>
      </c>
      <c s="64">
        <v>0</v>
      </c>
      <c s="64">
        <v>3500.5300000000002</v>
      </c>
      <c s="64">
        <v>0</v>
      </c>
      <c s="64">
        <v>0</v>
      </c>
      <c s="64">
        <v>0</v>
      </c>
      <c s="64">
        <v>976892.5</v>
      </c>
      <c s="120">
        <v>44923</v>
      </c>
      <c s="106">
        <v>46019</v>
      </c>
      <c s="117">
        <v>976892.5</v>
      </c>
      <c s="108">
        <v>1.0777777777777777</v>
      </c>
      <c s="108">
        <v>3</v>
      </c>
      <c s="111">
        <v>0.042999999999999997</v>
      </c>
      <c s="77" t="s">
        <v>651</v>
      </c>
      <c s="77" t="s">
        <v>652</v>
      </c>
      <c s="15">
        <v>3500.5300000000002</v>
      </c>
      <c s="15">
        <v>3500.5300000000002</v>
      </c>
      <c s="15">
        <v>3500.5300000000002</v>
      </c>
      <c s="15">
        <v>3500.5300000000002</v>
      </c>
      <c s="15">
        <v>3500.5300000000002</v>
      </c>
      <c s="15">
        <v>3500.5300000000002</v>
      </c>
      <c s="15">
        <v>3500.5300000000002</v>
      </c>
      <c s="15">
        <v>1750.27</v>
      </c>
      <c s="15">
        <v>1750.27</v>
      </c>
      <c s="15">
        <v>1750.27</v>
      </c>
      <c s="15">
        <v>1750.27</v>
      </c>
      <c s="15">
        <v>1750.27</v>
      </c>
      <c s="15">
        <v>1750.27</v>
      </c>
      <c s="15">
        <f t="shared" si="66"/>
        <v>3500.5300000000002</v>
      </c>
      <c s="15">
        <f t="shared" si="67"/>
        <v>31504.800000000003</v>
      </c>
      <c s="15">
        <f t="shared" si="68"/>
        <v>35005.330000000002</v>
      </c>
    </row>
    <row r="1445" spans="1:54" ht="15">
      <c r="A1445" s="58" t="s">
        <v>2846</v>
      </c>
      <c s="76" t="s">
        <v>2807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1576185</v>
      </c>
      <c s="64">
        <v>0</v>
      </c>
      <c s="64">
        <v>0</v>
      </c>
      <c s="64">
        <v>6186.5299999999997</v>
      </c>
      <c s="64">
        <v>0</v>
      </c>
      <c s="64">
        <v>0</v>
      </c>
      <c s="64">
        <v>0</v>
      </c>
      <c s="64">
        <v>1576185</v>
      </c>
      <c s="120">
        <v>44923</v>
      </c>
      <c s="106">
        <v>46384</v>
      </c>
      <c s="117">
        <v>1576185</v>
      </c>
      <c s="108">
        <v>2.0777777777777779</v>
      </c>
      <c s="108">
        <v>4</v>
      </c>
      <c s="111">
        <v>0.047100000000000003</v>
      </c>
      <c s="77" t="s">
        <v>651</v>
      </c>
      <c s="77" t="s">
        <v>652</v>
      </c>
      <c s="15">
        <v>6186.5299999999997</v>
      </c>
      <c s="15">
        <v>6186.5299999999997</v>
      </c>
      <c s="15">
        <v>6186.5299999999997</v>
      </c>
      <c s="15">
        <v>6186.5299999999997</v>
      </c>
      <c s="15">
        <v>6186.5299999999997</v>
      </c>
      <c s="15">
        <v>6186.5299999999997</v>
      </c>
      <c s="15">
        <v>6186.5299999999997</v>
      </c>
      <c s="15">
        <v>6186.5299999999997</v>
      </c>
      <c s="15">
        <v>6186.5299999999997</v>
      </c>
      <c s="15">
        <v>6186.5299999999997</v>
      </c>
      <c s="15">
        <v>6186.5299999999997</v>
      </c>
      <c s="15">
        <v>6186.5299999999997</v>
      </c>
      <c s="15">
        <v>6186.5299999999997</v>
      </c>
      <c s="15">
        <f t="shared" si="66"/>
        <v>6186.5299999999997</v>
      </c>
      <c s="15">
        <f t="shared" si="67"/>
        <v>74238.360000000001</v>
      </c>
      <c s="15">
        <f t="shared" si="68"/>
        <v>80424.889999999999</v>
      </c>
    </row>
    <row r="1446" spans="1:54" ht="15">
      <c r="A1446" s="58" t="s">
        <v>2847</v>
      </c>
      <c s="76" t="s">
        <v>2807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1963962.5</v>
      </c>
      <c s="64">
        <v>0</v>
      </c>
      <c s="64">
        <v>0</v>
      </c>
      <c s="64">
        <v>8297.7399999999998</v>
      </c>
      <c s="64">
        <v>0</v>
      </c>
      <c s="64">
        <v>0</v>
      </c>
      <c s="64">
        <v>0</v>
      </c>
      <c s="64">
        <v>1963962.5</v>
      </c>
      <c s="120">
        <v>44923</v>
      </c>
      <c s="106">
        <v>46749</v>
      </c>
      <c s="117">
        <v>1963962.5</v>
      </c>
      <c s="108">
        <v>3.0777777777777779</v>
      </c>
      <c s="108">
        <v>5</v>
      </c>
      <c s="111">
        <v>0.050700000000000002</v>
      </c>
      <c s="77" t="s">
        <v>651</v>
      </c>
      <c s="77" t="s">
        <v>652</v>
      </c>
      <c s="15">
        <v>8297.7399999999998</v>
      </c>
      <c s="15">
        <v>8297.7399999999998</v>
      </c>
      <c s="15">
        <v>8297.7399999999998</v>
      </c>
      <c s="15">
        <v>8297.7399999999998</v>
      </c>
      <c s="15">
        <v>8297.7399999999998</v>
      </c>
      <c s="15">
        <v>8297.7399999999998</v>
      </c>
      <c s="15">
        <v>8297.7399999999998</v>
      </c>
      <c s="15">
        <v>8297.7399999999998</v>
      </c>
      <c s="15">
        <v>8297.7399999999998</v>
      </c>
      <c s="15">
        <v>8297.7399999999998</v>
      </c>
      <c s="15">
        <v>8297.7399999999998</v>
      </c>
      <c s="15">
        <v>8297.7399999999998</v>
      </c>
      <c s="15">
        <v>8297.7399999999998</v>
      </c>
      <c s="15">
        <f t="shared" si="66"/>
        <v>8297.7399999999998</v>
      </c>
      <c s="15">
        <f t="shared" si="67"/>
        <v>99572.880000000019</v>
      </c>
      <c s="15">
        <f t="shared" si="68"/>
        <v>107870.62000000002</v>
      </c>
    </row>
    <row r="1447" spans="1:54" ht="15">
      <c r="A1447" s="58" t="s">
        <v>2848</v>
      </c>
      <c s="76" t="s">
        <v>2807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7407892.5</v>
      </c>
      <c s="64">
        <v>0</v>
      </c>
      <c s="64">
        <v>0</v>
      </c>
      <c s="64">
        <v>33088.589999999997</v>
      </c>
      <c s="64">
        <v>0</v>
      </c>
      <c s="64">
        <v>0</v>
      </c>
      <c s="64">
        <v>0</v>
      </c>
      <c s="64">
        <v>7407892.5</v>
      </c>
      <c s="120">
        <v>44923</v>
      </c>
      <c s="106">
        <v>47115</v>
      </c>
      <c s="117">
        <v>7407892.5</v>
      </c>
      <c s="108">
        <v>4.0777777777777775</v>
      </c>
      <c s="108">
        <v>6</v>
      </c>
      <c s="111">
        <v>0.053600000000000002</v>
      </c>
      <c s="77" t="s">
        <v>651</v>
      </c>
      <c s="77" t="s">
        <v>652</v>
      </c>
      <c s="15">
        <v>33088.589999999997</v>
      </c>
      <c s="15">
        <v>33088.589999999997</v>
      </c>
      <c s="15">
        <v>33088.589999999997</v>
      </c>
      <c s="15">
        <v>33088.589999999997</v>
      </c>
      <c s="15">
        <v>33088.589999999997</v>
      </c>
      <c s="15">
        <v>33088.589999999997</v>
      </c>
      <c s="15">
        <v>33088.589999999997</v>
      </c>
      <c s="15">
        <v>33088.589999999997</v>
      </c>
      <c s="15">
        <v>33088.589999999997</v>
      </c>
      <c s="15">
        <v>33088.589999999997</v>
      </c>
      <c s="15">
        <v>33088.589999999997</v>
      </c>
      <c s="15">
        <v>33088.589999999997</v>
      </c>
      <c s="15">
        <v>33088.589999999997</v>
      </c>
      <c s="15">
        <f t="shared" si="66"/>
        <v>33088.589999999997</v>
      </c>
      <c s="15">
        <f t="shared" si="67"/>
        <v>397063.07999999984</v>
      </c>
      <c s="15">
        <f t="shared" si="68"/>
        <v>430151.66999999981</v>
      </c>
    </row>
    <row r="1448" spans="1:54" ht="15">
      <c r="A1448" s="58" t="s">
        <v>2849</v>
      </c>
      <c s="76" t="s">
        <v>2807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9823352.5</v>
      </c>
      <c s="64">
        <v>0</v>
      </c>
      <c s="64">
        <v>0</v>
      </c>
      <c s="64">
        <v>46169.760000000002</v>
      </c>
      <c s="64">
        <v>0</v>
      </c>
      <c s="64">
        <v>0</v>
      </c>
      <c s="64">
        <v>0</v>
      </c>
      <c s="64">
        <v>9823352.5</v>
      </c>
      <c s="120">
        <v>44923</v>
      </c>
      <c s="106">
        <v>47480</v>
      </c>
      <c s="117">
        <v>9823352.5</v>
      </c>
      <c s="108">
        <v>5.0777777777777775</v>
      </c>
      <c s="108">
        <v>7</v>
      </c>
      <c s="111">
        <v>0.056399999999999999</v>
      </c>
      <c s="77" t="s">
        <v>651</v>
      </c>
      <c s="77" t="s">
        <v>652</v>
      </c>
      <c s="15">
        <v>46169.760000000002</v>
      </c>
      <c s="15">
        <v>46169.760000000002</v>
      </c>
      <c s="15">
        <v>46169.760000000002</v>
      </c>
      <c s="15">
        <v>46169.760000000002</v>
      </c>
      <c s="15">
        <v>46169.760000000002</v>
      </c>
      <c s="15">
        <v>46169.760000000002</v>
      </c>
      <c s="15">
        <v>46169.760000000002</v>
      </c>
      <c s="15">
        <v>46169.760000000002</v>
      </c>
      <c s="15">
        <v>46169.760000000002</v>
      </c>
      <c s="15">
        <v>46169.760000000002</v>
      </c>
      <c s="15">
        <v>46169.760000000002</v>
      </c>
      <c s="15">
        <v>46169.760000000002</v>
      </c>
      <c s="15">
        <v>46169.760000000002</v>
      </c>
      <c s="15">
        <f t="shared" si="66"/>
        <v>46169.760000000002</v>
      </c>
      <c s="15">
        <f t="shared" si="67"/>
        <v>554037.12</v>
      </c>
      <c s="15">
        <f t="shared" si="68"/>
        <v>600206.88</v>
      </c>
    </row>
    <row r="1449" spans="1:54" ht="15">
      <c r="A1449" s="58" t="s">
        <v>2850</v>
      </c>
      <c s="76" t="s">
        <v>2807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2725505</v>
      </c>
      <c s="64">
        <v>0</v>
      </c>
      <c s="64">
        <v>0</v>
      </c>
      <c s="64">
        <v>13468.540000000001</v>
      </c>
      <c s="64">
        <v>0</v>
      </c>
      <c s="64">
        <v>0</v>
      </c>
      <c s="64">
        <v>0</v>
      </c>
      <c s="64">
        <v>2725505</v>
      </c>
      <c s="120">
        <v>44923</v>
      </c>
      <c s="106">
        <v>47845</v>
      </c>
      <c s="117">
        <v>2725505</v>
      </c>
      <c s="108">
        <v>6.0777777777777775</v>
      </c>
      <c s="108">
        <v>8</v>
      </c>
      <c s="111">
        <v>0.059299999999999999</v>
      </c>
      <c s="77" t="s">
        <v>651</v>
      </c>
      <c s="77" t="s">
        <v>652</v>
      </c>
      <c s="15">
        <v>13468.540000000001</v>
      </c>
      <c s="15">
        <v>13468.540000000001</v>
      </c>
      <c s="15">
        <v>13468.540000000001</v>
      </c>
      <c s="15">
        <v>13468.540000000001</v>
      </c>
      <c s="15">
        <v>13468.540000000001</v>
      </c>
      <c s="15">
        <v>13468.540000000001</v>
      </c>
      <c s="15">
        <v>13468.540000000001</v>
      </c>
      <c s="15">
        <v>13468.540000000001</v>
      </c>
      <c s="15">
        <v>13468.540000000001</v>
      </c>
      <c s="15">
        <v>13468.540000000001</v>
      </c>
      <c s="15">
        <v>13468.540000000001</v>
      </c>
      <c s="15">
        <v>13468.540000000001</v>
      </c>
      <c s="15">
        <v>13468.540000000001</v>
      </c>
      <c s="15">
        <f t="shared" si="66"/>
        <v>13468.540000000001</v>
      </c>
      <c s="15">
        <f t="shared" si="67"/>
        <v>161622.48000000007</v>
      </c>
      <c s="15">
        <f t="shared" si="68"/>
        <v>175091.02000000008</v>
      </c>
    </row>
    <row r="1450" spans="1:54" ht="15">
      <c r="A1450" s="58" t="s">
        <v>2851</v>
      </c>
      <c s="76" t="s">
        <v>2807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81567.5</v>
      </c>
      <c s="64">
        <v>0</v>
      </c>
      <c s="64">
        <v>0</v>
      </c>
      <c s="64">
        <v>422.11000000000001</v>
      </c>
      <c s="64">
        <v>0</v>
      </c>
      <c s="64">
        <v>0</v>
      </c>
      <c s="64">
        <v>0</v>
      </c>
      <c s="64">
        <v>81567.5</v>
      </c>
      <c s="120">
        <v>44923</v>
      </c>
      <c s="106">
        <v>48210</v>
      </c>
      <c s="117">
        <v>81567.5</v>
      </c>
      <c s="108">
        <v>7.0777777777777775</v>
      </c>
      <c s="108">
        <v>9</v>
      </c>
      <c s="111">
        <v>0.062100000000000002</v>
      </c>
      <c s="77" t="s">
        <v>651</v>
      </c>
      <c s="77" t="s">
        <v>652</v>
      </c>
      <c s="15">
        <v>422.11000000000001</v>
      </c>
      <c s="15">
        <v>422.11000000000001</v>
      </c>
      <c s="15">
        <v>422.11000000000001</v>
      </c>
      <c s="15">
        <v>422.11000000000001</v>
      </c>
      <c s="15">
        <v>422.11000000000001</v>
      </c>
      <c s="15">
        <v>422.11000000000001</v>
      </c>
      <c s="15">
        <v>422.11000000000001</v>
      </c>
      <c s="15">
        <v>422.11000000000001</v>
      </c>
      <c s="15">
        <v>422.11000000000001</v>
      </c>
      <c s="15">
        <v>422.11000000000001</v>
      </c>
      <c s="15">
        <v>422.11000000000001</v>
      </c>
      <c s="15">
        <v>422.11000000000001</v>
      </c>
      <c s="15">
        <v>422.11000000000001</v>
      </c>
      <c s="15">
        <f t="shared" si="66"/>
        <v>422.11000000000001</v>
      </c>
      <c s="15">
        <f t="shared" si="67"/>
        <v>5065.3199999999997</v>
      </c>
      <c s="15">
        <f t="shared" si="68"/>
        <v>5487.4299999999994</v>
      </c>
    </row>
    <row r="1451" spans="1:54" ht="15">
      <c r="A1451" s="58" t="s">
        <v>2853</v>
      </c>
      <c s="76" t="s">
        <v>2854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200000000</v>
      </c>
      <c s="64">
        <v>0</v>
      </c>
      <c s="64">
        <v>0</v>
      </c>
      <c s="64">
        <v>7826300</v>
      </c>
      <c s="64">
        <v>0</v>
      </c>
      <c s="64">
        <v>0</v>
      </c>
      <c s="64">
        <v>0</v>
      </c>
      <c s="64">
        <v>200000000</v>
      </c>
      <c s="120">
        <v>44698</v>
      </c>
      <c s="106">
        <v>48351</v>
      </c>
      <c s="117">
        <v>200000000</v>
      </c>
      <c s="108">
        <v>7.4638888888888886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7826300</v>
      </c>
      <c s="15">
        <v>0</v>
      </c>
      <c s="15">
        <v>0</v>
      </c>
      <c s="15">
        <v>0</v>
      </c>
      <c s="15">
        <v>0</v>
      </c>
      <c s="15">
        <v>0</v>
      </c>
      <c s="15">
        <v>7826300</v>
      </c>
      <c s="15">
        <v>0</v>
      </c>
      <c s="15">
        <f t="shared" si="66"/>
        <v>0</v>
      </c>
      <c s="15">
        <f t="shared" si="67"/>
        <v>15652600</v>
      </c>
      <c s="15">
        <f t="shared" si="68"/>
        <v>15652600</v>
      </c>
    </row>
    <row r="1452" spans="1:54" ht="15">
      <c r="A1452" s="58" t="s">
        <v>2856</v>
      </c>
      <c s="76" t="s">
        <v>2857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200000000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200000000</v>
      </c>
      <c s="120">
        <v>44984</v>
      </c>
      <c s="106">
        <v>48637</v>
      </c>
      <c s="117">
        <v>200000000</v>
      </c>
      <c s="108">
        <v>8.2416666666666671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7826300</v>
      </c>
      <c s="15">
        <v>0</v>
      </c>
      <c s="15">
        <v>0</v>
      </c>
      <c s="15">
        <v>0</v>
      </c>
      <c s="15">
        <v>0</v>
      </c>
      <c s="15">
        <v>0</v>
      </c>
      <c s="15">
        <v>7826300</v>
      </c>
      <c s="15">
        <v>0</v>
      </c>
      <c s="15">
        <v>0</v>
      </c>
      <c s="15">
        <v>0</v>
      </c>
      <c s="15">
        <v>0</v>
      </c>
      <c s="15">
        <f t="shared" si="66"/>
        <v>0</v>
      </c>
      <c s="15">
        <f t="shared" si="67"/>
        <v>15652600</v>
      </c>
      <c s="15">
        <f t="shared" si="68"/>
        <v>15652600</v>
      </c>
    </row>
    <row r="1453" spans="1:54" ht="15">
      <c r="A1453" s="58" t="s">
        <v>2859</v>
      </c>
      <c s="76" t="s">
        <v>2860</v>
      </c>
      <c s="66">
        <v>1</v>
      </c>
      <c s="67" t="s">
        <v>23</v>
      </c>
      <c s="65" t="s">
        <v>458</v>
      </c>
      <c s="65" t="s">
        <v>635</v>
      </c>
      <c s="65" t="s">
        <v>978</v>
      </c>
      <c s="65" t="s">
        <v>648</v>
      </c>
      <c s="65" t="s">
        <v>640</v>
      </c>
      <c s="65" t="s">
        <v>649</v>
      </c>
      <c s="65" t="s">
        <v>978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160000000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160000000</v>
      </c>
      <c s="120">
        <v>44987</v>
      </c>
      <c s="120">
        <v>46083</v>
      </c>
      <c s="117">
        <v>160000000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4932240</v>
      </c>
      <c s="15">
        <v>0</v>
      </c>
      <c s="15">
        <v>0</v>
      </c>
      <c s="15">
        <v>0</v>
      </c>
      <c s="15">
        <v>0</v>
      </c>
      <c s="15">
        <v>0</v>
      </c>
      <c s="15">
        <v>4932240</v>
      </c>
      <c s="15">
        <v>0</v>
      </c>
      <c s="15">
        <v>0</v>
      </c>
      <c s="15">
        <v>0</v>
      </c>
      <c s="15">
        <f t="shared" si="66"/>
        <v>0</v>
      </c>
      <c s="15">
        <f t="shared" si="67"/>
        <v>9864480</v>
      </c>
      <c s="15">
        <f t="shared" si="68"/>
        <v>9864480</v>
      </c>
    </row>
    <row r="1454" spans="1:54" ht="15">
      <c r="A1454" s="58" t="s">
        <v>2861</v>
      </c>
      <c s="76" t="s">
        <v>2862</v>
      </c>
      <c s="66">
        <v>1</v>
      </c>
      <c s="67" t="s">
        <v>23</v>
      </c>
      <c s="65" t="s">
        <v>458</v>
      </c>
      <c s="65" t="s">
        <v>635</v>
      </c>
      <c s="65" t="s">
        <v>978</v>
      </c>
      <c s="65" t="s">
        <v>648</v>
      </c>
      <c s="65" t="s">
        <v>640</v>
      </c>
      <c s="65" t="s">
        <v>649</v>
      </c>
      <c s="65" t="s">
        <v>978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40000000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40000000</v>
      </c>
      <c s="120">
        <v>44987</v>
      </c>
      <c s="120">
        <v>46083</v>
      </c>
      <c s="117">
        <v>40000000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1233060</v>
      </c>
      <c s="15">
        <v>0</v>
      </c>
      <c s="15">
        <v>0</v>
      </c>
      <c s="15">
        <v>0</v>
      </c>
      <c s="15">
        <v>0</v>
      </c>
      <c s="15">
        <v>0</v>
      </c>
      <c s="15">
        <v>1233060</v>
      </c>
      <c s="15">
        <v>0</v>
      </c>
      <c s="15">
        <v>0</v>
      </c>
      <c s="15">
        <v>0</v>
      </c>
      <c s="15">
        <f t="shared" si="66"/>
        <v>0</v>
      </c>
      <c s="15">
        <f t="shared" si="67"/>
        <v>2466120</v>
      </c>
      <c s="15">
        <f t="shared" si="68"/>
        <v>2466120</v>
      </c>
    </row>
    <row r="1455" spans="1:54" ht="15">
      <c r="A1455" s="58" t="s">
        <v>2863</v>
      </c>
      <c s="76" t="s">
        <v>2864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200000000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200000000</v>
      </c>
      <c s="120">
        <v>44995</v>
      </c>
      <c s="120">
        <v>46822</v>
      </c>
      <c s="117">
        <v>200000000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7129500</v>
      </c>
      <c s="15">
        <v>0</v>
      </c>
      <c s="15">
        <v>0</v>
      </c>
      <c s="15">
        <v>0</v>
      </c>
      <c s="15">
        <v>0</v>
      </c>
      <c s="15">
        <v>0</v>
      </c>
      <c s="15">
        <v>7129500</v>
      </c>
      <c s="15">
        <v>0</v>
      </c>
      <c s="15">
        <v>0</v>
      </c>
      <c s="15">
        <v>0</v>
      </c>
      <c s="15">
        <f t="shared" si="66"/>
        <v>0</v>
      </c>
      <c s="15">
        <f t="shared" si="67"/>
        <v>14259000</v>
      </c>
      <c s="15">
        <f t="shared" si="68"/>
        <v>14259000</v>
      </c>
    </row>
    <row r="1456" spans="1:54" ht="15">
      <c r="A1456" s="58" t="s">
        <v>2865</v>
      </c>
      <c s="76" t="s">
        <v>2866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20">
        <v>45000</v>
      </c>
      <c s="120">
        <v>45366</v>
      </c>
      <c s="117">
        <v>878643.45999999996</v>
      </c>
      <c s="108">
        <v>0</v>
      </c>
      <c s="108">
        <v>0</v>
      </c>
      <c s="111">
        <v>0.029999999999999999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6"/>
        <v>0</v>
      </c>
      <c s="15">
        <f t="shared" si="67"/>
        <v>0</v>
      </c>
      <c s="15">
        <f t="shared" si="68"/>
        <v>0</v>
      </c>
    </row>
    <row r="1457" spans="1:54" ht="15">
      <c r="A1457" s="58" t="s">
        <v>2867</v>
      </c>
      <c s="76" t="s">
        <v>2868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1757286.9199999999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1757286.9199999999</v>
      </c>
      <c s="120">
        <v>45000</v>
      </c>
      <c s="120">
        <v>47192</v>
      </c>
      <c s="117">
        <v>1757286.9199999999</v>
      </c>
      <c s="108">
        <v>4.291666666666667</v>
      </c>
      <c s="108">
        <v>6</v>
      </c>
      <c s="111">
        <v>0.073772000000000004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64819.290000000001</v>
      </c>
      <c s="15">
        <v>0</v>
      </c>
      <c s="15">
        <v>0</v>
      </c>
      <c s="15">
        <v>0</v>
      </c>
      <c s="15">
        <v>0</v>
      </c>
      <c s="15">
        <v>0</v>
      </c>
      <c s="15">
        <v>64819.290000000001</v>
      </c>
      <c s="15">
        <v>0</v>
      </c>
      <c s="15">
        <v>0</v>
      </c>
      <c s="15">
        <v>0</v>
      </c>
      <c s="15">
        <f t="shared" si="66"/>
        <v>0</v>
      </c>
      <c s="15">
        <f t="shared" si="67"/>
        <v>129638.58</v>
      </c>
      <c s="15">
        <f t="shared" si="68"/>
        <v>129638.58</v>
      </c>
    </row>
    <row r="1458" spans="1:54" ht="15">
      <c r="A1458" s="58" t="s">
        <v>2869</v>
      </c>
      <c s="76" t="s">
        <v>2870</v>
      </c>
      <c s="66">
        <v>1</v>
      </c>
      <c s="67" t="s">
        <v>23</v>
      </c>
      <c s="65" t="s">
        <v>458</v>
      </c>
      <c s="65" t="s">
        <v>635</v>
      </c>
      <c s="65" t="s">
        <v>978</v>
      </c>
      <c s="65" t="s">
        <v>648</v>
      </c>
      <c s="65" t="s">
        <v>640</v>
      </c>
      <c s="65" t="s">
        <v>649</v>
      </c>
      <c s="65" t="s">
        <v>978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55000000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55000000</v>
      </c>
      <c s="120">
        <v>44987</v>
      </c>
      <c s="120">
        <v>46083</v>
      </c>
      <c s="117">
        <v>55000000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1695457.5</v>
      </c>
      <c s="15">
        <v>0</v>
      </c>
      <c s="15">
        <v>0</v>
      </c>
      <c s="15">
        <v>0</v>
      </c>
      <c s="15">
        <v>0</v>
      </c>
      <c s="15">
        <v>0</v>
      </c>
      <c s="15">
        <v>1695457.5</v>
      </c>
      <c s="15">
        <v>0</v>
      </c>
      <c s="15">
        <v>0</v>
      </c>
      <c s="15">
        <v>0</v>
      </c>
      <c s="15">
        <f t="shared" si="66"/>
        <v>0</v>
      </c>
      <c s="15">
        <f t="shared" si="67"/>
        <v>3390915</v>
      </c>
      <c s="15">
        <f t="shared" si="68"/>
        <v>3390915</v>
      </c>
    </row>
    <row r="1459" spans="1:54" ht="15">
      <c r="A1459" s="58" t="s">
        <v>2871</v>
      </c>
      <c s="76" t="s">
        <v>2872</v>
      </c>
      <c s="66">
        <v>1</v>
      </c>
      <c s="67" t="s">
        <v>23</v>
      </c>
      <c s="65" t="s">
        <v>458</v>
      </c>
      <c s="65" t="s">
        <v>635</v>
      </c>
      <c s="65" t="s">
        <v>978</v>
      </c>
      <c s="65" t="s">
        <v>648</v>
      </c>
      <c s="65" t="s">
        <v>640</v>
      </c>
      <c s="65" t="s">
        <v>649</v>
      </c>
      <c s="65" t="s">
        <v>978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30000000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30000000</v>
      </c>
      <c s="120">
        <v>44987</v>
      </c>
      <c s="120">
        <v>46083</v>
      </c>
      <c s="117">
        <v>30000000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924795</v>
      </c>
      <c s="15">
        <v>0</v>
      </c>
      <c s="15">
        <v>0</v>
      </c>
      <c s="15">
        <v>0</v>
      </c>
      <c s="15">
        <v>0</v>
      </c>
      <c s="15">
        <v>0</v>
      </c>
      <c s="15">
        <v>924795</v>
      </c>
      <c s="15">
        <v>0</v>
      </c>
      <c s="15">
        <v>0</v>
      </c>
      <c s="15">
        <v>0</v>
      </c>
      <c s="15">
        <f t="shared" si="66"/>
        <v>0</v>
      </c>
      <c s="15">
        <f t="shared" si="67"/>
        <v>1849590</v>
      </c>
      <c s="15">
        <f t="shared" si="68"/>
        <v>1849590</v>
      </c>
    </row>
    <row r="1460" spans="1:54" ht="15">
      <c r="A1460" s="58" t="s">
        <v>2873</v>
      </c>
      <c s="76" t="s">
        <v>2874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20">
        <v>45000</v>
      </c>
      <c s="120">
        <v>45366</v>
      </c>
      <c s="117">
        <v>758718.63</v>
      </c>
      <c s="108">
        <v>0</v>
      </c>
      <c s="108">
        <v>0</v>
      </c>
      <c s="111">
        <v>0.029999999999999999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6"/>
        <v>0</v>
      </c>
      <c s="15">
        <f t="shared" si="67"/>
        <v>0</v>
      </c>
      <c s="15">
        <f t="shared" si="68"/>
        <v>0</v>
      </c>
    </row>
    <row r="1461" spans="1:54" ht="15">
      <c r="A1461" s="58" t="s">
        <v>2875</v>
      </c>
      <c s="76" t="s">
        <v>2876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1515970.29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1515970.29</v>
      </c>
      <c s="120">
        <v>45000</v>
      </c>
      <c s="120">
        <v>47192</v>
      </c>
      <c s="117">
        <v>1515970.29</v>
      </c>
      <c s="108">
        <v>4.291666666666667</v>
      </c>
      <c s="108">
        <v>6</v>
      </c>
      <c s="111">
        <v>0.073772000000000004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55918.080000000002</v>
      </c>
      <c s="15">
        <v>0</v>
      </c>
      <c s="15">
        <v>0</v>
      </c>
      <c s="15">
        <v>0</v>
      </c>
      <c s="15">
        <v>0</v>
      </c>
      <c s="15">
        <v>0</v>
      </c>
      <c s="15">
        <v>55918.080000000002</v>
      </c>
      <c s="15">
        <v>0</v>
      </c>
      <c s="15">
        <v>0</v>
      </c>
      <c s="15">
        <v>0</v>
      </c>
      <c s="15">
        <f t="shared" si="66"/>
        <v>0</v>
      </c>
      <c s="15">
        <f t="shared" si="67"/>
        <v>111836.16</v>
      </c>
      <c s="15">
        <f t="shared" si="68"/>
        <v>111836.16</v>
      </c>
    </row>
    <row r="1462" spans="1:54" ht="15">
      <c r="A1462" s="58" t="s">
        <v>2877</v>
      </c>
      <c s="76" t="s">
        <v>2878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200000000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200000000</v>
      </c>
      <c s="120">
        <v>44995</v>
      </c>
      <c s="120">
        <v>46822</v>
      </c>
      <c s="117">
        <v>200000000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7129500</v>
      </c>
      <c s="15">
        <v>0</v>
      </c>
      <c s="15">
        <v>0</v>
      </c>
      <c s="15">
        <v>0</v>
      </c>
      <c s="15">
        <v>0</v>
      </c>
      <c s="15">
        <v>0</v>
      </c>
      <c s="15">
        <v>7129500</v>
      </c>
      <c s="15">
        <v>0</v>
      </c>
      <c s="15">
        <v>0</v>
      </c>
      <c s="15">
        <v>0</v>
      </c>
      <c s="15">
        <f t="shared" si="66"/>
        <v>0</v>
      </c>
      <c s="15">
        <f t="shared" si="67"/>
        <v>14259000</v>
      </c>
      <c s="15">
        <f t="shared" si="68"/>
        <v>14259000</v>
      </c>
    </row>
    <row r="1463" spans="1:54" ht="15">
      <c r="A1463" s="58" t="s">
        <v>2879</v>
      </c>
      <c s="76" t="s">
        <v>2880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20">
        <v>45000</v>
      </c>
      <c s="120">
        <v>45366</v>
      </c>
      <c s="117">
        <v>571117.10999999999</v>
      </c>
      <c s="108">
        <v>0</v>
      </c>
      <c s="108">
        <v>0</v>
      </c>
      <c s="111">
        <v>0.029999999999999999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6"/>
        <v>0</v>
      </c>
      <c s="15">
        <f t="shared" si="67"/>
        <v>0</v>
      </c>
      <c s="15">
        <f t="shared" si="68"/>
        <v>0</v>
      </c>
    </row>
    <row r="1464" spans="1:54" ht="15">
      <c r="A1464" s="58" t="s">
        <v>2881</v>
      </c>
      <c s="76" t="s">
        <v>2882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1140352.9299999999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1140352.9299999999</v>
      </c>
      <c s="120">
        <v>45000</v>
      </c>
      <c s="120">
        <v>47192</v>
      </c>
      <c s="117">
        <v>1140352.9299999999</v>
      </c>
      <c s="108">
        <v>4.291666666666667</v>
      </c>
      <c s="108">
        <v>6</v>
      </c>
      <c s="111">
        <v>0.073772000000000004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42063.059999999998</v>
      </c>
      <c s="15">
        <v>0</v>
      </c>
      <c s="15">
        <v>0</v>
      </c>
      <c s="15">
        <v>0</v>
      </c>
      <c s="15">
        <v>0</v>
      </c>
      <c s="15">
        <v>0</v>
      </c>
      <c s="15">
        <v>42063.059999999998</v>
      </c>
      <c s="15">
        <v>0</v>
      </c>
      <c s="15">
        <v>0</v>
      </c>
      <c s="15">
        <v>0</v>
      </c>
      <c s="15">
        <f t="shared" si="66"/>
        <v>0</v>
      </c>
      <c s="15">
        <f t="shared" si="67"/>
        <v>84126.119999999995</v>
      </c>
      <c s="15">
        <f t="shared" si="68"/>
        <v>84126.119999999995</v>
      </c>
    </row>
    <row r="1465" spans="1:54" ht="15">
      <c r="A1465" s="58" t="s">
        <v>2883</v>
      </c>
      <c s="76" t="s">
        <v>2884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20">
        <v>45000</v>
      </c>
      <c s="120">
        <v>45366</v>
      </c>
      <c s="117">
        <v>1130939.9299999999</v>
      </c>
      <c s="108">
        <v>0</v>
      </c>
      <c s="108">
        <v>0</v>
      </c>
      <c s="111">
        <v>0.029999999999999999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6"/>
        <v>0</v>
      </c>
      <c s="15">
        <f t="shared" si="67"/>
        <v>0</v>
      </c>
      <c s="15">
        <f t="shared" si="68"/>
        <v>0</v>
      </c>
    </row>
    <row r="1466" spans="1:54" ht="15">
      <c r="A1466" s="58" t="s">
        <v>2885</v>
      </c>
      <c s="76" t="s">
        <v>2886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2258134.1600000001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2258134.1600000001</v>
      </c>
      <c s="120">
        <v>45000</v>
      </c>
      <c s="120">
        <v>47192</v>
      </c>
      <c s="117">
        <v>2258134.1600000001</v>
      </c>
      <c s="108">
        <v>4.291666666666667</v>
      </c>
      <c s="108">
        <v>6</v>
      </c>
      <c s="111">
        <v>0.073772000000000004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83293.539999999994</v>
      </c>
      <c s="15">
        <v>0</v>
      </c>
      <c s="15">
        <v>0</v>
      </c>
      <c s="15">
        <v>0</v>
      </c>
      <c s="15">
        <v>0</v>
      </c>
      <c s="15">
        <v>0</v>
      </c>
      <c s="15">
        <v>83293.539999999994</v>
      </c>
      <c s="15">
        <v>0</v>
      </c>
      <c s="15">
        <v>0</v>
      </c>
      <c s="15">
        <v>0</v>
      </c>
      <c s="15">
        <f t="shared" si="66"/>
        <v>0</v>
      </c>
      <c s="15">
        <f t="shared" si="67"/>
        <v>166587.07999999999</v>
      </c>
      <c s="15">
        <f t="shared" si="68"/>
        <v>166587.07999999999</v>
      </c>
    </row>
    <row r="1467" spans="1:54" ht="15">
      <c r="A1467" s="58" t="s">
        <v>2890</v>
      </c>
      <c s="76" t="s">
        <v>2891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20">
        <v>45000</v>
      </c>
      <c s="120">
        <v>45366</v>
      </c>
      <c s="117">
        <v>412237.46999999997</v>
      </c>
      <c s="108">
        <v>0</v>
      </c>
      <c s="108">
        <v>0</v>
      </c>
      <c s="111">
        <v>0.029999999999999999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6"/>
        <v>0</v>
      </c>
      <c s="15">
        <f t="shared" si="67"/>
        <v>0</v>
      </c>
      <c s="15">
        <f t="shared" si="68"/>
        <v>0</v>
      </c>
    </row>
    <row r="1468" spans="1:54" ht="15">
      <c r="A1468" s="58" t="s">
        <v>2892</v>
      </c>
      <c s="76" t="s">
        <v>2893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822720.43999999994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822720.43999999994</v>
      </c>
      <c s="120">
        <v>45000</v>
      </c>
      <c s="120">
        <v>47192</v>
      </c>
      <c s="117">
        <v>822720.43999999994</v>
      </c>
      <c s="108">
        <v>4.291666666666667</v>
      </c>
      <c s="108">
        <v>6</v>
      </c>
      <c s="111">
        <v>0.073772000000000004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30346.869999999999</v>
      </c>
      <c s="15">
        <v>0</v>
      </c>
      <c s="15">
        <v>0</v>
      </c>
      <c s="15">
        <v>0</v>
      </c>
      <c s="15">
        <v>0</v>
      </c>
      <c s="15">
        <v>0</v>
      </c>
      <c s="15">
        <v>30346.869999999999</v>
      </c>
      <c s="15">
        <v>0</v>
      </c>
      <c s="15">
        <v>0</v>
      </c>
      <c s="15">
        <v>0</v>
      </c>
      <c s="15">
        <f t="shared" si="66"/>
        <v>0</v>
      </c>
      <c s="15">
        <f t="shared" si="67"/>
        <v>60693.739999999998</v>
      </c>
      <c s="15">
        <f t="shared" si="68"/>
        <v>60693.739999999998</v>
      </c>
    </row>
    <row r="1469" spans="1:54" ht="15">
      <c r="A1469" s="58" t="s">
        <v>2894</v>
      </c>
      <c s="76" t="s">
        <v>2895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20">
        <v>45000</v>
      </c>
      <c s="120">
        <v>45366</v>
      </c>
      <c s="117">
        <v>1006291.24</v>
      </c>
      <c s="108">
        <v>0</v>
      </c>
      <c s="108">
        <v>0</v>
      </c>
      <c s="111">
        <v>0.029999999999999999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6"/>
        <v>0</v>
      </c>
      <c s="15">
        <f t="shared" si="67"/>
        <v>0</v>
      </c>
      <c s="15">
        <f t="shared" si="68"/>
        <v>0</v>
      </c>
    </row>
    <row r="1470" spans="1:54" ht="15">
      <c r="A1470" s="58" t="s">
        <v>2896</v>
      </c>
      <c s="76" t="s">
        <v>2897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2012682.73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2012682.73</v>
      </c>
      <c s="120">
        <v>45000</v>
      </c>
      <c s="120">
        <v>47192</v>
      </c>
      <c s="117">
        <v>2012682.73</v>
      </c>
      <c s="108">
        <v>4.291666666666667</v>
      </c>
      <c s="108">
        <v>6</v>
      </c>
      <c s="111">
        <v>0.073772000000000004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74239.820000000007</v>
      </c>
      <c s="15">
        <v>0</v>
      </c>
      <c s="15">
        <v>0</v>
      </c>
      <c s="15">
        <v>0</v>
      </c>
      <c s="15">
        <v>0</v>
      </c>
      <c s="15">
        <v>0</v>
      </c>
      <c s="15">
        <v>74239.820000000007</v>
      </c>
      <c s="15">
        <v>0</v>
      </c>
      <c s="15">
        <v>0</v>
      </c>
      <c s="15">
        <v>0</v>
      </c>
      <c s="15">
        <f t="shared" si="66"/>
        <v>0</v>
      </c>
      <c s="15">
        <f t="shared" si="67"/>
        <v>148479.64000000001</v>
      </c>
      <c s="15">
        <f t="shared" si="68"/>
        <v>148479.64000000001</v>
      </c>
    </row>
    <row r="1471" spans="1:54" ht="15">
      <c r="A1471" s="58" t="s">
        <v>2898</v>
      </c>
      <c s="76" t="s">
        <v>2899</v>
      </c>
      <c s="66">
        <v>1</v>
      </c>
      <c s="67" t="s">
        <v>23</v>
      </c>
      <c s="65" t="s">
        <v>458</v>
      </c>
      <c s="65" t="s">
        <v>635</v>
      </c>
      <c s="65" t="s">
        <v>978</v>
      </c>
      <c s="65" t="s">
        <v>648</v>
      </c>
      <c s="65" t="s">
        <v>640</v>
      </c>
      <c s="65" t="s">
        <v>649</v>
      </c>
      <c s="65" t="s">
        <v>978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40000000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40000000</v>
      </c>
      <c s="120">
        <v>44987</v>
      </c>
      <c s="120">
        <v>46083</v>
      </c>
      <c s="117">
        <v>40000000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1233060</v>
      </c>
      <c s="15">
        <v>0</v>
      </c>
      <c s="15">
        <v>0</v>
      </c>
      <c s="15">
        <v>0</v>
      </c>
      <c s="15">
        <v>0</v>
      </c>
      <c s="15">
        <v>0</v>
      </c>
      <c s="15">
        <v>1233060</v>
      </c>
      <c s="15">
        <v>0</v>
      </c>
      <c s="15">
        <v>0</v>
      </c>
      <c s="15">
        <v>0</v>
      </c>
      <c s="15">
        <f t="shared" si="66"/>
        <v>0</v>
      </c>
      <c s="15">
        <f t="shared" si="67"/>
        <v>2466120</v>
      </c>
      <c s="15">
        <f t="shared" si="68"/>
        <v>2466120</v>
      </c>
    </row>
    <row r="1472" spans="1:54" ht="15">
      <c r="A1472" s="58" t="s">
        <v>2900</v>
      </c>
      <c s="76" t="s">
        <v>2901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158857.5</v>
      </c>
      <c s="64">
        <v>0</v>
      </c>
      <c s="64">
        <v>0</v>
      </c>
      <c s="64">
        <v>623.51999999999998</v>
      </c>
      <c s="64">
        <v>0</v>
      </c>
      <c s="64">
        <v>0</v>
      </c>
      <c s="64">
        <v>0</v>
      </c>
      <c s="64">
        <v>158857.5</v>
      </c>
      <c s="120">
        <v>45037</v>
      </c>
      <c s="120">
        <v>46498</v>
      </c>
      <c s="117">
        <v>158857.5</v>
      </c>
      <c s="108">
        <v>2.3916666666666666</v>
      </c>
      <c s="108">
        <v>4</v>
      </c>
      <c s="111">
        <v>0.047100000000000003</v>
      </c>
      <c s="77" t="s">
        <v>651</v>
      </c>
      <c s="77" t="s">
        <v>652</v>
      </c>
      <c s="15">
        <v>623.51999999999998</v>
      </c>
      <c s="15">
        <v>623.51999999999998</v>
      </c>
      <c s="15">
        <v>623.51999999999998</v>
      </c>
      <c s="15">
        <v>623.51999999999998</v>
      </c>
      <c s="15">
        <v>623.51999999999998</v>
      </c>
      <c s="15">
        <v>623.51999999999998</v>
      </c>
      <c s="15">
        <v>623.51999999999998</v>
      </c>
      <c s="15">
        <v>623.51999999999998</v>
      </c>
      <c s="15">
        <v>623.51999999999998</v>
      </c>
      <c s="15">
        <v>623.51999999999998</v>
      </c>
      <c s="15">
        <v>623.51999999999998</v>
      </c>
      <c s="15">
        <v>623.51999999999998</v>
      </c>
      <c s="15">
        <v>623.51999999999998</v>
      </c>
      <c s="15">
        <f t="shared" si="66"/>
        <v>623.51999999999998</v>
      </c>
      <c s="15">
        <f t="shared" si="67"/>
        <v>7482.2400000000016</v>
      </c>
      <c s="15">
        <f t="shared" si="68"/>
        <v>8105.760000000002</v>
      </c>
    </row>
    <row r="1473" spans="1:54" ht="15">
      <c r="A1473" s="58" t="s">
        <v>2902</v>
      </c>
      <c s="76" t="s">
        <v>2901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100152.5</v>
      </c>
      <c s="64">
        <v>0</v>
      </c>
      <c s="64">
        <v>0</v>
      </c>
      <c s="64">
        <v>423.13999999999999</v>
      </c>
      <c s="64">
        <v>0</v>
      </c>
      <c s="64">
        <v>0</v>
      </c>
      <c s="64">
        <v>0</v>
      </c>
      <c s="64">
        <v>100152.5</v>
      </c>
      <c s="120">
        <v>45037</v>
      </c>
      <c s="120">
        <v>46864</v>
      </c>
      <c s="117">
        <v>100152.5</v>
      </c>
      <c s="108">
        <v>3.3916666666666666</v>
      </c>
      <c s="108">
        <v>5</v>
      </c>
      <c s="111">
        <v>0.050700000000000002</v>
      </c>
      <c s="77" t="s">
        <v>651</v>
      </c>
      <c s="77" t="s">
        <v>652</v>
      </c>
      <c s="15">
        <v>423.13999999999999</v>
      </c>
      <c s="15">
        <v>423.13999999999999</v>
      </c>
      <c s="15">
        <v>423.13999999999999</v>
      </c>
      <c s="15">
        <v>423.13999999999999</v>
      </c>
      <c s="15">
        <v>423.13999999999999</v>
      </c>
      <c s="15">
        <v>423.13999999999999</v>
      </c>
      <c s="15">
        <v>423.13999999999999</v>
      </c>
      <c s="15">
        <v>423.13999999999999</v>
      </c>
      <c s="15">
        <v>423.13999999999999</v>
      </c>
      <c s="15">
        <v>423.13999999999999</v>
      </c>
      <c s="15">
        <v>423.13999999999999</v>
      </c>
      <c s="15">
        <v>423.13999999999999</v>
      </c>
      <c s="15">
        <v>423.13999999999999</v>
      </c>
      <c s="15">
        <f t="shared" si="66"/>
        <v>423.13999999999999</v>
      </c>
      <c s="15">
        <f t="shared" si="67"/>
        <v>5077.6800000000003</v>
      </c>
      <c s="15">
        <f t="shared" si="68"/>
        <v>5500.8200000000006</v>
      </c>
    </row>
    <row r="1474" spans="1:54" ht="15">
      <c r="A1474" s="58" t="s">
        <v>2903</v>
      </c>
      <c s="76" t="s">
        <v>2901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10388130</v>
      </c>
      <c s="64">
        <v>0</v>
      </c>
      <c s="64">
        <v>0</v>
      </c>
      <c s="64">
        <v>46400.309999999998</v>
      </c>
      <c s="64">
        <v>0</v>
      </c>
      <c s="64">
        <v>0</v>
      </c>
      <c s="64">
        <v>0</v>
      </c>
      <c s="64">
        <v>10388130</v>
      </c>
      <c s="120">
        <v>45037</v>
      </c>
      <c s="120">
        <v>47229</v>
      </c>
      <c s="117">
        <v>10388130</v>
      </c>
      <c s="108">
        <v>4.3916666666666666</v>
      </c>
      <c s="108">
        <v>6</v>
      </c>
      <c s="111">
        <v>0.053600000000000002</v>
      </c>
      <c s="77" t="s">
        <v>651</v>
      </c>
      <c s="77" t="s">
        <v>652</v>
      </c>
      <c s="15">
        <v>46400.309999999998</v>
      </c>
      <c s="15">
        <v>46400.309999999998</v>
      </c>
      <c s="15">
        <v>46400.309999999998</v>
      </c>
      <c s="15">
        <v>46400.309999999998</v>
      </c>
      <c s="15">
        <v>46400.309999999998</v>
      </c>
      <c s="15">
        <v>46400.309999999998</v>
      </c>
      <c s="15">
        <v>46400.309999999998</v>
      </c>
      <c s="15">
        <v>46400.309999999998</v>
      </c>
      <c s="15">
        <v>46400.309999999998</v>
      </c>
      <c s="15">
        <v>46400.309999999998</v>
      </c>
      <c s="15">
        <v>46400.309999999998</v>
      </c>
      <c s="15">
        <v>46400.309999999998</v>
      </c>
      <c s="15">
        <v>46400.309999999998</v>
      </c>
      <c s="15">
        <f t="shared" si="66"/>
        <v>46400.309999999998</v>
      </c>
      <c s="15">
        <f t="shared" si="67"/>
        <v>556803.71999999997</v>
      </c>
      <c s="15">
        <f t="shared" si="68"/>
        <v>603204.03000000003</v>
      </c>
    </row>
    <row r="1475" spans="1:54" ht="15">
      <c r="A1475" s="58" t="s">
        <v>2904</v>
      </c>
      <c s="76" t="s">
        <v>2905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200000000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200000000</v>
      </c>
      <c s="120">
        <v>44984</v>
      </c>
      <c s="120">
        <v>48637</v>
      </c>
      <c s="117">
        <v>200000000</v>
      </c>
      <c s="108">
        <v>8.2416666666666671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7826300</v>
      </c>
      <c s="15">
        <v>0</v>
      </c>
      <c s="15">
        <v>0</v>
      </c>
      <c s="15">
        <v>0</v>
      </c>
      <c s="15">
        <v>0</v>
      </c>
      <c s="15">
        <v>0</v>
      </c>
      <c s="15">
        <v>7826300</v>
      </c>
      <c s="15">
        <v>0</v>
      </c>
      <c s="15">
        <v>0</v>
      </c>
      <c s="15">
        <v>0</v>
      </c>
      <c s="15">
        <v>0</v>
      </c>
      <c s="15">
        <f t="shared" si="69" ref="AZ1475:AZ1538">SUM(AM1475:AM1475)</f>
        <v>0</v>
      </c>
      <c s="15">
        <f t="shared" si="67"/>
        <v>15652600</v>
      </c>
      <c s="15">
        <f t="shared" si="68"/>
        <v>15652600</v>
      </c>
    </row>
    <row r="1476" spans="1:54" ht="15">
      <c r="A1476" s="58" t="s">
        <v>2906</v>
      </c>
      <c s="76" t="s">
        <v>2907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2908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3438387.6600000001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3438387.6600000001</v>
      </c>
      <c s="120">
        <v>45041</v>
      </c>
      <c s="120">
        <v>46502</v>
      </c>
      <c s="117">
        <v>3438387.6600000001</v>
      </c>
      <c s="108">
        <v>2.4027777777777777</v>
      </c>
      <c s="108">
        <v>4</v>
      </c>
      <c s="111">
        <v>0.067556000000000005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116141.86</v>
      </c>
      <c s="15">
        <v>0</v>
      </c>
      <c s="15">
        <v>0</v>
      </c>
      <c s="15">
        <v>0</v>
      </c>
      <c s="15">
        <v>0</v>
      </c>
      <c s="15">
        <v>0</v>
      </c>
      <c s="15">
        <v>116141.86</v>
      </c>
      <c s="15">
        <v>0</v>
      </c>
      <c s="15">
        <v>0</v>
      </c>
      <c s="15">
        <f t="shared" si="69"/>
        <v>0</v>
      </c>
      <c s="15">
        <f t="shared" si="70" ref="BA1476:BA1539">SUM(AN1476:AY1476)</f>
        <v>232283.72</v>
      </c>
      <c s="15">
        <f t="shared" si="71" ref="BB1476:BB1539">AZ1476+BA1476</f>
        <v>232283.72</v>
      </c>
    </row>
    <row r="1477" spans="1:54" ht="15">
      <c r="A1477" s="58" t="s">
        <v>2909</v>
      </c>
      <c s="76" t="s">
        <v>2910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20">
        <v>45042</v>
      </c>
      <c s="120">
        <v>45408</v>
      </c>
      <c s="117">
        <v>1997150</v>
      </c>
      <c s="108">
        <v>0</v>
      </c>
      <c s="108">
        <v>0</v>
      </c>
      <c s="111">
        <v>0.032500000000000001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9"/>
        <v>0</v>
      </c>
      <c s="15">
        <f t="shared" si="70"/>
        <v>0</v>
      </c>
      <c s="15">
        <f t="shared" si="71"/>
        <v>0</v>
      </c>
    </row>
    <row r="1478" spans="1:54" ht="15">
      <c r="A1478" s="58" t="s">
        <v>2911</v>
      </c>
      <c s="76" t="s">
        <v>2910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1482301.25</v>
      </c>
      <c s="64">
        <v>0</v>
      </c>
      <c s="64">
        <v>0</v>
      </c>
      <c s="64">
        <v>4718.6599999999999</v>
      </c>
      <c s="64">
        <v>0</v>
      </c>
      <c s="64">
        <v>0</v>
      </c>
      <c s="64">
        <v>0</v>
      </c>
      <c s="64">
        <v>1482301.25</v>
      </c>
      <c s="120">
        <v>45042</v>
      </c>
      <c s="120">
        <v>45773</v>
      </c>
      <c s="117">
        <v>2964602.5</v>
      </c>
      <c s="108">
        <v>0.40555555555555556</v>
      </c>
      <c s="108">
        <v>2</v>
      </c>
      <c s="111">
        <v>0.038199999999999998</v>
      </c>
      <c s="77" t="s">
        <v>651</v>
      </c>
      <c s="77" t="s">
        <v>652</v>
      </c>
      <c s="15">
        <v>4718.6599999999999</v>
      </c>
      <c s="15">
        <v>4718.6599999999999</v>
      </c>
      <c s="15">
        <v>4718.6599999999999</v>
      </c>
      <c s="15">
        <v>4718.6599999999999</v>
      </c>
      <c s="15">
        <v>4718.6599999999999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9"/>
        <v>4718.6599999999999</v>
      </c>
      <c s="15">
        <f t="shared" si="70"/>
        <v>18874.639999999999</v>
      </c>
      <c s="15">
        <f t="shared" si="71"/>
        <v>23593.299999999999</v>
      </c>
    </row>
    <row r="1479" spans="1:54" ht="15">
      <c r="A1479" s="58" t="s">
        <v>2912</v>
      </c>
      <c s="76" t="s">
        <v>2910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3565960</v>
      </c>
      <c s="64">
        <v>0</v>
      </c>
      <c s="64">
        <v>0</v>
      </c>
      <c s="64">
        <v>12778.02</v>
      </c>
      <c s="64">
        <v>0</v>
      </c>
      <c s="64">
        <v>0</v>
      </c>
      <c s="64">
        <v>0</v>
      </c>
      <c s="64">
        <v>3565960</v>
      </c>
      <c s="120">
        <v>45042</v>
      </c>
      <c s="120">
        <v>46138</v>
      </c>
      <c s="117">
        <v>3565960</v>
      </c>
      <c s="108">
        <v>1.4055555555555554</v>
      </c>
      <c s="108">
        <v>3</v>
      </c>
      <c s="111">
        <v>0.042999999999999997</v>
      </c>
      <c s="77" t="s">
        <v>651</v>
      </c>
      <c s="77" t="s">
        <v>652</v>
      </c>
      <c s="15">
        <v>12778.02</v>
      </c>
      <c s="15">
        <v>12778.02</v>
      </c>
      <c s="15">
        <v>12778.02</v>
      </c>
      <c s="15">
        <v>12778.02</v>
      </c>
      <c s="15">
        <v>12778.02</v>
      </c>
      <c s="15">
        <v>12778.02</v>
      </c>
      <c s="15">
        <v>12778.02</v>
      </c>
      <c s="15">
        <v>12778.02</v>
      </c>
      <c s="15">
        <v>12778.02</v>
      </c>
      <c s="15">
        <v>12778.02</v>
      </c>
      <c s="15">
        <v>12778.02</v>
      </c>
      <c s="15">
        <v>6389.0100000000002</v>
      </c>
      <c s="15">
        <v>6389.0100000000002</v>
      </c>
      <c s="15">
        <f t="shared" si="69"/>
        <v>12778.02</v>
      </c>
      <c s="15">
        <f t="shared" si="70"/>
        <v>140558.22000000003</v>
      </c>
      <c s="15">
        <f t="shared" si="71"/>
        <v>153336.24000000002</v>
      </c>
    </row>
    <row r="1480" spans="1:54" ht="15">
      <c r="A1480" s="58" t="s">
        <v>2913</v>
      </c>
      <c s="76" t="s">
        <v>2910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6169482.5</v>
      </c>
      <c s="64">
        <v>0</v>
      </c>
      <c s="64">
        <v>0</v>
      </c>
      <c s="64">
        <v>24215.220000000001</v>
      </c>
      <c s="64">
        <v>0</v>
      </c>
      <c s="64">
        <v>0</v>
      </c>
      <c s="64">
        <v>0</v>
      </c>
      <c s="64">
        <v>6169482.5</v>
      </c>
      <c s="120">
        <v>45042</v>
      </c>
      <c s="120">
        <v>46503</v>
      </c>
      <c s="117">
        <v>6169482.5</v>
      </c>
      <c s="108">
        <v>2.4055555555555554</v>
      </c>
      <c s="108">
        <v>4</v>
      </c>
      <c s="111">
        <v>0.047100000000000003</v>
      </c>
      <c s="77" t="s">
        <v>651</v>
      </c>
      <c s="77" t="s">
        <v>652</v>
      </c>
      <c s="15">
        <v>24215.220000000001</v>
      </c>
      <c s="15">
        <v>24215.220000000001</v>
      </c>
      <c s="15">
        <v>24215.220000000001</v>
      </c>
      <c s="15">
        <v>24215.220000000001</v>
      </c>
      <c s="15">
        <v>24215.220000000001</v>
      </c>
      <c s="15">
        <v>24215.220000000001</v>
      </c>
      <c s="15">
        <v>24215.220000000001</v>
      </c>
      <c s="15">
        <v>24215.220000000001</v>
      </c>
      <c s="15">
        <v>24215.220000000001</v>
      </c>
      <c s="15">
        <v>24215.220000000001</v>
      </c>
      <c s="15">
        <v>24215.220000000001</v>
      </c>
      <c s="15">
        <v>24215.220000000001</v>
      </c>
      <c s="15">
        <v>24215.220000000001</v>
      </c>
      <c s="15">
        <f t="shared" si="69"/>
        <v>24215.220000000001</v>
      </c>
      <c s="15">
        <f t="shared" si="70"/>
        <v>290582.64000000001</v>
      </c>
      <c s="15">
        <f t="shared" si="71"/>
        <v>314797.85999999999</v>
      </c>
    </row>
    <row r="1481" spans="1:54" ht="15">
      <c r="A1481" s="58" t="s">
        <v>2914</v>
      </c>
      <c s="76" t="s">
        <v>2910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15882357.5</v>
      </c>
      <c s="64">
        <v>0</v>
      </c>
      <c s="64">
        <v>0</v>
      </c>
      <c s="64">
        <v>67102.960000000006</v>
      </c>
      <c s="64">
        <v>0</v>
      </c>
      <c s="64">
        <v>0</v>
      </c>
      <c s="64">
        <v>0</v>
      </c>
      <c s="64">
        <v>15882357.5</v>
      </c>
      <c s="120">
        <v>45042</v>
      </c>
      <c s="120">
        <v>46869</v>
      </c>
      <c s="117">
        <v>15882357.5</v>
      </c>
      <c s="108">
        <v>3.4055555555555554</v>
      </c>
      <c s="108">
        <v>5</v>
      </c>
      <c s="111">
        <v>0.050700000000000002</v>
      </c>
      <c s="77" t="s">
        <v>651</v>
      </c>
      <c s="77" t="s">
        <v>652</v>
      </c>
      <c s="15">
        <v>67102.960000000006</v>
      </c>
      <c s="15">
        <v>67102.960000000006</v>
      </c>
      <c s="15">
        <v>67102.960000000006</v>
      </c>
      <c s="15">
        <v>67102.960000000006</v>
      </c>
      <c s="15">
        <v>67102.960000000006</v>
      </c>
      <c s="15">
        <v>67102.960000000006</v>
      </c>
      <c s="15">
        <v>67102.960000000006</v>
      </c>
      <c s="15">
        <v>67102.960000000006</v>
      </c>
      <c s="15">
        <v>67102.960000000006</v>
      </c>
      <c s="15">
        <v>67102.960000000006</v>
      </c>
      <c s="15">
        <v>67102.960000000006</v>
      </c>
      <c s="15">
        <v>67102.960000000006</v>
      </c>
      <c s="15">
        <v>67102.960000000006</v>
      </c>
      <c s="15">
        <f t="shared" si="69"/>
        <v>67102.960000000006</v>
      </c>
      <c s="15">
        <f t="shared" si="70"/>
        <v>805235.5199999999</v>
      </c>
      <c s="15">
        <f t="shared" si="71"/>
        <v>872338.47999999986</v>
      </c>
    </row>
    <row r="1482" spans="1:54" ht="15">
      <c r="A1482" s="58" t="s">
        <v>2915</v>
      </c>
      <c s="76" t="s">
        <v>2910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2997495</v>
      </c>
      <c s="64">
        <v>0</v>
      </c>
      <c s="64">
        <v>0</v>
      </c>
      <c s="64">
        <v>13388.809999999999</v>
      </c>
      <c s="64">
        <v>0</v>
      </c>
      <c s="64">
        <v>0</v>
      </c>
      <c s="64">
        <v>0</v>
      </c>
      <c s="64">
        <v>2997495</v>
      </c>
      <c s="120">
        <v>45042</v>
      </c>
      <c s="120">
        <v>47234</v>
      </c>
      <c s="117">
        <v>2997495</v>
      </c>
      <c s="108">
        <v>4.4055555555555559</v>
      </c>
      <c s="108">
        <v>6</v>
      </c>
      <c s="111">
        <v>0.053600000000000002</v>
      </c>
      <c s="77" t="s">
        <v>651</v>
      </c>
      <c s="77" t="s">
        <v>652</v>
      </c>
      <c s="15">
        <v>13388.809999999999</v>
      </c>
      <c s="15">
        <v>13388.809999999999</v>
      </c>
      <c s="15">
        <v>13388.809999999999</v>
      </c>
      <c s="15">
        <v>13388.809999999999</v>
      </c>
      <c s="15">
        <v>13388.809999999999</v>
      </c>
      <c s="15">
        <v>13388.809999999999</v>
      </c>
      <c s="15">
        <v>13388.809999999999</v>
      </c>
      <c s="15">
        <v>13388.809999999999</v>
      </c>
      <c s="15">
        <v>13388.809999999999</v>
      </c>
      <c s="15">
        <v>13388.809999999999</v>
      </c>
      <c s="15">
        <v>13388.809999999999</v>
      </c>
      <c s="15">
        <v>13388.809999999999</v>
      </c>
      <c s="15">
        <v>13388.809999999999</v>
      </c>
      <c s="15">
        <f t="shared" si="69"/>
        <v>13388.809999999999</v>
      </c>
      <c s="15">
        <f t="shared" si="70"/>
        <v>160665.72</v>
      </c>
      <c s="15">
        <f t="shared" si="71"/>
        <v>174054.53</v>
      </c>
    </row>
    <row r="1483" spans="1:54" ht="15">
      <c r="A1483" s="58" t="s">
        <v>2916</v>
      </c>
      <c s="76" t="s">
        <v>2910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589852.5</v>
      </c>
      <c s="64">
        <v>0</v>
      </c>
      <c s="64">
        <v>0</v>
      </c>
      <c s="64">
        <v>2772.3099999999999</v>
      </c>
      <c s="64">
        <v>0</v>
      </c>
      <c s="64">
        <v>0</v>
      </c>
      <c s="64">
        <v>0</v>
      </c>
      <c s="64">
        <v>589852.5</v>
      </c>
      <c s="120">
        <v>45042</v>
      </c>
      <c s="120">
        <v>47599</v>
      </c>
      <c s="117">
        <v>589852.5</v>
      </c>
      <c s="108">
        <v>5.4055555555555559</v>
      </c>
      <c s="108">
        <v>7</v>
      </c>
      <c s="111">
        <v>0.056399999999999999</v>
      </c>
      <c s="77" t="s">
        <v>651</v>
      </c>
      <c s="77" t="s">
        <v>652</v>
      </c>
      <c s="15">
        <v>2772.3099999999999</v>
      </c>
      <c s="15">
        <v>2772.3099999999999</v>
      </c>
      <c s="15">
        <v>2772.3099999999999</v>
      </c>
      <c s="15">
        <v>2772.3099999999999</v>
      </c>
      <c s="15">
        <v>2772.3099999999999</v>
      </c>
      <c s="15">
        <v>2772.3099999999999</v>
      </c>
      <c s="15">
        <v>2772.3099999999999</v>
      </c>
      <c s="15">
        <v>2772.3099999999999</v>
      </c>
      <c s="15">
        <v>2772.3099999999999</v>
      </c>
      <c s="15">
        <v>2772.3099999999999</v>
      </c>
      <c s="15">
        <v>2772.3099999999999</v>
      </c>
      <c s="15">
        <v>2772.3099999999999</v>
      </c>
      <c s="15">
        <v>2772.3099999999999</v>
      </c>
      <c s="15">
        <f t="shared" si="69"/>
        <v>2772.3099999999999</v>
      </c>
      <c s="15">
        <f t="shared" si="70"/>
        <v>33267.720000000008</v>
      </c>
      <c s="15">
        <f t="shared" si="71"/>
        <v>36040.030000000006</v>
      </c>
    </row>
    <row r="1484" spans="1:54" ht="15">
      <c r="A1484" s="58" t="s">
        <v>2917</v>
      </c>
      <c s="76" t="s">
        <v>2910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159300</v>
      </c>
      <c s="64">
        <v>0</v>
      </c>
      <c s="64">
        <v>0</v>
      </c>
      <c s="64">
        <v>787.21000000000004</v>
      </c>
      <c s="64">
        <v>0</v>
      </c>
      <c s="64">
        <v>0</v>
      </c>
      <c s="64">
        <v>0</v>
      </c>
      <c s="64">
        <v>159300</v>
      </c>
      <c s="120">
        <v>45042</v>
      </c>
      <c s="120">
        <v>47964</v>
      </c>
      <c s="117">
        <v>159300</v>
      </c>
      <c s="108">
        <v>6.4055555555555559</v>
      </c>
      <c s="108">
        <v>8</v>
      </c>
      <c s="111">
        <v>0.059299999999999999</v>
      </c>
      <c s="77" t="s">
        <v>651</v>
      </c>
      <c s="77" t="s">
        <v>652</v>
      </c>
      <c s="15">
        <v>787.21000000000004</v>
      </c>
      <c s="15">
        <v>787.21000000000004</v>
      </c>
      <c s="15">
        <v>787.21000000000004</v>
      </c>
      <c s="15">
        <v>787.21000000000004</v>
      </c>
      <c s="15">
        <v>787.21000000000004</v>
      </c>
      <c s="15">
        <v>787.21000000000004</v>
      </c>
      <c s="15">
        <v>787.21000000000004</v>
      </c>
      <c s="15">
        <v>787.21000000000004</v>
      </c>
      <c s="15">
        <v>787.21000000000004</v>
      </c>
      <c s="15">
        <v>787.21000000000004</v>
      </c>
      <c s="15">
        <v>787.21000000000004</v>
      </c>
      <c s="15">
        <v>787.21000000000004</v>
      </c>
      <c s="15">
        <v>787.21000000000004</v>
      </c>
      <c s="15">
        <f t="shared" si="69"/>
        <v>787.21000000000004</v>
      </c>
      <c s="15">
        <f t="shared" si="70"/>
        <v>9446.5200000000004</v>
      </c>
      <c s="15">
        <f t="shared" si="71"/>
        <v>10233.73</v>
      </c>
    </row>
    <row r="1485" spans="1:54" ht="15">
      <c r="A1485" s="58" t="s">
        <v>2927</v>
      </c>
      <c s="76" t="s">
        <v>2928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20">
        <v>45063</v>
      </c>
      <c s="120">
        <v>45429</v>
      </c>
      <c s="108">
        <v>72865</v>
      </c>
      <c s="108">
        <v>0</v>
      </c>
      <c s="108">
        <v>0</v>
      </c>
      <c s="111">
        <v>0.032500000000000001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9"/>
        <v>0</v>
      </c>
      <c s="15">
        <f t="shared" si="70"/>
        <v>0</v>
      </c>
      <c s="15">
        <f t="shared" si="71"/>
        <v>0</v>
      </c>
    </row>
    <row r="1486" spans="1:54" ht="15">
      <c r="A1486" s="58" t="s">
        <v>2929</v>
      </c>
      <c s="76" t="s">
        <v>2928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365210</v>
      </c>
      <c s="64">
        <v>0</v>
      </c>
      <c s="64">
        <v>182605</v>
      </c>
      <c s="64">
        <v>1162.5899999999999</v>
      </c>
      <c s="64">
        <v>0</v>
      </c>
      <c s="64">
        <v>0</v>
      </c>
      <c s="64">
        <v>0</v>
      </c>
      <c s="64">
        <v>182605</v>
      </c>
      <c s="120">
        <v>45063</v>
      </c>
      <c s="120">
        <v>45794</v>
      </c>
      <c s="108">
        <v>365210</v>
      </c>
      <c s="108">
        <v>0.46388888888888891</v>
      </c>
      <c s="108">
        <v>2</v>
      </c>
      <c s="111">
        <v>0.038199999999999998</v>
      </c>
      <c s="77" t="s">
        <v>651</v>
      </c>
      <c s="77" t="s">
        <v>652</v>
      </c>
      <c s="15">
        <v>581.28999999999996</v>
      </c>
      <c s="15">
        <v>581.28999999999996</v>
      </c>
      <c s="15">
        <v>581.28999999999996</v>
      </c>
      <c s="15">
        <v>581.28999999999996</v>
      </c>
      <c s="15">
        <v>581.28999999999996</v>
      </c>
      <c s="15">
        <v>581.28999999999996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9"/>
        <v>581.28999999999996</v>
      </c>
      <c s="15">
        <f t="shared" si="70"/>
        <v>2906.4499999999998</v>
      </c>
      <c s="15">
        <f t="shared" si="71"/>
        <v>3487.7399999999998</v>
      </c>
    </row>
    <row r="1487" spans="1:54" ht="15">
      <c r="A1487" s="58" t="s">
        <v>2930</v>
      </c>
      <c s="76" t="s">
        <v>2928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986480</v>
      </c>
      <c s="64">
        <v>0</v>
      </c>
      <c s="64">
        <v>0</v>
      </c>
      <c s="64">
        <v>3534.8899999999999</v>
      </c>
      <c s="64">
        <v>0</v>
      </c>
      <c s="64">
        <v>0</v>
      </c>
      <c s="64">
        <v>0</v>
      </c>
      <c s="64">
        <v>986480</v>
      </c>
      <c s="120">
        <v>45063</v>
      </c>
      <c s="120">
        <v>46159</v>
      </c>
      <c s="108">
        <v>986480</v>
      </c>
      <c s="108">
        <v>1.4638888888888888</v>
      </c>
      <c s="108">
        <v>3</v>
      </c>
      <c s="111">
        <v>0.042999999999999997</v>
      </c>
      <c s="77" t="s">
        <v>651</v>
      </c>
      <c s="77" t="s">
        <v>652</v>
      </c>
      <c s="15">
        <v>3534.8899999999999</v>
      </c>
      <c s="15">
        <v>3534.8899999999999</v>
      </c>
      <c s="15">
        <v>3534.8899999999999</v>
      </c>
      <c s="15">
        <v>3534.8899999999999</v>
      </c>
      <c s="15">
        <v>3534.8899999999999</v>
      </c>
      <c s="15">
        <v>3534.8899999999999</v>
      </c>
      <c s="15">
        <v>3534.8899999999999</v>
      </c>
      <c s="15">
        <v>3534.8899999999999</v>
      </c>
      <c s="15">
        <v>3534.8899999999999</v>
      </c>
      <c s="15">
        <v>3534.8899999999999</v>
      </c>
      <c s="15">
        <v>3534.8899999999999</v>
      </c>
      <c s="15">
        <v>3534.8899999999999</v>
      </c>
      <c s="15">
        <v>1767.4400000000001</v>
      </c>
      <c s="15">
        <f t="shared" si="69"/>
        <v>3534.8899999999999</v>
      </c>
      <c s="15">
        <f t="shared" si="70"/>
        <v>40651.230000000003</v>
      </c>
      <c s="15">
        <f t="shared" si="71"/>
        <v>44186.120000000003</v>
      </c>
    </row>
    <row r="1488" spans="1:54" ht="15">
      <c r="A1488" s="58" t="s">
        <v>2931</v>
      </c>
      <c s="76" t="s">
        <v>2928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853435</v>
      </c>
      <c s="64">
        <v>0</v>
      </c>
      <c s="64">
        <v>0</v>
      </c>
      <c s="64">
        <v>3349.73</v>
      </c>
      <c s="64">
        <v>0</v>
      </c>
      <c s="64">
        <v>0</v>
      </c>
      <c s="64">
        <v>0</v>
      </c>
      <c s="64">
        <v>853435</v>
      </c>
      <c s="120">
        <v>45063</v>
      </c>
      <c s="120">
        <v>46524</v>
      </c>
      <c s="108">
        <v>853435</v>
      </c>
      <c s="108">
        <v>2.463888888888889</v>
      </c>
      <c s="108">
        <v>4</v>
      </c>
      <c s="111">
        <v>0.047100000000000003</v>
      </c>
      <c s="77" t="s">
        <v>651</v>
      </c>
      <c s="77" t="s">
        <v>652</v>
      </c>
      <c s="15">
        <v>3349.73</v>
      </c>
      <c s="15">
        <v>3349.73</v>
      </c>
      <c s="15">
        <v>3349.73</v>
      </c>
      <c s="15">
        <v>3349.73</v>
      </c>
      <c s="15">
        <v>3349.73</v>
      </c>
      <c s="15">
        <v>3349.73</v>
      </c>
      <c s="15">
        <v>3349.73</v>
      </c>
      <c s="15">
        <v>3349.73</v>
      </c>
      <c s="15">
        <v>3349.73</v>
      </c>
      <c s="15">
        <v>3349.73</v>
      </c>
      <c s="15">
        <v>3349.73</v>
      </c>
      <c s="15">
        <v>3349.73</v>
      </c>
      <c s="15">
        <v>3349.73</v>
      </c>
      <c s="15">
        <f t="shared" si="69"/>
        <v>3349.73</v>
      </c>
      <c s="15">
        <f t="shared" si="70"/>
        <v>40196.760000000009</v>
      </c>
      <c s="15">
        <f t="shared" si="71"/>
        <v>43546.490000000013</v>
      </c>
    </row>
    <row r="1489" spans="1:54" ht="15">
      <c r="A1489" s="58" t="s">
        <v>2932</v>
      </c>
      <c s="76" t="s">
        <v>2928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956685</v>
      </c>
      <c s="64">
        <v>0</v>
      </c>
      <c s="64">
        <v>0</v>
      </c>
      <c s="64">
        <v>4041.9899999999998</v>
      </c>
      <c s="64">
        <v>0</v>
      </c>
      <c s="64">
        <v>0</v>
      </c>
      <c s="64">
        <v>0</v>
      </c>
      <c s="64">
        <v>956685</v>
      </c>
      <c s="120">
        <v>45063</v>
      </c>
      <c s="120">
        <v>46890</v>
      </c>
      <c s="108">
        <v>956685</v>
      </c>
      <c s="108">
        <v>3.463888888888889</v>
      </c>
      <c s="108">
        <v>5</v>
      </c>
      <c s="111">
        <v>0.050700000000000002</v>
      </c>
      <c s="77" t="s">
        <v>651</v>
      </c>
      <c s="77" t="s">
        <v>652</v>
      </c>
      <c s="15">
        <v>4041.9899999999998</v>
      </c>
      <c s="15">
        <v>4041.9899999999998</v>
      </c>
      <c s="15">
        <v>4041.9899999999998</v>
      </c>
      <c s="15">
        <v>4041.9899999999998</v>
      </c>
      <c s="15">
        <v>4041.9899999999998</v>
      </c>
      <c s="15">
        <v>4041.9899999999998</v>
      </c>
      <c s="15">
        <v>4041.9899999999998</v>
      </c>
      <c s="15">
        <v>4041.9899999999998</v>
      </c>
      <c s="15">
        <v>4041.9899999999998</v>
      </c>
      <c s="15">
        <v>4041.9899999999998</v>
      </c>
      <c s="15">
        <v>4041.9899999999998</v>
      </c>
      <c s="15">
        <v>4041.9899999999998</v>
      </c>
      <c s="15">
        <v>4041.9899999999998</v>
      </c>
      <c s="15">
        <f t="shared" si="69"/>
        <v>4041.9899999999998</v>
      </c>
      <c s="15">
        <f t="shared" si="70"/>
        <v>48503.879999999983</v>
      </c>
      <c s="15">
        <f t="shared" si="71"/>
        <v>52545.869999999981</v>
      </c>
    </row>
    <row r="1490" spans="1:54" ht="15">
      <c r="A1490" s="58" t="s">
        <v>2933</v>
      </c>
      <c s="76" t="s">
        <v>2928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674517.5</v>
      </c>
      <c s="64">
        <v>0</v>
      </c>
      <c s="64">
        <v>0</v>
      </c>
      <c s="64">
        <v>3012.8400000000001</v>
      </c>
      <c s="64">
        <v>0</v>
      </c>
      <c s="64">
        <v>0</v>
      </c>
      <c s="64">
        <v>0</v>
      </c>
      <c s="64">
        <v>674517.5</v>
      </c>
      <c s="120">
        <v>45063</v>
      </c>
      <c s="120">
        <v>47255</v>
      </c>
      <c s="108">
        <v>674517.5</v>
      </c>
      <c s="108">
        <v>4.4638888888888886</v>
      </c>
      <c s="108">
        <v>6</v>
      </c>
      <c s="111">
        <v>0.053600000000000002</v>
      </c>
      <c s="77" t="s">
        <v>651</v>
      </c>
      <c s="77" t="s">
        <v>652</v>
      </c>
      <c s="15">
        <v>3012.8400000000001</v>
      </c>
      <c s="15">
        <v>3012.8400000000001</v>
      </c>
      <c s="15">
        <v>3012.8400000000001</v>
      </c>
      <c s="15">
        <v>3012.8400000000001</v>
      </c>
      <c s="15">
        <v>3012.8400000000001</v>
      </c>
      <c s="15">
        <v>3012.8400000000001</v>
      </c>
      <c s="15">
        <v>3012.8400000000001</v>
      </c>
      <c s="15">
        <v>3012.8400000000001</v>
      </c>
      <c s="15">
        <v>3012.8400000000001</v>
      </c>
      <c s="15">
        <v>3012.8400000000001</v>
      </c>
      <c s="15">
        <v>3012.8400000000001</v>
      </c>
      <c s="15">
        <v>3012.8400000000001</v>
      </c>
      <c s="15">
        <v>3012.8400000000001</v>
      </c>
      <c s="15">
        <f t="shared" si="69"/>
        <v>3012.8400000000001</v>
      </c>
      <c s="15">
        <f t="shared" si="70"/>
        <v>36154.080000000002</v>
      </c>
      <c s="15">
        <f t="shared" si="71"/>
        <v>39166.919999999998</v>
      </c>
    </row>
    <row r="1491" spans="1:54" ht="15">
      <c r="A1491" s="58" t="s">
        <v>2934</v>
      </c>
      <c s="76" t="s">
        <v>2928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1356852.5</v>
      </c>
      <c s="64">
        <v>0</v>
      </c>
      <c s="64">
        <v>0</v>
      </c>
      <c s="64">
        <v>6377.21</v>
      </c>
      <c s="64">
        <v>0</v>
      </c>
      <c s="64">
        <v>0</v>
      </c>
      <c s="64">
        <v>0</v>
      </c>
      <c s="64">
        <v>1356852.5</v>
      </c>
      <c s="120">
        <v>45063</v>
      </c>
      <c s="120">
        <v>47620</v>
      </c>
      <c s="108">
        <v>1356852.5</v>
      </c>
      <c s="108">
        <v>5.4638888888888886</v>
      </c>
      <c s="108">
        <v>7</v>
      </c>
      <c s="111">
        <v>0.056399999999999999</v>
      </c>
      <c s="77" t="s">
        <v>651</v>
      </c>
      <c s="77" t="s">
        <v>652</v>
      </c>
      <c s="15">
        <v>6377.21</v>
      </c>
      <c s="15">
        <v>6377.21</v>
      </c>
      <c s="15">
        <v>6377.21</v>
      </c>
      <c s="15">
        <v>6377.21</v>
      </c>
      <c s="15">
        <v>6377.21</v>
      </c>
      <c s="15">
        <v>6377.21</v>
      </c>
      <c s="15">
        <v>6377.21</v>
      </c>
      <c s="15">
        <v>6377.21</v>
      </c>
      <c s="15">
        <v>6377.21</v>
      </c>
      <c s="15">
        <v>6377.21</v>
      </c>
      <c s="15">
        <v>6377.21</v>
      </c>
      <c s="15">
        <v>6377.21</v>
      </c>
      <c s="15">
        <v>6377.21</v>
      </c>
      <c s="15">
        <f t="shared" si="69"/>
        <v>6377.21</v>
      </c>
      <c s="15">
        <f t="shared" si="70"/>
        <v>76526.520000000004</v>
      </c>
      <c s="15">
        <f t="shared" si="71"/>
        <v>82903.73000000001</v>
      </c>
    </row>
    <row r="1492" spans="1:54" ht="15">
      <c r="A1492" s="58" t="s">
        <v>2935</v>
      </c>
      <c s="76" t="s">
        <v>2928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4927237.5</v>
      </c>
      <c s="64">
        <v>0</v>
      </c>
      <c s="64">
        <v>0</v>
      </c>
      <c s="64">
        <v>24348.77</v>
      </c>
      <c s="64">
        <v>0</v>
      </c>
      <c s="64">
        <v>0</v>
      </c>
      <c s="64">
        <v>0</v>
      </c>
      <c s="64">
        <v>4927237.5</v>
      </c>
      <c s="120">
        <v>45063</v>
      </c>
      <c s="120">
        <v>47985</v>
      </c>
      <c s="108">
        <v>4927237.5</v>
      </c>
      <c s="108">
        <v>6.4638888888888886</v>
      </c>
      <c s="108">
        <v>8</v>
      </c>
      <c s="111">
        <v>0.059299999999999999</v>
      </c>
      <c s="77" t="s">
        <v>651</v>
      </c>
      <c s="77" t="s">
        <v>652</v>
      </c>
      <c s="15">
        <v>24348.77</v>
      </c>
      <c s="15">
        <v>24348.77</v>
      </c>
      <c s="15">
        <v>24348.77</v>
      </c>
      <c s="15">
        <v>24348.77</v>
      </c>
      <c s="15">
        <v>24348.77</v>
      </c>
      <c s="15">
        <v>24348.77</v>
      </c>
      <c s="15">
        <v>24348.77</v>
      </c>
      <c s="15">
        <v>24348.77</v>
      </c>
      <c s="15">
        <v>24348.77</v>
      </c>
      <c s="15">
        <v>24348.77</v>
      </c>
      <c s="15">
        <v>24348.77</v>
      </c>
      <c s="15">
        <v>24348.77</v>
      </c>
      <c s="15">
        <v>24348.77</v>
      </c>
      <c s="15">
        <f t="shared" si="69"/>
        <v>24348.77</v>
      </c>
      <c s="15">
        <f t="shared" si="70"/>
        <v>292185.23999999999</v>
      </c>
      <c s="15">
        <f t="shared" si="71"/>
        <v>316534.01000000001</v>
      </c>
    </row>
    <row r="1493" spans="1:54" ht="15">
      <c r="A1493" s="58" t="s">
        <v>2936</v>
      </c>
      <c s="76" t="s">
        <v>2928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4071029.5</v>
      </c>
      <c s="64">
        <v>0</v>
      </c>
      <c s="64">
        <v>0</v>
      </c>
      <c s="64">
        <v>21067.580000000002</v>
      </c>
      <c s="64">
        <v>0</v>
      </c>
      <c s="64">
        <v>0</v>
      </c>
      <c s="64">
        <v>0</v>
      </c>
      <c s="64">
        <v>4071029.5</v>
      </c>
      <c s="120">
        <v>45063</v>
      </c>
      <c s="120">
        <v>48351</v>
      </c>
      <c s="108">
        <v>4071029.5</v>
      </c>
      <c s="108">
        <v>7.4638888888888886</v>
      </c>
      <c s="108">
        <v>9</v>
      </c>
      <c s="111">
        <v>0.062100000000000002</v>
      </c>
      <c s="77" t="s">
        <v>651</v>
      </c>
      <c s="77" t="s">
        <v>652</v>
      </c>
      <c s="15">
        <v>21067.580000000002</v>
      </c>
      <c s="15">
        <v>21067.580000000002</v>
      </c>
      <c s="15">
        <v>21067.580000000002</v>
      </c>
      <c s="15">
        <v>21067.580000000002</v>
      </c>
      <c s="15">
        <v>21067.580000000002</v>
      </c>
      <c s="15">
        <v>21067.580000000002</v>
      </c>
      <c s="15">
        <v>21067.580000000002</v>
      </c>
      <c s="15">
        <v>21067.580000000002</v>
      </c>
      <c s="15">
        <v>21067.580000000002</v>
      </c>
      <c s="15">
        <v>21067.580000000002</v>
      </c>
      <c s="15">
        <v>21067.580000000002</v>
      </c>
      <c s="15">
        <v>21067.580000000002</v>
      </c>
      <c s="15">
        <v>21067.580000000002</v>
      </c>
      <c s="15">
        <f t="shared" si="69"/>
        <v>21067.580000000002</v>
      </c>
      <c s="15">
        <f t="shared" si="70"/>
        <v>252810.96000000008</v>
      </c>
      <c s="15">
        <f t="shared" si="71"/>
        <v>273878.5400000001</v>
      </c>
    </row>
    <row r="1494" spans="1:54" ht="15">
      <c r="A1494" s="58" t="s">
        <v>2937</v>
      </c>
      <c s="76" t="s">
        <v>2928</v>
      </c>
      <c s="66">
        <v>10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653631.5</v>
      </c>
      <c s="64">
        <v>0</v>
      </c>
      <c s="64">
        <v>0</v>
      </c>
      <c s="64">
        <v>3540.5</v>
      </c>
      <c s="64">
        <v>0</v>
      </c>
      <c s="64">
        <v>0</v>
      </c>
      <c s="64">
        <v>0</v>
      </c>
      <c s="64">
        <v>653631.5</v>
      </c>
      <c s="120">
        <v>45063</v>
      </c>
      <c s="120">
        <v>48716</v>
      </c>
      <c s="108">
        <v>653631.5</v>
      </c>
      <c s="108">
        <v>8.4638888888888886</v>
      </c>
      <c s="108">
        <v>10</v>
      </c>
      <c s="111">
        <v>0.065000000000000002</v>
      </c>
      <c s="77" t="s">
        <v>651</v>
      </c>
      <c s="77" t="s">
        <v>652</v>
      </c>
      <c s="15">
        <v>3540.5</v>
      </c>
      <c s="15">
        <v>3540.5</v>
      </c>
      <c s="15">
        <v>3540.5</v>
      </c>
      <c s="15">
        <v>3540.5</v>
      </c>
      <c s="15">
        <v>3540.5</v>
      </c>
      <c s="15">
        <v>3540.5</v>
      </c>
      <c s="15">
        <v>3540.5</v>
      </c>
      <c s="15">
        <v>3540.5</v>
      </c>
      <c s="15">
        <v>3540.5</v>
      </c>
      <c s="15">
        <v>3540.5</v>
      </c>
      <c s="15">
        <v>3540.5</v>
      </c>
      <c s="15">
        <v>3540.5</v>
      </c>
      <c s="15">
        <v>3540.5</v>
      </c>
      <c s="15">
        <f t="shared" si="69"/>
        <v>3540.5</v>
      </c>
      <c s="15">
        <f t="shared" si="70"/>
        <v>42486</v>
      </c>
      <c s="15">
        <f t="shared" si="71"/>
        <v>46026.5</v>
      </c>
    </row>
    <row r="1495" spans="1:54" ht="15">
      <c r="A1495" s="58" t="s">
        <v>2938</v>
      </c>
      <c s="76" t="s">
        <v>2939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20">
        <v>45070</v>
      </c>
      <c s="120">
        <v>45436</v>
      </c>
      <c s="108">
        <v>361375</v>
      </c>
      <c s="108">
        <v>0</v>
      </c>
      <c s="108">
        <v>0</v>
      </c>
      <c s="111">
        <v>0.032500000000000001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9"/>
        <v>0</v>
      </c>
      <c s="15">
        <f t="shared" si="70"/>
        <v>0</v>
      </c>
      <c s="15">
        <f t="shared" si="71"/>
        <v>0</v>
      </c>
    </row>
    <row r="1496" spans="1:54" ht="15">
      <c r="A1496" s="58" t="s">
        <v>2940</v>
      </c>
      <c s="76" t="s">
        <v>2939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885885</v>
      </c>
      <c s="64">
        <v>0</v>
      </c>
      <c s="64">
        <v>442942.5</v>
      </c>
      <c s="64">
        <v>2820.0700000000002</v>
      </c>
      <c s="64">
        <v>0</v>
      </c>
      <c s="64">
        <v>0</v>
      </c>
      <c s="64">
        <v>0</v>
      </c>
      <c s="64">
        <v>442942.5</v>
      </c>
      <c s="120">
        <v>45070</v>
      </c>
      <c s="120">
        <v>45801</v>
      </c>
      <c s="108">
        <v>885885</v>
      </c>
      <c s="108">
        <v>0.48333333333333334</v>
      </c>
      <c s="108">
        <v>2</v>
      </c>
      <c s="111">
        <v>0.038199999999999998</v>
      </c>
      <c s="77" t="s">
        <v>651</v>
      </c>
      <c s="77" t="s">
        <v>652</v>
      </c>
      <c s="15">
        <v>1410.03</v>
      </c>
      <c s="15">
        <v>1410.03</v>
      </c>
      <c s="15">
        <v>1410.03</v>
      </c>
      <c s="15">
        <v>1410.03</v>
      </c>
      <c s="15">
        <v>1410.03</v>
      </c>
      <c s="15">
        <v>1410.03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9"/>
        <v>1410.03</v>
      </c>
      <c s="15">
        <f t="shared" si="70"/>
        <v>7050.1499999999996</v>
      </c>
      <c s="15">
        <f t="shared" si="71"/>
        <v>8460.1800000000003</v>
      </c>
    </row>
    <row r="1497" spans="1:54" ht="15">
      <c r="A1497" s="58" t="s">
        <v>2941</v>
      </c>
      <c s="76" t="s">
        <v>2939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799302.5</v>
      </c>
      <c s="64">
        <v>0</v>
      </c>
      <c s="64">
        <v>0</v>
      </c>
      <c s="64">
        <v>2864.1700000000001</v>
      </c>
      <c s="64">
        <v>0</v>
      </c>
      <c s="64">
        <v>0</v>
      </c>
      <c s="64">
        <v>0</v>
      </c>
      <c s="64">
        <v>799302.5</v>
      </c>
      <c s="120">
        <v>45070</v>
      </c>
      <c s="120">
        <v>46166</v>
      </c>
      <c s="108">
        <v>799302.5</v>
      </c>
      <c s="108">
        <v>1.4833333333333334</v>
      </c>
      <c s="108">
        <v>3</v>
      </c>
      <c s="111">
        <v>0.042999999999999997</v>
      </c>
      <c s="77" t="s">
        <v>651</v>
      </c>
      <c s="77" t="s">
        <v>652</v>
      </c>
      <c s="15">
        <v>2864.1700000000001</v>
      </c>
      <c s="15">
        <v>2864.1700000000001</v>
      </c>
      <c s="15">
        <v>2864.1700000000001</v>
      </c>
      <c s="15">
        <v>2864.1700000000001</v>
      </c>
      <c s="15">
        <v>2864.1700000000001</v>
      </c>
      <c s="15">
        <v>2864.1700000000001</v>
      </c>
      <c s="15">
        <v>2864.1700000000001</v>
      </c>
      <c s="15">
        <v>2864.1700000000001</v>
      </c>
      <c s="15">
        <v>2864.1700000000001</v>
      </c>
      <c s="15">
        <v>2864.1700000000001</v>
      </c>
      <c s="15">
        <v>2864.1700000000001</v>
      </c>
      <c s="15">
        <v>2864.1700000000001</v>
      </c>
      <c s="15">
        <v>1432.0799999999999</v>
      </c>
      <c s="15">
        <f t="shared" si="69"/>
        <v>2864.1700000000001</v>
      </c>
      <c s="15">
        <f t="shared" si="70"/>
        <v>32937.949999999997</v>
      </c>
      <c s="15">
        <f t="shared" si="71"/>
        <v>35802.119999999995</v>
      </c>
    </row>
    <row r="1498" spans="1:54" ht="15">
      <c r="A1498" s="58" t="s">
        <v>2942</v>
      </c>
      <c s="76" t="s">
        <v>2939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1532377.5</v>
      </c>
      <c s="64">
        <v>0</v>
      </c>
      <c s="64">
        <v>0</v>
      </c>
      <c s="64">
        <v>6014.5799999999999</v>
      </c>
      <c s="64">
        <v>0</v>
      </c>
      <c s="64">
        <v>0</v>
      </c>
      <c s="64">
        <v>0</v>
      </c>
      <c s="64">
        <v>1532377.5</v>
      </c>
      <c s="120">
        <v>45070</v>
      </c>
      <c s="120">
        <v>46531</v>
      </c>
      <c s="108">
        <v>1532377.5</v>
      </c>
      <c s="108">
        <v>2.4833333333333334</v>
      </c>
      <c s="108">
        <v>4</v>
      </c>
      <c s="111">
        <v>0.047100000000000003</v>
      </c>
      <c s="77" t="s">
        <v>651</v>
      </c>
      <c s="77" t="s">
        <v>652</v>
      </c>
      <c s="15">
        <v>6014.5799999999999</v>
      </c>
      <c s="15">
        <v>6014.5799999999999</v>
      </c>
      <c s="15">
        <v>6014.5799999999999</v>
      </c>
      <c s="15">
        <v>6014.5799999999999</v>
      </c>
      <c s="15">
        <v>6014.5799999999999</v>
      </c>
      <c s="15">
        <v>6014.5799999999999</v>
      </c>
      <c s="15">
        <v>6014.5799999999999</v>
      </c>
      <c s="15">
        <v>6014.5799999999999</v>
      </c>
      <c s="15">
        <v>6014.5799999999999</v>
      </c>
      <c s="15">
        <v>6014.5799999999999</v>
      </c>
      <c s="15">
        <v>6014.5799999999999</v>
      </c>
      <c s="15">
        <v>6014.5799999999999</v>
      </c>
      <c s="15">
        <v>6014.5799999999999</v>
      </c>
      <c s="15">
        <f t="shared" si="69"/>
        <v>6014.5799999999999</v>
      </c>
      <c s="15">
        <f t="shared" si="70"/>
        <v>72174.960000000006</v>
      </c>
      <c s="15">
        <f t="shared" si="71"/>
        <v>78189.540000000008</v>
      </c>
    </row>
    <row r="1499" spans="1:54" ht="15">
      <c r="A1499" s="58" t="s">
        <v>2943</v>
      </c>
      <c s="76" t="s">
        <v>2939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2371505</v>
      </c>
      <c s="64">
        <v>0</v>
      </c>
      <c s="64">
        <v>0</v>
      </c>
      <c s="64">
        <v>10019.610000000001</v>
      </c>
      <c s="64">
        <v>0</v>
      </c>
      <c s="64">
        <v>0</v>
      </c>
      <c s="64">
        <v>0</v>
      </c>
      <c s="64">
        <v>2371505</v>
      </c>
      <c s="120">
        <v>45070</v>
      </c>
      <c s="120">
        <v>46897</v>
      </c>
      <c s="108">
        <v>2371505</v>
      </c>
      <c s="108">
        <v>3.4833333333333334</v>
      </c>
      <c s="108">
        <v>5</v>
      </c>
      <c s="111">
        <v>0.050700000000000002</v>
      </c>
      <c s="77" t="s">
        <v>651</v>
      </c>
      <c s="77" t="s">
        <v>652</v>
      </c>
      <c s="15">
        <v>10019.610000000001</v>
      </c>
      <c s="15">
        <v>10019.610000000001</v>
      </c>
      <c s="15">
        <v>10019.610000000001</v>
      </c>
      <c s="15">
        <v>10019.610000000001</v>
      </c>
      <c s="15">
        <v>10019.610000000001</v>
      </c>
      <c s="15">
        <v>10019.610000000001</v>
      </c>
      <c s="15">
        <v>10019.610000000001</v>
      </c>
      <c s="15">
        <v>10019.610000000001</v>
      </c>
      <c s="15">
        <v>10019.610000000001</v>
      </c>
      <c s="15">
        <v>10019.610000000001</v>
      </c>
      <c s="15">
        <v>10019.610000000001</v>
      </c>
      <c s="15">
        <v>10019.610000000001</v>
      </c>
      <c s="15">
        <v>10019.610000000001</v>
      </c>
      <c s="15">
        <f t="shared" si="69"/>
        <v>10019.610000000001</v>
      </c>
      <c s="15">
        <f t="shared" si="70"/>
        <v>120235.32000000001</v>
      </c>
      <c s="15">
        <f t="shared" si="71"/>
        <v>130254.93000000001</v>
      </c>
    </row>
    <row r="1500" spans="1:54" ht="15">
      <c r="A1500" s="58" t="s">
        <v>2944</v>
      </c>
      <c s="76" t="s">
        <v>2939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6">
        <v>1</v>
      </c>
      <c s="66">
        <v>1</v>
      </c>
      <c s="66">
        <v>1</v>
      </c>
      <c s="69">
        <v>0</v>
      </c>
      <c s="69">
        <v>0</v>
      </c>
      <c s="66">
        <v>0</v>
      </c>
      <c s="64">
        <v>4465562.5</v>
      </c>
      <c s="64">
        <v>0</v>
      </c>
      <c s="64">
        <v>0</v>
      </c>
      <c s="64">
        <v>19946.18</v>
      </c>
      <c s="64">
        <v>0</v>
      </c>
      <c s="64">
        <v>0</v>
      </c>
      <c s="64">
        <v>0</v>
      </c>
      <c s="64">
        <v>4465562.5</v>
      </c>
      <c s="120">
        <v>45070</v>
      </c>
      <c s="120">
        <v>47262</v>
      </c>
      <c s="108">
        <v>4465562.5</v>
      </c>
      <c s="108">
        <v>4.4833333333333334</v>
      </c>
      <c s="108">
        <v>6</v>
      </c>
      <c s="111">
        <v>0.053600000000000002</v>
      </c>
      <c s="77" t="s">
        <v>651</v>
      </c>
      <c s="77" t="s">
        <v>652</v>
      </c>
      <c s="15">
        <v>19946.18</v>
      </c>
      <c s="15">
        <v>19946.18</v>
      </c>
      <c s="15">
        <v>19946.18</v>
      </c>
      <c s="15">
        <v>19946.18</v>
      </c>
      <c s="15">
        <v>19946.18</v>
      </c>
      <c s="15">
        <v>19946.18</v>
      </c>
      <c s="15">
        <v>19946.18</v>
      </c>
      <c s="15">
        <v>19946.18</v>
      </c>
      <c s="15">
        <v>19946.18</v>
      </c>
      <c s="15">
        <v>19946.18</v>
      </c>
      <c s="15">
        <v>19946.18</v>
      </c>
      <c s="15">
        <v>19946.18</v>
      </c>
      <c s="15">
        <v>19946.18</v>
      </c>
      <c s="15">
        <f t="shared" si="69"/>
        <v>19946.18</v>
      </c>
      <c s="15">
        <f t="shared" si="70"/>
        <v>239354.15999999995</v>
      </c>
      <c s="15">
        <f t="shared" si="71"/>
        <v>259300.33999999994</v>
      </c>
    </row>
    <row r="1501" spans="1:54" ht="15">
      <c r="A1501" s="58" t="s">
        <v>2945</v>
      </c>
      <c s="76" t="s">
        <v>2939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7655545</v>
      </c>
      <c s="64">
        <v>0</v>
      </c>
      <c s="64">
        <v>0</v>
      </c>
      <c s="64">
        <v>35981.059999999998</v>
      </c>
      <c s="64">
        <v>0</v>
      </c>
      <c s="64">
        <v>0</v>
      </c>
      <c s="64">
        <v>0</v>
      </c>
      <c s="64">
        <v>7655545</v>
      </c>
      <c s="120">
        <v>45070</v>
      </c>
      <c s="120">
        <v>47627</v>
      </c>
      <c s="108">
        <v>7655545</v>
      </c>
      <c s="108">
        <v>5.4833333333333334</v>
      </c>
      <c s="108">
        <v>7</v>
      </c>
      <c s="111">
        <v>0.056399999999999999</v>
      </c>
      <c s="77" t="s">
        <v>651</v>
      </c>
      <c s="77" t="s">
        <v>652</v>
      </c>
      <c s="15">
        <v>35981.059999999998</v>
      </c>
      <c s="15">
        <v>35981.059999999998</v>
      </c>
      <c s="15">
        <v>35981.059999999998</v>
      </c>
      <c s="15">
        <v>35981.059999999998</v>
      </c>
      <c s="15">
        <v>35981.059999999998</v>
      </c>
      <c s="15">
        <v>35981.059999999998</v>
      </c>
      <c s="15">
        <v>35981.059999999998</v>
      </c>
      <c s="15">
        <v>35981.059999999998</v>
      </c>
      <c s="15">
        <v>35981.059999999998</v>
      </c>
      <c s="15">
        <v>35981.059999999998</v>
      </c>
      <c s="15">
        <v>35981.059999999998</v>
      </c>
      <c s="15">
        <v>35981.059999999998</v>
      </c>
      <c s="15">
        <v>35981.059999999998</v>
      </c>
      <c s="15">
        <f t="shared" si="69"/>
        <v>35981.059999999998</v>
      </c>
      <c s="15">
        <f t="shared" si="70"/>
        <v>431772.71999999997</v>
      </c>
      <c s="15">
        <f t="shared" si="71"/>
        <v>467753.77999999997</v>
      </c>
    </row>
    <row r="1502" spans="1:54" ht="15">
      <c r="A1502" s="58" t="s">
        <v>2946</v>
      </c>
      <c s="76" t="s">
        <v>2939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1114362.5</v>
      </c>
      <c s="64">
        <v>0</v>
      </c>
      <c s="64">
        <v>0</v>
      </c>
      <c s="64">
        <v>5506.8100000000004</v>
      </c>
      <c s="64">
        <v>0</v>
      </c>
      <c s="64">
        <v>0</v>
      </c>
      <c s="64">
        <v>0</v>
      </c>
      <c s="64">
        <v>1114362.5</v>
      </c>
      <c s="120">
        <v>45070</v>
      </c>
      <c s="120">
        <v>47992</v>
      </c>
      <c s="108">
        <v>1114362.5</v>
      </c>
      <c s="108">
        <v>6.4833333333333334</v>
      </c>
      <c s="108">
        <v>8</v>
      </c>
      <c s="111">
        <v>0.059299999999999999</v>
      </c>
      <c s="77" t="s">
        <v>651</v>
      </c>
      <c s="77" t="s">
        <v>652</v>
      </c>
      <c s="15">
        <v>5506.8100000000004</v>
      </c>
      <c s="15">
        <v>5506.8100000000004</v>
      </c>
      <c s="15">
        <v>5506.8100000000004</v>
      </c>
      <c s="15">
        <v>5506.8100000000004</v>
      </c>
      <c s="15">
        <v>5506.8100000000004</v>
      </c>
      <c s="15">
        <v>5506.8100000000004</v>
      </c>
      <c s="15">
        <v>5506.8100000000004</v>
      </c>
      <c s="15">
        <v>5506.8100000000004</v>
      </c>
      <c s="15">
        <v>5506.8100000000004</v>
      </c>
      <c s="15">
        <v>5506.8100000000004</v>
      </c>
      <c s="15">
        <v>5506.8100000000004</v>
      </c>
      <c s="15">
        <v>5506.8100000000004</v>
      </c>
      <c s="15">
        <v>5506.8100000000004</v>
      </c>
      <c s="15">
        <f t="shared" si="69"/>
        <v>5506.8100000000004</v>
      </c>
      <c s="15">
        <f t="shared" si="70"/>
        <v>66081.719999999987</v>
      </c>
      <c s="15">
        <f t="shared" si="71"/>
        <v>71588.529999999984</v>
      </c>
    </row>
    <row r="1503" spans="1:54" ht="15">
      <c r="A1503" s="58" t="s">
        <v>2947</v>
      </c>
      <c s="76" t="s">
        <v>2939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265500</v>
      </c>
      <c s="64">
        <v>0</v>
      </c>
      <c s="64">
        <v>0</v>
      </c>
      <c s="64">
        <v>1373.96</v>
      </c>
      <c s="64">
        <v>0</v>
      </c>
      <c s="64">
        <v>0</v>
      </c>
      <c s="64">
        <v>0</v>
      </c>
      <c s="64">
        <v>265500</v>
      </c>
      <c s="120">
        <v>45070</v>
      </c>
      <c s="120">
        <v>48358</v>
      </c>
      <c s="108">
        <v>265500</v>
      </c>
      <c s="108">
        <v>7.4833333333333334</v>
      </c>
      <c s="108">
        <v>9</v>
      </c>
      <c s="111">
        <v>0.062100000000000002</v>
      </c>
      <c s="77" t="s">
        <v>651</v>
      </c>
      <c s="77" t="s">
        <v>652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v>1373.96</v>
      </c>
      <c s="15">
        <f t="shared" si="69"/>
        <v>1373.96</v>
      </c>
      <c s="15">
        <f t="shared" si="70"/>
        <v>16487.519999999997</v>
      </c>
      <c s="15">
        <f t="shared" si="71"/>
        <v>17861.479999999996</v>
      </c>
    </row>
    <row r="1504" spans="1:54" ht="15">
      <c r="A1504" s="58" t="s">
        <v>2948</v>
      </c>
      <c s="76" t="s">
        <v>2939</v>
      </c>
      <c s="66">
        <v>10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361227.5</v>
      </c>
      <c s="64">
        <v>0</v>
      </c>
      <c s="64">
        <v>0</v>
      </c>
      <c s="64">
        <v>1956.6500000000001</v>
      </c>
      <c s="64">
        <v>0</v>
      </c>
      <c s="64">
        <v>0</v>
      </c>
      <c s="64">
        <v>0</v>
      </c>
      <c s="64">
        <v>361227.5</v>
      </c>
      <c s="120">
        <v>45070</v>
      </c>
      <c s="120">
        <v>48723</v>
      </c>
      <c s="108">
        <v>361227.5</v>
      </c>
      <c s="108">
        <v>8.4833333333333325</v>
      </c>
      <c s="108">
        <v>10</v>
      </c>
      <c s="111">
        <v>0.065000000000000002</v>
      </c>
      <c s="77" t="s">
        <v>651</v>
      </c>
      <c s="77" t="s">
        <v>652</v>
      </c>
      <c s="15">
        <v>1956.6500000000001</v>
      </c>
      <c s="15">
        <v>1956.6500000000001</v>
      </c>
      <c s="15">
        <v>1956.6500000000001</v>
      </c>
      <c s="15">
        <v>1956.6500000000001</v>
      </c>
      <c s="15">
        <v>1956.6500000000001</v>
      </c>
      <c s="15">
        <v>1956.6500000000001</v>
      </c>
      <c s="15">
        <v>1956.6500000000001</v>
      </c>
      <c s="15">
        <v>1956.6500000000001</v>
      </c>
      <c s="15">
        <v>1956.6500000000001</v>
      </c>
      <c s="15">
        <v>1956.6500000000001</v>
      </c>
      <c s="15">
        <v>1956.6500000000001</v>
      </c>
      <c s="15">
        <v>1956.6500000000001</v>
      </c>
      <c s="15">
        <v>1956.6500000000001</v>
      </c>
      <c s="15">
        <f t="shared" si="69"/>
        <v>1956.6500000000001</v>
      </c>
      <c s="15">
        <f t="shared" si="70"/>
        <v>23479.800000000003</v>
      </c>
      <c s="15">
        <f t="shared" si="71"/>
        <v>25436.450000000004</v>
      </c>
    </row>
    <row r="1505" spans="1:54" ht="15">
      <c r="A1505" s="58" t="s">
        <v>2949</v>
      </c>
      <c s="76" t="s">
        <v>2950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200000000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200000000</v>
      </c>
      <c s="120">
        <v>44984</v>
      </c>
      <c s="120">
        <v>48637</v>
      </c>
      <c s="108">
        <v>200000000</v>
      </c>
      <c s="108">
        <v>8.2416666666666671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7826300</v>
      </c>
      <c s="15">
        <v>0</v>
      </c>
      <c s="15">
        <v>0</v>
      </c>
      <c s="15">
        <v>0</v>
      </c>
      <c s="15">
        <v>0</v>
      </c>
      <c s="15">
        <v>0</v>
      </c>
      <c s="15">
        <v>7826300</v>
      </c>
      <c s="15">
        <v>0</v>
      </c>
      <c s="15">
        <v>0</v>
      </c>
      <c s="15">
        <v>0</v>
      </c>
      <c s="15">
        <v>0</v>
      </c>
      <c s="15">
        <f t="shared" si="69"/>
        <v>0</v>
      </c>
      <c s="15">
        <f t="shared" si="70"/>
        <v>15652600</v>
      </c>
      <c s="15">
        <f t="shared" si="71"/>
        <v>15652600</v>
      </c>
    </row>
    <row r="1506" spans="1:54" ht="15">
      <c r="A1506" s="58" t="s">
        <v>2958</v>
      </c>
      <c s="76" t="s">
        <v>2959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200000000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200000000</v>
      </c>
      <c s="120">
        <v>44984</v>
      </c>
      <c s="120">
        <v>48637</v>
      </c>
      <c s="108">
        <v>200000000</v>
      </c>
      <c s="108">
        <v>8.2416666666666671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7826300</v>
      </c>
      <c s="15">
        <v>0</v>
      </c>
      <c s="15">
        <v>0</v>
      </c>
      <c s="15">
        <v>0</v>
      </c>
      <c s="15">
        <v>0</v>
      </c>
      <c s="15">
        <v>0</v>
      </c>
      <c s="15">
        <v>7826300</v>
      </c>
      <c s="15">
        <v>0</v>
      </c>
      <c s="15">
        <v>0</v>
      </c>
      <c s="15">
        <v>0</v>
      </c>
      <c s="15">
        <v>0</v>
      </c>
      <c s="15">
        <f t="shared" si="69"/>
        <v>0</v>
      </c>
      <c s="15">
        <f t="shared" si="70"/>
        <v>15652600</v>
      </c>
      <c s="15">
        <f t="shared" si="71"/>
        <v>15652600</v>
      </c>
    </row>
    <row r="1507" spans="1:54" ht="15">
      <c r="A1507" s="58" t="s">
        <v>2960</v>
      </c>
      <c s="76" t="s">
        <v>2961</v>
      </c>
      <c s="66">
        <v>1</v>
      </c>
      <c s="67" t="s">
        <v>23</v>
      </c>
      <c s="65" t="s">
        <v>458</v>
      </c>
      <c s="65" t="s">
        <v>635</v>
      </c>
      <c s="65" t="s">
        <v>593</v>
      </c>
      <c s="65" t="s">
        <v>648</v>
      </c>
      <c s="65" t="s">
        <v>636</v>
      </c>
      <c s="65" t="s">
        <v>649</v>
      </c>
      <c s="65" t="s">
        <v>593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14173820.699999999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14173820.699999999</v>
      </c>
      <c s="120">
        <v>44995</v>
      </c>
      <c s="120">
        <v>46822</v>
      </c>
      <c s="108">
        <v>14173820.699999999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505261.27000000002</v>
      </c>
      <c s="15">
        <v>0</v>
      </c>
      <c s="15">
        <v>0</v>
      </c>
      <c s="15">
        <v>0</v>
      </c>
      <c s="15">
        <v>0</v>
      </c>
      <c s="15">
        <v>0</v>
      </c>
      <c s="15">
        <v>505261.27000000002</v>
      </c>
      <c s="15">
        <v>0</v>
      </c>
      <c s="15">
        <v>0</v>
      </c>
      <c s="15">
        <v>0</v>
      </c>
      <c s="15">
        <f t="shared" si="69"/>
        <v>0</v>
      </c>
      <c s="15">
        <f t="shared" si="70"/>
        <v>1010522.54</v>
      </c>
      <c s="15">
        <f t="shared" si="71"/>
        <v>1010522.54</v>
      </c>
    </row>
    <row r="1508" spans="1:54" ht="15">
      <c r="A1508" s="58" t="s">
        <v>2971</v>
      </c>
      <c s="76" t="s">
        <v>2972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12">
        <v>45110</v>
      </c>
      <c s="120">
        <v>45476</v>
      </c>
      <c s="108">
        <v>142337.5</v>
      </c>
      <c s="108">
        <v>0</v>
      </c>
      <c s="108">
        <v>0</v>
      </c>
      <c s="111">
        <v>0.032500000000000001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9"/>
        <v>0</v>
      </c>
      <c s="15">
        <f t="shared" si="70"/>
        <v>0</v>
      </c>
      <c s="15">
        <f t="shared" si="71"/>
        <v>0</v>
      </c>
    </row>
    <row r="1509" spans="1:54" ht="15">
      <c r="A1509" s="58" t="s">
        <v>2973</v>
      </c>
      <c s="76" t="s">
        <v>2972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169.03</v>
      </c>
      <c s="64">
        <v>0</v>
      </c>
      <c s="64">
        <v>0</v>
      </c>
      <c s="64">
        <v>0</v>
      </c>
      <c s="64">
        <v>53100</v>
      </c>
      <c s="112">
        <v>45110</v>
      </c>
      <c s="120">
        <v>45841</v>
      </c>
      <c s="108">
        <v>53100</v>
      </c>
      <c s="108">
        <v>0.59166666666666667</v>
      </c>
      <c s="108">
        <v>2</v>
      </c>
      <c s="111">
        <v>0.038199999999999998</v>
      </c>
      <c s="77" t="s">
        <v>651</v>
      </c>
      <c s="77" t="s">
        <v>652</v>
      </c>
      <c s="15">
        <v>169.03</v>
      </c>
      <c s="15">
        <v>169.03</v>
      </c>
      <c s="15">
        <v>84.519999999999996</v>
      </c>
      <c s="15">
        <v>84.519999999999996</v>
      </c>
      <c s="15">
        <v>84.519999999999996</v>
      </c>
      <c s="15">
        <v>84.519999999999996</v>
      </c>
      <c s="15">
        <v>84.519999999999996</v>
      </c>
      <c s="15">
        <v>84.519999999999996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9"/>
        <v>169.03</v>
      </c>
      <c s="15">
        <f t="shared" si="70"/>
        <v>676.14999999999998</v>
      </c>
      <c s="15">
        <f t="shared" si="71"/>
        <v>845.17999999999995</v>
      </c>
    </row>
    <row r="1510" spans="1:54" ht="15">
      <c r="A1510" s="58" t="s">
        <v>2974</v>
      </c>
      <c s="76" t="s">
        <v>2972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145730</v>
      </c>
      <c s="64">
        <v>0</v>
      </c>
      <c s="64">
        <v>0</v>
      </c>
      <c s="64">
        <v>522.20000000000005</v>
      </c>
      <c s="64">
        <v>0</v>
      </c>
      <c s="64">
        <v>0</v>
      </c>
      <c s="64">
        <v>0</v>
      </c>
      <c s="64">
        <v>145730</v>
      </c>
      <c s="112">
        <v>45110</v>
      </c>
      <c s="120">
        <v>46206</v>
      </c>
      <c s="108">
        <v>145730</v>
      </c>
      <c s="108">
        <v>1.5916666666666666</v>
      </c>
      <c s="108">
        <v>3</v>
      </c>
      <c s="111">
        <v>0.042999999999999997</v>
      </c>
      <c s="77" t="s">
        <v>651</v>
      </c>
      <c s="77" t="s">
        <v>652</v>
      </c>
      <c s="15">
        <v>522.20000000000005</v>
      </c>
      <c s="15">
        <v>522.20000000000005</v>
      </c>
      <c s="15">
        <v>522.20000000000005</v>
      </c>
      <c s="15">
        <v>522.20000000000005</v>
      </c>
      <c s="15">
        <v>522.20000000000005</v>
      </c>
      <c s="15">
        <v>522.20000000000005</v>
      </c>
      <c s="15">
        <v>522.20000000000005</v>
      </c>
      <c s="15">
        <v>522.20000000000005</v>
      </c>
      <c s="15">
        <v>522.20000000000005</v>
      </c>
      <c s="15">
        <v>522.20000000000005</v>
      </c>
      <c s="15">
        <v>522.20000000000005</v>
      </c>
      <c s="15">
        <v>522.20000000000005</v>
      </c>
      <c s="15">
        <v>522.20000000000005</v>
      </c>
      <c s="15">
        <f t="shared" si="69"/>
        <v>522.20000000000005</v>
      </c>
      <c s="15">
        <f t="shared" si="70"/>
        <v>6266.3999999999987</v>
      </c>
      <c s="15">
        <f t="shared" si="71"/>
        <v>6788.5999999999985</v>
      </c>
    </row>
    <row r="1511" spans="1:54" ht="15">
      <c r="A1511" s="58" t="s">
        <v>2975</v>
      </c>
      <c s="76" t="s">
        <v>2972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198240</v>
      </c>
      <c s="64">
        <v>0</v>
      </c>
      <c s="64">
        <v>0</v>
      </c>
      <c s="64">
        <v>778.09000000000003</v>
      </c>
      <c s="64">
        <v>0</v>
      </c>
      <c s="64">
        <v>0</v>
      </c>
      <c s="64">
        <v>0</v>
      </c>
      <c s="64">
        <v>198240</v>
      </c>
      <c s="112">
        <v>45110</v>
      </c>
      <c s="120">
        <v>46571</v>
      </c>
      <c s="108">
        <v>198240</v>
      </c>
      <c s="108">
        <v>2.5916666666666668</v>
      </c>
      <c s="108">
        <v>4</v>
      </c>
      <c s="111">
        <v>0.047100000000000003</v>
      </c>
      <c s="77" t="s">
        <v>651</v>
      </c>
      <c s="77" t="s">
        <v>652</v>
      </c>
      <c s="15">
        <v>778.09000000000003</v>
      </c>
      <c s="15">
        <v>778.09000000000003</v>
      </c>
      <c s="15">
        <v>778.09000000000003</v>
      </c>
      <c s="15">
        <v>778.09000000000003</v>
      </c>
      <c s="15">
        <v>778.09000000000003</v>
      </c>
      <c s="15">
        <v>778.09000000000003</v>
      </c>
      <c s="15">
        <v>778.09000000000003</v>
      </c>
      <c s="15">
        <v>778.09000000000003</v>
      </c>
      <c s="15">
        <v>778.09000000000003</v>
      </c>
      <c s="15">
        <v>778.09000000000003</v>
      </c>
      <c s="15">
        <v>778.09000000000003</v>
      </c>
      <c s="15">
        <v>778.09000000000003</v>
      </c>
      <c s="15">
        <v>778.09000000000003</v>
      </c>
      <c s="15">
        <f t="shared" si="69"/>
        <v>778.09000000000003</v>
      </c>
      <c s="15">
        <f t="shared" si="70"/>
        <v>9337.0799999999999</v>
      </c>
      <c s="15">
        <f t="shared" si="71"/>
        <v>10115.17</v>
      </c>
    </row>
    <row r="1512" spans="1:54" ht="15">
      <c r="A1512" s="58" t="s">
        <v>2976</v>
      </c>
      <c s="76" t="s">
        <v>2972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2892917.5</v>
      </c>
      <c s="64">
        <v>0</v>
      </c>
      <c s="64">
        <v>0</v>
      </c>
      <c s="64">
        <v>12222.58</v>
      </c>
      <c s="64">
        <v>0</v>
      </c>
      <c s="64">
        <v>0</v>
      </c>
      <c s="64">
        <v>0</v>
      </c>
      <c s="64">
        <v>2892917.5</v>
      </c>
      <c s="112">
        <v>45110</v>
      </c>
      <c s="120">
        <v>46937</v>
      </c>
      <c s="108">
        <v>2892917.5</v>
      </c>
      <c s="108">
        <v>3.5916666666666668</v>
      </c>
      <c s="108">
        <v>5</v>
      </c>
      <c s="111">
        <v>0.050700000000000002</v>
      </c>
      <c s="77" t="s">
        <v>651</v>
      </c>
      <c s="77" t="s">
        <v>652</v>
      </c>
      <c s="15">
        <v>12222.58</v>
      </c>
      <c s="15">
        <v>12222.58</v>
      </c>
      <c s="15">
        <v>12222.58</v>
      </c>
      <c s="15">
        <v>12222.58</v>
      </c>
      <c s="15">
        <v>12222.58</v>
      </c>
      <c s="15">
        <v>12222.58</v>
      </c>
      <c s="15">
        <v>12222.58</v>
      </c>
      <c s="15">
        <v>12222.58</v>
      </c>
      <c s="15">
        <v>12222.58</v>
      </c>
      <c s="15">
        <v>12222.58</v>
      </c>
      <c s="15">
        <v>12222.58</v>
      </c>
      <c s="15">
        <v>12222.58</v>
      </c>
      <c s="15">
        <v>12222.58</v>
      </c>
      <c s="15">
        <f t="shared" si="69"/>
        <v>12222.58</v>
      </c>
      <c s="15">
        <f t="shared" si="70"/>
        <v>146670.95999999999</v>
      </c>
      <c s="15">
        <f t="shared" si="71"/>
        <v>158893.53999999998</v>
      </c>
    </row>
    <row r="1513" spans="1:54" ht="15">
      <c r="A1513" s="58" t="s">
        <v>2977</v>
      </c>
      <c s="76" t="s">
        <v>2972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11498657.5</v>
      </c>
      <c s="64">
        <v>0</v>
      </c>
      <c s="64">
        <v>0</v>
      </c>
      <c s="64">
        <v>51360.669999999998</v>
      </c>
      <c s="64">
        <v>0</v>
      </c>
      <c s="64">
        <v>0</v>
      </c>
      <c s="64">
        <v>0</v>
      </c>
      <c s="64">
        <v>11498657.5</v>
      </c>
      <c s="112">
        <v>45110</v>
      </c>
      <c s="120">
        <v>47302</v>
      </c>
      <c s="108">
        <v>11498657.5</v>
      </c>
      <c s="108">
        <v>4.5916666666666668</v>
      </c>
      <c s="108">
        <v>6</v>
      </c>
      <c s="111">
        <v>0.053600000000000002</v>
      </c>
      <c s="77" t="s">
        <v>651</v>
      </c>
      <c s="77" t="s">
        <v>652</v>
      </c>
      <c s="15">
        <v>51360.669999999998</v>
      </c>
      <c s="15">
        <v>51360.669999999998</v>
      </c>
      <c s="15">
        <v>51360.669999999998</v>
      </c>
      <c s="15">
        <v>51360.669999999998</v>
      </c>
      <c s="15">
        <v>51360.669999999998</v>
      </c>
      <c s="15">
        <v>51360.669999999998</v>
      </c>
      <c s="15">
        <v>51360.669999999998</v>
      </c>
      <c s="15">
        <v>51360.669999999998</v>
      </c>
      <c s="15">
        <v>51360.669999999998</v>
      </c>
      <c s="15">
        <v>51360.669999999998</v>
      </c>
      <c s="15">
        <v>51360.669999999998</v>
      </c>
      <c s="15">
        <v>51360.669999999998</v>
      </c>
      <c s="15">
        <v>51360.669999999998</v>
      </c>
      <c s="15">
        <f t="shared" si="69"/>
        <v>51360.669999999998</v>
      </c>
      <c s="15">
        <f t="shared" si="70"/>
        <v>616328.03999999992</v>
      </c>
      <c s="15">
        <f t="shared" si="71"/>
        <v>667688.70999999996</v>
      </c>
    </row>
    <row r="1514" spans="1:54" ht="15">
      <c r="A1514" s="58" t="s">
        <v>2978</v>
      </c>
      <c s="76" t="s">
        <v>2979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200000000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200000000</v>
      </c>
      <c s="112">
        <v>44984</v>
      </c>
      <c s="120">
        <v>48637</v>
      </c>
      <c s="108">
        <v>200000000</v>
      </c>
      <c s="108">
        <v>8.2416666666666671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7826300</v>
      </c>
      <c s="15">
        <v>0</v>
      </c>
      <c s="15">
        <v>0</v>
      </c>
      <c s="15">
        <v>0</v>
      </c>
      <c s="15">
        <v>0</v>
      </c>
      <c s="15">
        <v>0</v>
      </c>
      <c s="15">
        <v>7826300</v>
      </c>
      <c s="15">
        <v>0</v>
      </c>
      <c s="15">
        <v>0</v>
      </c>
      <c s="15">
        <v>0</v>
      </c>
      <c s="15">
        <v>0</v>
      </c>
      <c s="15">
        <f t="shared" si="69"/>
        <v>0</v>
      </c>
      <c s="15">
        <f t="shared" si="70"/>
        <v>15652600</v>
      </c>
      <c s="15">
        <f t="shared" si="71"/>
        <v>15652600</v>
      </c>
    </row>
    <row r="1515" spans="1:54" ht="15">
      <c r="A1515" s="58" t="s">
        <v>2980</v>
      </c>
      <c s="76" t="s">
        <v>2981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2296720.3700000001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2296720.3700000001</v>
      </c>
      <c s="112">
        <v>44995</v>
      </c>
      <c s="120">
        <v>46822</v>
      </c>
      <c s="108">
        <v>2296720.3700000001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81872.339999999997</v>
      </c>
      <c s="15">
        <v>0</v>
      </c>
      <c s="15">
        <v>0</v>
      </c>
      <c s="15">
        <v>0</v>
      </c>
      <c s="15">
        <v>0</v>
      </c>
      <c s="15">
        <v>0</v>
      </c>
      <c s="15">
        <v>81872.339999999997</v>
      </c>
      <c s="15">
        <v>0</v>
      </c>
      <c s="15">
        <v>0</v>
      </c>
      <c s="15">
        <v>0</v>
      </c>
      <c s="15">
        <f t="shared" si="69"/>
        <v>0</v>
      </c>
      <c s="15">
        <f t="shared" si="70"/>
        <v>163744.67999999999</v>
      </c>
      <c s="15">
        <f t="shared" si="71"/>
        <v>163744.67999999999</v>
      </c>
    </row>
    <row r="1516" spans="1:54" ht="15">
      <c r="A1516" s="58" t="s">
        <v>2982</v>
      </c>
      <c s="76" t="s">
        <v>2983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3690219.5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3690219.5</v>
      </c>
      <c s="112">
        <v>44995</v>
      </c>
      <c s="120">
        <v>46822</v>
      </c>
      <c s="108">
        <v>3690219.5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131547.10000000001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131547.10000000001</v>
      </c>
      <c s="15">
        <v>0</v>
      </c>
      <c s="15">
        <v>0</v>
      </c>
      <c s="15">
        <v>0</v>
      </c>
      <c s="15">
        <f t="shared" si="69"/>
        <v>0</v>
      </c>
      <c s="15">
        <f t="shared" si="70"/>
        <v>263094.20000000001</v>
      </c>
      <c s="15">
        <f t="shared" si="71"/>
        <v>263094.20000000001</v>
      </c>
    </row>
    <row r="1517" spans="1:54" ht="15">
      <c r="A1517" s="58" t="s">
        <v>2984</v>
      </c>
      <c s="76" t="s">
        <v>2985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2864683.3900000001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2864683.3900000001</v>
      </c>
      <c s="112">
        <v>45000</v>
      </c>
      <c s="120">
        <v>47192</v>
      </c>
      <c s="108">
        <v>2864683.3900000001</v>
      </c>
      <c s="108">
        <v>4.291666666666667</v>
      </c>
      <c s="108">
        <v>6</v>
      </c>
      <c s="111">
        <v>0.073772000000000004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105666.71000000001</v>
      </c>
      <c s="15">
        <v>0</v>
      </c>
      <c s="15">
        <v>0</v>
      </c>
      <c s="15">
        <v>0</v>
      </c>
      <c s="15">
        <v>0</v>
      </c>
      <c s="15">
        <v>0</v>
      </c>
      <c s="15">
        <v>105666.71000000001</v>
      </c>
      <c s="15">
        <v>0</v>
      </c>
      <c s="15">
        <v>0</v>
      </c>
      <c s="15">
        <v>0</v>
      </c>
      <c s="15">
        <f t="shared" si="69"/>
        <v>0</v>
      </c>
      <c s="15">
        <f t="shared" si="70"/>
        <v>211333.42000000001</v>
      </c>
      <c s="15">
        <f t="shared" si="71"/>
        <v>211333.42000000001</v>
      </c>
    </row>
    <row r="1518" spans="1:54" ht="15">
      <c r="A1518" s="58" t="s">
        <v>2986</v>
      </c>
      <c s="76" t="s">
        <v>2987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12">
        <v>45118</v>
      </c>
      <c s="120">
        <v>45484</v>
      </c>
      <c s="108">
        <v>53100</v>
      </c>
      <c s="108">
        <v>0</v>
      </c>
      <c s="108">
        <v>0</v>
      </c>
      <c s="111">
        <v>0.032500000000000001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9"/>
        <v>0</v>
      </c>
      <c s="15">
        <f t="shared" si="70"/>
        <v>0</v>
      </c>
      <c s="15">
        <f t="shared" si="71"/>
        <v>0</v>
      </c>
    </row>
    <row r="1519" spans="1:54" ht="15">
      <c r="A1519" s="58" t="s">
        <v>2988</v>
      </c>
      <c s="76" t="s">
        <v>2987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180540</v>
      </c>
      <c s="64">
        <v>0</v>
      </c>
      <c s="64">
        <v>0</v>
      </c>
      <c s="64">
        <v>574.72000000000003</v>
      </c>
      <c s="64">
        <v>0</v>
      </c>
      <c s="64">
        <v>0</v>
      </c>
      <c s="64">
        <v>0</v>
      </c>
      <c s="64">
        <v>180540</v>
      </c>
      <c s="112">
        <v>45118</v>
      </c>
      <c s="120">
        <v>45849</v>
      </c>
      <c s="108">
        <v>180540</v>
      </c>
      <c s="108">
        <v>0.61388888888888893</v>
      </c>
      <c s="108">
        <v>2</v>
      </c>
      <c s="111">
        <v>0.038199999999999998</v>
      </c>
      <c s="77" t="s">
        <v>651</v>
      </c>
      <c s="77" t="s">
        <v>652</v>
      </c>
      <c s="15">
        <v>574.72000000000003</v>
      </c>
      <c s="15">
        <v>574.72000000000003</v>
      </c>
      <c s="15">
        <v>287.36000000000001</v>
      </c>
      <c s="15">
        <v>287.36000000000001</v>
      </c>
      <c s="15">
        <v>287.36000000000001</v>
      </c>
      <c s="15">
        <v>287.36000000000001</v>
      </c>
      <c s="15">
        <v>287.36000000000001</v>
      </c>
      <c s="15">
        <v>287.36000000000001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9"/>
        <v>574.72000000000003</v>
      </c>
      <c s="15">
        <f t="shared" si="70"/>
        <v>2298.8800000000006</v>
      </c>
      <c s="15">
        <f t="shared" si="71"/>
        <v>2873.6000000000004</v>
      </c>
    </row>
    <row r="1520" spans="1:54" ht="15">
      <c r="A1520" s="58" t="s">
        <v>2989</v>
      </c>
      <c s="76" t="s">
        <v>2987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165642.5</v>
      </c>
      <c s="64">
        <v>0</v>
      </c>
      <c s="64">
        <v>0</v>
      </c>
      <c s="64">
        <v>593.54999999999995</v>
      </c>
      <c s="64">
        <v>0</v>
      </c>
      <c s="64">
        <v>0</v>
      </c>
      <c s="64">
        <v>0</v>
      </c>
      <c s="64">
        <v>165642.5</v>
      </c>
      <c s="112">
        <v>45118</v>
      </c>
      <c s="120">
        <v>46214</v>
      </c>
      <c s="108">
        <v>165642.5</v>
      </c>
      <c s="108">
        <v>1.6138888888888889</v>
      </c>
      <c s="108">
        <v>3</v>
      </c>
      <c s="111">
        <v>0.042999999999999997</v>
      </c>
      <c s="77" t="s">
        <v>651</v>
      </c>
      <c s="77" t="s">
        <v>652</v>
      </c>
      <c s="15">
        <v>593.54999999999995</v>
      </c>
      <c s="15">
        <v>593.54999999999995</v>
      </c>
      <c s="15">
        <v>593.54999999999995</v>
      </c>
      <c s="15">
        <v>593.54999999999995</v>
      </c>
      <c s="15">
        <v>593.54999999999995</v>
      </c>
      <c s="15">
        <v>593.54999999999995</v>
      </c>
      <c s="15">
        <v>593.54999999999995</v>
      </c>
      <c s="15">
        <v>593.54999999999995</v>
      </c>
      <c s="15">
        <v>593.54999999999995</v>
      </c>
      <c s="15">
        <v>593.54999999999995</v>
      </c>
      <c s="15">
        <v>593.54999999999995</v>
      </c>
      <c s="15">
        <v>593.54999999999995</v>
      </c>
      <c s="15">
        <v>593.54999999999995</v>
      </c>
      <c s="15">
        <f t="shared" si="69"/>
        <v>593.54999999999995</v>
      </c>
      <c s="15">
        <f t="shared" si="70"/>
        <v>7122.6000000000013</v>
      </c>
      <c s="15">
        <f t="shared" si="71"/>
        <v>7716.1500000000015</v>
      </c>
    </row>
    <row r="1521" spans="1:54" ht="15">
      <c r="A1521" s="58" t="s">
        <v>2990</v>
      </c>
      <c s="76" t="s">
        <v>2987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89827.5</v>
      </c>
      <c s="64">
        <v>0</v>
      </c>
      <c s="64">
        <v>0</v>
      </c>
      <c s="64">
        <v>352.56999999999999</v>
      </c>
      <c s="64">
        <v>0</v>
      </c>
      <c s="64">
        <v>0</v>
      </c>
      <c s="64">
        <v>0</v>
      </c>
      <c s="64">
        <v>89827.5</v>
      </c>
      <c s="112">
        <v>45118</v>
      </c>
      <c s="120">
        <v>46579</v>
      </c>
      <c s="108">
        <v>89827.5</v>
      </c>
      <c s="108">
        <v>2.6138888888888889</v>
      </c>
      <c s="108">
        <v>4</v>
      </c>
      <c s="111">
        <v>0.047100000000000003</v>
      </c>
      <c s="77" t="s">
        <v>651</v>
      </c>
      <c s="77" t="s">
        <v>652</v>
      </c>
      <c s="15">
        <v>352.56999999999999</v>
      </c>
      <c s="15">
        <v>352.56999999999999</v>
      </c>
      <c s="15">
        <v>352.56999999999999</v>
      </c>
      <c s="15">
        <v>352.56999999999999</v>
      </c>
      <c s="15">
        <v>352.56999999999999</v>
      </c>
      <c s="15">
        <v>352.56999999999999</v>
      </c>
      <c s="15">
        <v>352.56999999999999</v>
      </c>
      <c s="15">
        <v>352.56999999999999</v>
      </c>
      <c s="15">
        <v>352.56999999999999</v>
      </c>
      <c s="15">
        <v>352.56999999999999</v>
      </c>
      <c s="15">
        <v>352.56999999999999</v>
      </c>
      <c s="15">
        <v>352.56999999999999</v>
      </c>
      <c s="15">
        <v>352.56999999999999</v>
      </c>
      <c s="15">
        <f t="shared" si="69"/>
        <v>352.56999999999999</v>
      </c>
      <c s="15">
        <f t="shared" si="70"/>
        <v>4230.8400000000011</v>
      </c>
      <c s="15">
        <f t="shared" si="71"/>
        <v>4583.4100000000008</v>
      </c>
    </row>
    <row r="1522" spans="1:54" ht="15">
      <c r="A1522" s="58" t="s">
        <v>2991</v>
      </c>
      <c s="76" t="s">
        <v>2987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162840</v>
      </c>
      <c s="64">
        <v>0</v>
      </c>
      <c s="64">
        <v>0</v>
      </c>
      <c s="64">
        <v>688</v>
      </c>
      <c s="64">
        <v>0</v>
      </c>
      <c s="64">
        <v>0</v>
      </c>
      <c s="64">
        <v>0</v>
      </c>
      <c s="64">
        <v>162840</v>
      </c>
      <c s="112">
        <v>45118</v>
      </c>
      <c s="120">
        <v>46945</v>
      </c>
      <c s="108">
        <v>162840</v>
      </c>
      <c s="108">
        <v>3.6138888888888889</v>
      </c>
      <c s="108">
        <v>5</v>
      </c>
      <c s="111">
        <v>0.050700000000000002</v>
      </c>
      <c s="77" t="s">
        <v>651</v>
      </c>
      <c s="77" t="s">
        <v>652</v>
      </c>
      <c s="15">
        <v>688</v>
      </c>
      <c s="15">
        <v>688</v>
      </c>
      <c s="15">
        <v>688</v>
      </c>
      <c s="15">
        <v>688</v>
      </c>
      <c s="15">
        <v>688</v>
      </c>
      <c s="15">
        <v>688</v>
      </c>
      <c s="15">
        <v>688</v>
      </c>
      <c s="15">
        <v>688</v>
      </c>
      <c s="15">
        <v>688</v>
      </c>
      <c s="15">
        <v>688</v>
      </c>
      <c s="15">
        <v>688</v>
      </c>
      <c s="15">
        <v>688</v>
      </c>
      <c s="15">
        <v>688</v>
      </c>
      <c s="15">
        <f t="shared" si="69"/>
        <v>688</v>
      </c>
      <c s="15">
        <f t="shared" si="70"/>
        <v>8256</v>
      </c>
      <c s="15">
        <f t="shared" si="71"/>
        <v>8944</v>
      </c>
    </row>
    <row r="1523" spans="1:54" ht="15">
      <c r="A1523" s="58" t="s">
        <v>2992</v>
      </c>
      <c s="76" t="s">
        <v>2987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93367.5</v>
      </c>
      <c s="64">
        <v>0</v>
      </c>
      <c s="64">
        <v>0</v>
      </c>
      <c s="64">
        <v>417.04000000000002</v>
      </c>
      <c s="64">
        <v>0</v>
      </c>
      <c s="64">
        <v>0</v>
      </c>
      <c s="64">
        <v>0</v>
      </c>
      <c s="64">
        <v>93367.5</v>
      </c>
      <c s="112">
        <v>45118</v>
      </c>
      <c s="120">
        <v>47310</v>
      </c>
      <c s="108">
        <v>93367.5</v>
      </c>
      <c s="108">
        <v>4.6138888888888889</v>
      </c>
      <c s="108">
        <v>6</v>
      </c>
      <c s="111">
        <v>0.053600000000000002</v>
      </c>
      <c s="77" t="s">
        <v>651</v>
      </c>
      <c s="77" t="s">
        <v>652</v>
      </c>
      <c s="15">
        <v>417.04000000000002</v>
      </c>
      <c s="15">
        <v>417.04000000000002</v>
      </c>
      <c s="15">
        <v>417.04000000000002</v>
      </c>
      <c s="15">
        <v>417.04000000000002</v>
      </c>
      <c s="15">
        <v>417.04000000000002</v>
      </c>
      <c s="15">
        <v>417.04000000000002</v>
      </c>
      <c s="15">
        <v>417.04000000000002</v>
      </c>
      <c s="15">
        <v>417.04000000000002</v>
      </c>
      <c s="15">
        <v>417.04000000000002</v>
      </c>
      <c s="15">
        <v>417.04000000000002</v>
      </c>
      <c s="15">
        <v>417.04000000000002</v>
      </c>
      <c s="15">
        <v>417.04000000000002</v>
      </c>
      <c s="15">
        <v>417.04000000000002</v>
      </c>
      <c s="15">
        <f t="shared" si="69"/>
        <v>417.04000000000002</v>
      </c>
      <c s="15">
        <f t="shared" si="70"/>
        <v>5004.4800000000005</v>
      </c>
      <c s="15">
        <f t="shared" si="71"/>
        <v>5421.5200000000004</v>
      </c>
    </row>
    <row r="1524" spans="1:54" ht="15">
      <c r="A1524" s="58" t="s">
        <v>2993</v>
      </c>
      <c s="76" t="s">
        <v>2987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99710</v>
      </c>
      <c s="64">
        <v>0</v>
      </c>
      <c s="64">
        <v>0</v>
      </c>
      <c s="64">
        <v>468.63999999999999</v>
      </c>
      <c s="64">
        <v>0</v>
      </c>
      <c s="64">
        <v>0</v>
      </c>
      <c s="64">
        <v>0</v>
      </c>
      <c s="64">
        <v>99710</v>
      </c>
      <c s="112">
        <v>45118</v>
      </c>
      <c s="120">
        <v>47675</v>
      </c>
      <c s="108">
        <v>99710</v>
      </c>
      <c s="108">
        <v>5.6138888888888889</v>
      </c>
      <c s="108">
        <v>7</v>
      </c>
      <c s="111">
        <v>0.056399999999999999</v>
      </c>
      <c s="77" t="s">
        <v>651</v>
      </c>
      <c s="77" t="s">
        <v>652</v>
      </c>
      <c s="15">
        <v>468.63999999999999</v>
      </c>
      <c s="15">
        <v>468.63999999999999</v>
      </c>
      <c s="15">
        <v>468.63999999999999</v>
      </c>
      <c s="15">
        <v>468.63999999999999</v>
      </c>
      <c s="15">
        <v>468.63999999999999</v>
      </c>
      <c s="15">
        <v>468.63999999999999</v>
      </c>
      <c s="15">
        <v>468.63999999999999</v>
      </c>
      <c s="15">
        <v>468.63999999999999</v>
      </c>
      <c s="15">
        <v>468.63999999999999</v>
      </c>
      <c s="15">
        <v>468.63999999999999</v>
      </c>
      <c s="15">
        <v>468.63999999999999</v>
      </c>
      <c s="15">
        <v>468.63999999999999</v>
      </c>
      <c s="15">
        <v>468.63999999999999</v>
      </c>
      <c s="15">
        <f t="shared" si="69"/>
        <v>468.63999999999999</v>
      </c>
      <c s="15">
        <f t="shared" si="70"/>
        <v>5623.6800000000003</v>
      </c>
      <c s="15">
        <f t="shared" si="71"/>
        <v>6092.3200000000006</v>
      </c>
    </row>
    <row r="1525" spans="1:54" ht="15">
      <c r="A1525" s="58" t="s">
        <v>2994</v>
      </c>
      <c s="76" t="s">
        <v>2987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451792.5</v>
      </c>
      <c s="64">
        <v>0</v>
      </c>
      <c s="64">
        <v>0</v>
      </c>
      <c s="64">
        <v>2232.6100000000001</v>
      </c>
      <c s="64">
        <v>0</v>
      </c>
      <c s="64">
        <v>0</v>
      </c>
      <c s="64">
        <v>0</v>
      </c>
      <c s="64">
        <v>451792.5</v>
      </c>
      <c s="112">
        <v>45118</v>
      </c>
      <c s="120">
        <v>48040</v>
      </c>
      <c s="108">
        <v>451792.5</v>
      </c>
      <c s="108">
        <v>6.6138888888888889</v>
      </c>
      <c s="108">
        <v>8</v>
      </c>
      <c s="111">
        <v>0.059299999999999999</v>
      </c>
      <c s="77" t="s">
        <v>651</v>
      </c>
      <c s="77" t="s">
        <v>652</v>
      </c>
      <c s="15">
        <v>2232.6100000000001</v>
      </c>
      <c s="15">
        <v>2232.6100000000001</v>
      </c>
      <c s="15">
        <v>2232.6100000000001</v>
      </c>
      <c s="15">
        <v>2232.6100000000001</v>
      </c>
      <c s="15">
        <v>2232.6100000000001</v>
      </c>
      <c s="15">
        <v>2232.6100000000001</v>
      </c>
      <c s="15">
        <v>2232.6100000000001</v>
      </c>
      <c s="15">
        <v>2232.6100000000001</v>
      </c>
      <c s="15">
        <v>2232.6100000000001</v>
      </c>
      <c s="15">
        <v>2232.6100000000001</v>
      </c>
      <c s="15">
        <v>2232.6100000000001</v>
      </c>
      <c s="15">
        <v>2232.6100000000001</v>
      </c>
      <c s="15">
        <v>2232.6100000000001</v>
      </c>
      <c s="15">
        <f t="shared" si="69"/>
        <v>2232.6100000000001</v>
      </c>
      <c s="15">
        <f t="shared" si="70"/>
        <v>26791.320000000003</v>
      </c>
      <c s="15">
        <f t="shared" si="71"/>
        <v>29023.930000000004</v>
      </c>
    </row>
    <row r="1526" spans="1:54" ht="15">
      <c r="A1526" s="58" t="s">
        <v>2995</v>
      </c>
      <c s="76" t="s">
        <v>2987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2150402.5</v>
      </c>
      <c s="64">
        <v>0</v>
      </c>
      <c s="64">
        <v>0</v>
      </c>
      <c s="64">
        <v>11128.33</v>
      </c>
      <c s="64">
        <v>0</v>
      </c>
      <c s="64">
        <v>0</v>
      </c>
      <c s="64">
        <v>0</v>
      </c>
      <c s="64">
        <v>2150402.5</v>
      </c>
      <c s="112">
        <v>45118</v>
      </c>
      <c s="120">
        <v>48406</v>
      </c>
      <c s="108">
        <v>2150402.5</v>
      </c>
      <c s="108">
        <v>7.6138888888888889</v>
      </c>
      <c s="108">
        <v>9</v>
      </c>
      <c s="111">
        <v>0.062100000000000002</v>
      </c>
      <c s="77" t="s">
        <v>651</v>
      </c>
      <c s="77" t="s">
        <v>652</v>
      </c>
      <c s="15">
        <v>11128.33</v>
      </c>
      <c s="15">
        <v>11128.33</v>
      </c>
      <c s="15">
        <v>11128.33</v>
      </c>
      <c s="15">
        <v>11128.33</v>
      </c>
      <c s="15">
        <v>11128.33</v>
      </c>
      <c s="15">
        <v>11128.33</v>
      </c>
      <c s="15">
        <v>11128.33</v>
      </c>
      <c s="15">
        <v>11128.33</v>
      </c>
      <c s="15">
        <v>11128.33</v>
      </c>
      <c s="15">
        <v>11128.33</v>
      </c>
      <c s="15">
        <v>11128.33</v>
      </c>
      <c s="15">
        <v>11128.33</v>
      </c>
      <c s="15">
        <v>11128.33</v>
      </c>
      <c s="15">
        <f t="shared" si="69"/>
        <v>11128.33</v>
      </c>
      <c s="15">
        <f t="shared" si="70"/>
        <v>133539.95999999999</v>
      </c>
      <c s="15">
        <f t="shared" si="71"/>
        <v>144668.28999999998</v>
      </c>
    </row>
    <row r="1527" spans="1:54" ht="15">
      <c r="A1527" s="58" t="s">
        <v>2996</v>
      </c>
      <c s="76" t="s">
        <v>2987</v>
      </c>
      <c s="66">
        <v>10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1392547.5</v>
      </c>
      <c s="64">
        <v>0</v>
      </c>
      <c s="64">
        <v>0</v>
      </c>
      <c s="64">
        <v>7542.9700000000003</v>
      </c>
      <c s="64">
        <v>0</v>
      </c>
      <c s="64">
        <v>0</v>
      </c>
      <c s="64">
        <v>0</v>
      </c>
      <c s="64">
        <v>1392547.5</v>
      </c>
      <c s="112">
        <v>45118</v>
      </c>
      <c s="120">
        <v>48771</v>
      </c>
      <c s="108">
        <v>1392547.5</v>
      </c>
      <c s="108">
        <v>8.6138888888888889</v>
      </c>
      <c s="108">
        <v>10</v>
      </c>
      <c s="111">
        <v>0.065000000000000002</v>
      </c>
      <c s="77" t="s">
        <v>651</v>
      </c>
      <c s="77" t="s">
        <v>652</v>
      </c>
      <c s="15">
        <v>7542.9700000000003</v>
      </c>
      <c s="15">
        <v>7542.9700000000003</v>
      </c>
      <c s="15">
        <v>7542.9700000000003</v>
      </c>
      <c s="15">
        <v>7542.9700000000003</v>
      </c>
      <c s="15">
        <v>7542.9700000000003</v>
      </c>
      <c s="15">
        <v>7542.9700000000003</v>
      </c>
      <c s="15">
        <v>7542.9700000000003</v>
      </c>
      <c s="15">
        <v>7542.9700000000003</v>
      </c>
      <c s="15">
        <v>7542.9700000000003</v>
      </c>
      <c s="15">
        <v>7542.9700000000003</v>
      </c>
      <c s="15">
        <v>7542.9700000000003</v>
      </c>
      <c s="15">
        <v>7542.9700000000003</v>
      </c>
      <c s="15">
        <v>7542.9700000000003</v>
      </c>
      <c s="15">
        <f t="shared" si="69"/>
        <v>7542.9700000000003</v>
      </c>
      <c s="15">
        <f t="shared" si="70"/>
        <v>90515.639999999999</v>
      </c>
      <c s="15">
        <f t="shared" si="71"/>
        <v>98058.610000000001</v>
      </c>
    </row>
    <row r="1528" spans="1:54" ht="15">
      <c r="A1528" s="58" t="s">
        <v>2997</v>
      </c>
      <c s="76" t="s">
        <v>2998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8">
        <v>0</v>
      </c>
      <c s="68">
        <v>0</v>
      </c>
      <c s="68">
        <v>0</v>
      </c>
      <c s="64">
        <v>5667701.0899999999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5667701.0899999999</v>
      </c>
      <c s="112">
        <v>45000</v>
      </c>
      <c s="120">
        <v>47192</v>
      </c>
      <c s="108">
        <v>5667701.0899999999</v>
      </c>
      <c s="108">
        <v>4.291666666666667</v>
      </c>
      <c s="108">
        <v>6</v>
      </c>
      <c s="111">
        <v>0.073772000000000004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209058.82000000001</v>
      </c>
      <c s="15">
        <v>0</v>
      </c>
      <c s="15">
        <v>0</v>
      </c>
      <c s="15">
        <v>0</v>
      </c>
      <c s="15">
        <v>0</v>
      </c>
      <c s="15">
        <v>0</v>
      </c>
      <c s="15">
        <v>209058.82000000001</v>
      </c>
      <c s="15">
        <v>0</v>
      </c>
      <c s="15">
        <v>0</v>
      </c>
      <c s="15">
        <v>0</v>
      </c>
      <c s="15">
        <f t="shared" si="69"/>
        <v>0</v>
      </c>
      <c s="15">
        <f t="shared" si="70"/>
        <v>418117.64000000001</v>
      </c>
      <c s="15">
        <f t="shared" si="71"/>
        <v>418117.64000000001</v>
      </c>
    </row>
    <row r="1529" spans="1:54" ht="15">
      <c r="A1529" s="58" t="s">
        <v>2999</v>
      </c>
      <c s="76" t="s">
        <v>3000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8">
        <v>0</v>
      </c>
      <c s="68">
        <v>0</v>
      </c>
      <c s="68">
        <v>0</v>
      </c>
      <c s="64">
        <v>2327282.1400000001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2327282.1400000001</v>
      </c>
      <c s="112">
        <v>45000</v>
      </c>
      <c s="120">
        <v>47192</v>
      </c>
      <c s="108">
        <v>2327282.1400000001</v>
      </c>
      <c s="108">
        <v>4.291666666666667</v>
      </c>
      <c s="108">
        <v>6</v>
      </c>
      <c s="111">
        <v>0.073772000000000004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85844.130000000005</v>
      </c>
      <c s="15">
        <v>0</v>
      </c>
      <c s="15">
        <v>0</v>
      </c>
      <c s="15">
        <v>0</v>
      </c>
      <c s="15">
        <v>0</v>
      </c>
      <c s="15">
        <v>0</v>
      </c>
      <c s="15">
        <v>85844.130000000005</v>
      </c>
      <c s="15">
        <v>0</v>
      </c>
      <c s="15">
        <v>0</v>
      </c>
      <c s="15">
        <v>0</v>
      </c>
      <c s="15">
        <f t="shared" si="69"/>
        <v>0</v>
      </c>
      <c s="15">
        <f t="shared" si="70"/>
        <v>171688.26000000001</v>
      </c>
      <c s="15">
        <f t="shared" si="71"/>
        <v>171688.26000000001</v>
      </c>
    </row>
    <row r="1530" spans="1:54" ht="15">
      <c r="A1530" s="58" t="s">
        <v>3001</v>
      </c>
      <c s="76" t="s">
        <v>3002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3676061.6699999999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3676061.6699999999</v>
      </c>
      <c s="112">
        <v>45000</v>
      </c>
      <c s="120">
        <v>47192</v>
      </c>
      <c s="108">
        <v>3676061.6699999999</v>
      </c>
      <c s="108">
        <v>4.291666666666667</v>
      </c>
      <c s="108">
        <v>6</v>
      </c>
      <c s="111">
        <v>0.073772000000000004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135595.20999999999</v>
      </c>
      <c s="15">
        <v>0</v>
      </c>
      <c s="15">
        <v>0</v>
      </c>
      <c s="15">
        <v>0</v>
      </c>
      <c s="15">
        <v>0</v>
      </c>
      <c s="15">
        <v>0</v>
      </c>
      <c s="15">
        <v>135595.20999999999</v>
      </c>
      <c s="15">
        <v>0</v>
      </c>
      <c s="15">
        <v>0</v>
      </c>
      <c s="15">
        <v>0</v>
      </c>
      <c s="15">
        <f t="shared" si="69"/>
        <v>0</v>
      </c>
      <c s="15">
        <f t="shared" si="70"/>
        <v>271190.41999999998</v>
      </c>
      <c s="15">
        <f t="shared" si="71"/>
        <v>271190.41999999998</v>
      </c>
    </row>
    <row r="1531" spans="1:54" ht="15">
      <c r="A1531" s="58" t="s">
        <v>3003</v>
      </c>
      <c s="76" t="s">
        <v>3004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3354715.7200000002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3354715.7200000002</v>
      </c>
      <c s="112">
        <v>45000</v>
      </c>
      <c s="120">
        <v>47192</v>
      </c>
      <c s="108">
        <v>3354715.7200000002</v>
      </c>
      <c s="108">
        <v>4.291666666666667</v>
      </c>
      <c s="108">
        <v>6</v>
      </c>
      <c s="111">
        <v>0.073772000000000004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123742.03999999999</v>
      </c>
      <c s="15">
        <v>0</v>
      </c>
      <c s="15">
        <v>0</v>
      </c>
      <c s="15">
        <v>0</v>
      </c>
      <c s="15">
        <v>0</v>
      </c>
      <c s="15">
        <v>0</v>
      </c>
      <c s="15">
        <v>123742.03999999999</v>
      </c>
      <c s="15">
        <v>0</v>
      </c>
      <c s="15">
        <v>0</v>
      </c>
      <c s="15">
        <v>0</v>
      </c>
      <c s="15">
        <f t="shared" si="69"/>
        <v>0</v>
      </c>
      <c s="15">
        <f t="shared" si="70"/>
        <v>247484.07999999999</v>
      </c>
      <c s="15">
        <f t="shared" si="71"/>
        <v>247484.07999999999</v>
      </c>
    </row>
    <row r="1532" spans="1:54" ht="15">
      <c r="A1532" s="58" t="s">
        <v>3009</v>
      </c>
      <c s="76" t="s">
        <v>3010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7191734.7999999998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7191734.7999999998</v>
      </c>
      <c s="112">
        <v>44987</v>
      </c>
      <c s="120">
        <v>46083</v>
      </c>
      <c s="108">
        <v>7191734.7999999998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221696.01000000001</v>
      </c>
      <c s="15">
        <v>0</v>
      </c>
      <c s="15">
        <v>0</v>
      </c>
      <c s="15">
        <v>0</v>
      </c>
      <c s="15">
        <v>0</v>
      </c>
      <c s="15">
        <v>0</v>
      </c>
      <c s="15">
        <v>221696.01000000001</v>
      </c>
      <c s="15">
        <v>0</v>
      </c>
      <c s="15">
        <v>0</v>
      </c>
      <c s="15">
        <v>0</v>
      </c>
      <c s="15">
        <f t="shared" si="69"/>
        <v>0</v>
      </c>
      <c s="15">
        <f t="shared" si="70"/>
        <v>443392.02000000002</v>
      </c>
      <c s="15">
        <f t="shared" si="71"/>
        <v>443392.02000000002</v>
      </c>
    </row>
    <row r="1533" spans="1:54" ht="15">
      <c r="A1533" s="58" t="s">
        <v>3011</v>
      </c>
      <c s="76" t="s">
        <v>3012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7172766.4500000002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7172766.4500000002</v>
      </c>
      <c s="112">
        <v>44995</v>
      </c>
      <c s="120">
        <v>46822</v>
      </c>
      <c s="108">
        <v>7172766.4500000002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255691.19</v>
      </c>
      <c s="15">
        <v>0</v>
      </c>
      <c s="15">
        <v>0</v>
      </c>
      <c s="15">
        <v>0</v>
      </c>
      <c s="15">
        <v>0</v>
      </c>
      <c s="15">
        <v>0</v>
      </c>
      <c s="15">
        <v>255691.19</v>
      </c>
      <c s="15">
        <v>0</v>
      </c>
      <c s="15">
        <v>0</v>
      </c>
      <c s="15">
        <v>0</v>
      </c>
      <c s="15">
        <f t="shared" si="69"/>
        <v>0</v>
      </c>
      <c s="15">
        <f t="shared" si="70"/>
        <v>511382.38</v>
      </c>
      <c s="15">
        <f t="shared" si="71"/>
        <v>511382.38</v>
      </c>
    </row>
    <row r="1534" spans="1:54" ht="15">
      <c r="A1534" s="58" t="s">
        <v>3013</v>
      </c>
      <c s="76" t="s">
        <v>3014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2180249.6099999999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2180249.6099999999</v>
      </c>
      <c s="112">
        <v>44987</v>
      </c>
      <c s="120">
        <v>46083</v>
      </c>
      <c s="119">
        <v>2180249.6099999999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67209.460000000006</v>
      </c>
      <c s="15">
        <v>0</v>
      </c>
      <c s="15">
        <v>0</v>
      </c>
      <c s="15">
        <v>0</v>
      </c>
      <c s="15">
        <v>0</v>
      </c>
      <c s="15">
        <v>0</v>
      </c>
      <c s="15">
        <v>67209.460000000006</v>
      </c>
      <c s="15">
        <v>0</v>
      </c>
      <c s="15">
        <v>0</v>
      </c>
      <c s="15">
        <v>0</v>
      </c>
      <c s="15">
        <f t="shared" si="69"/>
        <v>0</v>
      </c>
      <c s="15">
        <f t="shared" si="70"/>
        <v>134418.92000000001</v>
      </c>
      <c s="15">
        <f t="shared" si="71"/>
        <v>134418.92000000001</v>
      </c>
    </row>
    <row r="1535" spans="1:54" ht="15">
      <c r="A1535" s="58" t="s">
        <v>3015</v>
      </c>
      <c s="76" t="s">
        <v>3016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166699.85999999999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166699.85999999999</v>
      </c>
      <c s="112">
        <v>44995</v>
      </c>
      <c s="120">
        <v>46822</v>
      </c>
      <c s="119">
        <v>166699.85999999999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5942.4300000000003</v>
      </c>
      <c s="15">
        <v>0</v>
      </c>
      <c s="15">
        <v>0</v>
      </c>
      <c s="15">
        <v>0</v>
      </c>
      <c s="15">
        <v>0</v>
      </c>
      <c s="15">
        <v>0</v>
      </c>
      <c s="15">
        <v>5942.4300000000003</v>
      </c>
      <c s="15">
        <v>0</v>
      </c>
      <c s="15">
        <v>0</v>
      </c>
      <c s="15">
        <v>0</v>
      </c>
      <c s="15">
        <f t="shared" si="69"/>
        <v>0</v>
      </c>
      <c s="15">
        <f t="shared" si="70"/>
        <v>11884.860000000001</v>
      </c>
      <c s="15">
        <f t="shared" si="71"/>
        <v>11884.860000000001</v>
      </c>
    </row>
    <row r="1536" spans="1:54" ht="15">
      <c r="A1536" s="58" t="s">
        <v>3017</v>
      </c>
      <c s="76" t="s">
        <v>3018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96877.440000000002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96877.440000000002</v>
      </c>
      <c s="112">
        <v>44995</v>
      </c>
      <c s="120">
        <v>46822</v>
      </c>
      <c s="119">
        <v>96877.440000000002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3453.4400000000001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3453.4400000000001</v>
      </c>
      <c s="15">
        <v>0</v>
      </c>
      <c s="15">
        <v>0</v>
      </c>
      <c s="15">
        <v>0</v>
      </c>
      <c s="15">
        <f t="shared" si="69"/>
        <v>0</v>
      </c>
      <c s="15">
        <f t="shared" si="70"/>
        <v>6906.8800000000001</v>
      </c>
      <c s="15">
        <f t="shared" si="71"/>
        <v>6906.8800000000001</v>
      </c>
    </row>
    <row r="1537" spans="1:54" ht="15">
      <c r="A1537" s="58" t="s">
        <v>3019</v>
      </c>
      <c s="76" t="s">
        <v>3020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190929.5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190929.5</v>
      </c>
      <c s="112">
        <v>44995</v>
      </c>
      <c s="120">
        <v>46822</v>
      </c>
      <c s="119">
        <v>190929.5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6806.1599999999999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6806.1599999999999</v>
      </c>
      <c s="15">
        <v>0</v>
      </c>
      <c s="15">
        <v>0</v>
      </c>
      <c s="15">
        <v>0</v>
      </c>
      <c s="15">
        <f t="shared" si="69"/>
        <v>0</v>
      </c>
      <c s="15">
        <f t="shared" si="70"/>
        <v>13612.32</v>
      </c>
      <c s="15">
        <f t="shared" si="71"/>
        <v>13612.32</v>
      </c>
    </row>
    <row r="1538" spans="1:54" ht="15">
      <c r="A1538" s="58" t="s">
        <v>3021</v>
      </c>
      <c s="76" t="s">
        <v>3022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48390.870000000003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48390.870000000003</v>
      </c>
      <c s="112">
        <v>44995</v>
      </c>
      <c s="120">
        <v>46822</v>
      </c>
      <c s="119">
        <v>48390.870000000003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1725.01</v>
      </c>
      <c s="15">
        <v>0</v>
      </c>
      <c s="15">
        <v>0</v>
      </c>
      <c s="15">
        <v>0</v>
      </c>
      <c s="15">
        <v>0</v>
      </c>
      <c s="15">
        <v>0</v>
      </c>
      <c s="15">
        <v>1725.01</v>
      </c>
      <c s="15">
        <v>0</v>
      </c>
      <c s="15">
        <v>0</v>
      </c>
      <c s="15">
        <v>0</v>
      </c>
      <c s="15">
        <f t="shared" si="69"/>
        <v>0</v>
      </c>
      <c s="15">
        <f t="shared" si="70"/>
        <v>3450.02</v>
      </c>
      <c s="15">
        <f t="shared" si="71"/>
        <v>3450.02</v>
      </c>
    </row>
    <row r="1539" spans="1:54" ht="15">
      <c r="A1539" s="58" t="s">
        <v>3023</v>
      </c>
      <c s="76" t="s">
        <v>3024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58155.190000000002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58155.190000000002</v>
      </c>
      <c s="112">
        <v>44995</v>
      </c>
      <c s="120">
        <v>46822</v>
      </c>
      <c s="119">
        <v>58155.190000000002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2073.0900000000001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2073.0900000000001</v>
      </c>
      <c s="15">
        <v>0</v>
      </c>
      <c s="15">
        <v>0</v>
      </c>
      <c s="15">
        <v>0</v>
      </c>
      <c s="15">
        <f t="shared" si="72" ref="AZ1539:AZ1602">SUM(AM1539:AM1539)</f>
        <v>0</v>
      </c>
      <c s="15">
        <f t="shared" si="70"/>
        <v>4146.1800000000003</v>
      </c>
      <c s="15">
        <f t="shared" si="71"/>
        <v>4146.1800000000003</v>
      </c>
    </row>
    <row r="1540" spans="1:54" ht="15">
      <c r="A1540" s="58" t="s">
        <v>3025</v>
      </c>
      <c s="76" t="s">
        <v>3026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158941.44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158941.44</v>
      </c>
      <c s="112">
        <v>44995</v>
      </c>
      <c s="120">
        <v>46822</v>
      </c>
      <c s="119">
        <v>158941.44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5665.8599999999997</v>
      </c>
      <c s="15">
        <v>0</v>
      </c>
      <c s="15">
        <v>0</v>
      </c>
      <c s="15">
        <v>0</v>
      </c>
      <c s="15">
        <v>0</v>
      </c>
      <c s="15">
        <v>0</v>
      </c>
      <c s="15">
        <v>5665.8599999999997</v>
      </c>
      <c s="15">
        <v>0</v>
      </c>
      <c s="15">
        <v>0</v>
      </c>
      <c s="15">
        <v>0</v>
      </c>
      <c s="15">
        <f t="shared" si="72"/>
        <v>0</v>
      </c>
      <c s="15">
        <f t="shared" si="73" ref="BA1540:BA1603">SUM(AN1540:AY1540)</f>
        <v>11331.719999999999</v>
      </c>
      <c s="15">
        <f t="shared" si="74" ref="BB1540:BB1603">AZ1540+BA1540</f>
        <v>11331.719999999999</v>
      </c>
    </row>
    <row r="1541" spans="1:54" ht="15">
      <c r="A1541" s="58" t="s">
        <v>3027</v>
      </c>
      <c s="76" t="s">
        <v>3028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96877.440000000002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96877.440000000002</v>
      </c>
      <c s="112">
        <v>44995</v>
      </c>
      <c s="120">
        <v>46822</v>
      </c>
      <c s="119">
        <v>96877.440000000002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3453.4400000000001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3453.4400000000001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6906.8800000000001</v>
      </c>
      <c s="15">
        <f t="shared" si="74"/>
        <v>6906.8800000000001</v>
      </c>
    </row>
    <row r="1542" spans="1:54" ht="15">
      <c r="A1542" s="58" t="s">
        <v>3029</v>
      </c>
      <c s="76" t="s">
        <v>3030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96908.429999999993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96908.429999999993</v>
      </c>
      <c s="112">
        <v>44995</v>
      </c>
      <c s="120">
        <v>46822</v>
      </c>
      <c s="119">
        <v>96908.429999999993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3454.54</v>
      </c>
      <c s="15">
        <v>0</v>
      </c>
      <c s="15">
        <v>0</v>
      </c>
      <c s="15">
        <v>0</v>
      </c>
      <c s="15">
        <v>0</v>
      </c>
      <c s="15">
        <v>0</v>
      </c>
      <c s="15">
        <v>3454.54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6909.0799999999999</v>
      </c>
      <c s="15">
        <f t="shared" si="74"/>
        <v>6909.0799999999999</v>
      </c>
    </row>
    <row r="1543" spans="1:54" ht="15">
      <c r="A1543" s="58" t="s">
        <v>3031</v>
      </c>
      <c s="76" t="s">
        <v>3032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48453.25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48453.25</v>
      </c>
      <c s="112">
        <v>44995</v>
      </c>
      <c s="120">
        <v>46822</v>
      </c>
      <c s="119">
        <v>48453.25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1727.24</v>
      </c>
      <c s="15">
        <v>0</v>
      </c>
      <c s="15">
        <v>0</v>
      </c>
      <c s="15">
        <v>0</v>
      </c>
      <c s="15">
        <v>0</v>
      </c>
      <c s="15">
        <v>0</v>
      </c>
      <c s="15">
        <v>1727.24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3454.48</v>
      </c>
      <c s="15">
        <f t="shared" si="74"/>
        <v>3454.48</v>
      </c>
    </row>
    <row r="1544" spans="1:54" ht="15">
      <c r="A1544" s="58" t="s">
        <v>3033</v>
      </c>
      <c s="76" t="s">
        <v>3034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110476.05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110476.05</v>
      </c>
      <c s="112">
        <v>44995</v>
      </c>
      <c s="120">
        <v>46822</v>
      </c>
      <c s="119">
        <v>110476.05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3938.1900000000001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3938.1900000000001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7876.3800000000001</v>
      </c>
      <c s="15">
        <f t="shared" si="74"/>
        <v>7876.3800000000001</v>
      </c>
    </row>
    <row r="1545" spans="1:54" ht="15">
      <c r="A1545" s="58" t="s">
        <v>3035</v>
      </c>
      <c s="76" t="s">
        <v>3036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77525.190000000002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77525.190000000002</v>
      </c>
      <c s="112">
        <v>44995</v>
      </c>
      <c s="120">
        <v>46822</v>
      </c>
      <c s="119">
        <v>77525.190000000002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2763.5799999999999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2763.5799999999999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5527.1599999999999</v>
      </c>
      <c s="15">
        <f t="shared" si="74"/>
        <v>5527.1599999999999</v>
      </c>
    </row>
    <row r="1546" spans="1:54" ht="15">
      <c r="A1546" s="58" t="s">
        <v>3037</v>
      </c>
      <c s="76" t="s">
        <v>3038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56129.650000000001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56129.650000000001</v>
      </c>
      <c s="112">
        <v>44995</v>
      </c>
      <c s="120">
        <v>46822</v>
      </c>
      <c s="119">
        <v>56129.650000000001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2000.8800000000001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2000.8800000000001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4001.7600000000002</v>
      </c>
      <c s="15">
        <f t="shared" si="74"/>
        <v>4001.7600000000002</v>
      </c>
    </row>
    <row r="1547" spans="1:54" ht="15">
      <c r="A1547" s="58" t="s">
        <v>3039</v>
      </c>
      <c s="76" t="s">
        <v>3040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53228.18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53228.18</v>
      </c>
      <c s="112">
        <v>44995</v>
      </c>
      <c s="120">
        <v>46822</v>
      </c>
      <c s="119">
        <v>53228.18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1897.45</v>
      </c>
      <c s="15">
        <v>0</v>
      </c>
      <c s="15">
        <v>0</v>
      </c>
      <c s="15">
        <v>0</v>
      </c>
      <c s="15">
        <v>0</v>
      </c>
      <c s="15">
        <v>0</v>
      </c>
      <c s="15">
        <v>1897.45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3794.9000000000001</v>
      </c>
      <c s="15">
        <f t="shared" si="74"/>
        <v>3794.9000000000001</v>
      </c>
    </row>
    <row r="1548" spans="1:54" ht="15">
      <c r="A1548" s="58" t="s">
        <v>3041</v>
      </c>
      <c s="76" t="s">
        <v>3042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193817.60000000001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193817.60000000001</v>
      </c>
      <c s="112">
        <v>44995</v>
      </c>
      <c s="120">
        <v>46822</v>
      </c>
      <c s="119">
        <v>193817.60000000001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6909.1099999999997</v>
      </c>
      <c s="15">
        <v>0</v>
      </c>
      <c s="15">
        <v>0</v>
      </c>
      <c s="15">
        <v>0</v>
      </c>
      <c s="15">
        <v>0</v>
      </c>
      <c s="15">
        <v>0</v>
      </c>
      <c s="15">
        <v>6909.1099999999997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13818.219999999999</v>
      </c>
      <c s="15">
        <f t="shared" si="74"/>
        <v>13818.219999999999</v>
      </c>
    </row>
    <row r="1549" spans="1:54" ht="15">
      <c r="A1549" s="58" t="s">
        <v>3043</v>
      </c>
      <c s="76" t="s">
        <v>3044</v>
      </c>
      <c s="66">
        <v>1</v>
      </c>
      <c s="67" t="s">
        <v>23</v>
      </c>
      <c s="65" t="s">
        <v>458</v>
      </c>
      <c s="65" t="s">
        <v>635</v>
      </c>
      <c s="65" t="s">
        <v>978</v>
      </c>
      <c s="65" t="s">
        <v>648</v>
      </c>
      <c s="65" t="s">
        <v>640</v>
      </c>
      <c s="65" t="s">
        <v>649</v>
      </c>
      <c s="65" t="s">
        <v>978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4000000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4000000</v>
      </c>
      <c s="112">
        <v>44987</v>
      </c>
      <c s="120">
        <v>46083</v>
      </c>
      <c s="119">
        <v>4000000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123306</v>
      </c>
      <c s="15">
        <v>0</v>
      </c>
      <c s="15">
        <v>0</v>
      </c>
      <c s="15">
        <v>0</v>
      </c>
      <c s="15">
        <v>0</v>
      </c>
      <c s="15">
        <v>0</v>
      </c>
      <c s="15">
        <v>123306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246612</v>
      </c>
      <c s="15">
        <f t="shared" si="74"/>
        <v>246612</v>
      </c>
    </row>
    <row r="1550" spans="1:54" ht="15">
      <c r="A1550" s="58" t="s">
        <v>3045</v>
      </c>
      <c s="76" t="s">
        <v>3046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12">
        <v>45162</v>
      </c>
      <c s="120">
        <v>45528</v>
      </c>
      <c s="119">
        <v>53100</v>
      </c>
      <c s="108">
        <v>0</v>
      </c>
      <c s="108">
        <v>0</v>
      </c>
      <c s="111">
        <v>0.032500000000000001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0</v>
      </c>
      <c s="15">
        <f t="shared" si="74"/>
        <v>0</v>
      </c>
    </row>
    <row r="1551" spans="1:54" ht="15">
      <c r="A1551" s="58" t="s">
        <v>3047</v>
      </c>
      <c s="76" t="s">
        <v>3046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91600.449999999997</v>
      </c>
      <c s="64">
        <v>0</v>
      </c>
      <c s="64">
        <v>0</v>
      </c>
      <c s="64">
        <v>291.58999999999997</v>
      </c>
      <c s="64">
        <v>0</v>
      </c>
      <c s="64">
        <v>0</v>
      </c>
      <c s="64">
        <v>0</v>
      </c>
      <c s="64">
        <v>91600.449999999997</v>
      </c>
      <c s="112">
        <v>45162</v>
      </c>
      <c s="120">
        <v>45893</v>
      </c>
      <c s="119">
        <v>91600.449999999997</v>
      </c>
      <c s="108">
        <v>0.73333333333333328</v>
      </c>
      <c s="108">
        <v>2</v>
      </c>
      <c s="111">
        <v>0.038199999999999998</v>
      </c>
      <c s="77" t="s">
        <v>651</v>
      </c>
      <c s="77" t="s">
        <v>652</v>
      </c>
      <c s="15">
        <v>291.58999999999997</v>
      </c>
      <c s="15">
        <v>291.58999999999997</v>
      </c>
      <c s="15">
        <v>291.58999999999997</v>
      </c>
      <c s="15">
        <v>145.80000000000001</v>
      </c>
      <c s="15">
        <v>145.80000000000001</v>
      </c>
      <c s="15">
        <v>145.80000000000001</v>
      </c>
      <c s="15">
        <v>145.80000000000001</v>
      </c>
      <c s="15">
        <v>145.80000000000001</v>
      </c>
      <c s="15">
        <v>145.80000000000001</v>
      </c>
      <c s="15">
        <v>0</v>
      </c>
      <c s="15">
        <v>0</v>
      </c>
      <c s="15">
        <v>0</v>
      </c>
      <c s="15">
        <v>0</v>
      </c>
      <c s="15">
        <f t="shared" si="72"/>
        <v>291.58999999999997</v>
      </c>
      <c s="15">
        <f t="shared" si="73"/>
        <v>1457.9799999999998</v>
      </c>
      <c s="15">
        <f t="shared" si="74"/>
        <v>1749.5699999999997</v>
      </c>
    </row>
    <row r="1552" spans="1:54" ht="15">
      <c r="A1552" s="58" t="s">
        <v>3048</v>
      </c>
      <c s="76" t="s">
        <v>3046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60770</v>
      </c>
      <c s="64">
        <v>0</v>
      </c>
      <c s="64">
        <v>0</v>
      </c>
      <c s="64">
        <v>217.75999999999999</v>
      </c>
      <c s="64">
        <v>0</v>
      </c>
      <c s="64">
        <v>0</v>
      </c>
      <c s="64">
        <v>0</v>
      </c>
      <c s="64">
        <v>60770</v>
      </c>
      <c s="112">
        <v>45162</v>
      </c>
      <c s="120">
        <v>46258</v>
      </c>
      <c s="119">
        <v>60770</v>
      </c>
      <c s="108">
        <v>1.7333333333333334</v>
      </c>
      <c s="108">
        <v>3</v>
      </c>
      <c s="111">
        <v>0.042999999999999997</v>
      </c>
      <c s="77" t="s">
        <v>651</v>
      </c>
      <c s="77" t="s">
        <v>652</v>
      </c>
      <c s="15">
        <v>217.75999999999999</v>
      </c>
      <c s="15">
        <v>217.75999999999999</v>
      </c>
      <c s="15">
        <v>217.75999999999999</v>
      </c>
      <c s="15">
        <v>217.75999999999999</v>
      </c>
      <c s="15">
        <v>217.75999999999999</v>
      </c>
      <c s="15">
        <v>217.75999999999999</v>
      </c>
      <c s="15">
        <v>217.75999999999999</v>
      </c>
      <c s="15">
        <v>217.75999999999999</v>
      </c>
      <c s="15">
        <v>217.75999999999999</v>
      </c>
      <c s="15">
        <v>217.75999999999999</v>
      </c>
      <c s="15">
        <v>217.75999999999999</v>
      </c>
      <c s="15">
        <v>217.75999999999999</v>
      </c>
      <c s="15">
        <v>217.75999999999999</v>
      </c>
      <c s="15">
        <f t="shared" si="72"/>
        <v>217.75999999999999</v>
      </c>
      <c s="15">
        <f t="shared" si="73"/>
        <v>2613.1199999999999</v>
      </c>
      <c s="15">
        <f t="shared" si="74"/>
        <v>2830.8800000000001</v>
      </c>
    </row>
    <row r="1553" spans="1:54" ht="15">
      <c r="A1553" s="58" t="s">
        <v>3049</v>
      </c>
      <c s="76" t="s">
        <v>3046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22125</v>
      </c>
      <c s="64">
        <v>0</v>
      </c>
      <c s="64">
        <v>0</v>
      </c>
      <c s="64">
        <v>98.819999999999993</v>
      </c>
      <c s="64">
        <v>0</v>
      </c>
      <c s="64">
        <v>0</v>
      </c>
      <c s="64">
        <v>0</v>
      </c>
      <c s="64">
        <v>22125</v>
      </c>
      <c s="112">
        <v>45162</v>
      </c>
      <c s="120">
        <v>47354</v>
      </c>
      <c s="119">
        <v>22125</v>
      </c>
      <c s="108">
        <v>4.7333333333333334</v>
      </c>
      <c s="108">
        <v>6</v>
      </c>
      <c s="111">
        <v>0.053600000000000002</v>
      </c>
      <c s="77" t="s">
        <v>651</v>
      </c>
      <c s="77" t="s">
        <v>652</v>
      </c>
      <c s="15">
        <v>98.819999999999993</v>
      </c>
      <c s="15">
        <v>98.819999999999993</v>
      </c>
      <c s="15">
        <v>98.819999999999993</v>
      </c>
      <c s="15">
        <v>98.819999999999993</v>
      </c>
      <c s="15">
        <v>98.819999999999993</v>
      </c>
      <c s="15">
        <v>98.819999999999993</v>
      </c>
      <c s="15">
        <v>98.819999999999993</v>
      </c>
      <c s="15">
        <v>98.819999999999993</v>
      </c>
      <c s="15">
        <v>98.819999999999993</v>
      </c>
      <c s="15">
        <v>98.819999999999993</v>
      </c>
      <c s="15">
        <v>98.819999999999993</v>
      </c>
      <c s="15">
        <v>98.819999999999993</v>
      </c>
      <c s="15">
        <v>98.819999999999993</v>
      </c>
      <c s="15">
        <f t="shared" si="72"/>
        <v>98.819999999999993</v>
      </c>
      <c s="15">
        <f t="shared" si="73"/>
        <v>1185.8399999999997</v>
      </c>
      <c s="15">
        <f t="shared" si="74"/>
        <v>1284.6599999999996</v>
      </c>
    </row>
    <row r="1554" spans="1:54" ht="15">
      <c r="A1554" s="58" t="s">
        <v>3050</v>
      </c>
      <c s="76" t="s">
        <v>3046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70819.669999999998</v>
      </c>
      <c s="64">
        <v>0</v>
      </c>
      <c s="64">
        <v>0</v>
      </c>
      <c s="64">
        <v>332.85000000000002</v>
      </c>
      <c s="64">
        <v>0</v>
      </c>
      <c s="64">
        <v>0</v>
      </c>
      <c s="64">
        <v>0</v>
      </c>
      <c s="64">
        <v>70819.669999999998</v>
      </c>
      <c s="112">
        <v>45162</v>
      </c>
      <c s="120">
        <v>47719</v>
      </c>
      <c s="119">
        <v>70819.669999999998</v>
      </c>
      <c s="108">
        <v>5.7333333333333334</v>
      </c>
      <c s="108">
        <v>7</v>
      </c>
      <c s="111">
        <v>0.056399999999999999</v>
      </c>
      <c s="77" t="s">
        <v>651</v>
      </c>
      <c s="77" t="s">
        <v>652</v>
      </c>
      <c s="15">
        <v>332.85000000000002</v>
      </c>
      <c s="15">
        <v>332.85000000000002</v>
      </c>
      <c s="15">
        <v>332.85000000000002</v>
      </c>
      <c s="15">
        <v>332.85000000000002</v>
      </c>
      <c s="15">
        <v>332.85000000000002</v>
      </c>
      <c s="15">
        <v>332.85000000000002</v>
      </c>
      <c s="15">
        <v>332.85000000000002</v>
      </c>
      <c s="15">
        <v>332.85000000000002</v>
      </c>
      <c s="15">
        <v>332.85000000000002</v>
      </c>
      <c s="15">
        <v>332.85000000000002</v>
      </c>
      <c s="15">
        <v>332.85000000000002</v>
      </c>
      <c s="15">
        <v>332.85000000000002</v>
      </c>
      <c s="15">
        <v>332.85000000000002</v>
      </c>
      <c s="15">
        <f t="shared" si="72"/>
        <v>332.85000000000002</v>
      </c>
      <c s="15">
        <f t="shared" si="73"/>
        <v>3994.1999999999994</v>
      </c>
      <c s="15">
        <f t="shared" si="74"/>
        <v>4327.0499999999993</v>
      </c>
    </row>
    <row r="1555" spans="1:54" ht="15">
      <c r="A1555" s="58" t="s">
        <v>3051</v>
      </c>
      <c s="76" t="s">
        <v>3046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190717.5</v>
      </c>
      <c s="64">
        <v>0</v>
      </c>
      <c s="64">
        <v>0</v>
      </c>
      <c s="64">
        <v>942.46000000000004</v>
      </c>
      <c s="64">
        <v>0</v>
      </c>
      <c s="64">
        <v>0</v>
      </c>
      <c s="64">
        <v>0</v>
      </c>
      <c s="64">
        <v>190717.5</v>
      </c>
      <c s="112">
        <v>45162</v>
      </c>
      <c s="120">
        <v>48084</v>
      </c>
      <c s="119">
        <v>190717.5</v>
      </c>
      <c s="108">
        <v>6.7333333333333334</v>
      </c>
      <c s="108">
        <v>8</v>
      </c>
      <c s="111">
        <v>0.059299999999999999</v>
      </c>
      <c s="77" t="s">
        <v>651</v>
      </c>
      <c s="77" t="s">
        <v>652</v>
      </c>
      <c s="15">
        <v>942.46000000000004</v>
      </c>
      <c s="15">
        <v>942.46000000000004</v>
      </c>
      <c s="15">
        <v>942.46000000000004</v>
      </c>
      <c s="15">
        <v>942.46000000000004</v>
      </c>
      <c s="15">
        <v>942.46000000000004</v>
      </c>
      <c s="15">
        <v>942.46000000000004</v>
      </c>
      <c s="15">
        <v>942.46000000000004</v>
      </c>
      <c s="15">
        <v>942.46000000000004</v>
      </c>
      <c s="15">
        <v>942.46000000000004</v>
      </c>
      <c s="15">
        <v>942.46000000000004</v>
      </c>
      <c s="15">
        <v>942.46000000000004</v>
      </c>
      <c s="15">
        <v>942.46000000000004</v>
      </c>
      <c s="15">
        <v>942.46000000000004</v>
      </c>
      <c s="15">
        <f t="shared" si="72"/>
        <v>942.46000000000004</v>
      </c>
      <c s="15">
        <f t="shared" si="73"/>
        <v>11309.519999999997</v>
      </c>
      <c s="15">
        <f t="shared" si="74"/>
        <v>12251.979999999996</v>
      </c>
    </row>
    <row r="1556" spans="1:54" ht="15">
      <c r="A1556" s="58" t="s">
        <v>3052</v>
      </c>
      <c s="76" t="s">
        <v>3046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101248.91</v>
      </c>
      <c s="64">
        <v>0</v>
      </c>
      <c s="64">
        <v>0</v>
      </c>
      <c s="64">
        <v>523.96000000000004</v>
      </c>
      <c s="64">
        <v>0</v>
      </c>
      <c s="64">
        <v>0</v>
      </c>
      <c s="64">
        <v>0</v>
      </c>
      <c s="64">
        <v>101248.91</v>
      </c>
      <c s="112">
        <v>45162</v>
      </c>
      <c s="120">
        <v>48450</v>
      </c>
      <c s="119">
        <v>101248.91</v>
      </c>
      <c s="108">
        <v>7.7333333333333334</v>
      </c>
      <c s="108">
        <v>9</v>
      </c>
      <c s="111">
        <v>0.062100000000000002</v>
      </c>
      <c s="77" t="s">
        <v>651</v>
      </c>
      <c s="77" t="s">
        <v>652</v>
      </c>
      <c s="15">
        <v>523.96000000000004</v>
      </c>
      <c s="15">
        <v>523.96000000000004</v>
      </c>
      <c s="15">
        <v>523.96000000000004</v>
      </c>
      <c s="15">
        <v>523.96000000000004</v>
      </c>
      <c s="15">
        <v>523.96000000000004</v>
      </c>
      <c s="15">
        <v>523.96000000000004</v>
      </c>
      <c s="15">
        <v>523.96000000000004</v>
      </c>
      <c s="15">
        <v>523.96000000000004</v>
      </c>
      <c s="15">
        <v>523.96000000000004</v>
      </c>
      <c s="15">
        <v>523.96000000000004</v>
      </c>
      <c s="15">
        <v>523.96000000000004</v>
      </c>
      <c s="15">
        <v>523.96000000000004</v>
      </c>
      <c s="15">
        <v>523.96000000000004</v>
      </c>
      <c s="15">
        <f t="shared" si="72"/>
        <v>523.96000000000004</v>
      </c>
      <c s="15">
        <f t="shared" si="73"/>
        <v>6287.5200000000004</v>
      </c>
      <c s="15">
        <f t="shared" si="74"/>
        <v>6811.4800000000005</v>
      </c>
    </row>
    <row r="1557" spans="1:54" ht="15">
      <c r="A1557" s="58" t="s">
        <v>3053</v>
      </c>
      <c s="76" t="s">
        <v>3046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287.62</v>
      </c>
      <c s="64">
        <v>0</v>
      </c>
      <c s="64">
        <v>0</v>
      </c>
      <c s="64">
        <v>0</v>
      </c>
      <c s="64">
        <v>53100</v>
      </c>
      <c s="112">
        <v>45162</v>
      </c>
      <c s="120">
        <v>48815</v>
      </c>
      <c s="119">
        <v>53100</v>
      </c>
      <c s="108">
        <v>8.7333333333333325</v>
      </c>
      <c s="108">
        <v>10</v>
      </c>
      <c s="111">
        <v>0.065000000000000002</v>
      </c>
      <c s="77" t="s">
        <v>651</v>
      </c>
      <c s="77" t="s">
        <v>652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v>287.62</v>
      </c>
      <c s="15">
        <f t="shared" si="72"/>
        <v>287.62</v>
      </c>
      <c s="15">
        <f t="shared" si="73"/>
        <v>3451.4399999999991</v>
      </c>
      <c s="15">
        <f t="shared" si="74"/>
        <v>3739.059999999999</v>
      </c>
    </row>
    <row r="1558" spans="1:54" ht="15">
      <c r="A1558" s="58" t="s">
        <v>3054</v>
      </c>
      <c s="76" t="s">
        <v>3055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8">
        <v>0</v>
      </c>
      <c s="68">
        <v>0</v>
      </c>
      <c s="68">
        <v>0</v>
      </c>
      <c s="64">
        <v>4987307.21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4987307.21</v>
      </c>
      <c s="112">
        <v>44987</v>
      </c>
      <c s="120">
        <v>46083</v>
      </c>
      <c s="119">
        <v>4987307.21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153741.23000000001</v>
      </c>
      <c s="15">
        <v>0</v>
      </c>
      <c s="15">
        <v>0</v>
      </c>
      <c s="15">
        <v>0</v>
      </c>
      <c s="15">
        <v>0</v>
      </c>
      <c s="15">
        <v>0</v>
      </c>
      <c s="15">
        <v>153741.23000000001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307482.46000000002</v>
      </c>
      <c s="15">
        <f t="shared" si="74"/>
        <v>307482.46000000002</v>
      </c>
    </row>
    <row r="1559" spans="1:54" ht="15">
      <c r="A1559" s="58" t="s">
        <v>3056</v>
      </c>
      <c s="76" t="s">
        <v>3057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4971962.1100000003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4971962.1100000003</v>
      </c>
      <c s="112">
        <v>44995</v>
      </c>
      <c s="120">
        <v>46822</v>
      </c>
      <c s="119">
        <v>4971962.1100000003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177238.01999999999</v>
      </c>
      <c s="15">
        <v>0</v>
      </c>
      <c s="15">
        <v>0</v>
      </c>
      <c s="15">
        <v>0</v>
      </c>
      <c s="15">
        <v>0</v>
      </c>
      <c s="15">
        <v>0</v>
      </c>
      <c s="15">
        <v>177238.01999999999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354476.03999999998</v>
      </c>
      <c s="15">
        <f t="shared" si="74"/>
        <v>354476.03999999998</v>
      </c>
    </row>
    <row r="1560" spans="1:54" ht="15">
      <c r="A1560" s="58" t="s">
        <v>3058</v>
      </c>
      <c s="76" t="s">
        <v>3059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2052218.6499999999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2052218.6499999999</v>
      </c>
      <c s="112">
        <v>45000</v>
      </c>
      <c s="120">
        <v>47192</v>
      </c>
      <c s="119">
        <v>2052218.6399999999</v>
      </c>
      <c s="108">
        <v>4.291666666666667</v>
      </c>
      <c s="108">
        <v>6</v>
      </c>
      <c s="111">
        <v>0.073772000000000004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75698.139999999999</v>
      </c>
      <c s="15">
        <v>0</v>
      </c>
      <c s="15">
        <v>0</v>
      </c>
      <c s="15">
        <v>0</v>
      </c>
      <c s="15">
        <v>0</v>
      </c>
      <c s="15">
        <v>0</v>
      </c>
      <c s="15">
        <v>75698.139999999999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151396.28</v>
      </c>
      <c s="15">
        <f t="shared" si="74"/>
        <v>151396.28</v>
      </c>
    </row>
    <row r="1561" spans="1:54" ht="15">
      <c r="A1561" s="58" t="s">
        <v>3060</v>
      </c>
      <c s="76" t="s">
        <v>3061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50137.919999999998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50137.919999999998</v>
      </c>
      <c s="112">
        <v>44995</v>
      </c>
      <c s="120">
        <v>46822</v>
      </c>
      <c s="119">
        <v>50137.919999999998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1787.29</v>
      </c>
      <c s="15">
        <v>0</v>
      </c>
      <c s="15">
        <v>0</v>
      </c>
      <c s="15">
        <v>0</v>
      </c>
      <c s="15">
        <v>0</v>
      </c>
      <c s="15">
        <v>0</v>
      </c>
      <c s="15">
        <v>1787.29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3574.5799999999999</v>
      </c>
      <c s="15">
        <f t="shared" si="74"/>
        <v>3574.5799999999999</v>
      </c>
    </row>
    <row r="1562" spans="1:54" ht="15">
      <c r="A1562" s="58" t="s">
        <v>3062</v>
      </c>
      <c s="76" t="s">
        <v>3063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82529.130000000005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82529.130000000005</v>
      </c>
      <c s="112">
        <v>44995</v>
      </c>
      <c s="120">
        <v>46822</v>
      </c>
      <c s="119">
        <v>82529.130000000005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2941.96</v>
      </c>
      <c s="15">
        <v>0</v>
      </c>
      <c s="15">
        <v>0</v>
      </c>
      <c s="15">
        <v>0</v>
      </c>
      <c s="15">
        <v>0</v>
      </c>
      <c s="15">
        <v>0</v>
      </c>
      <c s="15">
        <v>2941.96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5883.9200000000001</v>
      </c>
      <c s="15">
        <f t="shared" si="74"/>
        <v>5883.9200000000001</v>
      </c>
    </row>
    <row r="1563" spans="1:54" ht="15">
      <c r="A1563" s="58" t="s">
        <v>3064</v>
      </c>
      <c s="76" t="s">
        <v>3065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18720.709999999999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18720.709999999999</v>
      </c>
      <c s="148">
        <v>44995</v>
      </c>
      <c s="120">
        <v>46822</v>
      </c>
      <c s="108">
        <v>18720.709999999999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667.35000000000002</v>
      </c>
      <c s="15">
        <v>0</v>
      </c>
      <c s="15">
        <v>0</v>
      </c>
      <c s="15">
        <v>0</v>
      </c>
      <c s="15">
        <v>0</v>
      </c>
      <c s="15">
        <v>0</v>
      </c>
      <c s="15">
        <v>667.35000000000002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1334.7</v>
      </c>
      <c s="15">
        <f t="shared" si="74"/>
        <v>1334.7</v>
      </c>
    </row>
    <row r="1564" spans="1:54" ht="15">
      <c r="A1564" s="58" t="s">
        <v>3066</v>
      </c>
      <c s="76" t="s">
        <v>3067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65569.25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65569.25</v>
      </c>
      <c s="148">
        <v>44995</v>
      </c>
      <c s="120">
        <v>46822</v>
      </c>
      <c s="108">
        <v>65569.25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2337.3800000000001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2337.3800000000001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4674.7600000000002</v>
      </c>
      <c s="15">
        <f t="shared" si="74"/>
        <v>4674.7600000000002</v>
      </c>
    </row>
    <row r="1565" spans="1:54" ht="15">
      <c r="A1565" s="58" t="s">
        <v>3068</v>
      </c>
      <c s="76" t="s">
        <v>3069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43381.040000000001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43381.040000000001</v>
      </c>
      <c s="148">
        <v>44995</v>
      </c>
      <c s="120">
        <v>46822</v>
      </c>
      <c s="108">
        <v>43381.040000000001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1546.4300000000001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1546.4300000000001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3092.8600000000001</v>
      </c>
      <c s="15">
        <f t="shared" si="74"/>
        <v>3092.8600000000001</v>
      </c>
    </row>
    <row r="1566" spans="1:54" ht="15">
      <c r="A1566" s="58" t="s">
        <v>3070</v>
      </c>
      <c s="76" t="s">
        <v>3071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218206.34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218206.34</v>
      </c>
      <c s="148">
        <v>44995</v>
      </c>
      <c s="120">
        <v>46822</v>
      </c>
      <c s="108">
        <v>218206.34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7778.5100000000002</v>
      </c>
      <c s="15">
        <v>0</v>
      </c>
      <c s="15">
        <v>0</v>
      </c>
      <c s="15">
        <v>0</v>
      </c>
      <c s="15">
        <v>0</v>
      </c>
      <c s="15">
        <v>0</v>
      </c>
      <c s="15">
        <v>7778.5100000000002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15557.02</v>
      </c>
      <c s="15">
        <f t="shared" si="74"/>
        <v>15557.02</v>
      </c>
    </row>
    <row r="1567" spans="1:54" ht="15">
      <c r="A1567" s="58" t="s">
        <v>3072</v>
      </c>
      <c s="76" t="s">
        <v>3073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144827.22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144827.22</v>
      </c>
      <c s="148">
        <v>44995</v>
      </c>
      <c s="120">
        <v>46822</v>
      </c>
      <c s="108">
        <v>144827.22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5162.7299999999996</v>
      </c>
      <c s="15">
        <v>0</v>
      </c>
      <c s="15">
        <v>0</v>
      </c>
      <c s="15">
        <v>0</v>
      </c>
      <c s="15">
        <v>0</v>
      </c>
      <c s="15">
        <v>0</v>
      </c>
      <c s="15">
        <v>5162.7299999999996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10325.459999999999</v>
      </c>
      <c s="15">
        <f t="shared" si="74"/>
        <v>10325.459999999999</v>
      </c>
    </row>
    <row r="1568" spans="1:54" ht="15">
      <c r="A1568" s="58" t="s">
        <v>3074</v>
      </c>
      <c s="76" t="s">
        <v>3075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68549.910000000003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68549.910000000003</v>
      </c>
      <c s="148">
        <v>44995</v>
      </c>
      <c s="120">
        <v>46822</v>
      </c>
      <c s="108">
        <v>68549.910000000003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2443.6300000000001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2443.6300000000001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4887.2600000000002</v>
      </c>
      <c s="15">
        <f t="shared" si="74"/>
        <v>4887.2600000000002</v>
      </c>
    </row>
    <row r="1569" spans="1:54" ht="15">
      <c r="A1569" s="58" t="s">
        <v>3076</v>
      </c>
      <c s="76" t="s">
        <v>3077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79170.309999999998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79170.309999999998</v>
      </c>
      <c s="148">
        <v>44995</v>
      </c>
      <c s="120">
        <v>46822</v>
      </c>
      <c s="108">
        <v>79170.309999999998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2822.2199999999998</v>
      </c>
      <c s="15">
        <v>0</v>
      </c>
      <c s="15">
        <v>0</v>
      </c>
      <c s="15">
        <v>0</v>
      </c>
      <c s="15">
        <v>0</v>
      </c>
      <c s="15">
        <v>0</v>
      </c>
      <c s="15">
        <v>2822.2199999999998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5644.4399999999996</v>
      </c>
      <c s="15">
        <f t="shared" si="74"/>
        <v>5644.4399999999996</v>
      </c>
    </row>
    <row r="1570" spans="1:54" ht="15">
      <c r="A1570" s="58" t="s">
        <v>3078</v>
      </c>
      <c s="76" t="s">
        <v>3079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62607.290000000001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62607.290000000001</v>
      </c>
      <c s="148">
        <v>44995</v>
      </c>
      <c s="120">
        <v>46822</v>
      </c>
      <c s="108">
        <v>62607.290000000001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2231.79</v>
      </c>
      <c s="15">
        <v>0</v>
      </c>
      <c s="15">
        <v>0</v>
      </c>
      <c s="15">
        <v>0</v>
      </c>
      <c s="15">
        <v>0</v>
      </c>
      <c s="15">
        <v>0</v>
      </c>
      <c s="15">
        <v>2231.79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4463.5799999999999</v>
      </c>
      <c s="15">
        <f t="shared" si="74"/>
        <v>4463.5799999999999</v>
      </c>
    </row>
    <row r="1571" spans="1:54" ht="15">
      <c r="A1571" s="58" t="s">
        <v>3080</v>
      </c>
      <c s="76" t="s">
        <v>3081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53102.059999999998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53102.059999999998</v>
      </c>
      <c s="148">
        <v>44995</v>
      </c>
      <c s="120">
        <v>46822</v>
      </c>
      <c s="108">
        <v>53102.059999999998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1892.96</v>
      </c>
      <c s="15">
        <v>0</v>
      </c>
      <c s="15">
        <v>0</v>
      </c>
      <c s="15">
        <v>0</v>
      </c>
      <c s="15">
        <v>0</v>
      </c>
      <c s="15">
        <v>0</v>
      </c>
      <c s="15">
        <v>1892.96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3785.9200000000001</v>
      </c>
      <c s="15">
        <f t="shared" si="74"/>
        <v>3785.9200000000001</v>
      </c>
    </row>
    <row r="1572" spans="1:54" ht="15">
      <c r="A1572" s="58" t="s">
        <v>3082</v>
      </c>
      <c s="76" t="s">
        <v>3083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68500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68500</v>
      </c>
      <c s="148">
        <v>44995</v>
      </c>
      <c s="120">
        <v>46822</v>
      </c>
      <c s="108">
        <v>68500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2441.8499999999999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2441.8499999999999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4883.6999999999998</v>
      </c>
      <c s="15">
        <f t="shared" si="74"/>
        <v>4883.6999999999998</v>
      </c>
    </row>
    <row r="1573" spans="1:54" ht="15">
      <c r="A1573" s="58" t="s">
        <v>3084</v>
      </c>
      <c s="76" t="s">
        <v>3085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115820.00999999999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115820.00999999999</v>
      </c>
      <c s="148">
        <v>44995</v>
      </c>
      <c s="120">
        <v>46822</v>
      </c>
      <c s="108">
        <v>115820.00999999999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4128.6899999999996</v>
      </c>
      <c s="15">
        <v>0</v>
      </c>
      <c s="15">
        <v>0</v>
      </c>
      <c s="15">
        <v>0</v>
      </c>
      <c s="15">
        <v>0</v>
      </c>
      <c s="15">
        <v>0</v>
      </c>
      <c s="15">
        <v>4128.6899999999996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8257.3799999999992</v>
      </c>
      <c s="15">
        <f t="shared" si="74"/>
        <v>8257.3799999999992</v>
      </c>
    </row>
    <row r="1574" spans="1:54" ht="15">
      <c r="A1574" s="58" t="s">
        <v>3086</v>
      </c>
      <c s="76" t="s">
        <v>3087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241425.63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241425.63</v>
      </c>
      <c s="148">
        <v>44995</v>
      </c>
      <c s="120">
        <v>46822</v>
      </c>
      <c s="108">
        <v>241425.63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8606.2199999999993</v>
      </c>
      <c s="15">
        <v>0</v>
      </c>
      <c s="15">
        <v>0</v>
      </c>
      <c s="15">
        <v>0</v>
      </c>
      <c s="15">
        <v>0</v>
      </c>
      <c s="15">
        <v>0</v>
      </c>
      <c s="15">
        <v>8606.2199999999993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17212.439999999999</v>
      </c>
      <c s="15">
        <f t="shared" si="74"/>
        <v>17212.439999999999</v>
      </c>
    </row>
    <row r="1575" spans="1:54" ht="15">
      <c r="A1575" s="58" t="s">
        <v>3088</v>
      </c>
      <c s="76" t="s">
        <v>3089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38550.470000000001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38550.470000000001</v>
      </c>
      <c s="148">
        <v>44995</v>
      </c>
      <c s="120">
        <v>46822</v>
      </c>
      <c s="108">
        <v>38550.470000000001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1374.23</v>
      </c>
      <c s="15">
        <v>0</v>
      </c>
      <c s="15">
        <v>0</v>
      </c>
      <c s="15">
        <v>0</v>
      </c>
      <c s="15">
        <v>0</v>
      </c>
      <c s="15">
        <v>0</v>
      </c>
      <c s="15">
        <v>1374.23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2748.46</v>
      </c>
      <c s="15">
        <f t="shared" si="74"/>
        <v>2748.46</v>
      </c>
    </row>
    <row r="1576" spans="1:54" ht="15">
      <c r="A1576" s="58" t="s">
        <v>3090</v>
      </c>
      <c s="76" t="s">
        <v>3091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96535.050000000003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96535.050000000003</v>
      </c>
      <c s="148">
        <v>44995</v>
      </c>
      <c s="120">
        <v>46822</v>
      </c>
      <c s="108">
        <v>96535.050000000003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3441.23</v>
      </c>
      <c s="15">
        <v>0</v>
      </c>
      <c s="15">
        <v>0</v>
      </c>
      <c s="15">
        <v>0</v>
      </c>
      <c s="15">
        <v>0</v>
      </c>
      <c s="15">
        <v>0</v>
      </c>
      <c s="15">
        <v>3441.23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6882.46</v>
      </c>
      <c s="15">
        <f t="shared" si="74"/>
        <v>6882.46</v>
      </c>
    </row>
    <row r="1577" spans="1:54" ht="15">
      <c r="A1577" s="58" t="s">
        <v>3092</v>
      </c>
      <c s="76" t="s">
        <v>3093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3140104.52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3140104.52</v>
      </c>
      <c s="148">
        <v>44987</v>
      </c>
      <c s="120">
        <v>46083</v>
      </c>
      <c s="108">
        <v>3140104.52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96798.429999999993</v>
      </c>
      <c s="15">
        <v>0</v>
      </c>
      <c s="15">
        <v>0</v>
      </c>
      <c s="15">
        <v>0</v>
      </c>
      <c s="15">
        <v>0</v>
      </c>
      <c s="15">
        <v>0</v>
      </c>
      <c s="15">
        <v>96798.429999999993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193596.85999999999</v>
      </c>
      <c s="15">
        <f t="shared" si="74"/>
        <v>193596.85999999999</v>
      </c>
    </row>
    <row r="1578" spans="1:54" ht="15">
      <c r="A1578" s="58" t="s">
        <v>3094</v>
      </c>
      <c s="76" t="s">
        <v>3095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1175140.54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1175140.54</v>
      </c>
      <c s="148">
        <v>44995</v>
      </c>
      <c s="120">
        <v>46822</v>
      </c>
      <c s="108">
        <v>1175140.54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41890.82</v>
      </c>
      <c s="15">
        <v>0</v>
      </c>
      <c s="15">
        <v>0</v>
      </c>
      <c s="15">
        <v>0</v>
      </c>
      <c s="15">
        <v>0</v>
      </c>
      <c s="15">
        <v>0</v>
      </c>
      <c s="15">
        <v>41890.82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83781.639999999999</v>
      </c>
      <c s="15">
        <f t="shared" si="74"/>
        <v>83781.639999999999</v>
      </c>
    </row>
    <row r="1579" spans="1:54" ht="15">
      <c r="A1579" s="58" t="s">
        <v>3096</v>
      </c>
      <c s="76" t="s">
        <v>3097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1198376.95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1198376.95</v>
      </c>
      <c s="148">
        <v>44987</v>
      </c>
      <c s="120">
        <v>46083</v>
      </c>
      <c s="108">
        <v>1198376.95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36941.769999999997</v>
      </c>
      <c s="15">
        <v>0</v>
      </c>
      <c s="15">
        <v>0</v>
      </c>
      <c s="15">
        <v>0</v>
      </c>
      <c s="15">
        <v>0</v>
      </c>
      <c s="15">
        <v>0</v>
      </c>
      <c s="15">
        <v>36941.769999999997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73883.539999999994</v>
      </c>
      <c s="15">
        <f t="shared" si="74"/>
        <v>73883.539999999994</v>
      </c>
    </row>
    <row r="1580" spans="1:54" ht="15">
      <c r="A1580" s="58" t="s">
        <v>3098</v>
      </c>
      <c s="76" t="s">
        <v>3099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168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40099383.560000002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40099383.560000002</v>
      </c>
      <c s="148">
        <v>44987</v>
      </c>
      <c s="120">
        <v>46083</v>
      </c>
      <c s="108">
        <v>40099383.560000002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1236123.6499999999</v>
      </c>
      <c s="15">
        <v>0</v>
      </c>
      <c s="15">
        <v>0</v>
      </c>
      <c s="15">
        <v>0</v>
      </c>
      <c s="15">
        <v>0</v>
      </c>
      <c s="15">
        <v>0</v>
      </c>
      <c s="15">
        <v>1236123.6499999999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2472247.2999999998</v>
      </c>
      <c s="15">
        <f t="shared" si="74"/>
        <v>2472247.2999999998</v>
      </c>
    </row>
    <row r="1581" spans="1:54" ht="15">
      <c r="A1581" s="58" t="s">
        <v>3100</v>
      </c>
      <c s="76" t="s">
        <v>3101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168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40135838.530000001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40135838.530000001</v>
      </c>
      <c s="148">
        <v>44995</v>
      </c>
      <c s="120">
        <v>46822</v>
      </c>
      <c s="108">
        <v>40135838.530000001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1430742.3</v>
      </c>
      <c s="15">
        <v>0</v>
      </c>
      <c s="15">
        <v>0</v>
      </c>
      <c s="15">
        <v>0</v>
      </c>
      <c s="15">
        <v>0</v>
      </c>
      <c s="15">
        <v>0</v>
      </c>
      <c s="15">
        <v>1430742.3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2861484.6000000001</v>
      </c>
      <c s="15">
        <f t="shared" si="74"/>
        <v>2861484.6000000001</v>
      </c>
    </row>
    <row r="1582" spans="1:54" ht="15">
      <c r="A1582" s="58" t="s">
        <v>3102</v>
      </c>
      <c s="76" t="s">
        <v>3103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168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31120469.350000001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31120469.350000001</v>
      </c>
      <c s="148">
        <v>44984</v>
      </c>
      <c s="120">
        <v>48637</v>
      </c>
      <c s="108">
        <v>31120469.350000001</v>
      </c>
      <c s="108">
        <v>8.2416666666666671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1217790.6499999999</v>
      </c>
      <c s="15">
        <v>0</v>
      </c>
      <c s="15">
        <v>0</v>
      </c>
      <c s="15">
        <v>0</v>
      </c>
      <c s="15">
        <v>0</v>
      </c>
      <c s="15">
        <v>0</v>
      </c>
      <c s="15">
        <v>1217790.6499999999</v>
      </c>
      <c s="15">
        <v>0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2435581.2999999998</v>
      </c>
      <c s="15">
        <f t="shared" si="74"/>
        <v>2435581.2999999998</v>
      </c>
    </row>
    <row r="1583" spans="1:54" ht="15">
      <c r="A1583" s="58" t="s">
        <v>3108</v>
      </c>
      <c s="76" t="s">
        <v>3109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11802650.619999999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11802650.619999999</v>
      </c>
      <c s="148">
        <v>44987</v>
      </c>
      <c s="120">
        <v>46083</v>
      </c>
      <c s="108">
        <v>11802650.619999999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363834.40999999997</v>
      </c>
      <c s="15">
        <v>0</v>
      </c>
      <c s="15">
        <v>0</v>
      </c>
      <c s="15">
        <v>0</v>
      </c>
      <c s="15">
        <v>0</v>
      </c>
      <c s="15">
        <v>0</v>
      </c>
      <c s="15">
        <v>363834.40999999997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727668.81999999995</v>
      </c>
      <c s="15">
        <f t="shared" si="74"/>
        <v>727668.81999999995</v>
      </c>
    </row>
    <row r="1584" spans="1:54" ht="15">
      <c r="A1584" s="58" t="s">
        <v>3110</v>
      </c>
      <c s="76" t="s">
        <v>3111</v>
      </c>
      <c s="66">
        <v>1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48">
        <v>45217</v>
      </c>
      <c s="120">
        <v>45583</v>
      </c>
      <c s="108">
        <v>1262157.5</v>
      </c>
      <c s="108">
        <v>0</v>
      </c>
      <c s="108">
        <v>0</v>
      </c>
      <c s="111">
        <v>0.032500000000000001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0</v>
      </c>
      <c s="15">
        <f t="shared" si="74"/>
        <v>0</v>
      </c>
    </row>
    <row r="1585" spans="1:54" ht="15">
      <c r="A1585" s="58" t="s">
        <v>3112</v>
      </c>
      <c s="76" t="s">
        <v>3111</v>
      </c>
      <c s="66">
        <v>2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516840</v>
      </c>
      <c s="64">
        <v>0</v>
      </c>
      <c s="64">
        <v>0</v>
      </c>
      <c s="64">
        <v>1645.27</v>
      </c>
      <c s="64">
        <v>0</v>
      </c>
      <c s="64">
        <v>0</v>
      </c>
      <c s="64">
        <v>0</v>
      </c>
      <c s="64">
        <v>516840</v>
      </c>
      <c s="148">
        <v>45217</v>
      </c>
      <c s="120">
        <v>45948</v>
      </c>
      <c s="108">
        <v>516840</v>
      </c>
      <c s="108">
        <v>0.8833333333333333</v>
      </c>
      <c s="108">
        <v>2</v>
      </c>
      <c s="111">
        <v>0.038199999999999998</v>
      </c>
      <c s="77" t="s">
        <v>651</v>
      </c>
      <c s="77" t="s">
        <v>652</v>
      </c>
      <c s="15">
        <v>1645.27</v>
      </c>
      <c s="15">
        <v>1645.27</v>
      </c>
      <c s="15">
        <v>1645.27</v>
      </c>
      <c s="15">
        <v>1645.27</v>
      </c>
      <c s="15">
        <v>1645.27</v>
      </c>
      <c s="15">
        <v>822.63999999999999</v>
      </c>
      <c s="15">
        <v>822.63999999999999</v>
      </c>
      <c s="15">
        <v>822.63999999999999</v>
      </c>
      <c s="15">
        <v>822.63999999999999</v>
      </c>
      <c s="15">
        <v>822.63999999999999</v>
      </c>
      <c s="15">
        <v>822.63999999999999</v>
      </c>
      <c s="15">
        <v>0</v>
      </c>
      <c s="15">
        <v>0</v>
      </c>
      <c s="15">
        <f t="shared" si="72"/>
        <v>1645.27</v>
      </c>
      <c s="15">
        <f t="shared" si="73"/>
        <v>11516.919999999998</v>
      </c>
      <c s="15">
        <f t="shared" si="74"/>
        <v>13162.189999999999</v>
      </c>
    </row>
    <row r="1586" spans="1:54" ht="15">
      <c r="A1586" s="58" t="s">
        <v>3113</v>
      </c>
      <c s="70" t="s">
        <v>3111</v>
      </c>
      <c s="66">
        <v>3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1490045</v>
      </c>
      <c s="64">
        <v>0</v>
      </c>
      <c s="64">
        <v>0</v>
      </c>
      <c s="64">
        <v>5339.3299999999999</v>
      </c>
      <c s="64">
        <v>0</v>
      </c>
      <c s="64">
        <v>0</v>
      </c>
      <c s="64">
        <v>0</v>
      </c>
      <c s="64">
        <v>1490045</v>
      </c>
      <c s="148">
        <v>45217</v>
      </c>
      <c s="120">
        <v>46313</v>
      </c>
      <c s="108">
        <v>1490045</v>
      </c>
      <c s="108">
        <v>1.8833333333333333</v>
      </c>
      <c s="108">
        <v>3</v>
      </c>
      <c s="111">
        <v>0.042999999999999997</v>
      </c>
      <c s="77" t="s">
        <v>651</v>
      </c>
      <c s="77" t="s">
        <v>652</v>
      </c>
      <c s="15">
        <v>5339.3299999999999</v>
      </c>
      <c s="15">
        <v>5339.3299999999999</v>
      </c>
      <c s="15">
        <v>5339.3299999999999</v>
      </c>
      <c s="15">
        <v>5339.3299999999999</v>
      </c>
      <c s="15">
        <v>5339.3299999999999</v>
      </c>
      <c s="15">
        <v>5339.3299999999999</v>
      </c>
      <c s="15">
        <v>5339.3299999999999</v>
      </c>
      <c s="15">
        <v>5339.3299999999999</v>
      </c>
      <c s="15">
        <v>5339.3299999999999</v>
      </c>
      <c s="15">
        <v>5339.3299999999999</v>
      </c>
      <c s="15">
        <v>5339.3299999999999</v>
      </c>
      <c s="15">
        <v>5339.3299999999999</v>
      </c>
      <c s="15">
        <v>5339.3299999999999</v>
      </c>
      <c s="15">
        <f t="shared" si="72"/>
        <v>5339.3299999999999</v>
      </c>
      <c s="15">
        <f t="shared" si="73"/>
        <v>64071.960000000014</v>
      </c>
      <c s="15">
        <f t="shared" si="74"/>
        <v>69411.290000000008</v>
      </c>
    </row>
    <row r="1587" spans="1:54" ht="15">
      <c r="A1587" s="58" t="s">
        <v>3114</v>
      </c>
      <c s="70" t="s">
        <v>3111</v>
      </c>
      <c s="66">
        <v>4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3559912.5</v>
      </c>
      <c s="64">
        <v>0</v>
      </c>
      <c s="64">
        <v>0</v>
      </c>
      <c s="64">
        <v>13972.66</v>
      </c>
      <c s="64">
        <v>0</v>
      </c>
      <c s="64">
        <v>0</v>
      </c>
      <c s="64">
        <v>0</v>
      </c>
      <c s="64">
        <v>3559912.5</v>
      </c>
      <c s="148">
        <v>45217</v>
      </c>
      <c s="120">
        <v>46678</v>
      </c>
      <c s="108">
        <v>3559912.5</v>
      </c>
      <c s="108">
        <v>2.8833333333333333</v>
      </c>
      <c s="108">
        <v>4</v>
      </c>
      <c s="111">
        <v>0.047100000000000003</v>
      </c>
      <c s="77" t="s">
        <v>651</v>
      </c>
      <c s="77" t="s">
        <v>652</v>
      </c>
      <c s="15">
        <v>13972.66</v>
      </c>
      <c s="15">
        <v>13972.66</v>
      </c>
      <c s="15">
        <v>13972.66</v>
      </c>
      <c s="15">
        <v>13972.66</v>
      </c>
      <c s="15">
        <v>13972.66</v>
      </c>
      <c s="15">
        <v>13972.66</v>
      </c>
      <c s="15">
        <v>13972.66</v>
      </c>
      <c s="15">
        <v>13972.66</v>
      </c>
      <c s="15">
        <v>13972.66</v>
      </c>
      <c s="15">
        <v>13972.66</v>
      </c>
      <c s="15">
        <v>13972.66</v>
      </c>
      <c s="15">
        <v>13972.66</v>
      </c>
      <c s="15">
        <v>13972.66</v>
      </c>
      <c s="15">
        <f t="shared" si="72"/>
        <v>13972.66</v>
      </c>
      <c s="15">
        <f t="shared" si="73"/>
        <v>167671.92000000001</v>
      </c>
      <c s="15">
        <f t="shared" si="74"/>
        <v>181644.58000000002</v>
      </c>
    </row>
    <row r="1588" spans="1:54" ht="15">
      <c r="A1588" s="58" t="s">
        <v>3115</v>
      </c>
      <c s="70" t="s">
        <v>3111</v>
      </c>
      <c s="66">
        <v>5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2931120</v>
      </c>
      <c s="64">
        <v>0</v>
      </c>
      <c s="64">
        <v>0</v>
      </c>
      <c s="64">
        <v>12383.98</v>
      </c>
      <c s="64">
        <v>0</v>
      </c>
      <c s="64">
        <v>0</v>
      </c>
      <c s="64">
        <v>0</v>
      </c>
      <c s="64">
        <v>2931120</v>
      </c>
      <c s="148">
        <v>45217</v>
      </c>
      <c s="120">
        <v>47044</v>
      </c>
      <c s="108">
        <v>2931120</v>
      </c>
      <c s="108">
        <v>3.8833333333333333</v>
      </c>
      <c s="108">
        <v>5</v>
      </c>
      <c s="111">
        <v>0.050700000000000002</v>
      </c>
      <c s="77" t="s">
        <v>651</v>
      </c>
      <c s="77" t="s">
        <v>652</v>
      </c>
      <c s="15">
        <v>12383.98</v>
      </c>
      <c s="15">
        <v>12383.98</v>
      </c>
      <c s="15">
        <v>12383.98</v>
      </c>
      <c s="15">
        <v>12383.98</v>
      </c>
      <c s="15">
        <v>12383.98</v>
      </c>
      <c s="15">
        <v>12383.98</v>
      </c>
      <c s="15">
        <v>12383.98</v>
      </c>
      <c s="15">
        <v>12383.98</v>
      </c>
      <c s="15">
        <v>12383.98</v>
      </c>
      <c s="15">
        <v>12383.98</v>
      </c>
      <c s="15">
        <v>12383.98</v>
      </c>
      <c s="15">
        <v>12383.98</v>
      </c>
      <c s="15">
        <v>12383.98</v>
      </c>
      <c s="15">
        <f t="shared" si="72"/>
        <v>12383.98</v>
      </c>
      <c s="15">
        <f t="shared" si="73"/>
        <v>148607.75999999998</v>
      </c>
      <c s="15">
        <f t="shared" si="74"/>
        <v>160991.73999999999</v>
      </c>
    </row>
    <row r="1589" spans="1:54" ht="15">
      <c r="A1589" s="58" t="s">
        <v>3116</v>
      </c>
      <c s="70" t="s">
        <v>3111</v>
      </c>
      <c s="66">
        <v>6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19389465</v>
      </c>
      <c s="64">
        <v>0</v>
      </c>
      <c s="64">
        <v>0</v>
      </c>
      <c s="64">
        <v>86606.279999999999</v>
      </c>
      <c s="64">
        <v>0</v>
      </c>
      <c s="64">
        <v>0</v>
      </c>
      <c s="64">
        <v>0</v>
      </c>
      <c s="64">
        <v>19389465</v>
      </c>
      <c s="148">
        <v>45217</v>
      </c>
      <c s="120">
        <v>47409</v>
      </c>
      <c s="108">
        <v>19389465</v>
      </c>
      <c s="108">
        <v>4.8833333333333337</v>
      </c>
      <c s="108">
        <v>6</v>
      </c>
      <c s="111">
        <v>0.053600000000000002</v>
      </c>
      <c s="77" t="s">
        <v>651</v>
      </c>
      <c s="77" t="s">
        <v>652</v>
      </c>
      <c s="15">
        <v>86606.279999999999</v>
      </c>
      <c s="15">
        <v>86606.279999999999</v>
      </c>
      <c s="15">
        <v>86606.279999999999</v>
      </c>
      <c s="15">
        <v>86606.279999999999</v>
      </c>
      <c s="15">
        <v>86606.279999999999</v>
      </c>
      <c s="15">
        <v>86606.279999999999</v>
      </c>
      <c s="15">
        <v>86606.279999999999</v>
      </c>
      <c s="15">
        <v>86606.279999999999</v>
      </c>
      <c s="15">
        <v>86606.279999999999</v>
      </c>
      <c s="15">
        <v>86606.279999999999</v>
      </c>
      <c s="15">
        <v>86606.279999999999</v>
      </c>
      <c s="15">
        <v>86606.279999999999</v>
      </c>
      <c s="15">
        <v>86606.279999999999</v>
      </c>
      <c s="15">
        <f t="shared" si="72"/>
        <v>86606.279999999999</v>
      </c>
      <c s="15">
        <f t="shared" si="73"/>
        <v>1039275.3600000002</v>
      </c>
      <c s="15">
        <f t="shared" si="74"/>
        <v>1125881.6400000001</v>
      </c>
    </row>
    <row r="1590" spans="1:54" ht="15">
      <c r="A1590" s="58" t="s">
        <v>3117</v>
      </c>
      <c s="70" t="s">
        <v>3111</v>
      </c>
      <c s="66">
        <v>7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636315</v>
      </c>
      <c s="64">
        <v>0</v>
      </c>
      <c s="64">
        <v>0</v>
      </c>
      <c s="64">
        <v>2990.6799999999998</v>
      </c>
      <c s="64">
        <v>0</v>
      </c>
      <c s="64">
        <v>0</v>
      </c>
      <c s="64">
        <v>0</v>
      </c>
      <c s="64">
        <v>636315</v>
      </c>
      <c s="148">
        <v>45217</v>
      </c>
      <c s="120">
        <v>47774</v>
      </c>
      <c s="108">
        <v>636315</v>
      </c>
      <c s="108">
        <v>5.8833333333333337</v>
      </c>
      <c s="108">
        <v>7</v>
      </c>
      <c s="111">
        <v>0.056399999999999999</v>
      </c>
      <c s="77" t="s">
        <v>651</v>
      </c>
      <c s="77" t="s">
        <v>652</v>
      </c>
      <c s="15">
        <v>2990.6799999999998</v>
      </c>
      <c s="15">
        <v>2990.6799999999998</v>
      </c>
      <c s="15">
        <v>2990.6799999999998</v>
      </c>
      <c s="15">
        <v>2990.6799999999998</v>
      </c>
      <c s="15">
        <v>2990.6799999999998</v>
      </c>
      <c s="15">
        <v>2990.6799999999998</v>
      </c>
      <c s="15">
        <v>2990.6799999999998</v>
      </c>
      <c s="15">
        <v>2990.6799999999998</v>
      </c>
      <c s="15">
        <v>2990.6799999999998</v>
      </c>
      <c s="15">
        <v>2990.6799999999998</v>
      </c>
      <c s="15">
        <v>2990.6799999999998</v>
      </c>
      <c s="15">
        <v>2990.6799999999998</v>
      </c>
      <c s="15">
        <v>2990.6799999999998</v>
      </c>
      <c s="15">
        <f t="shared" si="72"/>
        <v>2990.6799999999998</v>
      </c>
      <c s="15">
        <f t="shared" si="73"/>
        <v>35888.159999999996</v>
      </c>
      <c s="15">
        <f t="shared" si="74"/>
        <v>38878.839999999997</v>
      </c>
    </row>
    <row r="1591" spans="1:54" ht="15">
      <c r="A1591" s="58" t="s">
        <v>3118</v>
      </c>
      <c s="70" t="s">
        <v>3111</v>
      </c>
      <c s="66">
        <v>8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101037.5</v>
      </c>
      <c s="64">
        <v>0</v>
      </c>
      <c s="64">
        <v>0</v>
      </c>
      <c s="64">
        <v>499.29000000000002</v>
      </c>
      <c s="64">
        <v>0</v>
      </c>
      <c s="64">
        <v>0</v>
      </c>
      <c s="64">
        <v>0</v>
      </c>
      <c s="64">
        <v>101037.5</v>
      </c>
      <c s="148">
        <v>45217</v>
      </c>
      <c s="120">
        <v>48139</v>
      </c>
      <c s="108">
        <v>101037.5</v>
      </c>
      <c s="108">
        <v>6.8833333333333337</v>
      </c>
      <c s="108">
        <v>8</v>
      </c>
      <c s="111">
        <v>0.059299999999999999</v>
      </c>
      <c s="77" t="s">
        <v>651</v>
      </c>
      <c s="77" t="s">
        <v>652</v>
      </c>
      <c s="15">
        <v>499.29000000000002</v>
      </c>
      <c s="15">
        <v>499.29000000000002</v>
      </c>
      <c s="15">
        <v>499.29000000000002</v>
      </c>
      <c s="15">
        <v>499.29000000000002</v>
      </c>
      <c s="15">
        <v>499.29000000000002</v>
      </c>
      <c s="15">
        <v>499.29000000000002</v>
      </c>
      <c s="15">
        <v>499.29000000000002</v>
      </c>
      <c s="15">
        <v>499.29000000000002</v>
      </c>
      <c s="15">
        <v>499.29000000000002</v>
      </c>
      <c s="15">
        <v>499.29000000000002</v>
      </c>
      <c s="15">
        <v>499.29000000000002</v>
      </c>
      <c s="15">
        <v>499.29000000000002</v>
      </c>
      <c s="15">
        <v>499.29000000000002</v>
      </c>
      <c s="15">
        <f t="shared" si="72"/>
        <v>499.29000000000002</v>
      </c>
      <c s="15">
        <f t="shared" si="73"/>
        <v>5991.4800000000005</v>
      </c>
      <c s="15">
        <f t="shared" si="74"/>
        <v>6490.7700000000004</v>
      </c>
    </row>
    <row r="1592" spans="1:54" ht="15">
      <c r="A1592" s="58" t="s">
        <v>3119</v>
      </c>
      <c s="70" t="s">
        <v>3111</v>
      </c>
      <c s="66">
        <v>9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274.79000000000002</v>
      </c>
      <c s="64">
        <v>0</v>
      </c>
      <c s="64">
        <v>0</v>
      </c>
      <c s="64">
        <v>0</v>
      </c>
      <c s="64">
        <v>53100</v>
      </c>
      <c s="148">
        <v>45217</v>
      </c>
      <c s="120">
        <v>48505</v>
      </c>
      <c s="108">
        <v>53100</v>
      </c>
      <c s="108">
        <v>7.8833333333333337</v>
      </c>
      <c s="108">
        <v>9</v>
      </c>
      <c s="111">
        <v>0.062100000000000002</v>
      </c>
      <c s="77" t="s">
        <v>651</v>
      </c>
      <c s="77" t="s">
        <v>652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v>274.79000000000002</v>
      </c>
      <c s="15">
        <f t="shared" si="72"/>
        <v>274.79000000000002</v>
      </c>
      <c s="15">
        <f t="shared" si="73"/>
        <v>3297.48</v>
      </c>
      <c s="15">
        <f t="shared" si="74"/>
        <v>3572.27</v>
      </c>
    </row>
    <row r="1593" spans="1:54" ht="15">
      <c r="A1593" s="58" t="s">
        <v>3120</v>
      </c>
      <c s="70" t="s">
        <v>3111</v>
      </c>
      <c s="66">
        <v>10</v>
      </c>
      <c s="67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51920</v>
      </c>
      <c s="64">
        <v>0</v>
      </c>
      <c s="64">
        <v>0</v>
      </c>
      <c s="64">
        <v>281.23000000000002</v>
      </c>
      <c s="64">
        <v>0</v>
      </c>
      <c s="64">
        <v>0</v>
      </c>
      <c s="64">
        <v>0</v>
      </c>
      <c s="64">
        <v>51920</v>
      </c>
      <c s="148">
        <v>45217</v>
      </c>
      <c s="120">
        <v>48870</v>
      </c>
      <c s="108">
        <v>51920</v>
      </c>
      <c s="108">
        <v>8.8833333333333329</v>
      </c>
      <c s="108">
        <v>10</v>
      </c>
      <c s="111">
        <v>0.065000000000000002</v>
      </c>
      <c s="77" t="s">
        <v>651</v>
      </c>
      <c s="77" t="s">
        <v>652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v>281.23000000000002</v>
      </c>
      <c s="15">
        <f t="shared" si="72"/>
        <v>281.23000000000002</v>
      </c>
      <c s="15">
        <f t="shared" si="73"/>
        <v>3374.7600000000002</v>
      </c>
      <c s="15">
        <f t="shared" si="74"/>
        <v>3655.9900000000002</v>
      </c>
    </row>
    <row r="1594" spans="1:54" ht="15">
      <c r="A1594" s="58" t="s">
        <v>3121</v>
      </c>
      <c s="70" t="s">
        <v>3122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5358743.7300000004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5358743.7300000004</v>
      </c>
      <c s="148">
        <v>44987</v>
      </c>
      <c s="120">
        <v>46083</v>
      </c>
      <c s="108">
        <v>5358743.7300000004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165191.31</v>
      </c>
      <c s="15">
        <v>0</v>
      </c>
      <c s="15">
        <v>0</v>
      </c>
      <c s="15">
        <v>0</v>
      </c>
      <c s="15">
        <v>0</v>
      </c>
      <c s="15">
        <v>0</v>
      </c>
      <c s="15">
        <v>165191.31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330382.62</v>
      </c>
      <c s="15">
        <f t="shared" si="74"/>
        <v>330382.62</v>
      </c>
    </row>
    <row r="1595" spans="1:54" ht="15">
      <c r="A1595" s="58" t="s">
        <v>3123</v>
      </c>
      <c s="70" t="s">
        <v>3124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5358813.1299999999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5358813.1299999999</v>
      </c>
      <c s="148">
        <v>44995</v>
      </c>
      <c s="120">
        <v>46822</v>
      </c>
      <c s="108">
        <v>5358813.1299999999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191028.29000000001</v>
      </c>
      <c s="15">
        <v>0</v>
      </c>
      <c s="15">
        <v>0</v>
      </c>
      <c s="15">
        <v>0</v>
      </c>
      <c s="15">
        <v>0</v>
      </c>
      <c s="15">
        <v>0</v>
      </c>
      <c s="15">
        <v>191028.29000000001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382056.58000000002</v>
      </c>
      <c s="15">
        <f t="shared" si="74"/>
        <v>382056.58000000002</v>
      </c>
    </row>
    <row r="1596" spans="1:54" ht="15">
      <c r="A1596" s="58" t="s">
        <v>3125</v>
      </c>
      <c s="70" t="s">
        <v>3126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2677557.3799999999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2677557.3799999999</v>
      </c>
      <c s="148">
        <v>45041</v>
      </c>
      <c s="120">
        <v>46502</v>
      </c>
      <c s="108">
        <v>2677557.3799999999</v>
      </c>
      <c s="108">
        <v>2.4027777777777777</v>
      </c>
      <c s="108">
        <v>4</v>
      </c>
      <c s="111">
        <v>0.067556000000000005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90442.529999999999</v>
      </c>
      <c s="15">
        <v>0</v>
      </c>
      <c s="15">
        <v>0</v>
      </c>
      <c s="15">
        <v>0</v>
      </c>
      <c s="15">
        <v>0</v>
      </c>
      <c s="15">
        <v>0</v>
      </c>
      <c s="15">
        <v>90442.529999999999</v>
      </c>
      <c s="15">
        <v>0</v>
      </c>
      <c s="15">
        <v>0</v>
      </c>
      <c s="15">
        <f t="shared" si="72"/>
        <v>0</v>
      </c>
      <c s="15">
        <f t="shared" si="73"/>
        <v>180885.06</v>
      </c>
      <c s="15">
        <f t="shared" si="74"/>
        <v>180885.06</v>
      </c>
    </row>
    <row r="1597" spans="1:54" ht="15">
      <c r="A1597" s="58" t="s">
        <v>3127</v>
      </c>
      <c s="70" t="s">
        <v>3128</v>
      </c>
      <c s="66">
        <v>1</v>
      </c>
      <c s="67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570000000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570000000</v>
      </c>
      <c s="148">
        <v>44995</v>
      </c>
      <c s="120">
        <v>46822</v>
      </c>
      <c s="108">
        <v>570000000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20319075</v>
      </c>
      <c s="15">
        <v>0</v>
      </c>
      <c s="15">
        <v>0</v>
      </c>
      <c s="15">
        <v>0</v>
      </c>
      <c s="15">
        <v>0</v>
      </c>
      <c s="15">
        <v>0</v>
      </c>
      <c s="15">
        <v>20319075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40638150</v>
      </c>
      <c s="15">
        <f t="shared" si="74"/>
        <v>40638150</v>
      </c>
    </row>
    <row r="1598" spans="1:54" ht="15">
      <c r="A1598" s="58" t="s">
        <v>3135</v>
      </c>
      <c s="70" t="s">
        <v>3136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1533028.6499999999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1533028.6499999999</v>
      </c>
      <c s="148">
        <v>44987</v>
      </c>
      <c s="120">
        <v>46083</v>
      </c>
      <c s="117">
        <v>1533028.6499999999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47257.910000000003</v>
      </c>
      <c s="15">
        <v>0</v>
      </c>
      <c s="15">
        <v>0</v>
      </c>
      <c s="15">
        <v>0</v>
      </c>
      <c s="15">
        <v>0</v>
      </c>
      <c s="15">
        <v>0</v>
      </c>
      <c s="15">
        <v>47257.910000000003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94515.820000000007</v>
      </c>
      <c s="15">
        <f t="shared" si="74"/>
        <v>94515.820000000007</v>
      </c>
    </row>
    <row r="1599" spans="1:54" ht="15">
      <c r="A1599" s="58" t="s">
        <v>3137</v>
      </c>
      <c s="70" t="s">
        <v>3138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1532872.01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1532872.01</v>
      </c>
      <c s="148">
        <v>44995</v>
      </c>
      <c s="120">
        <v>46822</v>
      </c>
      <c s="117">
        <v>1532872.01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54643.050000000003</v>
      </c>
      <c s="15">
        <v>0</v>
      </c>
      <c s="15">
        <v>0</v>
      </c>
      <c s="15">
        <v>0</v>
      </c>
      <c s="15">
        <v>0</v>
      </c>
      <c s="15">
        <v>0</v>
      </c>
      <c s="15">
        <v>54643.050000000003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109286.10000000001</v>
      </c>
      <c s="15">
        <f t="shared" si="74"/>
        <v>109286.10000000001</v>
      </c>
    </row>
    <row r="1600" spans="1:54" ht="15">
      <c r="A1600" s="58" t="s">
        <v>3139</v>
      </c>
      <c s="70" t="s">
        <v>3140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1439218.1699999999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1439218.1699999999</v>
      </c>
      <c s="148">
        <v>44987</v>
      </c>
      <c s="120">
        <v>46083</v>
      </c>
      <c s="117">
        <v>1439218.1699999999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44366.059999999998</v>
      </c>
      <c s="15">
        <v>0</v>
      </c>
      <c s="15">
        <v>0</v>
      </c>
      <c s="15">
        <v>0</v>
      </c>
      <c s="15">
        <v>0</v>
      </c>
      <c s="15">
        <v>0</v>
      </c>
      <c s="15">
        <v>44366.059999999998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88732.119999999995</v>
      </c>
      <c s="15">
        <f t="shared" si="74"/>
        <v>88732.119999999995</v>
      </c>
    </row>
    <row r="1601" spans="1:54" ht="15">
      <c r="A1601" s="58" t="s">
        <v>3141</v>
      </c>
      <c s="70" t="s">
        <v>3142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2077899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2077899</v>
      </c>
      <c s="148">
        <v>44995</v>
      </c>
      <c s="120">
        <v>46822</v>
      </c>
      <c s="117">
        <v>2077899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74071.899999999994</v>
      </c>
      <c s="15">
        <v>0</v>
      </c>
      <c s="15">
        <v>0</v>
      </c>
      <c s="15">
        <v>0</v>
      </c>
      <c s="15">
        <v>0</v>
      </c>
      <c s="15">
        <v>0</v>
      </c>
      <c s="15">
        <v>74071.899999999994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148143.79999999999</v>
      </c>
      <c s="15">
        <f t="shared" si="74"/>
        <v>148143.79999999999</v>
      </c>
    </row>
    <row r="1602" spans="1:54" ht="15">
      <c r="A1602" s="58" t="s">
        <v>3143</v>
      </c>
      <c s="70" t="s">
        <v>3144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7242823.2599999998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7242823.2599999998</v>
      </c>
      <c s="148">
        <v>44995</v>
      </c>
      <c s="120">
        <v>46822</v>
      </c>
      <c s="117">
        <v>7242823.2599999998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258188.54000000001</v>
      </c>
      <c s="15">
        <v>0</v>
      </c>
      <c s="15">
        <v>0</v>
      </c>
      <c s="15">
        <v>0</v>
      </c>
      <c s="15">
        <v>0</v>
      </c>
      <c s="15">
        <v>0</v>
      </c>
      <c s="15">
        <v>258188.54000000001</v>
      </c>
      <c s="15">
        <v>0</v>
      </c>
      <c s="15">
        <v>0</v>
      </c>
      <c s="15">
        <v>0</v>
      </c>
      <c s="15">
        <f t="shared" si="72"/>
        <v>0</v>
      </c>
      <c s="15">
        <f t="shared" si="73"/>
        <v>516377.08000000002</v>
      </c>
      <c s="15">
        <f t="shared" si="74"/>
        <v>516377.08000000002</v>
      </c>
    </row>
    <row r="1603" spans="1:54" ht="15">
      <c r="A1603" s="58" t="s">
        <v>3145</v>
      </c>
      <c s="70" t="s">
        <v>3146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5008908.7300000004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5008908.7300000004</v>
      </c>
      <c s="148">
        <v>44987</v>
      </c>
      <c s="120">
        <v>46083</v>
      </c>
      <c s="117">
        <v>5008908.7300000004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154407.12</v>
      </c>
      <c s="15">
        <v>0</v>
      </c>
      <c s="15">
        <v>0</v>
      </c>
      <c s="15">
        <v>0</v>
      </c>
      <c s="15">
        <v>0</v>
      </c>
      <c s="15">
        <v>0</v>
      </c>
      <c s="15">
        <v>154407.12</v>
      </c>
      <c s="15">
        <v>0</v>
      </c>
      <c s="15">
        <v>0</v>
      </c>
      <c s="15">
        <v>0</v>
      </c>
      <c s="15">
        <f t="shared" si="75" ref="AZ1603:AZ1666">SUM(AM1603:AM1603)</f>
        <v>0</v>
      </c>
      <c s="15">
        <f t="shared" si="73"/>
        <v>308814.23999999999</v>
      </c>
      <c s="15">
        <f t="shared" si="74"/>
        <v>308814.23999999999</v>
      </c>
    </row>
    <row r="1604" spans="1:54" ht="15">
      <c r="A1604" s="58" t="s">
        <v>3147</v>
      </c>
      <c s="70" t="s">
        <v>3148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5008007.7000000002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5008007.7000000002</v>
      </c>
      <c s="148">
        <v>44995</v>
      </c>
      <c s="120">
        <v>46822</v>
      </c>
      <c s="117">
        <v>5008007.7000000002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178522.95000000001</v>
      </c>
      <c s="15">
        <v>0</v>
      </c>
      <c s="15">
        <v>0</v>
      </c>
      <c s="15">
        <v>0</v>
      </c>
      <c s="15">
        <v>0</v>
      </c>
      <c s="15">
        <v>0</v>
      </c>
      <c s="15">
        <v>178522.95000000001</v>
      </c>
      <c s="15">
        <v>0</v>
      </c>
      <c s="15">
        <v>0</v>
      </c>
      <c s="15">
        <v>0</v>
      </c>
      <c s="15">
        <f t="shared" si="75"/>
        <v>0</v>
      </c>
      <c s="15">
        <f t="shared" si="76" ref="BA1604:BA1667">SUM(AN1604:AY1604)</f>
        <v>357045.90000000002</v>
      </c>
      <c s="15">
        <f t="shared" si="77" ref="BB1604:BB1667">AZ1604+BA1604</f>
        <v>357045.90000000002</v>
      </c>
    </row>
    <row r="1605" spans="1:54" ht="15">
      <c r="A1605" s="58" t="s">
        <v>3149</v>
      </c>
      <c s="70" t="s">
        <v>3150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2894574.8700000001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2894574.8700000001</v>
      </c>
      <c s="148">
        <v>44995</v>
      </c>
      <c s="120">
        <v>46822</v>
      </c>
      <c s="117">
        <v>2894574.8700000001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103184.36</v>
      </c>
      <c s="15">
        <v>0</v>
      </c>
      <c s="15">
        <v>0</v>
      </c>
      <c s="15">
        <v>0</v>
      </c>
      <c s="15">
        <v>0</v>
      </c>
      <c s="15">
        <v>0</v>
      </c>
      <c s="15">
        <v>103184.36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206368.72</v>
      </c>
      <c s="15">
        <f t="shared" si="77"/>
        <v>206368.72</v>
      </c>
    </row>
    <row r="1606" spans="1:54" ht="15">
      <c r="A1606" s="58" t="s">
        <v>3151</v>
      </c>
      <c s="70" t="s">
        <v>3152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1415347.7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1415347.7</v>
      </c>
      <c s="148">
        <v>44995</v>
      </c>
      <c s="120">
        <v>46822</v>
      </c>
      <c s="117">
        <v>1415347.7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50453.610000000001</v>
      </c>
      <c s="15">
        <v>0</v>
      </c>
      <c s="15">
        <v>0</v>
      </c>
      <c s="15">
        <v>0</v>
      </c>
      <c s="15">
        <v>0</v>
      </c>
      <c s="15">
        <v>0</v>
      </c>
      <c s="15">
        <v>50453.610000000001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100907.22</v>
      </c>
      <c s="15">
        <f t="shared" si="77"/>
        <v>100907.22</v>
      </c>
    </row>
    <row r="1607" spans="1:54" ht="15">
      <c r="A1607" s="58" t="s">
        <v>3153</v>
      </c>
      <c s="70" t="s">
        <v>3154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4461241.0199999996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4461241.0199999996</v>
      </c>
      <c s="148">
        <v>44987</v>
      </c>
      <c s="120">
        <v>46083</v>
      </c>
      <c s="117">
        <v>4461241.0199999996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137524.45000000001</v>
      </c>
      <c s="15">
        <v>0</v>
      </c>
      <c s="15">
        <v>0</v>
      </c>
      <c s="15">
        <v>0</v>
      </c>
      <c s="15">
        <v>0</v>
      </c>
      <c s="15">
        <v>0</v>
      </c>
      <c s="15">
        <v>137524.45000000001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275048.90000000002</v>
      </c>
      <c s="15">
        <f t="shared" si="77"/>
        <v>275048.90000000002</v>
      </c>
    </row>
    <row r="1608" spans="1:54" ht="15">
      <c r="A1608" s="58" t="s">
        <v>3155</v>
      </c>
      <c s="70" t="s">
        <v>3156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923713.12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923713.12</v>
      </c>
      <c s="148">
        <v>44987</v>
      </c>
      <c s="120">
        <v>46083</v>
      </c>
      <c s="117">
        <v>923713.12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28474.84</v>
      </c>
      <c s="15">
        <v>0</v>
      </c>
      <c s="15">
        <v>0</v>
      </c>
      <c s="15">
        <v>0</v>
      </c>
      <c s="15">
        <v>0</v>
      </c>
      <c s="15">
        <v>0</v>
      </c>
      <c s="15">
        <v>28474.84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56949.68</v>
      </c>
      <c s="15">
        <f t="shared" si="77"/>
        <v>56949.68</v>
      </c>
    </row>
    <row r="1609" spans="1:54" ht="15">
      <c r="A1609" s="58" t="s">
        <v>3157</v>
      </c>
      <c s="70" t="s">
        <v>3158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3306958.8399999999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3306958.8399999999</v>
      </c>
      <c s="148">
        <v>44995</v>
      </c>
      <c s="120">
        <v>46822</v>
      </c>
      <c s="117">
        <v>3306958.8399999999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117884.82000000001</v>
      </c>
      <c s="15">
        <v>0</v>
      </c>
      <c s="15">
        <v>0</v>
      </c>
      <c s="15">
        <v>0</v>
      </c>
      <c s="15">
        <v>0</v>
      </c>
      <c s="15">
        <v>0</v>
      </c>
      <c s="15">
        <v>117884.82000000001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235769.64000000001</v>
      </c>
      <c s="15">
        <f t="shared" si="77"/>
        <v>235769.64000000001</v>
      </c>
    </row>
    <row r="1610" spans="1:54" ht="15">
      <c r="A1610" s="58" t="s">
        <v>3159</v>
      </c>
      <c s="70" t="s">
        <v>3160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4227185.0999999996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4227185.0999999996</v>
      </c>
      <c s="148">
        <v>44987</v>
      </c>
      <c s="120">
        <v>46083</v>
      </c>
      <c s="117">
        <v>4227185.0999999996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130309.32000000001</v>
      </c>
      <c s="15">
        <v>0</v>
      </c>
      <c s="15">
        <v>0</v>
      </c>
      <c s="15">
        <v>0</v>
      </c>
      <c s="15">
        <v>0</v>
      </c>
      <c s="15">
        <v>0</v>
      </c>
      <c s="15">
        <v>130309.32000000001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260618.64000000001</v>
      </c>
      <c s="15">
        <f t="shared" si="77"/>
        <v>260618.64000000001</v>
      </c>
    </row>
    <row r="1611" spans="1:54" ht="15">
      <c r="A1611" s="58" t="s">
        <v>3161</v>
      </c>
      <c s="70" t="s">
        <v>3162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4224454.29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4224454.29</v>
      </c>
      <c s="148">
        <v>44995</v>
      </c>
      <c s="120">
        <v>46822</v>
      </c>
      <c s="117">
        <v>4224454.29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150591.23000000001</v>
      </c>
      <c s="15">
        <v>0</v>
      </c>
      <c s="15">
        <v>0</v>
      </c>
      <c s="15">
        <v>0</v>
      </c>
      <c s="15">
        <v>0</v>
      </c>
      <c s="15">
        <v>0</v>
      </c>
      <c s="15">
        <v>150591.23000000001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301182.46000000002</v>
      </c>
      <c s="15">
        <f t="shared" si="77"/>
        <v>301182.46000000002</v>
      </c>
    </row>
    <row r="1612" spans="1:54" ht="15">
      <c r="A1612" s="58" t="s">
        <v>3163</v>
      </c>
      <c s="70" t="s">
        <v>3164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964970.14000000001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964970.14000000001</v>
      </c>
      <c s="148">
        <v>44987</v>
      </c>
      <c s="120">
        <v>46083</v>
      </c>
      <c s="117">
        <v>964970.14000000001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29746.650000000001</v>
      </c>
      <c s="15">
        <v>0</v>
      </c>
      <c s="15">
        <v>0</v>
      </c>
      <c s="15">
        <v>0</v>
      </c>
      <c s="15">
        <v>0</v>
      </c>
      <c s="15">
        <v>0</v>
      </c>
      <c s="15">
        <v>29746.650000000001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59493.300000000003</v>
      </c>
      <c s="15">
        <f t="shared" si="77"/>
        <v>59493.300000000003</v>
      </c>
    </row>
    <row r="1613" spans="1:54" ht="15">
      <c r="A1613" s="58" t="s">
        <v>3204</v>
      </c>
      <c s="70" t="s">
        <v>3205</v>
      </c>
      <c s="66">
        <v>1</v>
      </c>
      <c s="67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83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45797743.100000001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45797743.100000001</v>
      </c>
      <c s="148">
        <v>44987</v>
      </c>
      <c s="120">
        <v>46083</v>
      </c>
      <c s="108">
        <v>45797743.100000001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1411784.1299999999</v>
      </c>
      <c s="15">
        <v>0</v>
      </c>
      <c s="15">
        <v>0</v>
      </c>
      <c s="15">
        <v>0</v>
      </c>
      <c s="15">
        <v>0</v>
      </c>
      <c s="15">
        <v>0</v>
      </c>
      <c s="15">
        <v>1411784.1299999999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2823568.2599999998</v>
      </c>
      <c s="15">
        <f t="shared" si="77"/>
        <v>2823568.2599999998</v>
      </c>
    </row>
    <row r="1614" spans="1:54" ht="15">
      <c r="A1614" s="58" t="s">
        <v>3206</v>
      </c>
      <c s="70" t="s">
        <v>3207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48">
        <v>45000</v>
      </c>
      <c s="120">
        <v>45366</v>
      </c>
      <c s="108">
        <v>1096210.6799999999</v>
      </c>
      <c s="108">
        <v>0</v>
      </c>
      <c s="108">
        <v>0</v>
      </c>
      <c s="111">
        <v>0.029999999999999999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0</v>
      </c>
      <c s="15">
        <f t="shared" si="77"/>
        <v>0</v>
      </c>
    </row>
    <row r="1615" spans="1:54" ht="15">
      <c r="A1615" s="58" t="s">
        <v>3208</v>
      </c>
      <c s="70" t="s">
        <v>3209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1084261.4099999999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1084261.4099999999</v>
      </c>
      <c s="148">
        <v>44987</v>
      </c>
      <c s="120">
        <v>46083</v>
      </c>
      <c s="108">
        <v>1084261.4099999999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33423.980000000003</v>
      </c>
      <c s="15">
        <v>0</v>
      </c>
      <c s="15">
        <v>0</v>
      </c>
      <c s="15">
        <v>0</v>
      </c>
      <c s="15">
        <v>0</v>
      </c>
      <c s="15">
        <v>0</v>
      </c>
      <c s="15">
        <v>33423.980000000003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66847.960000000006</v>
      </c>
      <c s="15">
        <f t="shared" si="77"/>
        <v>66847.960000000006</v>
      </c>
    </row>
    <row r="1616" spans="1:54" ht="15">
      <c r="A1616" s="58" t="s">
        <v>3210</v>
      </c>
      <c s="70" t="s">
        <v>3211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2165436.48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2165436.48</v>
      </c>
      <c s="148">
        <v>44995</v>
      </c>
      <c s="120">
        <v>46822</v>
      </c>
      <c s="108">
        <v>2165436.48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77192.399999999994</v>
      </c>
      <c s="15">
        <v>0</v>
      </c>
      <c s="15">
        <v>0</v>
      </c>
      <c s="15">
        <v>0</v>
      </c>
      <c s="15">
        <v>0</v>
      </c>
      <c s="15">
        <v>0</v>
      </c>
      <c s="15">
        <v>77192.399999999994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154384.79999999999</v>
      </c>
      <c s="15">
        <f t="shared" si="77"/>
        <v>154384.79999999999</v>
      </c>
    </row>
    <row r="1617" spans="1:54" ht="15">
      <c r="A1617" s="58" t="s">
        <v>3212</v>
      </c>
      <c s="70" t="s">
        <v>3213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11818571.76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11818571.76</v>
      </c>
      <c s="148">
        <v>45000</v>
      </c>
      <c s="120">
        <v>47192</v>
      </c>
      <c s="108">
        <v>11818571.76</v>
      </c>
      <c s="108">
        <v>4.291666666666667</v>
      </c>
      <c s="108">
        <v>6</v>
      </c>
      <c s="111">
        <v>0.073772000000000004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435939.84000000003</v>
      </c>
      <c s="15">
        <v>0</v>
      </c>
      <c s="15">
        <v>0</v>
      </c>
      <c s="15">
        <v>0</v>
      </c>
      <c s="15">
        <v>0</v>
      </c>
      <c s="15">
        <v>0</v>
      </c>
      <c s="15">
        <v>435939.84000000003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871879.68000000005</v>
      </c>
      <c s="15">
        <f t="shared" si="77"/>
        <v>871879.68000000005</v>
      </c>
    </row>
    <row r="1618" spans="1:54" ht="15">
      <c r="A1618" s="58" t="s">
        <v>3214</v>
      </c>
      <c s="70" t="s">
        <v>3215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1741259.1100000001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1741259.1100000001</v>
      </c>
      <c s="148">
        <v>44984</v>
      </c>
      <c s="120">
        <v>48637</v>
      </c>
      <c s="108">
        <v>1741259.1100000001</v>
      </c>
      <c s="108">
        <v>8.2416666666666671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68138.080000000002</v>
      </c>
      <c s="15">
        <v>0</v>
      </c>
      <c s="15">
        <v>0</v>
      </c>
      <c s="15">
        <v>0</v>
      </c>
      <c s="15">
        <v>0</v>
      </c>
      <c s="15">
        <v>0</v>
      </c>
      <c s="15">
        <v>68138.080000000002</v>
      </c>
      <c s="15">
        <v>0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136276.16</v>
      </c>
      <c s="15">
        <f t="shared" si="77"/>
        <v>136276.16</v>
      </c>
    </row>
    <row r="1619" spans="1:54" ht="15">
      <c r="A1619" s="58" t="s">
        <v>3216</v>
      </c>
      <c s="70" t="s">
        <v>3217</v>
      </c>
      <c s="66">
        <v>1</v>
      </c>
      <c s="67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12378544.4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12378544.4</v>
      </c>
      <c s="148">
        <v>45000</v>
      </c>
      <c s="120">
        <v>47192</v>
      </c>
      <c s="108">
        <v>12378544.4</v>
      </c>
      <c s="108">
        <v>4.291666666666667</v>
      </c>
      <c s="108">
        <v>6</v>
      </c>
      <c s="111">
        <v>0.073772000000000004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456594.98999999999</v>
      </c>
      <c s="15">
        <v>0</v>
      </c>
      <c s="15">
        <v>0</v>
      </c>
      <c s="15">
        <v>0</v>
      </c>
      <c s="15">
        <v>0</v>
      </c>
      <c s="15">
        <v>0</v>
      </c>
      <c s="15">
        <v>456594.98999999999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913189.97999999998</v>
      </c>
      <c s="15">
        <f t="shared" si="77"/>
        <v>913189.97999999998</v>
      </c>
    </row>
    <row r="1620" spans="1:54" ht="15">
      <c r="A1620" s="58" t="s">
        <v>3218</v>
      </c>
      <c s="70" t="s">
        <v>3219</v>
      </c>
      <c s="66">
        <v>1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1045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4694126.4900000002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4694126.4900000002</v>
      </c>
      <c s="148">
        <v>44987</v>
      </c>
      <c s="120">
        <v>46083</v>
      </c>
      <c s="108">
        <v>4694126.4900000002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144703.48999999999</v>
      </c>
      <c s="15">
        <v>0</v>
      </c>
      <c s="15">
        <v>0</v>
      </c>
      <c s="15">
        <v>0</v>
      </c>
      <c s="15">
        <v>0</v>
      </c>
      <c s="15">
        <v>0</v>
      </c>
      <c s="15">
        <v>144703.48999999999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289406.97999999998</v>
      </c>
      <c s="15">
        <f t="shared" si="77"/>
        <v>289406.97999999998</v>
      </c>
    </row>
    <row r="1621" spans="1:54" ht="15">
      <c r="A1621" s="58" t="s">
        <v>3220</v>
      </c>
      <c s="70" t="s">
        <v>3219</v>
      </c>
      <c s="66">
        <v>2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1045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4943113.7699999996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4943113.7699999996</v>
      </c>
      <c s="148">
        <v>45041</v>
      </c>
      <c s="120">
        <v>46502</v>
      </c>
      <c s="108">
        <v>4943113.7699999996</v>
      </c>
      <c s="108">
        <v>2.4027777777777777</v>
      </c>
      <c s="108">
        <v>4</v>
      </c>
      <c s="111">
        <v>0.067556000000000005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166968.5</v>
      </c>
      <c s="15">
        <v>0</v>
      </c>
      <c s="15">
        <v>0</v>
      </c>
      <c s="15">
        <v>0</v>
      </c>
      <c s="15">
        <v>0</v>
      </c>
      <c s="15">
        <v>0</v>
      </c>
      <c s="15">
        <v>166968.5</v>
      </c>
      <c s="15">
        <v>0</v>
      </c>
      <c s="15">
        <v>0</v>
      </c>
      <c s="15">
        <f t="shared" si="75"/>
        <v>0</v>
      </c>
      <c s="15">
        <f t="shared" si="76"/>
        <v>333937</v>
      </c>
      <c s="15">
        <f t="shared" si="77"/>
        <v>333937</v>
      </c>
    </row>
    <row r="1622" spans="1:54" ht="15">
      <c r="A1622" s="58" t="s">
        <v>3221</v>
      </c>
      <c s="70" t="s">
        <v>3219</v>
      </c>
      <c s="66">
        <v>3</v>
      </c>
      <c s="67" t="s">
        <v>23</v>
      </c>
      <c s="65" t="s">
        <v>458</v>
      </c>
      <c s="65" t="s">
        <v>635</v>
      </c>
      <c s="65" t="s">
        <v>988</v>
      </c>
      <c s="65" t="s">
        <v>656</v>
      </c>
      <c s="65" t="s">
        <v>989</v>
      </c>
      <c s="65" t="s">
        <v>658</v>
      </c>
      <c s="65" t="s">
        <v>1045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1</v>
      </c>
      <c s="69">
        <v>0</v>
      </c>
      <c s="64">
        <v>4896968.8200000003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4896968.8200000003</v>
      </c>
      <c s="148">
        <v>44995</v>
      </c>
      <c s="120">
        <v>46822</v>
      </c>
      <c s="108">
        <v>4896968.8200000003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174564.70000000001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174564.70000000001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349129.40000000002</v>
      </c>
      <c s="15">
        <f t="shared" si="77"/>
        <v>349129.40000000002</v>
      </c>
    </row>
    <row r="1623" spans="1:54" ht="15">
      <c r="A1623" s="58" t="s">
        <v>3222</v>
      </c>
      <c s="70" t="s">
        <v>3223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6544491.0599999996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6544491.0599999996</v>
      </c>
      <c s="148">
        <v>44987</v>
      </c>
      <c s="120">
        <v>46083</v>
      </c>
      <c s="108">
        <v>6544491.0599999996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201743.75</v>
      </c>
      <c s="15">
        <v>0</v>
      </c>
      <c s="15">
        <v>0</v>
      </c>
      <c s="15">
        <v>0</v>
      </c>
      <c s="15">
        <v>0</v>
      </c>
      <c s="15">
        <v>0</v>
      </c>
      <c s="15">
        <v>201743.75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403487.5</v>
      </c>
      <c s="15">
        <f t="shared" si="77"/>
        <v>403487.5</v>
      </c>
    </row>
    <row r="1624" spans="1:54" ht="15">
      <c r="A1624" s="58" t="s">
        <v>3224</v>
      </c>
      <c s="70" t="s">
        <v>3223</v>
      </c>
      <c s="66">
        <v>2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15248745.48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15248745.48</v>
      </c>
      <c s="148">
        <v>44995</v>
      </c>
      <c s="120">
        <v>46822</v>
      </c>
      <c s="108">
        <v>15248745.48</v>
      </c>
      <c s="108">
        <v>3.2777777777777777</v>
      </c>
      <c s="108">
        <v>5</v>
      </c>
      <c s="111">
        <v>0.071294999999999997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543579.65000000002</v>
      </c>
      <c s="15">
        <v>0</v>
      </c>
      <c s="15">
        <v>0</v>
      </c>
      <c s="15">
        <v>0</v>
      </c>
      <c s="15">
        <v>0</v>
      </c>
      <c s="15">
        <v>0</v>
      </c>
      <c s="15">
        <v>543579.65000000002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1087159.3</v>
      </c>
      <c s="15">
        <f t="shared" si="77"/>
        <v>1087159.3</v>
      </c>
    </row>
    <row r="1625" spans="1:54" ht="15">
      <c r="A1625" s="58" t="s">
        <v>3225</v>
      </c>
      <c s="70" t="s">
        <v>3226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48">
        <v>45000</v>
      </c>
      <c s="120">
        <v>45366</v>
      </c>
      <c s="108">
        <v>70000000</v>
      </c>
      <c s="108">
        <v>0</v>
      </c>
      <c s="108">
        <v>0</v>
      </c>
      <c s="111">
        <v>0.029999999999999999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0</v>
      </c>
      <c s="15">
        <f t="shared" si="77"/>
        <v>0</v>
      </c>
    </row>
    <row r="1626" spans="1:54" ht="15">
      <c r="A1626" s="58" t="s">
        <v>3227</v>
      </c>
      <c s="70" t="s">
        <v>3228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148">
        <v>45000</v>
      </c>
      <c s="120">
        <v>45366</v>
      </c>
      <c s="108">
        <v>5613214.6500000004</v>
      </c>
      <c s="108">
        <v>0</v>
      </c>
      <c s="108">
        <v>0</v>
      </c>
      <c s="111">
        <v>0.029999999999999999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0</v>
      </c>
      <c s="15">
        <f t="shared" si="77"/>
        <v>0</v>
      </c>
    </row>
    <row r="1627" spans="1:54" ht="15">
      <c r="A1627" s="58" t="s">
        <v>3246</v>
      </c>
      <c s="70" t="s">
        <v>3247</v>
      </c>
      <c s="66">
        <v>1</v>
      </c>
      <c s="66" t="s">
        <v>23</v>
      </c>
      <c s="65" t="s">
        <v>458</v>
      </c>
      <c s="65" t="s">
        <v>635</v>
      </c>
      <c s="65" t="s">
        <v>3248</v>
      </c>
      <c s="65" t="s">
        <v>3248</v>
      </c>
      <c s="65" t="s">
        <v>640</v>
      </c>
      <c s="65" t="s">
        <v>641</v>
      </c>
      <c s="65" t="s">
        <v>568</v>
      </c>
      <c s="65" t="s">
        <v>637</v>
      </c>
      <c s="65" t="s">
        <v>642</v>
      </c>
      <c s="66">
        <v>1</v>
      </c>
      <c s="66">
        <v>1</v>
      </c>
      <c s="66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2876435411.224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2876435411.224</v>
      </c>
      <c s="148">
        <v>45296</v>
      </c>
      <c s="120">
        <v>51322</v>
      </c>
      <c s="108">
        <v>2957066124.1100001</v>
      </c>
      <c s="108">
        <v>15.597222222222221</v>
      </c>
      <c s="108">
        <v>16.5</v>
      </c>
      <c s="111">
        <v>0.012999999999999999</v>
      </c>
      <c s="77" t="s">
        <v>638</v>
      </c>
      <c s="77" t="s">
        <v>568</v>
      </c>
      <c s="15">
        <v>0</v>
      </c>
      <c s="15">
        <v>18696830.170000002</v>
      </c>
      <c s="15">
        <v>0</v>
      </c>
      <c s="15">
        <v>0</v>
      </c>
      <c s="15">
        <v>0</v>
      </c>
      <c s="15">
        <v>0</v>
      </c>
      <c s="15">
        <v>0</v>
      </c>
      <c s="15">
        <v>18169323.890000001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36866154.060000002</v>
      </c>
      <c s="15">
        <f t="shared" si="77"/>
        <v>36866154.060000002</v>
      </c>
    </row>
    <row r="1628" spans="1:54" ht="15">
      <c r="A1628" s="58" t="s">
        <v>3249</v>
      </c>
      <c s="70" t="s">
        <v>3250</v>
      </c>
      <c s="66">
        <v>1</v>
      </c>
      <c s="66" t="s">
        <v>23</v>
      </c>
      <c s="65" t="s">
        <v>458</v>
      </c>
      <c s="65" t="s">
        <v>635</v>
      </c>
      <c s="65" t="s">
        <v>3251</v>
      </c>
      <c s="65" t="s">
        <v>3251</v>
      </c>
      <c s="65" t="s">
        <v>640</v>
      </c>
      <c s="65" t="s">
        <v>3252</v>
      </c>
      <c s="65" t="s">
        <v>70</v>
      </c>
      <c s="65" t="s">
        <v>637</v>
      </c>
      <c s="65" t="s">
        <v>646</v>
      </c>
      <c s="66">
        <v>1</v>
      </c>
      <c s="66">
        <v>1</v>
      </c>
      <c s="66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77818629.430000007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77818629.430000007</v>
      </c>
      <c s="148">
        <v>45296</v>
      </c>
      <c s="120">
        <v>51322</v>
      </c>
      <c s="108">
        <v>80000000</v>
      </c>
      <c s="108">
        <v>15.597222222222221</v>
      </c>
      <c s="108">
        <v>16.5</v>
      </c>
      <c s="111">
        <v>0.012999999999999999</v>
      </c>
      <c s="77" t="s">
        <v>638</v>
      </c>
      <c s="77" t="s">
        <v>70</v>
      </c>
      <c s="15">
        <v>0</v>
      </c>
      <c s="15">
        <v>505821.09000000003</v>
      </c>
      <c s="15">
        <v>0</v>
      </c>
      <c s="15">
        <v>0</v>
      </c>
      <c s="15">
        <v>0</v>
      </c>
      <c s="15">
        <v>0</v>
      </c>
      <c s="15">
        <v>0</v>
      </c>
      <c s="15">
        <v>491550.02000000002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997371.1100000001</v>
      </c>
      <c s="15">
        <f t="shared" si="77"/>
        <v>997371.1100000001</v>
      </c>
    </row>
    <row r="1629" spans="1:54" ht="15">
      <c r="A1629" s="58" t="s">
        <v>3253</v>
      </c>
      <c s="70" t="s">
        <v>3254</v>
      </c>
      <c s="66">
        <v>1</v>
      </c>
      <c s="66" t="s">
        <v>23</v>
      </c>
      <c s="65" t="s">
        <v>458</v>
      </c>
      <c s="65" t="s">
        <v>635</v>
      </c>
      <c s="65" t="s">
        <v>3248</v>
      </c>
      <c s="65" t="s">
        <v>3248</v>
      </c>
      <c s="65" t="s">
        <v>640</v>
      </c>
      <c s="65" t="s">
        <v>641</v>
      </c>
      <c s="65" t="s">
        <v>568</v>
      </c>
      <c s="65" t="s">
        <v>637</v>
      </c>
      <c s="65" t="s">
        <v>642</v>
      </c>
      <c s="66">
        <v>1</v>
      </c>
      <c s="66">
        <v>1</v>
      </c>
      <c s="66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22903697.745000001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22903697.745000001</v>
      </c>
      <c s="148">
        <v>45296</v>
      </c>
      <c s="120">
        <v>46027</v>
      </c>
      <c s="108">
        <v>30538263.660551053</v>
      </c>
      <c s="108">
        <v>1.0972222222222223</v>
      </c>
      <c s="108">
        <v>2</v>
      </c>
      <c s="111">
        <v>0</v>
      </c>
      <c s="77" t="s">
        <v>638</v>
      </c>
      <c s="77" t="s">
        <v>568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0</v>
      </c>
      <c s="15">
        <f t="shared" si="77"/>
        <v>0</v>
      </c>
    </row>
    <row r="1630" spans="1:54" ht="15">
      <c r="A1630" s="58" t="s">
        <v>3255</v>
      </c>
      <c s="70" t="s">
        <v>3256</v>
      </c>
      <c s="66">
        <v>1</v>
      </c>
      <c s="66" t="s">
        <v>23</v>
      </c>
      <c s="65" t="s">
        <v>458</v>
      </c>
      <c s="65" t="s">
        <v>635</v>
      </c>
      <c s="65" t="s">
        <v>3251</v>
      </c>
      <c s="65" t="s">
        <v>3251</v>
      </c>
      <c s="65" t="s">
        <v>640</v>
      </c>
      <c s="65" t="s">
        <v>3252</v>
      </c>
      <c s="65" t="s">
        <v>70</v>
      </c>
      <c s="65" t="s">
        <v>637</v>
      </c>
      <c s="65" t="s">
        <v>646</v>
      </c>
      <c s="66">
        <v>1</v>
      </c>
      <c s="66">
        <v>1</v>
      </c>
      <c s="66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1041300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1041300</v>
      </c>
      <c s="148">
        <v>45296</v>
      </c>
      <c s="120">
        <v>46027</v>
      </c>
      <c s="108">
        <v>1388400</v>
      </c>
      <c s="108">
        <v>1.0972222222222223</v>
      </c>
      <c s="108">
        <v>2</v>
      </c>
      <c s="111">
        <v>0</v>
      </c>
      <c s="77" t="s">
        <v>638</v>
      </c>
      <c s="77" t="s">
        <v>70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0</v>
      </c>
      <c s="15">
        <f t="shared" si="77"/>
        <v>0</v>
      </c>
    </row>
    <row r="1631" spans="1:54" ht="15">
      <c r="A1631" s="58" t="s">
        <v>3257</v>
      </c>
      <c s="70" t="s">
        <v>3258</v>
      </c>
      <c s="66">
        <v>1</v>
      </c>
      <c s="66" t="s">
        <v>23</v>
      </c>
      <c s="65" t="s">
        <v>458</v>
      </c>
      <c s="65" t="s">
        <v>635</v>
      </c>
      <c s="65" t="s">
        <v>643</v>
      </c>
      <c s="65" t="s">
        <v>648</v>
      </c>
      <c s="65" t="s">
        <v>640</v>
      </c>
      <c s="65" t="s">
        <v>649</v>
      </c>
      <c s="65" t="s">
        <v>87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14682097.49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14682097.49</v>
      </c>
      <c s="148">
        <v>44987</v>
      </c>
      <c s="120">
        <v>46083</v>
      </c>
      <c s="108">
        <v>14682097.49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452597.67999999999</v>
      </c>
      <c s="15">
        <v>0</v>
      </c>
      <c s="15">
        <v>0</v>
      </c>
      <c s="15">
        <v>0</v>
      </c>
      <c s="15">
        <v>0</v>
      </c>
      <c s="15">
        <v>0</v>
      </c>
      <c s="15">
        <v>452597.67999999999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905195.35999999999</v>
      </c>
      <c s="15">
        <f t="shared" si="77"/>
        <v>905195.35999999999</v>
      </c>
    </row>
    <row r="1632" spans="1:54" ht="15">
      <c r="A1632" s="58" t="s">
        <v>3259</v>
      </c>
      <c s="70" t="s">
        <v>3260</v>
      </c>
      <c s="66">
        <v>1</v>
      </c>
      <c s="66" t="s">
        <v>23</v>
      </c>
      <c s="65" t="s">
        <v>458</v>
      </c>
      <c s="65" t="s">
        <v>635</v>
      </c>
      <c s="65" t="s">
        <v>643</v>
      </c>
      <c s="65" t="s">
        <v>648</v>
      </c>
      <c s="65" t="s">
        <v>640</v>
      </c>
      <c s="65" t="s">
        <v>649</v>
      </c>
      <c s="65" t="s">
        <v>87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15269381.390000001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15269381.390000001</v>
      </c>
      <c s="148">
        <v>44987</v>
      </c>
      <c s="120">
        <v>46083</v>
      </c>
      <c s="108">
        <v>15269381.390000001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470701.59000000003</v>
      </c>
      <c s="15">
        <v>0</v>
      </c>
      <c s="15">
        <v>0</v>
      </c>
      <c s="15">
        <v>0</v>
      </c>
      <c s="15">
        <v>0</v>
      </c>
      <c s="15">
        <v>0</v>
      </c>
      <c s="15">
        <v>470701.59000000003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941403.18000000005</v>
      </c>
      <c s="15">
        <f t="shared" si="77"/>
        <v>941403.18000000005</v>
      </c>
    </row>
    <row r="1633" spans="1:54" ht="15">
      <c r="A1633" s="58" t="s">
        <v>3261</v>
      </c>
      <c s="70" t="s">
        <v>3262</v>
      </c>
      <c s="66">
        <v>1</v>
      </c>
      <c s="66" t="s">
        <v>23</v>
      </c>
      <c s="65" t="s">
        <v>458</v>
      </c>
      <c s="65" t="s">
        <v>635</v>
      </c>
      <c s="65" t="s">
        <v>643</v>
      </c>
      <c s="65" t="s">
        <v>648</v>
      </c>
      <c s="65" t="s">
        <v>640</v>
      </c>
      <c s="65" t="s">
        <v>649</v>
      </c>
      <c s="65" t="s">
        <v>87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14094813.59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14094813.59</v>
      </c>
      <c s="148">
        <v>44987</v>
      </c>
      <c s="120">
        <v>46083</v>
      </c>
      <c s="108">
        <v>14094813.59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434493.77000000002</v>
      </c>
      <c s="15">
        <v>0</v>
      </c>
      <c s="15">
        <v>0</v>
      </c>
      <c s="15">
        <v>0</v>
      </c>
      <c s="15">
        <v>0</v>
      </c>
      <c s="15">
        <v>0</v>
      </c>
      <c s="15">
        <v>434493.77000000002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868987.54000000004</v>
      </c>
      <c s="15">
        <f t="shared" si="77"/>
        <v>868987.54000000004</v>
      </c>
    </row>
    <row r="1634" spans="1:54" ht="15">
      <c r="A1634" s="58" t="s">
        <v>3263</v>
      </c>
      <c s="70" t="s">
        <v>3264</v>
      </c>
      <c s="66">
        <v>1</v>
      </c>
      <c s="66" t="s">
        <v>23</v>
      </c>
      <c s="65" t="s">
        <v>458</v>
      </c>
      <c s="65" t="s">
        <v>635</v>
      </c>
      <c s="65" t="s">
        <v>643</v>
      </c>
      <c s="65" t="s">
        <v>648</v>
      </c>
      <c s="65" t="s">
        <v>640</v>
      </c>
      <c s="65" t="s">
        <v>649</v>
      </c>
      <c s="65" t="s">
        <v>87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14679621.25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14679621.25</v>
      </c>
      <c s="148">
        <v>44987</v>
      </c>
      <c s="120">
        <v>46083</v>
      </c>
      <c s="108">
        <v>14679621.25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452521.34000000003</v>
      </c>
      <c s="15">
        <v>0</v>
      </c>
      <c s="15">
        <v>0</v>
      </c>
      <c s="15">
        <v>0</v>
      </c>
      <c s="15">
        <v>0</v>
      </c>
      <c s="15">
        <v>0</v>
      </c>
      <c s="15">
        <v>452521.34000000003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905042.68000000005</v>
      </c>
      <c s="15">
        <f t="shared" si="77"/>
        <v>905042.68000000005</v>
      </c>
    </row>
    <row r="1635" spans="1:54" ht="15">
      <c r="A1635" s="58" t="s">
        <v>3265</v>
      </c>
      <c s="70" t="s">
        <v>3266</v>
      </c>
      <c s="66">
        <v>1</v>
      </c>
      <c s="66" t="s">
        <v>23</v>
      </c>
      <c s="65" t="s">
        <v>458</v>
      </c>
      <c s="65" t="s">
        <v>635</v>
      </c>
      <c s="65" t="s">
        <v>643</v>
      </c>
      <c s="65" t="s">
        <v>648</v>
      </c>
      <c s="65" t="s">
        <v>640</v>
      </c>
      <c s="65" t="s">
        <v>649</v>
      </c>
      <c s="65" t="s">
        <v>87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9786414.1699999999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9786414.1699999999</v>
      </c>
      <c s="148">
        <v>44987</v>
      </c>
      <c s="120">
        <v>46083</v>
      </c>
      <c s="108">
        <v>9786414.1699999999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301680.90000000002</v>
      </c>
      <c s="15">
        <v>0</v>
      </c>
      <c s="15">
        <v>0</v>
      </c>
      <c s="15">
        <v>0</v>
      </c>
      <c s="15">
        <v>0</v>
      </c>
      <c s="15">
        <v>0</v>
      </c>
      <c s="15">
        <v>301680.90000000002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603361.80000000005</v>
      </c>
      <c s="15">
        <f t="shared" si="77"/>
        <v>603361.80000000005</v>
      </c>
    </row>
    <row r="1636" spans="1:54" ht="15">
      <c r="A1636" s="58" t="s">
        <v>3267</v>
      </c>
      <c s="70" t="s">
        <v>3268</v>
      </c>
      <c s="66">
        <v>1</v>
      </c>
      <c s="66" t="s">
        <v>23</v>
      </c>
      <c s="65" t="s">
        <v>458</v>
      </c>
      <c s="65" t="s">
        <v>635</v>
      </c>
      <c s="65" t="s">
        <v>643</v>
      </c>
      <c s="65" t="s">
        <v>648</v>
      </c>
      <c s="65" t="s">
        <v>640</v>
      </c>
      <c s="65" t="s">
        <v>649</v>
      </c>
      <c s="65" t="s">
        <v>87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10765055.58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10765055.58</v>
      </c>
      <c s="148">
        <v>44987</v>
      </c>
      <c s="120">
        <v>46083</v>
      </c>
      <c s="108">
        <v>10765055.58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331848.98999999999</v>
      </c>
      <c s="15">
        <v>0</v>
      </c>
      <c s="15">
        <v>0</v>
      </c>
      <c s="15">
        <v>0</v>
      </c>
      <c s="15">
        <v>0</v>
      </c>
      <c s="15">
        <v>0</v>
      </c>
      <c s="15">
        <v>331848.98999999999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663697.97999999998</v>
      </c>
      <c s="15">
        <f t="shared" si="77"/>
        <v>663697.97999999998</v>
      </c>
    </row>
    <row r="1637" spans="1:54" ht="15">
      <c r="A1637" s="58" t="s">
        <v>3269</v>
      </c>
      <c s="70" t="s">
        <v>3270</v>
      </c>
      <c s="66">
        <v>1</v>
      </c>
      <c s="66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200000000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200000000</v>
      </c>
      <c s="148">
        <v>44984</v>
      </c>
      <c s="120">
        <v>48637</v>
      </c>
      <c s="108">
        <v>200000000</v>
      </c>
      <c s="108">
        <v>8.2416666666666671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7826300</v>
      </c>
      <c s="15">
        <v>0</v>
      </c>
      <c s="15">
        <v>0</v>
      </c>
      <c s="15">
        <v>0</v>
      </c>
      <c s="15">
        <v>0</v>
      </c>
      <c s="15">
        <v>0</v>
      </c>
      <c s="15">
        <v>7826300</v>
      </c>
      <c s="15">
        <v>0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15652600</v>
      </c>
      <c s="15">
        <f t="shared" si="77"/>
        <v>15652600</v>
      </c>
    </row>
    <row r="1638" spans="1:54" ht="15">
      <c r="A1638" s="58" t="s">
        <v>3271</v>
      </c>
      <c s="70" t="s">
        <v>3272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1141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4348985.0599999996</v>
      </c>
      <c s="64">
        <v>0</v>
      </c>
      <c s="64">
        <v>36958.879999999997</v>
      </c>
      <c s="64">
        <v>30942.66</v>
      </c>
      <c s="64">
        <v>0</v>
      </c>
      <c s="64">
        <v>0</v>
      </c>
      <c s="64">
        <v>0</v>
      </c>
      <c s="64">
        <v>4312026.1799999997</v>
      </c>
      <c s="148">
        <v>45322</v>
      </c>
      <c s="120">
        <v>48802</v>
      </c>
      <c s="108">
        <v>4677691.7800000003</v>
      </c>
      <c s="108">
        <v>8.8222222222222229</v>
      </c>
      <c s="108">
        <v>9.6666666666666661</v>
      </c>
      <c s="111">
        <v>0.085398000000000002</v>
      </c>
      <c s="77" t="s">
        <v>651</v>
      </c>
      <c s="77" t="s">
        <v>652</v>
      </c>
      <c s="15">
        <v>30679.580000000002</v>
      </c>
      <c s="15">
        <v>30414.630000000001</v>
      </c>
      <c s="15">
        <v>30147.790000000001</v>
      </c>
      <c s="15">
        <v>29879.060000000001</v>
      </c>
      <c s="15">
        <v>29608.41</v>
      </c>
      <c s="15">
        <v>29335.84</v>
      </c>
      <c s="15">
        <v>29061.310000000001</v>
      </c>
      <c s="15">
        <v>28784.849999999999</v>
      </c>
      <c s="15">
        <v>28506.400000000001</v>
      </c>
      <c s="15">
        <v>28225.98</v>
      </c>
      <c s="15">
        <v>27943.57</v>
      </c>
      <c s="15">
        <v>27659.139999999999</v>
      </c>
      <c s="15">
        <v>27372.689999999999</v>
      </c>
      <c s="15">
        <f t="shared" si="75"/>
        <v>30679.580000000002</v>
      </c>
      <c s="15">
        <f t="shared" si="76"/>
        <v>346939.67000000004</v>
      </c>
      <c s="15">
        <f t="shared" si="77"/>
        <v>377619.25000000006</v>
      </c>
    </row>
    <row r="1639" spans="1:54" ht="15">
      <c r="A1639" s="58" t="s">
        <v>3273</v>
      </c>
      <c s="70" t="s">
        <v>3274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3275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4329534.3999999994</v>
      </c>
      <c s="64">
        <v>0</v>
      </c>
      <c s="64">
        <v>99726.160000000003</v>
      </c>
      <c s="64">
        <v>30583.630000000001</v>
      </c>
      <c s="64">
        <v>0</v>
      </c>
      <c s="64">
        <v>0</v>
      </c>
      <c s="64">
        <v>0</v>
      </c>
      <c s="64">
        <v>4229808.2399999993</v>
      </c>
      <c s="148">
        <v>45322</v>
      </c>
      <c s="120">
        <v>46713</v>
      </c>
      <c s="108">
        <v>5219359.879999999</v>
      </c>
      <c s="108">
        <v>3.0194444444444444</v>
      </c>
      <c s="108">
        <v>3.8638888888888889</v>
      </c>
      <c s="111">
        <v>0.084766999999999995</v>
      </c>
      <c s="77" t="s">
        <v>651</v>
      </c>
      <c s="77" t="s">
        <v>652</v>
      </c>
      <c s="15">
        <v>29879.169999999998</v>
      </c>
      <c s="15">
        <v>29169.73</v>
      </c>
      <c s="15">
        <v>28455.279999999999</v>
      </c>
      <c s="15">
        <v>27735.790000000001</v>
      </c>
      <c s="15">
        <v>27011.209999999999</v>
      </c>
      <c s="15">
        <v>26281.509999999998</v>
      </c>
      <c s="15">
        <v>25546.66</v>
      </c>
      <c s="15">
        <v>24806.619999999999</v>
      </c>
      <c s="15">
        <v>24061.349999999999</v>
      </c>
      <c s="15">
        <v>23310.82</v>
      </c>
      <c s="15">
        <v>22554.98</v>
      </c>
      <c s="15">
        <v>21793.810000000001</v>
      </c>
      <c s="15">
        <v>21027.25</v>
      </c>
      <c s="15">
        <f t="shared" si="75"/>
        <v>29879.169999999998</v>
      </c>
      <c s="15">
        <f t="shared" si="76"/>
        <v>301755.01000000001</v>
      </c>
      <c s="15">
        <f t="shared" si="77"/>
        <v>331634.17999999999</v>
      </c>
    </row>
    <row r="1640" spans="1:54" ht="15">
      <c r="A1640" s="58" t="s">
        <v>3276</v>
      </c>
      <c s="70" t="s">
        <v>3277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3278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1200589.77</v>
      </c>
      <c s="64">
        <v>0</v>
      </c>
      <c s="64">
        <v>15891.120000000001</v>
      </c>
      <c s="64">
        <v>8296.3500000000004</v>
      </c>
      <c s="64">
        <v>0</v>
      </c>
      <c s="64">
        <v>0</v>
      </c>
      <c s="64">
        <v>0</v>
      </c>
      <c s="64">
        <v>1184698.6499999999</v>
      </c>
      <c s="148">
        <v>45322</v>
      </c>
      <c s="120">
        <v>47417</v>
      </c>
      <c s="108">
        <v>1340324.05</v>
      </c>
      <c s="108">
        <v>4.9749999999999996</v>
      </c>
      <c s="108">
        <v>5.8194444444444446</v>
      </c>
      <c s="111">
        <v>0.082922999999999997</v>
      </c>
      <c s="77" t="s">
        <v>651</v>
      </c>
      <c s="77" t="s">
        <v>652</v>
      </c>
      <c s="15">
        <v>8186.54</v>
      </c>
      <c s="15">
        <v>8075.9700000000003</v>
      </c>
      <c s="15">
        <v>7964.6400000000003</v>
      </c>
      <c s="15">
        <v>7852.54</v>
      </c>
      <c s="15">
        <v>7739.6599999999999</v>
      </c>
      <c s="15">
        <v>7626</v>
      </c>
      <c s="15">
        <v>7511.5600000000004</v>
      </c>
      <c s="15">
        <v>7396.3199999999997</v>
      </c>
      <c s="15">
        <v>7280.29</v>
      </c>
      <c s="15">
        <v>7163.46</v>
      </c>
      <c s="15">
        <v>7045.8199999999997</v>
      </c>
      <c s="15">
        <v>6927.3599999999997</v>
      </c>
      <c s="15">
        <v>6808.0900000000001</v>
      </c>
      <c s="15">
        <f t="shared" si="75"/>
        <v>8186.54</v>
      </c>
      <c s="15">
        <f t="shared" si="76"/>
        <v>89391.710000000006</v>
      </c>
      <c s="15">
        <f t="shared" si="77"/>
        <v>97578.25</v>
      </c>
    </row>
    <row r="1641" spans="1:54" ht="15">
      <c r="A1641" s="58" t="s">
        <v>3279</v>
      </c>
      <c s="70" t="s">
        <v>3280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3278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7305769.0899999999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7305769.0899999999</v>
      </c>
      <c s="148">
        <v>44987</v>
      </c>
      <c s="120">
        <v>46083</v>
      </c>
      <c s="108">
        <v>7305769.0899999999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225211.29000000001</v>
      </c>
      <c s="15">
        <v>0</v>
      </c>
      <c s="15">
        <v>0</v>
      </c>
      <c s="15">
        <v>0</v>
      </c>
      <c s="15">
        <v>0</v>
      </c>
      <c s="15">
        <v>0</v>
      </c>
      <c s="15">
        <v>225211.29000000001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450422.58000000002</v>
      </c>
      <c s="15">
        <f t="shared" si="77"/>
        <v>450422.58000000002</v>
      </c>
    </row>
    <row r="1642" spans="1:54" ht="15">
      <c r="A1642" s="58" t="s">
        <v>3281</v>
      </c>
      <c s="70" t="s">
        <v>3282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119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1678012.8199999998</v>
      </c>
      <c s="64">
        <v>0</v>
      </c>
      <c s="64">
        <v>83022.660000000003</v>
      </c>
      <c s="64">
        <v>10338.52</v>
      </c>
      <c s="64">
        <v>0</v>
      </c>
      <c s="64">
        <v>0</v>
      </c>
      <c s="64">
        <v>0</v>
      </c>
      <c s="64">
        <v>1594990.1599999999</v>
      </c>
      <c s="148">
        <v>45322</v>
      </c>
      <c s="120">
        <v>46140</v>
      </c>
      <c s="108">
        <v>2412354.9600000009</v>
      </c>
      <c s="108">
        <v>1.4277777777777778</v>
      </c>
      <c s="108">
        <v>2.2722222222222221</v>
      </c>
      <c s="111">
        <v>0.073934</v>
      </c>
      <c s="77" t="s">
        <v>651</v>
      </c>
      <c s="77" t="s">
        <v>652</v>
      </c>
      <c s="15">
        <v>9827</v>
      </c>
      <c s="15">
        <v>9312</v>
      </c>
      <c s="15">
        <v>8793.4899999999998</v>
      </c>
      <c s="15">
        <v>8271.4400000000005</v>
      </c>
      <c s="15">
        <v>7745.8400000000001</v>
      </c>
      <c s="15">
        <v>7216.6599999999999</v>
      </c>
      <c s="15">
        <v>6683.8699999999999</v>
      </c>
      <c s="15">
        <v>6147.4499999999998</v>
      </c>
      <c s="15">
        <v>10670.98</v>
      </c>
      <c s="15">
        <v>4516.1499999999996</v>
      </c>
      <c s="15">
        <v>3964.96</v>
      </c>
      <c s="15">
        <v>3410.0100000000002</v>
      </c>
      <c s="15">
        <v>2851.2800000000002</v>
      </c>
      <c s="15">
        <f t="shared" si="75"/>
        <v>9827</v>
      </c>
      <c s="15">
        <f t="shared" si="76"/>
        <v>79584.130000000005</v>
      </c>
      <c s="15">
        <f t="shared" si="77"/>
        <v>89411.130000000005</v>
      </c>
    </row>
    <row r="1643" spans="1:54" ht="15">
      <c r="A1643" s="58" t="s">
        <v>3283</v>
      </c>
      <c s="70" t="s">
        <v>3284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3285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9183021.4700000025</v>
      </c>
      <c s="64">
        <v>0</v>
      </c>
      <c s="64">
        <v>54263.449999999997</v>
      </c>
      <c s="64">
        <v>65651.110000000001</v>
      </c>
      <c s="64">
        <v>0</v>
      </c>
      <c s="64">
        <v>0</v>
      </c>
      <c s="64">
        <v>0</v>
      </c>
      <c s="64">
        <v>9128758.0200000033</v>
      </c>
      <c s="148">
        <v>45322</v>
      </c>
      <c s="120">
        <v>48921</v>
      </c>
      <c s="108">
        <v>9652458.2400000002</v>
      </c>
      <c s="108">
        <v>9.1527777777777786</v>
      </c>
      <c s="108">
        <v>9.9972222222222218</v>
      </c>
      <c s="111">
        <v>0.085975999999999997</v>
      </c>
      <c s="77" t="s">
        <v>651</v>
      </c>
      <c s="77" t="s">
        <v>652</v>
      </c>
      <c s="15">
        <v>65262.330000000002</v>
      </c>
      <c s="15">
        <v>64869.940000000002</v>
      </c>
      <c s="15">
        <v>64473.919999999998</v>
      </c>
      <c s="15">
        <v>64074.230000000003</v>
      </c>
      <c s="15">
        <v>63670.830000000002</v>
      </c>
      <c s="15">
        <v>63263.690000000002</v>
      </c>
      <c s="15">
        <v>62852.779999999999</v>
      </c>
      <c s="15">
        <v>62438.050000000003</v>
      </c>
      <c s="15">
        <v>62019.489999999998</v>
      </c>
      <c s="15">
        <v>61597.040000000001</v>
      </c>
      <c s="15">
        <v>61170.669999999998</v>
      </c>
      <c s="15">
        <v>60740.349999999999</v>
      </c>
      <c s="15">
        <v>60306.050000000003</v>
      </c>
      <c s="15">
        <f t="shared" si="75"/>
        <v>65262.330000000002</v>
      </c>
      <c s="15">
        <f t="shared" si="76"/>
        <v>751477.04000000004</v>
      </c>
      <c s="15">
        <f t="shared" si="77"/>
        <v>816739.37</v>
      </c>
    </row>
    <row r="1644" spans="1:54" ht="15">
      <c r="A1644" s="58" t="s">
        <v>3286</v>
      </c>
      <c s="70" t="s">
        <v>3287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3288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3867542.71</v>
      </c>
      <c s="64">
        <v>0</v>
      </c>
      <c s="64">
        <v>112155.73</v>
      </c>
      <c s="64">
        <v>26741.330000000002</v>
      </c>
      <c s="64">
        <v>0</v>
      </c>
      <c s="64">
        <v>0</v>
      </c>
      <c s="64">
        <v>0</v>
      </c>
      <c s="64">
        <v>3755386.98</v>
      </c>
      <c s="148">
        <v>45322</v>
      </c>
      <c s="120">
        <v>48074</v>
      </c>
      <c s="108">
        <v>5073977.7400000002</v>
      </c>
      <c s="108">
        <v>6.7999999999999998</v>
      </c>
      <c s="108">
        <v>7.6444444444444448</v>
      </c>
      <c s="111">
        <v>0.084176000000000001</v>
      </c>
      <c s="77" t="s">
        <v>651</v>
      </c>
      <c s="77" t="s">
        <v>652</v>
      </c>
      <c s="15">
        <v>25952.580000000002</v>
      </c>
      <c s="15">
        <v>27633.529999999999</v>
      </c>
      <c s="15">
        <v>21883.119999999999</v>
      </c>
      <c s="15">
        <v>23552.860000000001</v>
      </c>
      <c s="15">
        <v>22741.68</v>
      </c>
      <c s="15">
        <v>24075.259999999998</v>
      </c>
      <c s="15">
        <v>21019.540000000001</v>
      </c>
      <c s="15">
        <v>20190.540000000001</v>
      </c>
      <c s="15">
        <v>19355.709999999999</v>
      </c>
      <c s="15">
        <v>18515.02</v>
      </c>
      <c s="15">
        <v>17668.41</v>
      </c>
      <c s="15">
        <v>17033.150000000001</v>
      </c>
      <c s="15">
        <v>16459.810000000001</v>
      </c>
      <c s="15">
        <f t="shared" si="75"/>
        <v>25952.580000000002</v>
      </c>
      <c s="15">
        <f t="shared" si="76"/>
        <v>250128.62999999998</v>
      </c>
      <c s="15">
        <f t="shared" si="77"/>
        <v>276081.20999999996</v>
      </c>
    </row>
    <row r="1645" spans="1:54" ht="15">
      <c r="A1645" s="58" t="s">
        <v>3289</v>
      </c>
      <c s="70" t="s">
        <v>3290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3291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2844008.0399999996</v>
      </c>
      <c s="64">
        <v>0</v>
      </c>
      <c s="64">
        <v>269050.59000000003</v>
      </c>
      <c s="64">
        <v>19052.580000000002</v>
      </c>
      <c s="64">
        <v>0</v>
      </c>
      <c s="64">
        <v>0</v>
      </c>
      <c s="64">
        <v>0</v>
      </c>
      <c s="64">
        <v>2574957.4499999997</v>
      </c>
      <c s="148">
        <v>45322</v>
      </c>
      <c s="120">
        <v>47489</v>
      </c>
      <c s="108">
        <v>5384699.0099999998</v>
      </c>
      <c s="108">
        <v>5.1749999999999998</v>
      </c>
      <c s="108">
        <v>6.0194444444444448</v>
      </c>
      <c s="111">
        <v>0.082498000000000002</v>
      </c>
      <c s="77" t="s">
        <v>651</v>
      </c>
      <c s="77" t="s">
        <v>652</v>
      </c>
      <c s="15">
        <v>2360.3099999999999</v>
      </c>
      <c s="15">
        <v>17373.450000000001</v>
      </c>
      <c s="15">
        <v>17147.77</v>
      </c>
      <c s="15">
        <v>16920.540000000001</v>
      </c>
      <c s="15">
        <v>16691.759999999998</v>
      </c>
      <c s="15">
        <v>16461.389999999999</v>
      </c>
      <c s="15">
        <v>16229.450000000001</v>
      </c>
      <c s="15">
        <v>31756.68</v>
      </c>
      <c s="15">
        <v>15524</v>
      </c>
      <c s="15">
        <v>15285.610000000001</v>
      </c>
      <c s="15">
        <v>15045.59</v>
      </c>
      <c s="15">
        <v>14803.91</v>
      </c>
      <c s="15">
        <v>14560.57</v>
      </c>
      <c s="15">
        <f t="shared" si="75"/>
        <v>2360.3099999999999</v>
      </c>
      <c s="15">
        <f t="shared" si="76"/>
        <v>207800.72000000003</v>
      </c>
      <c s="15">
        <f t="shared" si="77"/>
        <v>210161.03000000003</v>
      </c>
    </row>
    <row r="1646" spans="1:54" ht="15">
      <c r="A1646" s="58" t="s">
        <v>3292</v>
      </c>
      <c s="70" t="s">
        <v>3293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361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10769529.800000001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10769529.800000001</v>
      </c>
      <c s="148">
        <v>44987</v>
      </c>
      <c s="120">
        <v>46083</v>
      </c>
      <c s="108">
        <v>10769529.800000001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331986.90999999997</v>
      </c>
      <c s="15">
        <v>0</v>
      </c>
      <c s="15">
        <v>0</v>
      </c>
      <c s="15">
        <v>0</v>
      </c>
      <c s="15">
        <v>0</v>
      </c>
      <c s="15">
        <v>0</v>
      </c>
      <c s="15">
        <v>331986.90999999997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663973.81999999995</v>
      </c>
      <c s="15">
        <f t="shared" si="77"/>
        <v>663973.81999999995</v>
      </c>
    </row>
    <row r="1647" spans="1:54" ht="15">
      <c r="A1647" s="58" t="s">
        <v>3294</v>
      </c>
      <c s="70" t="s">
        <v>3295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588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6294985.7000000002</v>
      </c>
      <c s="64">
        <v>0</v>
      </c>
      <c s="64">
        <v>232949.97</v>
      </c>
      <c s="64">
        <v>43419.650000000001</v>
      </c>
      <c s="64">
        <v>0</v>
      </c>
      <c s="64">
        <v>0</v>
      </c>
      <c s="64">
        <v>0</v>
      </c>
      <c s="64">
        <v>6062035.7300000004</v>
      </c>
      <c s="148">
        <v>45322</v>
      </c>
      <c s="120">
        <v>47417</v>
      </c>
      <c s="108">
        <v>9093830.6699999999</v>
      </c>
      <c s="108">
        <v>4.9749999999999996</v>
      </c>
      <c s="108">
        <v>5.8194444444444446</v>
      </c>
      <c s="111">
        <v>0.080518000000000006</v>
      </c>
      <c s="77" t="s">
        <v>651</v>
      </c>
      <c s="77" t="s">
        <v>652</v>
      </c>
      <c s="15">
        <v>40519.870000000003</v>
      </c>
      <c s="15">
        <v>40210.150000000001</v>
      </c>
      <c s="15">
        <v>38538.5</v>
      </c>
      <c s="15">
        <v>33348.410000000003</v>
      </c>
      <c s="15">
        <v>35228.239999999998</v>
      </c>
      <c s="15">
        <v>32461.52</v>
      </c>
      <c s="15">
        <v>31926.080000000002</v>
      </c>
      <c s="15">
        <v>29620.869999999999</v>
      </c>
      <c s="15">
        <v>29268.869999999999</v>
      </c>
      <c s="15">
        <v>27919.150000000001</v>
      </c>
      <c s="15">
        <v>25714.049999999999</v>
      </c>
      <c s="15">
        <v>25204.630000000001</v>
      </c>
      <c s="15">
        <v>23067.799999999999</v>
      </c>
      <c s="15">
        <f t="shared" si="75"/>
        <v>40519.870000000003</v>
      </c>
      <c s="15">
        <f t="shared" si="76"/>
        <v>372508.26999999996</v>
      </c>
      <c s="15">
        <f t="shared" si="77"/>
        <v>413028.13999999996</v>
      </c>
    </row>
    <row r="1648" spans="1:54" ht="15">
      <c r="A1648" s="58" t="s">
        <v>3296</v>
      </c>
      <c s="70" t="s">
        <v>3297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588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5476513.7300000004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5476513.7300000004</v>
      </c>
      <c s="148">
        <v>44987</v>
      </c>
      <c s="120">
        <v>46083</v>
      </c>
      <c s="108">
        <v>5476513.7300000004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168821.75</v>
      </c>
      <c s="15">
        <v>0</v>
      </c>
      <c s="15">
        <v>0</v>
      </c>
      <c s="15">
        <v>0</v>
      </c>
      <c s="15">
        <v>0</v>
      </c>
      <c s="15">
        <v>0</v>
      </c>
      <c s="15">
        <v>168821.75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337643.5</v>
      </c>
      <c s="15">
        <f t="shared" si="77"/>
        <v>337643.5</v>
      </c>
    </row>
    <row r="1649" spans="1:54" ht="15">
      <c r="A1649" s="58" t="s">
        <v>3298</v>
      </c>
      <c s="70" t="s">
        <v>3299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3300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5488903.1299999999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5488903.1299999999</v>
      </c>
      <c s="148">
        <v>44987</v>
      </c>
      <c s="120">
        <v>46083</v>
      </c>
      <c s="108">
        <v>5488903.1299999999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169203.67000000001</v>
      </c>
      <c s="15">
        <v>0</v>
      </c>
      <c s="15">
        <v>0</v>
      </c>
      <c s="15">
        <v>0</v>
      </c>
      <c s="15">
        <v>0</v>
      </c>
      <c s="15">
        <v>0</v>
      </c>
      <c s="15">
        <v>169203.67000000001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338407.34000000003</v>
      </c>
      <c s="15">
        <f t="shared" si="77"/>
        <v>338407.34000000003</v>
      </c>
    </row>
    <row r="1650" spans="1:54" ht="15">
      <c r="A1650" s="58" t="s">
        <v>3301</v>
      </c>
      <c s="70" t="s">
        <v>3302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3303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2094896.3300000001</v>
      </c>
      <c s="64">
        <v>0</v>
      </c>
      <c s="64">
        <v>6302.4899999999998</v>
      </c>
      <c s="64">
        <v>6504</v>
      </c>
      <c s="64">
        <v>0</v>
      </c>
      <c s="64">
        <v>0</v>
      </c>
      <c s="64">
        <v>0</v>
      </c>
      <c s="64">
        <v>2088593.8400000001</v>
      </c>
      <c s="148">
        <v>45322</v>
      </c>
      <c s="120">
        <v>48579</v>
      </c>
      <c s="108">
        <v>2571949.0900000003</v>
      </c>
      <c s="108">
        <v>8.2027777777777775</v>
      </c>
      <c s="108">
        <v>9.0472222222222225</v>
      </c>
      <c s="111">
        <v>0.085975999999999997</v>
      </c>
      <c s="77" t="s">
        <v>651</v>
      </c>
      <c s="77" t="s">
        <v>652</v>
      </c>
      <c s="15">
        <v>14629.780000000001</v>
      </c>
      <c s="15">
        <v>14273.33</v>
      </c>
      <c s="15">
        <v>13914.26</v>
      </c>
      <c s="15">
        <v>13552.57</v>
      </c>
      <c s="15">
        <v>13188.23</v>
      </c>
      <c s="15">
        <v>12821.23</v>
      </c>
      <c s="15">
        <v>12451.549999999999</v>
      </c>
      <c s="15">
        <v>12079.16</v>
      </c>
      <c s="15">
        <v>11704.040000000001</v>
      </c>
      <c s="15">
        <v>11326.190000000001</v>
      </c>
      <c s="15">
        <v>10945.57</v>
      </c>
      <c s="15">
        <v>10562.15</v>
      </c>
      <c s="15">
        <v>10175.940000000001</v>
      </c>
      <c s="15">
        <f t="shared" si="75"/>
        <v>14629.780000000001</v>
      </c>
      <c s="15">
        <f t="shared" si="76"/>
        <v>146994.22</v>
      </c>
      <c s="15">
        <f t="shared" si="77"/>
        <v>161624</v>
      </c>
    </row>
    <row r="1651" spans="1:54" ht="15">
      <c r="A1651" s="58" t="s">
        <v>3304</v>
      </c>
      <c s="70" t="s">
        <v>3305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3303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5211134.3200000003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5211134.3200000003</v>
      </c>
      <c s="148">
        <v>44987</v>
      </c>
      <c s="120">
        <v>46083</v>
      </c>
      <c s="108">
        <v>5211134.3200000003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160641.03</v>
      </c>
      <c s="15">
        <v>0</v>
      </c>
      <c s="15">
        <v>0</v>
      </c>
      <c s="15">
        <v>0</v>
      </c>
      <c s="15">
        <v>0</v>
      </c>
      <c s="15">
        <v>0</v>
      </c>
      <c s="15">
        <v>160641.03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321282.06</v>
      </c>
      <c s="15">
        <f t="shared" si="77"/>
        <v>321282.06</v>
      </c>
    </row>
    <row r="1652" spans="1:54" ht="15">
      <c r="A1652" s="58" t="s">
        <v>3306</v>
      </c>
      <c s="70" t="s">
        <v>3307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1200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1062366.1499999997</v>
      </c>
      <c s="64">
        <v>0</v>
      </c>
      <c s="64">
        <v>57134.389999999999</v>
      </c>
      <c s="64">
        <v>7080.46</v>
      </c>
      <c s="64">
        <v>0</v>
      </c>
      <c s="64">
        <v>0</v>
      </c>
      <c s="64">
        <v>0</v>
      </c>
      <c s="64">
        <v>1005231.7599999997</v>
      </c>
      <c s="148">
        <v>45322</v>
      </c>
      <c s="120">
        <v>46380</v>
      </c>
      <c s="108">
        <v>1599497.3799999999</v>
      </c>
      <c s="108">
        <v>2.0944444444444446</v>
      </c>
      <c s="108">
        <v>2.9388888888888891</v>
      </c>
      <c s="111">
        <v>0.081262000000000001</v>
      </c>
      <c s="77" t="s">
        <v>651</v>
      </c>
      <c s="77" t="s">
        <v>652</v>
      </c>
      <c s="15">
        <v>6693.0500000000002</v>
      </c>
      <c s="15">
        <v>6303.0299999999997</v>
      </c>
      <c s="15">
        <v>5910.3400000000001</v>
      </c>
      <c s="15">
        <v>5515.0100000000002</v>
      </c>
      <c s="15">
        <v>5116.9899999999998</v>
      </c>
      <c s="15">
        <v>4716.2700000000004</v>
      </c>
      <c s="15">
        <v>4312.8400000000001</v>
      </c>
      <c s="15">
        <v>3906.6700000000001</v>
      </c>
      <c s="15">
        <v>4031.9000000000001</v>
      </c>
      <c s="15">
        <v>3017.0500000000002</v>
      </c>
      <c s="15">
        <v>2602.0999999999999</v>
      </c>
      <c s="15">
        <v>2184.3299999999999</v>
      </c>
      <c s="15">
        <v>1863.45</v>
      </c>
      <c s="15">
        <f t="shared" si="75"/>
        <v>6693.0500000000002</v>
      </c>
      <c s="15">
        <f t="shared" si="76"/>
        <v>49479.979999999996</v>
      </c>
      <c s="15">
        <f t="shared" si="77"/>
        <v>56173.029999999999</v>
      </c>
    </row>
    <row r="1653" spans="1:54" ht="15">
      <c r="A1653" s="58" t="s">
        <v>3308</v>
      </c>
      <c s="70" t="s">
        <v>3309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589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22934725.370000001</v>
      </c>
      <c s="64">
        <v>0</v>
      </c>
      <c s="64">
        <v>314396.33000000002</v>
      </c>
      <c s="64">
        <v>164790.32000000001</v>
      </c>
      <c s="64">
        <v>0</v>
      </c>
      <c s="64">
        <v>0</v>
      </c>
      <c s="64">
        <v>0</v>
      </c>
      <c s="64">
        <v>22620329.040000003</v>
      </c>
      <c s="148">
        <v>45322</v>
      </c>
      <c s="120">
        <v>47425</v>
      </c>
      <c s="108">
        <v>26043160.600000001</v>
      </c>
      <c s="108">
        <v>4.9972222222222218</v>
      </c>
      <c s="108">
        <v>5.8416666666666668</v>
      </c>
      <c s="111">
        <v>0.086263999999999993</v>
      </c>
      <c s="77" t="s">
        <v>651</v>
      </c>
      <c s="77" t="s">
        <v>652</v>
      </c>
      <c s="15">
        <v>162530.23999999999</v>
      </c>
      <c s="15">
        <v>160253.92000000001</v>
      </c>
      <c s="15">
        <v>157961.22</v>
      </c>
      <c s="15">
        <v>155652.04999999999</v>
      </c>
      <c s="15">
        <v>153326.28</v>
      </c>
      <c s="15">
        <v>150983.79000000001</v>
      </c>
      <c s="15">
        <v>148624.45999999999</v>
      </c>
      <c s="15">
        <v>146248.16</v>
      </c>
      <c s="15">
        <v>143854.79000000001</v>
      </c>
      <c s="15">
        <v>141444.20999999999</v>
      </c>
      <c s="15">
        <v>139016.29999999999</v>
      </c>
      <c s="15">
        <v>136570.94</v>
      </c>
      <c s="15">
        <v>134108</v>
      </c>
      <c s="15">
        <f t="shared" si="75"/>
        <v>162530.23999999999</v>
      </c>
      <c s="15">
        <f t="shared" si="76"/>
        <v>1768044.1199999999</v>
      </c>
      <c s="15">
        <f t="shared" si="77"/>
        <v>1930574.3599999999</v>
      </c>
    </row>
    <row r="1654" spans="1:54" ht="15">
      <c r="A1654" s="58" t="s">
        <v>3310</v>
      </c>
      <c s="70" t="s">
        <v>3311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589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13616051.960000001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13616051.960000001</v>
      </c>
      <c s="148">
        <v>44987</v>
      </c>
      <c s="120">
        <v>46083</v>
      </c>
      <c s="108">
        <v>13616051.960000001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419735.22999999998</v>
      </c>
      <c s="15">
        <v>0</v>
      </c>
      <c s="15">
        <v>0</v>
      </c>
      <c s="15">
        <v>0</v>
      </c>
      <c s="15">
        <v>0</v>
      </c>
      <c s="15">
        <v>0</v>
      </c>
      <c s="15">
        <v>419735.22999999998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839470.45999999996</v>
      </c>
      <c s="15">
        <f t="shared" si="77"/>
        <v>839470.45999999996</v>
      </c>
    </row>
    <row r="1655" spans="1:54" ht="15">
      <c r="A1655" s="58" t="s">
        <v>3312</v>
      </c>
      <c s="70" t="s">
        <v>3313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95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11779821.41</v>
      </c>
      <c s="64">
        <v>0</v>
      </c>
      <c s="64">
        <v>177135.94</v>
      </c>
      <c s="64">
        <v>82321.509999999995</v>
      </c>
      <c s="64">
        <v>0</v>
      </c>
      <c s="64">
        <v>0</v>
      </c>
      <c s="64">
        <v>0</v>
      </c>
      <c s="64">
        <v>11602685.470000001</v>
      </c>
      <c s="148">
        <v>45322</v>
      </c>
      <c s="120">
        <v>48643</v>
      </c>
      <c s="108">
        <v>13409459.25</v>
      </c>
      <c s="108">
        <v>8.3805555555555564</v>
      </c>
      <c s="108">
        <v>9.2249999999999996</v>
      </c>
      <c s="111">
        <v>0.083875000000000005</v>
      </c>
      <c s="77" t="s">
        <v>651</v>
      </c>
      <c s="77" t="s">
        <v>652</v>
      </c>
      <c s="15">
        <v>81083.399999999994</v>
      </c>
      <c s="15">
        <v>79836.639999999999</v>
      </c>
      <c s="15">
        <v>78581.169999999998</v>
      </c>
      <c s="15">
        <v>77316.919999999998</v>
      </c>
      <c s="15">
        <v>76043.830000000002</v>
      </c>
      <c s="15">
        <v>74761.850000000006</v>
      </c>
      <c s="15">
        <v>73470.899999999994</v>
      </c>
      <c s="15">
        <v>72170.929999999993</v>
      </c>
      <c s="15">
        <v>70861.880000000005</v>
      </c>
      <c s="15">
        <v>69543.679999999993</v>
      </c>
      <c s="15">
        <v>68216.259999999995</v>
      </c>
      <c s="15">
        <v>66879.559999999998</v>
      </c>
      <c s="15">
        <v>65533.519999999997</v>
      </c>
      <c s="15">
        <f t="shared" si="75"/>
        <v>81083.399999999994</v>
      </c>
      <c s="15">
        <f t="shared" si="76"/>
        <v>873217.14000000013</v>
      </c>
      <c s="15">
        <f t="shared" si="77"/>
        <v>954300.54000000015</v>
      </c>
    </row>
    <row r="1656" spans="1:54" ht="15">
      <c r="A1656" s="58" t="s">
        <v>3314</v>
      </c>
      <c s="70" t="s">
        <v>3315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95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1484441.48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1484441.48</v>
      </c>
      <c s="148">
        <v>44987</v>
      </c>
      <c s="120">
        <v>46083</v>
      </c>
      <c s="108">
        <v>1484441.48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45760.139999999999</v>
      </c>
      <c s="15">
        <v>0</v>
      </c>
      <c s="15">
        <v>0</v>
      </c>
      <c s="15">
        <v>0</v>
      </c>
      <c s="15">
        <v>0</v>
      </c>
      <c s="15">
        <v>0</v>
      </c>
      <c s="15">
        <v>45760.139999999999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91520.279999999999</v>
      </c>
      <c s="15">
        <f t="shared" si="77"/>
        <v>91520.279999999999</v>
      </c>
    </row>
    <row r="1657" spans="1:54" ht="15">
      <c r="A1657" s="58" t="s">
        <v>3316</v>
      </c>
      <c s="70" t="s">
        <v>3317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1020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8">
        <v>1</v>
      </c>
      <c s="68">
        <v>1</v>
      </c>
      <c s="68">
        <v>0</v>
      </c>
      <c s="64">
        <v>7417819.6800000016</v>
      </c>
      <c s="64">
        <v>0</v>
      </c>
      <c s="64">
        <v>152472.94</v>
      </c>
      <c s="64">
        <v>43946.980000000003</v>
      </c>
      <c s="64">
        <v>0</v>
      </c>
      <c s="64">
        <v>0</v>
      </c>
      <c s="64">
        <v>0</v>
      </c>
      <c s="64">
        <v>7265346.7400000012</v>
      </c>
      <c s="148">
        <v>45322</v>
      </c>
      <c s="120">
        <v>48440</v>
      </c>
      <c s="108">
        <v>8844291.1799999978</v>
      </c>
      <c s="108">
        <v>7.8166666666666664</v>
      </c>
      <c s="108">
        <v>8.6611111111111114</v>
      </c>
      <c s="111">
        <v>0.082136000000000001</v>
      </c>
      <c s="77" t="s">
        <v>651</v>
      </c>
      <c s="77" t="s">
        <v>652</v>
      </c>
      <c s="15">
        <v>49459.690000000002</v>
      </c>
      <c s="15">
        <v>48334.25</v>
      </c>
      <c s="15">
        <v>47201.099999999999</v>
      </c>
      <c s="15">
        <v>46060.160000000003</v>
      </c>
      <c s="15">
        <v>44911.389999999999</v>
      </c>
      <c s="15">
        <v>43754.75</v>
      </c>
      <c s="15">
        <v>42590.18</v>
      </c>
      <c s="15">
        <v>41417.599999999999</v>
      </c>
      <c s="15">
        <v>40236.989999999998</v>
      </c>
      <c s="15">
        <v>39048.290000000001</v>
      </c>
      <c s="15">
        <v>37851.43</v>
      </c>
      <c s="15">
        <v>36646.360000000001</v>
      </c>
      <c s="15">
        <v>35433.029999999999</v>
      </c>
      <c s="15">
        <f t="shared" si="75"/>
        <v>49459.690000000002</v>
      </c>
      <c s="15">
        <f t="shared" si="76"/>
        <v>503485.52999999991</v>
      </c>
      <c s="15">
        <f t="shared" si="77"/>
        <v>552945.21999999997</v>
      </c>
    </row>
    <row r="1658" spans="1:54" ht="15">
      <c r="A1658" s="58" t="s">
        <v>3318</v>
      </c>
      <c s="70" t="s">
        <v>3319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3320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6058619.6600000001</v>
      </c>
      <c s="64">
        <v>0</v>
      </c>
      <c s="64">
        <v>65077.209999999999</v>
      </c>
      <c s="64">
        <v>42505.389999999999</v>
      </c>
      <c s="64">
        <v>0</v>
      </c>
      <c s="64">
        <v>0</v>
      </c>
      <c s="64">
        <v>0</v>
      </c>
      <c s="64">
        <v>5993542.4500000002</v>
      </c>
      <c s="148">
        <v>45322</v>
      </c>
      <c s="120">
        <v>48432</v>
      </c>
      <c s="108">
        <v>7166559.2999999998</v>
      </c>
      <c s="108">
        <v>7.7944444444444443</v>
      </c>
      <c s="108">
        <v>8.6388888888888893</v>
      </c>
      <c s="111">
        <v>0.084209999999999993</v>
      </c>
      <c s="77" t="s">
        <v>651</v>
      </c>
      <c s="77" t="s">
        <v>652</v>
      </c>
      <c s="15">
        <v>42048.43</v>
      </c>
      <c s="15">
        <v>41588.260000000002</v>
      </c>
      <c s="15">
        <v>41124.839999999997</v>
      </c>
      <c s="15">
        <v>40658.18</v>
      </c>
      <c s="15">
        <v>40188.25</v>
      </c>
      <c s="15">
        <v>39715.010000000002</v>
      </c>
      <c s="15">
        <v>39238.449999999997</v>
      </c>
      <c s="15">
        <v>38758.540000000001</v>
      </c>
      <c s="15">
        <v>38275.269999999997</v>
      </c>
      <c s="15">
        <v>37788.589999999997</v>
      </c>
      <c s="15">
        <v>37298.510000000002</v>
      </c>
      <c s="15">
        <v>36804.970000000001</v>
      </c>
      <c s="15">
        <v>36307.980000000003</v>
      </c>
      <c s="15">
        <f t="shared" si="75"/>
        <v>42048.43</v>
      </c>
      <c s="15">
        <f t="shared" si="76"/>
        <v>467746.84999999998</v>
      </c>
      <c s="15">
        <f t="shared" si="77"/>
        <v>509795.27999999997</v>
      </c>
    </row>
    <row r="1659" spans="1:54" ht="15">
      <c r="A1659" s="58" t="s">
        <v>3321</v>
      </c>
      <c s="70" t="s">
        <v>3322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1185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2244802.5899999994</v>
      </c>
      <c s="64">
        <v>0</v>
      </c>
      <c s="64">
        <v>33462.93</v>
      </c>
      <c s="64">
        <v>16038.620000000001</v>
      </c>
      <c s="64">
        <v>0</v>
      </c>
      <c s="64">
        <v>0</v>
      </c>
      <c s="64">
        <v>0</v>
      </c>
      <c s="64">
        <v>2211339.6599999992</v>
      </c>
      <c s="148">
        <v>45322</v>
      </c>
      <c s="120">
        <v>47243</v>
      </c>
      <c s="108">
        <v>3357828.0299999993</v>
      </c>
      <c s="108">
        <v>4.4916666666666663</v>
      </c>
      <c s="108">
        <v>5.3361111111111112</v>
      </c>
      <c s="111">
        <v>0.085736999999999994</v>
      </c>
      <c s="77" t="s">
        <v>651</v>
      </c>
      <c s="77" t="s">
        <v>652</v>
      </c>
      <c s="15">
        <v>15799.540000000001</v>
      </c>
      <c s="15">
        <v>15558.75</v>
      </c>
      <c s="15">
        <v>15316.23</v>
      </c>
      <c s="15">
        <v>15071.98</v>
      </c>
      <c s="15">
        <v>14825.99</v>
      </c>
      <c s="15">
        <v>14578.24</v>
      </c>
      <c s="15">
        <v>14328.719999999999</v>
      </c>
      <c s="15">
        <v>14077.42</v>
      </c>
      <c s="15">
        <v>13824.32</v>
      </c>
      <c s="15">
        <v>13569.42</v>
      </c>
      <c s="15">
        <v>13312.690000000001</v>
      </c>
      <c s="15">
        <v>13054.129999999999</v>
      </c>
      <c s="15">
        <v>12793.719999999999</v>
      </c>
      <c s="15">
        <f t="shared" si="75"/>
        <v>15799.540000000001</v>
      </c>
      <c s="15">
        <f t="shared" si="76"/>
        <v>170311.61000000002</v>
      </c>
      <c s="15">
        <f t="shared" si="77"/>
        <v>186111.15000000002</v>
      </c>
    </row>
    <row r="1660" spans="1:54" ht="15">
      <c r="A1660" s="58" t="s">
        <v>3328</v>
      </c>
      <c s="70" t="s">
        <v>3329</v>
      </c>
      <c s="66">
        <v>1</v>
      </c>
      <c s="66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8">
        <v>1</v>
      </c>
      <c s="68">
        <v>1</v>
      </c>
      <c s="68">
        <v>0</v>
      </c>
      <c s="64">
        <v>200000000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200000000</v>
      </c>
      <c s="112">
        <v>44984</v>
      </c>
      <c s="120">
        <v>48637</v>
      </c>
      <c s="108">
        <v>200000000</v>
      </c>
      <c s="108">
        <v>8.2416666666666671</v>
      </c>
      <c s="108">
        <v>10</v>
      </c>
      <c s="111">
        <v>0.078262999999999999</v>
      </c>
      <c s="77" t="s">
        <v>651</v>
      </c>
      <c s="77" t="s">
        <v>652</v>
      </c>
      <c s="15">
        <v>0</v>
      </c>
      <c s="15">
        <v>0</v>
      </c>
      <c s="15">
        <v>7826300</v>
      </c>
      <c s="15">
        <v>0</v>
      </c>
      <c s="15">
        <v>0</v>
      </c>
      <c s="15">
        <v>0</v>
      </c>
      <c s="15">
        <v>0</v>
      </c>
      <c s="15">
        <v>0</v>
      </c>
      <c s="15">
        <v>7826300</v>
      </c>
      <c s="15">
        <v>0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15652600</v>
      </c>
      <c s="15">
        <f t="shared" si="77"/>
        <v>15652600</v>
      </c>
    </row>
    <row r="1661" spans="1:54" ht="15">
      <c r="A1661" s="58" t="s">
        <v>3330</v>
      </c>
      <c s="70" t="s">
        <v>3331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2042053.71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2042053.71</v>
      </c>
      <c s="112">
        <v>44987</v>
      </c>
      <c s="120">
        <v>46083</v>
      </c>
      <c s="108">
        <v>2042053.71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62949.370000000003</v>
      </c>
      <c s="15">
        <v>0</v>
      </c>
      <c s="15">
        <v>0</v>
      </c>
      <c s="15">
        <v>0</v>
      </c>
      <c s="15">
        <v>0</v>
      </c>
      <c s="15">
        <v>0</v>
      </c>
      <c s="15">
        <v>62949.370000000003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125898.74000000001</v>
      </c>
      <c s="15">
        <f t="shared" si="77"/>
        <v>125898.74000000001</v>
      </c>
    </row>
    <row r="1662" spans="1:54" ht="15">
      <c r="A1662" s="58" t="s">
        <v>3332</v>
      </c>
      <c s="70" t="s">
        <v>3333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38841.900000000001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38841.900000000001</v>
      </c>
      <c s="112">
        <v>44987</v>
      </c>
      <c s="120">
        <v>46083</v>
      </c>
      <c s="108">
        <v>38841.900000000001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1197.3599999999999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1197.3599999999999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2394.7199999999998</v>
      </c>
      <c s="15">
        <f t="shared" si="77"/>
        <v>2394.7199999999998</v>
      </c>
    </row>
    <row r="1663" spans="1:54" ht="15">
      <c r="A1663" s="58" t="s">
        <v>3334</v>
      </c>
      <c s="70" t="s">
        <v>3335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38841.900000000001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38841.900000000001</v>
      </c>
      <c s="112">
        <v>44987</v>
      </c>
      <c s="120">
        <v>46083</v>
      </c>
      <c s="108">
        <v>38841.900000000001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1197.3599999999999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1197.3599999999999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2394.7199999999998</v>
      </c>
      <c s="15">
        <f t="shared" si="77"/>
        <v>2394.7199999999998</v>
      </c>
    </row>
    <row r="1664" spans="1:54" ht="15">
      <c r="A1664" s="58" t="s">
        <v>3336</v>
      </c>
      <c s="70" t="s">
        <v>3337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38804.889999999999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38804.889999999999</v>
      </c>
      <c s="112">
        <v>44987</v>
      </c>
      <c s="120">
        <v>46083</v>
      </c>
      <c s="108">
        <v>38804.889999999999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1196.22</v>
      </c>
      <c s="15">
        <v>0</v>
      </c>
      <c s="15">
        <v>0</v>
      </c>
      <c s="15">
        <v>0</v>
      </c>
      <c s="15">
        <v>0</v>
      </c>
      <c s="15">
        <v>0</v>
      </c>
      <c s="15">
        <v>1196.22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2392.4400000000001</v>
      </c>
      <c s="15">
        <f t="shared" si="77"/>
        <v>2392.4400000000001</v>
      </c>
    </row>
    <row r="1665" spans="1:54" ht="15">
      <c r="A1665" s="58" t="s">
        <v>3338</v>
      </c>
      <c s="70" t="s">
        <v>3339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38804.889999999999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38804.889999999999</v>
      </c>
      <c s="112">
        <v>44987</v>
      </c>
      <c s="120">
        <v>46083</v>
      </c>
      <c s="108">
        <v>38804.889999999999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1196.22</v>
      </c>
      <c s="15">
        <v>0</v>
      </c>
      <c s="15">
        <v>0</v>
      </c>
      <c s="15">
        <v>0</v>
      </c>
      <c s="15">
        <v>0</v>
      </c>
      <c s="15">
        <v>0</v>
      </c>
      <c s="15">
        <v>1196.22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2392.4400000000001</v>
      </c>
      <c s="15">
        <f t="shared" si="77"/>
        <v>2392.4400000000001</v>
      </c>
    </row>
    <row r="1666" spans="1:54" ht="15">
      <c r="A1666" s="58" t="s">
        <v>3340</v>
      </c>
      <c s="70" t="s">
        <v>3341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38804.889999999999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38804.889999999999</v>
      </c>
      <c s="112">
        <v>44987</v>
      </c>
      <c s="120">
        <v>46083</v>
      </c>
      <c s="108">
        <v>38804.889999999999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1196.22</v>
      </c>
      <c s="15">
        <v>0</v>
      </c>
      <c s="15">
        <v>0</v>
      </c>
      <c s="15">
        <v>0</v>
      </c>
      <c s="15">
        <v>0</v>
      </c>
      <c s="15">
        <v>0</v>
      </c>
      <c s="15">
        <v>1196.22</v>
      </c>
      <c s="15">
        <v>0</v>
      </c>
      <c s="15">
        <v>0</v>
      </c>
      <c s="15">
        <v>0</v>
      </c>
      <c s="15">
        <f t="shared" si="75"/>
        <v>0</v>
      </c>
      <c s="15">
        <f t="shared" si="76"/>
        <v>2392.4400000000001</v>
      </c>
      <c s="15">
        <f t="shared" si="77"/>
        <v>2392.4400000000001</v>
      </c>
    </row>
    <row r="1667" spans="1:54" ht="15">
      <c r="A1667" s="58" t="s">
        <v>3342</v>
      </c>
      <c s="70" t="s">
        <v>3343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27159.110000000001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27159.110000000001</v>
      </c>
      <c s="112">
        <v>44987</v>
      </c>
      <c s="120">
        <v>46083</v>
      </c>
      <c s="108">
        <v>27159.110000000001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837.22000000000003</v>
      </c>
      <c s="15">
        <v>0</v>
      </c>
      <c s="15">
        <v>0</v>
      </c>
      <c s="15">
        <v>0</v>
      </c>
      <c s="15">
        <v>0</v>
      </c>
      <c s="15">
        <v>0</v>
      </c>
      <c s="15">
        <v>837.22000000000003</v>
      </c>
      <c s="15">
        <v>0</v>
      </c>
      <c s="15">
        <v>0</v>
      </c>
      <c s="15">
        <v>0</v>
      </c>
      <c s="15">
        <f t="shared" si="78" ref="AZ1667:AZ1730">SUM(AM1667:AM1667)</f>
        <v>0</v>
      </c>
      <c s="15">
        <f t="shared" si="76"/>
        <v>1674.4400000000001</v>
      </c>
      <c s="15">
        <f t="shared" si="77"/>
        <v>1674.4400000000001</v>
      </c>
    </row>
    <row r="1668" spans="1:54" ht="15">
      <c r="A1668" s="58" t="s">
        <v>3344</v>
      </c>
      <c s="70" t="s">
        <v>3345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29103.200000000001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29103.200000000001</v>
      </c>
      <c s="112">
        <v>44987</v>
      </c>
      <c s="120">
        <v>46083</v>
      </c>
      <c s="108">
        <v>29103.200000000001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897.14999999999998</v>
      </c>
      <c s="15">
        <v>0</v>
      </c>
      <c s="15">
        <v>0</v>
      </c>
      <c s="15">
        <v>0</v>
      </c>
      <c s="15">
        <v>0</v>
      </c>
      <c s="15">
        <v>0</v>
      </c>
      <c s="15">
        <v>897.14999999999998</v>
      </c>
      <c s="15">
        <v>0</v>
      </c>
      <c s="15">
        <v>0</v>
      </c>
      <c s="15">
        <v>0</v>
      </c>
      <c s="15">
        <f t="shared" si="78"/>
        <v>0</v>
      </c>
      <c s="15">
        <f t="shared" si="79" ref="BA1668:BA1700">SUM(AN1668:AY1668)</f>
        <v>1794.3</v>
      </c>
      <c s="15">
        <f t="shared" si="80" ref="BB1668:BB1700">AZ1668+BA1668</f>
        <v>1794.3</v>
      </c>
    </row>
    <row r="1669" spans="1:54" ht="15">
      <c r="A1669" s="58" t="s">
        <v>3346</v>
      </c>
      <c s="70" t="s">
        <v>3347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38836.290000000001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38836.290000000001</v>
      </c>
      <c s="112">
        <v>44987</v>
      </c>
      <c s="120">
        <v>46083</v>
      </c>
      <c s="108">
        <v>38836.290000000001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1197.1900000000001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1197.1900000000001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2394.3800000000001</v>
      </c>
      <c s="15">
        <f t="shared" si="80"/>
        <v>2394.3800000000001</v>
      </c>
    </row>
    <row r="1670" spans="1:54" ht="15">
      <c r="A1670" s="58" t="s">
        <v>3348</v>
      </c>
      <c s="70" t="s">
        <v>3349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38835.360000000001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38835.360000000001</v>
      </c>
      <c s="112">
        <v>44987</v>
      </c>
      <c s="120">
        <v>46083</v>
      </c>
      <c s="108">
        <v>38835.360000000001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1197.1600000000001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1197.1600000000001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2394.3200000000002</v>
      </c>
      <c s="15">
        <f t="shared" si="80"/>
        <v>2394.3200000000002</v>
      </c>
    </row>
    <row r="1671" spans="1:54" ht="15">
      <c r="A1671" s="58" t="s">
        <v>3350</v>
      </c>
      <c s="70" t="s">
        <v>3351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38835.360000000001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38835.360000000001</v>
      </c>
      <c s="112">
        <v>44987</v>
      </c>
      <c s="120">
        <v>46083</v>
      </c>
      <c s="108">
        <v>38835.360000000001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1197.1600000000001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1197.1600000000001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2394.3200000000002</v>
      </c>
      <c s="15">
        <f t="shared" si="80"/>
        <v>2394.3200000000002</v>
      </c>
    </row>
    <row r="1672" spans="1:54" ht="15">
      <c r="A1672" s="58" t="s">
        <v>3352</v>
      </c>
      <c s="70" t="s">
        <v>3353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38835.360000000001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38835.360000000001</v>
      </c>
      <c s="112">
        <v>44987</v>
      </c>
      <c s="120">
        <v>46083</v>
      </c>
      <c s="108">
        <v>38835.360000000001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1197.1600000000001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1197.1600000000001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2394.3200000000002</v>
      </c>
      <c s="15">
        <f t="shared" si="80"/>
        <v>2394.3200000000002</v>
      </c>
    </row>
    <row r="1673" spans="1:54" ht="15">
      <c r="A1673" s="58" t="s">
        <v>3354</v>
      </c>
      <c s="70" t="s">
        <v>3355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38764.879999999997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38764.879999999997</v>
      </c>
      <c s="112">
        <v>44987</v>
      </c>
      <c s="120">
        <v>46083</v>
      </c>
      <c s="108">
        <v>38764.879999999997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1194.99</v>
      </c>
      <c s="15">
        <v>0</v>
      </c>
      <c s="15">
        <v>0</v>
      </c>
      <c s="15">
        <v>0</v>
      </c>
      <c s="15">
        <v>0</v>
      </c>
      <c s="15">
        <v>0</v>
      </c>
      <c s="15">
        <v>1194.99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2389.98</v>
      </c>
      <c s="15">
        <f t="shared" si="80"/>
        <v>2389.98</v>
      </c>
    </row>
    <row r="1674" spans="1:54" ht="15">
      <c r="A1674" s="58" t="s">
        <v>3356</v>
      </c>
      <c s="70" t="s">
        <v>3357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27180.169999999998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27180.169999999998</v>
      </c>
      <c s="112">
        <v>44987</v>
      </c>
      <c s="120">
        <v>46083</v>
      </c>
      <c s="108">
        <v>27180.169999999998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837.87</v>
      </c>
      <c s="15">
        <v>0</v>
      </c>
      <c s="15">
        <v>0</v>
      </c>
      <c s="15">
        <v>0</v>
      </c>
      <c s="15">
        <v>0</v>
      </c>
      <c s="15">
        <v>0</v>
      </c>
      <c s="15">
        <v>837.87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1675.74</v>
      </c>
      <c s="15">
        <f t="shared" si="80"/>
        <v>1675.74</v>
      </c>
    </row>
    <row r="1675" spans="1:54" ht="15">
      <c r="A1675" s="58" t="s">
        <v>3358</v>
      </c>
      <c s="70" t="s">
        <v>3359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27096.25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27096.25</v>
      </c>
      <c s="112">
        <v>44987</v>
      </c>
      <c s="120">
        <v>46083</v>
      </c>
      <c s="108">
        <v>27096.25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835.27999999999997</v>
      </c>
      <c s="15">
        <v>0</v>
      </c>
      <c s="15">
        <v>0</v>
      </c>
      <c s="15">
        <v>0</v>
      </c>
      <c s="15">
        <v>0</v>
      </c>
      <c s="15">
        <v>0</v>
      </c>
      <c s="15">
        <v>835.27999999999997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1670.5599999999999</v>
      </c>
      <c s="15">
        <f t="shared" si="80"/>
        <v>1670.5599999999999</v>
      </c>
    </row>
    <row r="1676" spans="1:54" ht="15">
      <c r="A1676" s="58" t="s">
        <v>3360</v>
      </c>
      <c s="70" t="s">
        <v>3361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27099.209999999999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27099.209999999999</v>
      </c>
      <c s="112">
        <v>44987</v>
      </c>
      <c s="120">
        <v>46083</v>
      </c>
      <c s="108">
        <v>27099.209999999999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835.37</v>
      </c>
      <c s="15">
        <v>0</v>
      </c>
      <c s="15">
        <v>0</v>
      </c>
      <c s="15">
        <v>0</v>
      </c>
      <c s="15">
        <v>0</v>
      </c>
      <c s="15">
        <v>0</v>
      </c>
      <c s="15">
        <v>835.37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1670.74</v>
      </c>
      <c s="15">
        <f t="shared" si="80"/>
        <v>1670.74</v>
      </c>
    </row>
    <row r="1677" spans="1:54" ht="15">
      <c r="A1677" s="58" t="s">
        <v>3362</v>
      </c>
      <c s="70" t="s">
        <v>3363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24182.68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24182.68</v>
      </c>
      <c s="112">
        <v>44987</v>
      </c>
      <c s="120">
        <v>46083</v>
      </c>
      <c s="108">
        <v>24182.68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745.47000000000003</v>
      </c>
      <c s="15">
        <v>0</v>
      </c>
      <c s="15">
        <v>0</v>
      </c>
      <c s="15">
        <v>0</v>
      </c>
      <c s="15">
        <v>0</v>
      </c>
      <c s="15">
        <v>0</v>
      </c>
      <c s="15">
        <v>745.47000000000003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1490.9400000000001</v>
      </c>
      <c s="15">
        <f t="shared" si="80"/>
        <v>1490.9400000000001</v>
      </c>
    </row>
    <row r="1678" spans="1:54" ht="15">
      <c r="A1678" s="58" t="s">
        <v>3364</v>
      </c>
      <c s="70" t="s">
        <v>3365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29041.610000000001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29041.610000000001</v>
      </c>
      <c s="112">
        <v>44987</v>
      </c>
      <c s="120">
        <v>46083</v>
      </c>
      <c s="108">
        <v>29041.610000000001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895.25</v>
      </c>
      <c s="15">
        <v>0</v>
      </c>
      <c s="15">
        <v>0</v>
      </c>
      <c s="15">
        <v>0</v>
      </c>
      <c s="15">
        <v>0</v>
      </c>
      <c s="15">
        <v>0</v>
      </c>
      <c s="15">
        <v>895.25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1790.5</v>
      </c>
      <c s="15">
        <f t="shared" si="80"/>
        <v>1790.5</v>
      </c>
    </row>
    <row r="1679" spans="1:54" ht="15">
      <c r="A1679" s="58" t="s">
        <v>3366</v>
      </c>
      <c s="70" t="s">
        <v>3367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27099.209999999999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27099.209999999999</v>
      </c>
      <c s="112">
        <v>44987</v>
      </c>
      <c s="120">
        <v>46083</v>
      </c>
      <c s="108">
        <v>27099.209999999999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835.37</v>
      </c>
      <c s="15">
        <v>0</v>
      </c>
      <c s="15">
        <v>0</v>
      </c>
      <c s="15">
        <v>0</v>
      </c>
      <c s="15">
        <v>0</v>
      </c>
      <c s="15">
        <v>0</v>
      </c>
      <c s="15">
        <v>835.37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1670.74</v>
      </c>
      <c s="15">
        <f t="shared" si="80"/>
        <v>1670.74</v>
      </c>
    </row>
    <row r="1680" spans="1:54" ht="15">
      <c r="A1680" s="58" t="s">
        <v>3368</v>
      </c>
      <c s="70" t="s">
        <v>3369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19414.41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19414.41</v>
      </c>
      <c s="112">
        <v>44987</v>
      </c>
      <c s="120">
        <v>46083</v>
      </c>
      <c s="108">
        <v>19414.41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598.48000000000002</v>
      </c>
      <c s="15">
        <v>0</v>
      </c>
      <c s="15">
        <v>0</v>
      </c>
      <c s="15">
        <v>0</v>
      </c>
      <c s="15">
        <v>0</v>
      </c>
      <c s="15">
        <v>0</v>
      </c>
      <c s="15">
        <v>598.48000000000002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1196.96</v>
      </c>
      <c s="15">
        <f t="shared" si="80"/>
        <v>1196.96</v>
      </c>
    </row>
    <row r="1681" spans="1:54" ht="15">
      <c r="A1681" s="58" t="s">
        <v>3370</v>
      </c>
      <c s="70" t="s">
        <v>3371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29121.610000000001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29121.610000000001</v>
      </c>
      <c s="112">
        <v>44987</v>
      </c>
      <c s="120">
        <v>46083</v>
      </c>
      <c s="108">
        <v>29121.610000000001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897.72000000000003</v>
      </c>
      <c s="15">
        <v>0</v>
      </c>
      <c s="15">
        <v>0</v>
      </c>
      <c s="15">
        <v>0</v>
      </c>
      <c s="15">
        <v>0</v>
      </c>
      <c s="15">
        <v>0</v>
      </c>
      <c s="15">
        <v>897.72000000000003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1795.4400000000001</v>
      </c>
      <c s="15">
        <f t="shared" si="80"/>
        <v>1795.4400000000001</v>
      </c>
    </row>
    <row r="1682" spans="1:54" ht="15">
      <c r="A1682" s="58" t="s">
        <v>3372</v>
      </c>
      <c s="70" t="s">
        <v>3373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29121.610000000001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29121.610000000001</v>
      </c>
      <c s="112">
        <v>44987</v>
      </c>
      <c s="120">
        <v>46083</v>
      </c>
      <c s="108">
        <v>29121.610000000001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897.72000000000003</v>
      </c>
      <c s="15">
        <v>0</v>
      </c>
      <c s="15">
        <v>0</v>
      </c>
      <c s="15">
        <v>0</v>
      </c>
      <c s="15">
        <v>0</v>
      </c>
      <c s="15">
        <v>0</v>
      </c>
      <c s="15">
        <v>897.72000000000003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1795.4400000000001</v>
      </c>
      <c s="15">
        <f t="shared" si="80"/>
        <v>1795.4400000000001</v>
      </c>
    </row>
    <row r="1683" spans="1:54" ht="15">
      <c r="A1683" s="58" t="s">
        <v>3374</v>
      </c>
      <c s="70" t="s">
        <v>3375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33975.209999999999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33975.209999999999</v>
      </c>
      <c s="112">
        <v>44987</v>
      </c>
      <c s="120">
        <v>46083</v>
      </c>
      <c s="108">
        <v>33975.209999999999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1047.3399999999999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1047.3399999999999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2094.6799999999998</v>
      </c>
      <c s="15">
        <f t="shared" si="80"/>
        <v>2094.6799999999998</v>
      </c>
    </row>
    <row r="1684" spans="1:54" ht="15">
      <c r="A1684" s="58" t="s">
        <v>3376</v>
      </c>
      <c s="70" t="s">
        <v>3377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24268.009999999998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24268.009999999998</v>
      </c>
      <c s="112">
        <v>44987</v>
      </c>
      <c s="120">
        <v>46083</v>
      </c>
      <c s="108">
        <v>24268.009999999998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748.10000000000002</v>
      </c>
      <c s="15">
        <v>0</v>
      </c>
      <c s="15">
        <v>0</v>
      </c>
      <c s="15">
        <v>0</v>
      </c>
      <c s="15">
        <v>0</v>
      </c>
      <c s="15">
        <v>0</v>
      </c>
      <c s="15">
        <v>748.10000000000002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1496.2</v>
      </c>
      <c s="15">
        <f t="shared" si="80"/>
        <v>1496.2</v>
      </c>
    </row>
    <row r="1685" spans="1:54" ht="15">
      <c r="A1685" s="58" t="s">
        <v>3378</v>
      </c>
      <c s="70" t="s">
        <v>3379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29122.310000000001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29122.310000000001</v>
      </c>
      <c s="112">
        <v>44987</v>
      </c>
      <c s="120">
        <v>46083</v>
      </c>
      <c s="108">
        <v>29122.310000000001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897.74000000000001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897.74000000000001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1795.48</v>
      </c>
      <c s="15">
        <f t="shared" si="80"/>
        <v>1795.48</v>
      </c>
    </row>
    <row r="1686" spans="1:54" ht="15">
      <c r="A1686" s="58" t="s">
        <v>3380</v>
      </c>
      <c s="70" t="s">
        <v>3381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38828.809999999998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38828.809999999998</v>
      </c>
      <c s="112">
        <v>44987</v>
      </c>
      <c s="120">
        <v>46083</v>
      </c>
      <c s="108">
        <v>38828.809999999998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1196.96</v>
      </c>
      <c s="15">
        <v>0</v>
      </c>
      <c s="15">
        <v>0</v>
      </c>
      <c s="15">
        <v>0</v>
      </c>
      <c s="15">
        <v>0</v>
      </c>
      <c s="15">
        <v>0</v>
      </c>
      <c s="15">
        <v>1196.96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2393.9200000000001</v>
      </c>
      <c s="15">
        <f t="shared" si="80"/>
        <v>2393.9200000000001</v>
      </c>
    </row>
    <row r="1687" spans="1:54" ht="15">
      <c r="A1687" s="58" t="s">
        <v>3382</v>
      </c>
      <c s="70" t="s">
        <v>3383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33880.480000000003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33880.480000000003</v>
      </c>
      <c s="112">
        <v>44987</v>
      </c>
      <c s="120">
        <v>46083</v>
      </c>
      <c s="108">
        <v>33880.480000000003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1044.4200000000001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1044.4200000000001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2088.8400000000001</v>
      </c>
      <c s="15">
        <f t="shared" si="80"/>
        <v>2088.8400000000001</v>
      </c>
    </row>
    <row r="1688" spans="1:54" ht="15">
      <c r="A1688" s="58" t="s">
        <v>3384</v>
      </c>
      <c s="70" t="s">
        <v>3385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29023.950000000001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29023.950000000001</v>
      </c>
      <c s="112">
        <v>44987</v>
      </c>
      <c s="120">
        <v>46083</v>
      </c>
      <c s="108">
        <v>29023.950000000001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894.71000000000004</v>
      </c>
      <c s="15">
        <v>0</v>
      </c>
      <c s="15">
        <v>0</v>
      </c>
      <c s="15">
        <v>0</v>
      </c>
      <c s="15">
        <v>0</v>
      </c>
      <c s="15">
        <v>0</v>
      </c>
      <c s="15">
        <v>894.71000000000004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1789.4200000000001</v>
      </c>
      <c s="15">
        <f t="shared" si="80"/>
        <v>1789.4200000000001</v>
      </c>
    </row>
    <row r="1689" spans="1:54" ht="15">
      <c r="A1689" s="58" t="s">
        <v>3386</v>
      </c>
      <c s="70" t="s">
        <v>3387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29023.950000000001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29023.950000000001</v>
      </c>
      <c s="112">
        <v>44987</v>
      </c>
      <c s="120">
        <v>46083</v>
      </c>
      <c s="108">
        <v>29023.950000000001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894.71000000000004</v>
      </c>
      <c s="15">
        <v>0</v>
      </c>
      <c s="15">
        <v>0</v>
      </c>
      <c s="15">
        <v>0</v>
      </c>
      <c s="15">
        <v>0</v>
      </c>
      <c s="15">
        <v>0</v>
      </c>
      <c s="15">
        <v>894.71000000000004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1789.4200000000001</v>
      </c>
      <c s="15">
        <f t="shared" si="80"/>
        <v>1789.4200000000001</v>
      </c>
    </row>
    <row r="1690" spans="1:54" ht="15">
      <c r="A1690" s="58" t="s">
        <v>3388</v>
      </c>
      <c s="70" t="s">
        <v>3389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29045.400000000001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29045.400000000001</v>
      </c>
      <c s="112">
        <v>44987</v>
      </c>
      <c s="120">
        <v>46083</v>
      </c>
      <c s="108">
        <v>29045.400000000001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895.37</v>
      </c>
      <c s="15">
        <v>0</v>
      </c>
      <c s="15">
        <v>0</v>
      </c>
      <c s="15">
        <v>0</v>
      </c>
      <c s="15">
        <v>0</v>
      </c>
      <c s="15">
        <v>0</v>
      </c>
      <c s="15">
        <v>895.37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1790.74</v>
      </c>
      <c s="15">
        <f t="shared" si="80"/>
        <v>1790.74</v>
      </c>
    </row>
    <row r="1691" spans="1:54" ht="15">
      <c r="A1691" s="58" t="s">
        <v>3390</v>
      </c>
      <c s="70" t="s">
        <v>3391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38734.050000000003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38734.050000000003</v>
      </c>
      <c s="112">
        <v>44987</v>
      </c>
      <c s="120">
        <v>46083</v>
      </c>
      <c s="108">
        <v>38734.050000000003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1194.04</v>
      </c>
      <c s="15">
        <v>0</v>
      </c>
      <c s="15">
        <v>0</v>
      </c>
      <c s="15">
        <v>0</v>
      </c>
      <c s="15">
        <v>0</v>
      </c>
      <c s="15">
        <v>0</v>
      </c>
      <c s="15">
        <v>1194.04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2388.0799999999999</v>
      </c>
      <c s="15">
        <f t="shared" si="80"/>
        <v>2388.0799999999999</v>
      </c>
    </row>
    <row r="1692" spans="1:54" ht="15">
      <c r="A1692" s="58" t="s">
        <v>3392</v>
      </c>
      <c s="70" t="s">
        <v>3393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3394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7550236.9400000032</v>
      </c>
      <c s="64">
        <v>0</v>
      </c>
      <c s="64">
        <v>73303.270000000004</v>
      </c>
      <c s="64">
        <v>55073.949999999997</v>
      </c>
      <c s="64">
        <v>0</v>
      </c>
      <c s="64">
        <v>0</v>
      </c>
      <c s="64">
        <v>0</v>
      </c>
      <c s="64">
        <v>7476933.6700000037</v>
      </c>
      <c s="112">
        <v>45351</v>
      </c>
      <c s="120">
        <v>48720</v>
      </c>
      <c s="108">
        <v>8136663.0999999996</v>
      </c>
      <c s="108">
        <v>8.594444444444445</v>
      </c>
      <c s="108">
        <v>9.3583333333333325</v>
      </c>
      <c s="111">
        <v>0.084708000000000006</v>
      </c>
      <c s="77" t="s">
        <v>651</v>
      </c>
      <c s="77" t="s">
        <v>652</v>
      </c>
      <c s="15">
        <v>52779.919999999998</v>
      </c>
      <c s="15">
        <v>54004.559999999998</v>
      </c>
      <c s="15">
        <v>53469.860000000001</v>
      </c>
      <c s="15">
        <v>47812.400000000001</v>
      </c>
      <c s="15">
        <v>52400.459999999999</v>
      </c>
      <c s="15">
        <v>50192.669999999998</v>
      </c>
      <c s="15">
        <v>51331.059999999998</v>
      </c>
      <c s="15">
        <v>49157.769999999997</v>
      </c>
      <c s="15">
        <v>50261.669999999998</v>
      </c>
      <c s="15">
        <v>49726.970000000001</v>
      </c>
      <c s="15">
        <v>47605.419999999998</v>
      </c>
      <c s="15">
        <v>48657.57</v>
      </c>
      <c s="15">
        <v>46570.519999999997</v>
      </c>
      <c s="15">
        <f t="shared" si="78"/>
        <v>52779.919999999998</v>
      </c>
      <c s="15">
        <f t="shared" si="79"/>
        <v>601190.93000000005</v>
      </c>
      <c s="15">
        <f t="shared" si="80"/>
        <v>653970.85000000009</v>
      </c>
    </row>
    <row r="1693" spans="1:54" ht="15">
      <c r="A1693" s="58" t="s">
        <v>3395</v>
      </c>
      <c s="70" t="s">
        <v>3396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3394</v>
      </c>
      <c s="65" t="s">
        <v>637</v>
      </c>
      <c s="65" t="s">
        <v>650</v>
      </c>
      <c s="68">
        <v>1</v>
      </c>
      <c s="68">
        <v>1</v>
      </c>
      <c s="68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6391228.6299999999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6391228.6299999999</v>
      </c>
      <c s="112">
        <v>44987</v>
      </c>
      <c s="120">
        <v>46083</v>
      </c>
      <c s="108">
        <v>6391228.6299999999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197019.20999999999</v>
      </c>
      <c s="15">
        <v>0</v>
      </c>
      <c s="15">
        <v>0</v>
      </c>
      <c s="15">
        <v>0</v>
      </c>
      <c s="15">
        <v>0</v>
      </c>
      <c s="15">
        <v>0</v>
      </c>
      <c s="15">
        <v>197019.20999999999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394038.41999999998</v>
      </c>
      <c s="15">
        <f t="shared" si="80"/>
        <v>394038.41999999998</v>
      </c>
    </row>
    <row r="1694" spans="1:54" ht="15">
      <c r="A1694" s="58" t="s">
        <v>3397</v>
      </c>
      <c s="70" t="s">
        <v>3398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3399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4646056.3399999999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4646056.3399999999</v>
      </c>
      <c s="112">
        <v>44987</v>
      </c>
      <c s="120">
        <v>46083</v>
      </c>
      <c s="108">
        <v>4646056.3399999999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143221.66</v>
      </c>
      <c s="15">
        <v>0</v>
      </c>
      <c s="15">
        <v>0</v>
      </c>
      <c s="15">
        <v>0</v>
      </c>
      <c s="15">
        <v>0</v>
      </c>
      <c s="15">
        <v>0</v>
      </c>
      <c s="15">
        <v>143221.66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286443.32000000001</v>
      </c>
      <c s="15">
        <f t="shared" si="80"/>
        <v>286443.32000000001</v>
      </c>
    </row>
    <row r="1695" spans="1:54" ht="15">
      <c r="A1695" s="58" t="s">
        <v>3400</v>
      </c>
      <c s="70" t="s">
        <v>3401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3402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6166648.9900000002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6166648.9900000002</v>
      </c>
      <c s="112">
        <v>44987</v>
      </c>
      <c s="120">
        <v>46083</v>
      </c>
      <c s="108">
        <v>6166648.9900000002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190096.20999999999</v>
      </c>
      <c s="15">
        <v>0</v>
      </c>
      <c s="15">
        <v>0</v>
      </c>
      <c s="15">
        <v>0</v>
      </c>
      <c s="15">
        <v>0</v>
      </c>
      <c s="15">
        <v>0</v>
      </c>
      <c s="15">
        <v>190096.20999999999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380192.41999999998</v>
      </c>
      <c s="15">
        <f t="shared" si="80"/>
        <v>380192.41999999998</v>
      </c>
    </row>
    <row r="1696" spans="1:54" ht="15">
      <c r="A1696" s="58" t="s">
        <v>3403</v>
      </c>
      <c s="70" t="s">
        <v>3404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3405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6718186.1900000004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6718186.1900000004</v>
      </c>
      <c s="112">
        <v>44987</v>
      </c>
      <c s="120">
        <v>46083</v>
      </c>
      <c s="108">
        <v>6718186.1900000004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207098.17000000001</v>
      </c>
      <c s="15">
        <v>0</v>
      </c>
      <c s="15">
        <v>0</v>
      </c>
      <c s="15">
        <v>0</v>
      </c>
      <c s="15">
        <v>0</v>
      </c>
      <c s="15">
        <v>0</v>
      </c>
      <c s="15">
        <v>207098.17000000001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414196.34000000003</v>
      </c>
      <c s="15">
        <f t="shared" si="80"/>
        <v>414196.34000000003</v>
      </c>
    </row>
    <row r="1697" spans="1:54" ht="15">
      <c r="A1697" s="58" t="s">
        <v>3406</v>
      </c>
      <c s="70" t="s">
        <v>3407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3408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8368829.6399999997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8368829.6399999997</v>
      </c>
      <c s="112">
        <v>44987</v>
      </c>
      <c s="120">
        <v>46083</v>
      </c>
      <c s="108">
        <v>8368829.6399999997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257981.73000000001</v>
      </c>
      <c s="15">
        <v>0</v>
      </c>
      <c s="15">
        <v>0</v>
      </c>
      <c s="15">
        <v>0</v>
      </c>
      <c s="15">
        <v>0</v>
      </c>
      <c s="15">
        <v>0</v>
      </c>
      <c s="15">
        <v>257981.73000000001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515963.46000000002</v>
      </c>
      <c s="15">
        <f t="shared" si="80"/>
        <v>515963.46000000002</v>
      </c>
    </row>
    <row r="1698" spans="1:54" ht="15">
      <c r="A1698" s="58" t="s">
        <v>3409</v>
      </c>
      <c s="70" t="s">
        <v>3410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3411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22595766.530000001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22595766.530000001</v>
      </c>
      <c s="112">
        <v>44987</v>
      </c>
      <c s="120">
        <v>46083</v>
      </c>
      <c s="108">
        <v>22595766.530000001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696548.40000000002</v>
      </c>
      <c s="15">
        <v>0</v>
      </c>
      <c s="15">
        <v>0</v>
      </c>
      <c s="15">
        <v>0</v>
      </c>
      <c s="15">
        <v>0</v>
      </c>
      <c s="15">
        <v>0</v>
      </c>
      <c s="15">
        <v>696548.40000000002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1393096.8</v>
      </c>
      <c s="15">
        <f t="shared" si="80"/>
        <v>1393096.8</v>
      </c>
    </row>
    <row r="1699" spans="1:54" ht="15">
      <c r="A1699" s="58" t="s">
        <v>3412</v>
      </c>
      <c s="70" t="s">
        <v>3413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3414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3886656.8199999998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3886656.8199999998</v>
      </c>
      <c s="112">
        <v>44987</v>
      </c>
      <c s="120">
        <v>46083</v>
      </c>
      <c s="108">
        <v>3886656.8199999998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119812.03</v>
      </c>
      <c s="15">
        <v>0</v>
      </c>
      <c s="15">
        <v>0</v>
      </c>
      <c s="15">
        <v>0</v>
      </c>
      <c s="15">
        <v>0</v>
      </c>
      <c s="15">
        <v>0</v>
      </c>
      <c s="15">
        <v>119812.03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239624.06</v>
      </c>
      <c s="15">
        <f t="shared" si="80"/>
        <v>239624.06</v>
      </c>
    </row>
    <row r="1700" spans="1:54" ht="15">
      <c r="A1700" s="58" t="s">
        <v>3415</v>
      </c>
      <c s="70" t="s">
        <v>3416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3417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1113810.49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1113810.49</v>
      </c>
      <c s="112">
        <v>44987</v>
      </c>
      <c s="120">
        <v>46083</v>
      </c>
      <c s="108">
        <v>1113810.49</v>
      </c>
      <c s="108">
        <v>1.2555555555555555</v>
      </c>
      <c s="108">
        <v>3</v>
      </c>
      <c s="111">
        <v>0.061652999999999999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34334.879999999997</v>
      </c>
      <c s="15">
        <v>0</v>
      </c>
      <c s="15">
        <v>0</v>
      </c>
      <c s="15">
        <v>0</v>
      </c>
      <c s="15">
        <v>0</v>
      </c>
      <c s="15">
        <v>0</v>
      </c>
      <c s="15">
        <v>34334.879999999997</v>
      </c>
      <c s="15">
        <v>0</v>
      </c>
      <c s="15">
        <v>0</v>
      </c>
      <c s="15">
        <v>0</v>
      </c>
      <c s="15">
        <f t="shared" si="78"/>
        <v>0</v>
      </c>
      <c s="15">
        <f t="shared" si="79"/>
        <v>68669.759999999995</v>
      </c>
      <c s="15">
        <f t="shared" si="80"/>
        <v>68669.759999999995</v>
      </c>
    </row>
    <row r="1701" spans="1:54" ht="15">
      <c r="A1701" s="58" t="s">
        <v>3422</v>
      </c>
      <c s="70" t="s">
        <v>3423</v>
      </c>
      <c s="66">
        <v>1</v>
      </c>
      <c s="66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100000000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100000000</v>
      </c>
      <c s="112">
        <v>45370</v>
      </c>
      <c s="120">
        <v>47196</v>
      </c>
      <c s="108">
        <v>100000000</v>
      </c>
      <c s="108">
        <v>4.302777777777778</v>
      </c>
      <c s="108">
        <v>5</v>
      </c>
      <c s="111">
        <v>0.092499999999999999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4625000</v>
      </c>
      <c s="15">
        <v>0</v>
      </c>
      <c s="15">
        <v>0</v>
      </c>
      <c s="15">
        <v>0</v>
      </c>
      <c s="15">
        <v>0</v>
      </c>
      <c s="15">
        <v>0</v>
      </c>
      <c s="15">
        <v>4625000</v>
      </c>
      <c s="15">
        <v>0</v>
      </c>
      <c s="15">
        <v>0</v>
      </c>
      <c s="15">
        <v>0</v>
      </c>
      <c s="15">
        <f t="shared" si="78"/>
        <v>0</v>
      </c>
      <c s="15">
        <f t="shared" si="81" ref="BA1701:BA1706">SUM(AN1701:AY1701)</f>
        <v>9250000</v>
      </c>
      <c s="15">
        <f t="shared" si="82" ref="BB1701:BB1706">AZ1701+BA1701</f>
        <v>9250000</v>
      </c>
    </row>
    <row r="1702" spans="1:54" ht="15">
      <c r="A1702" s="58" t="s">
        <v>3424</v>
      </c>
      <c s="70" t="s">
        <v>3425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5000000</v>
      </c>
      <c s="112">
        <v>45372</v>
      </c>
      <c s="120">
        <v>45737</v>
      </c>
      <c s="108">
        <v>4999030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5000000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8"/>
        <v>0</v>
      </c>
      <c s="15">
        <f t="shared" si="81"/>
        <v>5000000</v>
      </c>
      <c s="15">
        <f t="shared" si="82"/>
        <v>5000000</v>
      </c>
    </row>
    <row r="1703" spans="1:54" ht="15">
      <c r="A1703" s="58" t="s">
        <v>3426</v>
      </c>
      <c s="70" t="s">
        <v>3427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168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104840395.84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104840395.84</v>
      </c>
      <c s="112">
        <v>45376</v>
      </c>
      <c s="120">
        <v>46471</v>
      </c>
      <c s="108">
        <v>104840395.84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4586767.3200000003</v>
      </c>
      <c s="15">
        <v>0</v>
      </c>
      <c s="15">
        <v>0</v>
      </c>
      <c s="15">
        <v>0</v>
      </c>
      <c s="15">
        <v>0</v>
      </c>
      <c s="15">
        <v>0</v>
      </c>
      <c s="15">
        <v>4586767.3200000003</v>
      </c>
      <c s="15">
        <v>0</v>
      </c>
      <c s="15">
        <v>0</v>
      </c>
      <c s="15">
        <v>0</v>
      </c>
      <c s="15">
        <f t="shared" si="78"/>
        <v>0</v>
      </c>
      <c s="15">
        <f t="shared" si="81"/>
        <v>9173534.6400000006</v>
      </c>
      <c s="15">
        <f t="shared" si="82"/>
        <v>9173534.6400000006</v>
      </c>
    </row>
    <row r="1704" spans="1:54" ht="15">
      <c r="A1704" s="58" t="s">
        <v>3428</v>
      </c>
      <c s="70" t="s">
        <v>3429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3411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23284458.739999998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23284458.739999998</v>
      </c>
      <c s="112">
        <v>45376</v>
      </c>
      <c s="120">
        <v>46471</v>
      </c>
      <c s="108">
        <v>23284458.739999998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1018695.0699999999</v>
      </c>
      <c s="15">
        <v>0</v>
      </c>
      <c s="15">
        <v>0</v>
      </c>
      <c s="15">
        <v>0</v>
      </c>
      <c s="15">
        <v>0</v>
      </c>
      <c s="15">
        <v>0</v>
      </c>
      <c s="15">
        <v>1018695.0699999999</v>
      </c>
      <c s="15">
        <v>0</v>
      </c>
      <c s="15">
        <v>0</v>
      </c>
      <c s="15">
        <v>0</v>
      </c>
      <c s="15">
        <f t="shared" si="78"/>
        <v>0</v>
      </c>
      <c s="15">
        <f t="shared" si="81"/>
        <v>2037390.1399999999</v>
      </c>
      <c s="15">
        <f t="shared" si="82"/>
        <v>2037390.1399999999</v>
      </c>
    </row>
    <row r="1705" spans="1:54" ht="15">
      <c r="A1705" s="58" t="s">
        <v>3430</v>
      </c>
      <c s="70" t="s">
        <v>3431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5000000</v>
      </c>
      <c s="112">
        <v>45372</v>
      </c>
      <c s="120">
        <v>45737</v>
      </c>
      <c s="108">
        <v>5003081.9100000001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122500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8"/>
        <v>0</v>
      </c>
      <c s="15">
        <f t="shared" si="81"/>
        <v>122500</v>
      </c>
      <c s="15">
        <f t="shared" si="82"/>
        <v>122500</v>
      </c>
    </row>
    <row r="1706" spans="1:54" ht="15">
      <c r="A1706" s="58" t="s">
        <v>3432</v>
      </c>
      <c s="70" t="s">
        <v>3433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3434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1229993.5700000001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1229993.5700000001</v>
      </c>
      <c s="112">
        <v>45376</v>
      </c>
      <c s="120">
        <v>46471</v>
      </c>
      <c s="108">
        <v>1230871.6899999995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53812.220000000001</v>
      </c>
      <c s="15">
        <v>0</v>
      </c>
      <c s="15">
        <v>0</v>
      </c>
      <c s="15">
        <v>0</v>
      </c>
      <c s="15">
        <v>0</v>
      </c>
      <c s="15">
        <v>0</v>
      </c>
      <c s="15">
        <v>53812.220000000001</v>
      </c>
      <c s="15">
        <v>0</v>
      </c>
      <c s="15">
        <v>0</v>
      </c>
      <c s="15">
        <v>0</v>
      </c>
      <c s="15">
        <f t="shared" si="78"/>
        <v>0</v>
      </c>
      <c s="15">
        <f t="shared" si="81"/>
        <v>107624.44</v>
      </c>
      <c s="15">
        <f t="shared" si="82"/>
        <v>107624.44</v>
      </c>
    </row>
    <row r="1707" spans="1:54" ht="15">
      <c r="A1707" s="58" t="s">
        <v>3441</v>
      </c>
      <c s="70" t="s">
        <v>3442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3443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4079908.5199999996</v>
      </c>
      <c s="64">
        <v>0</v>
      </c>
      <c s="64">
        <v>55889.160000000003</v>
      </c>
      <c s="64">
        <v>28734.880000000001</v>
      </c>
      <c s="64">
        <v>0</v>
      </c>
      <c s="64">
        <v>0</v>
      </c>
      <c s="64">
        <v>0</v>
      </c>
      <c s="64">
        <v>4024019.3599999994</v>
      </c>
      <c s="112">
        <v>45385</v>
      </c>
      <c s="120">
        <v>47790</v>
      </c>
      <c s="108">
        <v>4415243.4800000004</v>
      </c>
      <c s="108">
        <v>6.0111111111111111</v>
      </c>
      <c s="108">
        <v>6.6805555555555554</v>
      </c>
      <c s="111">
        <v>0.084515999999999994</v>
      </c>
      <c s="77" t="s">
        <v>651</v>
      </c>
      <c s="77" t="s">
        <v>652</v>
      </c>
      <c s="15">
        <v>28341.25</v>
      </c>
      <c s="15">
        <v>27947.619999999999</v>
      </c>
      <c s="15">
        <v>27553.990000000002</v>
      </c>
      <c s="15">
        <v>27160.369999999999</v>
      </c>
      <c s="15">
        <v>26766.740000000002</v>
      </c>
      <c s="15">
        <v>26373.110000000001</v>
      </c>
      <c s="15">
        <v>25979.48</v>
      </c>
      <c s="15">
        <v>25585.849999999999</v>
      </c>
      <c s="15">
        <v>25192.220000000001</v>
      </c>
      <c s="15">
        <v>24798.59</v>
      </c>
      <c s="15">
        <v>24404.970000000001</v>
      </c>
      <c s="15">
        <v>24011.34</v>
      </c>
      <c s="15">
        <v>23617.709999999999</v>
      </c>
      <c s="15">
        <f t="shared" si="78"/>
        <v>28341.25</v>
      </c>
      <c s="15">
        <f t="shared" si="83" ref="BA1707:BA1739">SUM(AN1707:AY1707)</f>
        <v>309391.99000000005</v>
      </c>
      <c s="15">
        <f t="shared" si="84" ref="BB1707:BB1739">AZ1707+BA1707</f>
        <v>337733.24000000005</v>
      </c>
    </row>
    <row r="1708" spans="1:54" ht="15">
      <c r="A1708" s="58" t="s">
        <v>3444</v>
      </c>
      <c s="70" t="s">
        <v>3445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3323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2604817.7799999998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2604817.7799999998</v>
      </c>
      <c s="112">
        <v>45376</v>
      </c>
      <c s="120">
        <v>46471</v>
      </c>
      <c s="108">
        <v>2604817.7799999998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113960.78</v>
      </c>
      <c s="15">
        <v>0</v>
      </c>
      <c s="15">
        <v>0</v>
      </c>
      <c s="15">
        <v>0</v>
      </c>
      <c s="15">
        <v>0</v>
      </c>
      <c s="15">
        <v>0</v>
      </c>
      <c s="15">
        <v>113960.78</v>
      </c>
      <c s="15">
        <v>0</v>
      </c>
      <c s="15">
        <v>0</v>
      </c>
      <c s="15">
        <v>0</v>
      </c>
      <c s="15">
        <f t="shared" si="78"/>
        <v>0</v>
      </c>
      <c s="15">
        <f t="shared" si="83"/>
        <v>227921.56</v>
      </c>
      <c s="15">
        <f t="shared" si="84"/>
        <v>227921.56</v>
      </c>
    </row>
    <row r="1709" spans="1:54" ht="15">
      <c r="A1709" s="58" t="s">
        <v>3446</v>
      </c>
      <c s="70" t="s">
        <v>3447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3448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812500</v>
      </c>
      <c s="64">
        <v>0</v>
      </c>
      <c s="64">
        <v>31250</v>
      </c>
      <c s="64">
        <v>5416.6700000000001</v>
      </c>
      <c s="64">
        <v>0</v>
      </c>
      <c s="64">
        <v>0</v>
      </c>
      <c s="64">
        <v>0</v>
      </c>
      <c s="64">
        <v>781250</v>
      </c>
      <c s="112">
        <v>45385</v>
      </c>
      <c s="120">
        <v>46359</v>
      </c>
      <c s="108">
        <v>1000000</v>
      </c>
      <c s="108">
        <v>2.036111111111111</v>
      </c>
      <c s="108">
        <v>2.7055555555555557</v>
      </c>
      <c s="111">
        <v>0.080000000000000002</v>
      </c>
      <c s="77" t="s">
        <v>651</v>
      </c>
      <c s="77" t="s">
        <v>652</v>
      </c>
      <c s="15">
        <v>5208.3299999999999</v>
      </c>
      <c s="15">
        <v>5000</v>
      </c>
      <c s="15">
        <v>4791.6700000000001</v>
      </c>
      <c s="15">
        <v>4583.3299999999999</v>
      </c>
      <c s="15">
        <v>4375</v>
      </c>
      <c s="15">
        <v>4166.6700000000001</v>
      </c>
      <c s="15">
        <v>3958.3299999999999</v>
      </c>
      <c s="15">
        <v>3750</v>
      </c>
      <c s="15">
        <v>3541.6700000000001</v>
      </c>
      <c s="15">
        <v>3333.3299999999999</v>
      </c>
      <c s="15">
        <v>3125</v>
      </c>
      <c s="15">
        <v>2916.6700000000001</v>
      </c>
      <c s="15">
        <v>2708.3299999999999</v>
      </c>
      <c s="15">
        <f t="shared" si="78"/>
        <v>5208.3299999999999</v>
      </c>
      <c s="15">
        <f t="shared" si="83"/>
        <v>46250</v>
      </c>
      <c s="15">
        <f t="shared" si="84"/>
        <v>51458.330000000002</v>
      </c>
    </row>
    <row r="1710" spans="1:54" ht="15">
      <c r="A1710" s="58" t="s">
        <v>3449</v>
      </c>
      <c s="70" t="s">
        <v>3450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3285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3036401.3900000001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3036401.3900000001</v>
      </c>
      <c s="112">
        <v>45376</v>
      </c>
      <c s="120">
        <v>46471</v>
      </c>
      <c s="108">
        <v>3036401.3900000001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132842.56</v>
      </c>
      <c s="15">
        <v>0</v>
      </c>
      <c s="15">
        <v>0</v>
      </c>
      <c s="15">
        <v>0</v>
      </c>
      <c s="15">
        <v>0</v>
      </c>
      <c s="15">
        <v>0</v>
      </c>
      <c s="15">
        <v>132842.56</v>
      </c>
      <c s="15">
        <v>0</v>
      </c>
      <c s="15">
        <v>0</v>
      </c>
      <c s="15">
        <v>0</v>
      </c>
      <c s="15">
        <f t="shared" si="78"/>
        <v>0</v>
      </c>
      <c s="15">
        <f t="shared" si="83"/>
        <v>265685.12</v>
      </c>
      <c s="15">
        <f t="shared" si="84"/>
        <v>265685.12</v>
      </c>
    </row>
    <row r="1711" spans="1:54" ht="15">
      <c r="A1711" s="58" t="s">
        <v>3451</v>
      </c>
      <c s="70" t="s">
        <v>3452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3325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405180.51000000001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405180.51000000001</v>
      </c>
      <c s="112">
        <v>45376</v>
      </c>
      <c s="120">
        <v>46471</v>
      </c>
      <c s="108">
        <v>405180.51000000001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17726.650000000001</v>
      </c>
      <c s="15">
        <v>0</v>
      </c>
      <c s="15">
        <v>0</v>
      </c>
      <c s="15">
        <v>0</v>
      </c>
      <c s="15">
        <v>0</v>
      </c>
      <c s="15">
        <v>0</v>
      </c>
      <c s="15">
        <v>17726.650000000001</v>
      </c>
      <c s="15">
        <v>0</v>
      </c>
      <c s="15">
        <v>0</v>
      </c>
      <c s="15">
        <v>0</v>
      </c>
      <c s="15">
        <f t="shared" si="78"/>
        <v>0</v>
      </c>
      <c s="15">
        <f t="shared" si="83"/>
        <v>35453.300000000003</v>
      </c>
      <c s="15">
        <f t="shared" si="84"/>
        <v>35453.300000000003</v>
      </c>
    </row>
    <row r="1712" spans="1:54" ht="15">
      <c r="A1712" s="58" t="s">
        <v>3453</v>
      </c>
      <c s="70" t="s">
        <v>3454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3455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7492177.0900000017</v>
      </c>
      <c s="64">
        <v>0</v>
      </c>
      <c s="64">
        <v>94837.679999999993</v>
      </c>
      <c s="64">
        <v>50958.910000000003</v>
      </c>
      <c s="64">
        <v>0</v>
      </c>
      <c s="64">
        <v>0</v>
      </c>
      <c s="64">
        <v>0</v>
      </c>
      <c s="64">
        <v>7397339.410000002</v>
      </c>
      <c s="112">
        <v>45385</v>
      </c>
      <c s="120">
        <v>47971</v>
      </c>
      <c s="108">
        <v>8061203.1699999999</v>
      </c>
      <c s="108">
        <v>6.5138888888888893</v>
      </c>
      <c s="108">
        <v>7.1833333333333336</v>
      </c>
      <c s="111">
        <v>0.081618999999999997</v>
      </c>
      <c s="77" t="s">
        <v>651</v>
      </c>
      <c s="77" t="s">
        <v>652</v>
      </c>
      <c s="15">
        <v>50313.860000000001</v>
      </c>
      <c s="15">
        <v>49668.809999999998</v>
      </c>
      <c s="15">
        <v>49023.760000000002</v>
      </c>
      <c s="15">
        <v>48378.709999999999</v>
      </c>
      <c s="15">
        <v>47733.660000000003</v>
      </c>
      <c s="15">
        <v>47088.610000000001</v>
      </c>
      <c s="15">
        <v>46443.559999999998</v>
      </c>
      <c s="15">
        <v>45798.510000000002</v>
      </c>
      <c s="15">
        <v>45153.459999999999</v>
      </c>
      <c s="15">
        <v>44508.419999999998</v>
      </c>
      <c s="15">
        <v>43863.370000000003</v>
      </c>
      <c s="15">
        <v>43218.32</v>
      </c>
      <c s="15">
        <v>42573.269999999997</v>
      </c>
      <c s="15">
        <f t="shared" si="78"/>
        <v>50313.860000000001</v>
      </c>
      <c s="15">
        <f t="shared" si="83"/>
        <v>553452.45999999996</v>
      </c>
      <c s="15">
        <f t="shared" si="84"/>
        <v>603766.31999999995</v>
      </c>
    </row>
    <row r="1713" spans="1:54" ht="15">
      <c r="A1713" s="58" t="s">
        <v>3456</v>
      </c>
      <c s="70" t="s">
        <v>3457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3458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1465335.3899999999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1465335.3899999999</v>
      </c>
      <c s="112">
        <v>45376</v>
      </c>
      <c s="120">
        <v>46471</v>
      </c>
      <c s="108">
        <v>1465335.3899999999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64108.419999999998</v>
      </c>
      <c s="15">
        <v>0</v>
      </c>
      <c s="15">
        <v>0</v>
      </c>
      <c s="15">
        <v>0</v>
      </c>
      <c s="15">
        <v>0</v>
      </c>
      <c s="15">
        <v>0</v>
      </c>
      <c s="15">
        <v>64108.419999999998</v>
      </c>
      <c s="15">
        <v>0</v>
      </c>
      <c s="15">
        <v>0</v>
      </c>
      <c s="15">
        <v>0</v>
      </c>
      <c s="15">
        <f t="shared" si="78"/>
        <v>0</v>
      </c>
      <c s="15">
        <f t="shared" si="83"/>
        <v>128216.84</v>
      </c>
      <c s="15">
        <f t="shared" si="84"/>
        <v>128216.84</v>
      </c>
    </row>
    <row r="1714" spans="1:54" ht="15">
      <c r="A1714" s="58" t="s">
        <v>3459</v>
      </c>
      <c s="70" t="s">
        <v>3460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3461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1348490.0900000001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1348490.0900000001</v>
      </c>
      <c s="112">
        <v>45376</v>
      </c>
      <c s="120">
        <v>46471</v>
      </c>
      <c s="108">
        <v>1348490.0900000001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58996.440000000002</v>
      </c>
      <c s="15">
        <v>0</v>
      </c>
      <c s="15">
        <v>0</v>
      </c>
      <c s="15">
        <v>0</v>
      </c>
      <c s="15">
        <v>0</v>
      </c>
      <c s="15">
        <v>0</v>
      </c>
      <c s="15">
        <v>58996.440000000002</v>
      </c>
      <c s="15">
        <v>0</v>
      </c>
      <c s="15">
        <v>0</v>
      </c>
      <c s="15">
        <v>0</v>
      </c>
      <c s="15">
        <f t="shared" si="78"/>
        <v>0</v>
      </c>
      <c s="15">
        <f t="shared" si="83"/>
        <v>117992.88</v>
      </c>
      <c s="15">
        <f t="shared" si="84"/>
        <v>117992.88</v>
      </c>
    </row>
    <row r="1715" spans="1:54" ht="15">
      <c r="A1715" s="58" t="s">
        <v>3462</v>
      </c>
      <c s="70" t="s">
        <v>3463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3464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1525758.55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1525758.55</v>
      </c>
      <c s="112">
        <v>45376</v>
      </c>
      <c s="120">
        <v>46471</v>
      </c>
      <c s="108">
        <v>1525758.55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66751.940000000002</v>
      </c>
      <c s="15">
        <v>0</v>
      </c>
      <c s="15">
        <v>0</v>
      </c>
      <c s="15">
        <v>0</v>
      </c>
      <c s="15">
        <v>0</v>
      </c>
      <c s="15">
        <v>0</v>
      </c>
      <c s="15">
        <v>66751.940000000002</v>
      </c>
      <c s="15">
        <v>0</v>
      </c>
      <c s="15">
        <v>0</v>
      </c>
      <c s="15">
        <v>0</v>
      </c>
      <c s="15">
        <f t="shared" si="78"/>
        <v>0</v>
      </c>
      <c s="15">
        <f t="shared" si="83"/>
        <v>133503.88</v>
      </c>
      <c s="15">
        <f t="shared" si="84"/>
        <v>133503.88</v>
      </c>
    </row>
    <row r="1716" spans="1:54" ht="15">
      <c r="A1716" s="58" t="s">
        <v>3465</v>
      </c>
      <c s="70" t="s">
        <v>3466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3467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1531193.8999999999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1531193.8999999999</v>
      </c>
      <c s="112">
        <v>45376</v>
      </c>
      <c s="120">
        <v>46471</v>
      </c>
      <c s="108">
        <v>1531193.8999999999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66989.729999999996</v>
      </c>
      <c s="15">
        <v>0</v>
      </c>
      <c s="15">
        <v>0</v>
      </c>
      <c s="15">
        <v>0</v>
      </c>
      <c s="15">
        <v>0</v>
      </c>
      <c s="15">
        <v>0</v>
      </c>
      <c s="15">
        <v>66989.729999999996</v>
      </c>
      <c s="15">
        <v>0</v>
      </c>
      <c s="15">
        <v>0</v>
      </c>
      <c s="15">
        <v>0</v>
      </c>
      <c s="15">
        <f t="shared" si="78"/>
        <v>0</v>
      </c>
      <c s="15">
        <f t="shared" si="83"/>
        <v>133979.45999999999</v>
      </c>
      <c s="15">
        <f t="shared" si="84"/>
        <v>133979.45999999999</v>
      </c>
    </row>
    <row r="1717" spans="1:54" ht="15">
      <c r="A1717" s="58" t="s">
        <v>3468</v>
      </c>
      <c s="70" t="s">
        <v>3469</v>
      </c>
      <c s="66">
        <v>1</v>
      </c>
      <c s="66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150000000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150000000</v>
      </c>
      <c s="112">
        <v>45370</v>
      </c>
      <c s="120">
        <v>47196</v>
      </c>
      <c s="108">
        <v>150000000</v>
      </c>
      <c s="108">
        <v>4.302777777777778</v>
      </c>
      <c s="108">
        <v>5</v>
      </c>
      <c s="111">
        <v>0.092499999999999999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6937500</v>
      </c>
      <c s="15">
        <v>0</v>
      </c>
      <c s="15">
        <v>0</v>
      </c>
      <c s="15">
        <v>0</v>
      </c>
      <c s="15">
        <v>0</v>
      </c>
      <c s="15">
        <v>0</v>
      </c>
      <c s="15">
        <v>6937500</v>
      </c>
      <c s="15">
        <v>0</v>
      </c>
      <c s="15">
        <v>0</v>
      </c>
      <c s="15">
        <v>0</v>
      </c>
      <c s="15">
        <f t="shared" si="78"/>
        <v>0</v>
      </c>
      <c s="15">
        <f t="shared" si="83"/>
        <v>13875000</v>
      </c>
      <c s="15">
        <f t="shared" si="84"/>
        <v>13875000</v>
      </c>
    </row>
    <row r="1718" spans="1:54" ht="15">
      <c r="A1718" s="58" t="s">
        <v>3470</v>
      </c>
      <c s="70" t="s">
        <v>3471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2000000</v>
      </c>
      <c s="112">
        <v>45372</v>
      </c>
      <c s="120">
        <v>45737</v>
      </c>
      <c s="108">
        <v>2000000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49000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8"/>
        <v>0</v>
      </c>
      <c s="15">
        <f t="shared" si="83"/>
        <v>49000</v>
      </c>
      <c s="15">
        <f t="shared" si="84"/>
        <v>49000</v>
      </c>
    </row>
    <row r="1719" spans="1:54" ht="15">
      <c r="A1719" s="58" t="s">
        <v>3472</v>
      </c>
      <c s="70" t="s">
        <v>3473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3474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4868934.9100000001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4868934.9100000001</v>
      </c>
      <c s="112">
        <v>45376</v>
      </c>
      <c s="120">
        <v>46471</v>
      </c>
      <c s="108">
        <v>4868934.9100000001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213015.89999999999</v>
      </c>
      <c s="15">
        <v>0</v>
      </c>
      <c s="15">
        <v>0</v>
      </c>
      <c s="15">
        <v>0</v>
      </c>
      <c s="15">
        <v>0</v>
      </c>
      <c s="15">
        <v>0</v>
      </c>
      <c s="15">
        <v>213015.89999999999</v>
      </c>
      <c s="15">
        <v>0</v>
      </c>
      <c s="15">
        <v>0</v>
      </c>
      <c s="15">
        <v>0</v>
      </c>
      <c s="15">
        <f t="shared" si="78"/>
        <v>0</v>
      </c>
      <c s="15">
        <f t="shared" si="83"/>
        <v>426031.79999999999</v>
      </c>
      <c s="15">
        <f t="shared" si="84"/>
        <v>426031.79999999999</v>
      </c>
    </row>
    <row r="1720" spans="1:54" ht="15">
      <c r="A1720" s="58" t="s">
        <v>3475</v>
      </c>
      <c s="70" t="s">
        <v>3476</v>
      </c>
      <c s="66">
        <v>1</v>
      </c>
      <c s="66" t="s">
        <v>23</v>
      </c>
      <c s="65" t="s">
        <v>458</v>
      </c>
      <c s="65" t="s">
        <v>635</v>
      </c>
      <c s="65" t="s">
        <v>70</v>
      </c>
      <c s="65" t="s">
        <v>648</v>
      </c>
      <c s="65" t="s">
        <v>640</v>
      </c>
      <c s="65" t="s">
        <v>649</v>
      </c>
      <c s="65" t="s">
        <v>70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150000000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150000000</v>
      </c>
      <c s="112">
        <v>45376</v>
      </c>
      <c s="120">
        <v>46471</v>
      </c>
      <c s="108">
        <v>150000000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6562500</v>
      </c>
      <c s="15">
        <v>0</v>
      </c>
      <c s="15">
        <v>0</v>
      </c>
      <c s="15">
        <v>0</v>
      </c>
      <c s="15">
        <v>0</v>
      </c>
      <c s="15">
        <v>0</v>
      </c>
      <c s="15">
        <v>6562500</v>
      </c>
      <c s="15">
        <v>0</v>
      </c>
      <c s="15">
        <v>0</v>
      </c>
      <c s="15">
        <v>0</v>
      </c>
      <c s="15">
        <f t="shared" si="78"/>
        <v>0</v>
      </c>
      <c s="15">
        <f t="shared" si="83"/>
        <v>13125000</v>
      </c>
      <c s="15">
        <f t="shared" si="84"/>
        <v>13125000</v>
      </c>
    </row>
    <row r="1721" spans="1:54" ht="15">
      <c r="A1721" s="58" t="s">
        <v>3477</v>
      </c>
      <c s="70" t="s">
        <v>3478</v>
      </c>
      <c s="66">
        <v>1</v>
      </c>
      <c s="66" t="s">
        <v>23</v>
      </c>
      <c s="65" t="s">
        <v>458</v>
      </c>
      <c s="65" t="s">
        <v>635</v>
      </c>
      <c s="65" t="s">
        <v>70</v>
      </c>
      <c s="65" t="s">
        <v>648</v>
      </c>
      <c s="65" t="s">
        <v>640</v>
      </c>
      <c s="65" t="s">
        <v>649</v>
      </c>
      <c s="65" t="s">
        <v>70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200000000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200000000</v>
      </c>
      <c s="112">
        <v>45370</v>
      </c>
      <c s="120">
        <v>47196</v>
      </c>
      <c s="108">
        <v>200000000</v>
      </c>
      <c s="108">
        <v>4.302777777777778</v>
      </c>
      <c s="108">
        <v>5</v>
      </c>
      <c s="111">
        <v>0.092499999999999999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9250000</v>
      </c>
      <c s="15">
        <v>0</v>
      </c>
      <c s="15">
        <v>0</v>
      </c>
      <c s="15">
        <v>0</v>
      </c>
      <c s="15">
        <v>0</v>
      </c>
      <c s="15">
        <v>0</v>
      </c>
      <c s="15">
        <v>9250000</v>
      </c>
      <c s="15">
        <v>0</v>
      </c>
      <c s="15">
        <v>0</v>
      </c>
      <c s="15">
        <v>0</v>
      </c>
      <c s="15">
        <f t="shared" si="78"/>
        <v>0</v>
      </c>
      <c s="15">
        <f t="shared" si="83"/>
        <v>18500000</v>
      </c>
      <c s="15">
        <f t="shared" si="84"/>
        <v>18500000</v>
      </c>
    </row>
    <row r="1722" spans="1:54" ht="15">
      <c r="A1722" s="58" t="s">
        <v>3479</v>
      </c>
      <c s="70" t="s">
        <v>3480</v>
      </c>
      <c s="66">
        <v>1</v>
      </c>
      <c s="66" t="s">
        <v>23</v>
      </c>
      <c s="65" t="s">
        <v>458</v>
      </c>
      <c s="65" t="s">
        <v>635</v>
      </c>
      <c s="65" t="s">
        <v>978</v>
      </c>
      <c s="65" t="s">
        <v>648</v>
      </c>
      <c s="65" t="s">
        <v>640</v>
      </c>
      <c s="65" t="s">
        <v>649</v>
      </c>
      <c s="65" t="s">
        <v>978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85039273.040000007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85039273.040000007</v>
      </c>
      <c s="112">
        <v>45387</v>
      </c>
      <c s="120">
        <v>46482</v>
      </c>
      <c s="108">
        <v>85039273.040000007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3720468.2000000002</v>
      </c>
      <c s="15">
        <v>0</v>
      </c>
      <c s="15">
        <v>0</v>
      </c>
      <c s="15">
        <v>0</v>
      </c>
      <c s="15">
        <v>0</v>
      </c>
      <c s="15">
        <v>0</v>
      </c>
      <c s="15">
        <v>3720468.2000000002</v>
      </c>
      <c s="15">
        <v>0</v>
      </c>
      <c s="15">
        <v>0</v>
      </c>
      <c s="15">
        <f t="shared" si="78"/>
        <v>0</v>
      </c>
      <c s="15">
        <f t="shared" si="83"/>
        <v>7440936.4000000004</v>
      </c>
      <c s="15">
        <f t="shared" si="84"/>
        <v>7440936.4000000004</v>
      </c>
    </row>
    <row r="1723" spans="1:54" ht="15">
      <c r="A1723" s="58" t="s">
        <v>3481</v>
      </c>
      <c s="70" t="s">
        <v>3482</v>
      </c>
      <c s="66">
        <v>1</v>
      </c>
      <c s="66" t="s">
        <v>23</v>
      </c>
      <c s="65" t="s">
        <v>458</v>
      </c>
      <c s="65" t="s">
        <v>635</v>
      </c>
      <c s="65" t="s">
        <v>978</v>
      </c>
      <c s="65" t="s">
        <v>648</v>
      </c>
      <c s="65" t="s">
        <v>640</v>
      </c>
      <c s="65" t="s">
        <v>649</v>
      </c>
      <c s="65" t="s">
        <v>978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85039273.040000007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85039273.040000007</v>
      </c>
      <c s="112">
        <v>45387</v>
      </c>
      <c s="120">
        <v>46482</v>
      </c>
      <c s="108">
        <v>85039273.040000007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3720468.2000000002</v>
      </c>
      <c s="15">
        <v>0</v>
      </c>
      <c s="15">
        <v>0</v>
      </c>
      <c s="15">
        <v>0</v>
      </c>
      <c s="15">
        <v>0</v>
      </c>
      <c s="15">
        <v>0</v>
      </c>
      <c s="15">
        <v>3720468.2000000002</v>
      </c>
      <c s="15">
        <v>0</v>
      </c>
      <c s="15">
        <v>0</v>
      </c>
      <c s="15">
        <f t="shared" si="78"/>
        <v>0</v>
      </c>
      <c s="15">
        <f t="shared" si="83"/>
        <v>7440936.4000000004</v>
      </c>
      <c s="15">
        <f t="shared" si="84"/>
        <v>7440936.4000000004</v>
      </c>
    </row>
    <row r="1724" spans="1:54" ht="15">
      <c r="A1724" s="58" t="s">
        <v>3483</v>
      </c>
      <c s="70" t="s">
        <v>3484</v>
      </c>
      <c s="66">
        <v>1</v>
      </c>
      <c s="66" t="s">
        <v>23</v>
      </c>
      <c s="65" t="s">
        <v>458</v>
      </c>
      <c s="65" t="s">
        <v>635</v>
      </c>
      <c s="65" t="s">
        <v>978</v>
      </c>
      <c s="65" t="s">
        <v>648</v>
      </c>
      <c s="65" t="s">
        <v>640</v>
      </c>
      <c s="65" t="s">
        <v>649</v>
      </c>
      <c s="65" t="s">
        <v>978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40000000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40000000</v>
      </c>
      <c s="112">
        <v>45387</v>
      </c>
      <c s="120">
        <v>46482</v>
      </c>
      <c s="108">
        <v>40000000.000000007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1750000</v>
      </c>
      <c s="15">
        <v>0</v>
      </c>
      <c s="15">
        <v>0</v>
      </c>
      <c s="15">
        <v>0</v>
      </c>
      <c s="15">
        <v>0</v>
      </c>
      <c s="15">
        <v>0</v>
      </c>
      <c s="15">
        <v>1750000</v>
      </c>
      <c s="15">
        <v>0</v>
      </c>
      <c s="15">
        <v>0</v>
      </c>
      <c s="15">
        <f t="shared" si="78"/>
        <v>0</v>
      </c>
      <c s="15">
        <f t="shared" si="83"/>
        <v>3500000</v>
      </c>
      <c s="15">
        <f t="shared" si="84"/>
        <v>3500000</v>
      </c>
    </row>
    <row r="1725" spans="1:54" ht="15">
      <c r="A1725" s="58" t="s">
        <v>3485</v>
      </c>
      <c s="70" t="s">
        <v>3486</v>
      </c>
      <c s="66">
        <v>1</v>
      </c>
      <c s="66" t="s">
        <v>23</v>
      </c>
      <c s="65" t="s">
        <v>458</v>
      </c>
      <c s="65" t="s">
        <v>635</v>
      </c>
      <c s="65" t="s">
        <v>600</v>
      </c>
      <c s="65" t="s">
        <v>648</v>
      </c>
      <c s="65" t="s">
        <v>636</v>
      </c>
      <c s="65" t="s">
        <v>649</v>
      </c>
      <c s="65" t="s">
        <v>600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19445990.18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19445990.18</v>
      </c>
      <c s="112">
        <v>45387</v>
      </c>
      <c s="120">
        <v>46482</v>
      </c>
      <c s="108">
        <v>19445990.18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850762.06999999995</v>
      </c>
      <c s="15">
        <v>0</v>
      </c>
      <c s="15">
        <v>0</v>
      </c>
      <c s="15">
        <v>0</v>
      </c>
      <c s="15">
        <v>0</v>
      </c>
      <c s="15">
        <v>0</v>
      </c>
      <c s="15">
        <v>850762.06999999995</v>
      </c>
      <c s="15">
        <v>0</v>
      </c>
      <c s="15">
        <v>0</v>
      </c>
      <c s="15">
        <f t="shared" si="78"/>
        <v>0</v>
      </c>
      <c s="15">
        <f t="shared" si="83"/>
        <v>1701524.1399999999</v>
      </c>
      <c s="15">
        <f t="shared" si="84"/>
        <v>1701524.1399999999</v>
      </c>
    </row>
    <row r="1726" spans="1:54" ht="15">
      <c r="A1726" s="58" t="s">
        <v>3487</v>
      </c>
      <c s="70" t="s">
        <v>3488</v>
      </c>
      <c s="66">
        <v>1</v>
      </c>
      <c s="66" t="s">
        <v>23</v>
      </c>
      <c s="65" t="s">
        <v>458</v>
      </c>
      <c s="65" t="s">
        <v>635</v>
      </c>
      <c s="65" t="s">
        <v>600</v>
      </c>
      <c s="65" t="s">
        <v>648</v>
      </c>
      <c s="65" t="s">
        <v>636</v>
      </c>
      <c s="65" t="s">
        <v>649</v>
      </c>
      <c s="65" t="s">
        <v>600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23344400.16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23344400.16</v>
      </c>
      <c s="112">
        <v>45376</v>
      </c>
      <c s="120">
        <v>46471</v>
      </c>
      <c s="108">
        <v>23344400.16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1021317.51</v>
      </c>
      <c s="15">
        <v>0</v>
      </c>
      <c s="15">
        <v>0</v>
      </c>
      <c s="15">
        <v>0</v>
      </c>
      <c s="15">
        <v>0</v>
      </c>
      <c s="15">
        <v>0</v>
      </c>
      <c s="15">
        <v>1021317.51</v>
      </c>
      <c s="15">
        <v>0</v>
      </c>
      <c s="15">
        <v>0</v>
      </c>
      <c s="15">
        <v>0</v>
      </c>
      <c s="15">
        <f t="shared" si="78"/>
        <v>0</v>
      </c>
      <c s="15">
        <f t="shared" si="83"/>
        <v>2042635.02</v>
      </c>
      <c s="15">
        <f t="shared" si="84"/>
        <v>2042635.02</v>
      </c>
    </row>
    <row r="1727" spans="1:54" ht="15">
      <c r="A1727" s="58" t="s">
        <v>3489</v>
      </c>
      <c s="70" t="s">
        <v>3490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100000</v>
      </c>
      <c s="112">
        <v>45372</v>
      </c>
      <c s="120">
        <v>45737</v>
      </c>
      <c s="108">
        <v>100000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2450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8"/>
        <v>0</v>
      </c>
      <c s="15">
        <f t="shared" si="83"/>
        <v>2450</v>
      </c>
      <c s="15">
        <f t="shared" si="84"/>
        <v>2450</v>
      </c>
    </row>
    <row r="1728" spans="1:54" ht="15">
      <c r="A1728" s="58" t="s">
        <v>3491</v>
      </c>
      <c s="70" t="s">
        <v>3492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14800000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14800000</v>
      </c>
      <c s="112">
        <v>45372</v>
      </c>
      <c s="120">
        <v>45737</v>
      </c>
      <c s="108">
        <v>14800000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362600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8"/>
        <v>0</v>
      </c>
      <c s="15">
        <f t="shared" si="83"/>
        <v>362600</v>
      </c>
      <c s="15">
        <f t="shared" si="84"/>
        <v>362600</v>
      </c>
    </row>
    <row r="1729" spans="1:54" ht="15">
      <c r="A1729" s="58" t="s">
        <v>3493</v>
      </c>
      <c s="70" t="s">
        <v>3494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39000000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39000000</v>
      </c>
      <c s="112">
        <v>45372</v>
      </c>
      <c s="120">
        <v>45737</v>
      </c>
      <c s="108">
        <v>39000000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955500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8"/>
        <v>0</v>
      </c>
      <c s="15">
        <f t="shared" si="83"/>
        <v>955500</v>
      </c>
      <c s="15">
        <f t="shared" si="84"/>
        <v>955500</v>
      </c>
    </row>
    <row r="1730" spans="1:54" ht="15">
      <c r="A1730" s="58" t="s">
        <v>3495</v>
      </c>
      <c s="70" t="s">
        <v>3496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2500000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2500000</v>
      </c>
      <c s="112">
        <v>45372</v>
      </c>
      <c s="120">
        <v>45737</v>
      </c>
      <c s="108">
        <v>2500000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61250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8"/>
        <v>0</v>
      </c>
      <c s="15">
        <f t="shared" si="83"/>
        <v>61250</v>
      </c>
      <c s="15">
        <f t="shared" si="84"/>
        <v>61250</v>
      </c>
    </row>
    <row r="1731" spans="1:54" ht="15">
      <c r="A1731" s="58" t="s">
        <v>3497</v>
      </c>
      <c s="70" t="s">
        <v>3498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3499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3594977.23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3594977.23</v>
      </c>
      <c s="112">
        <v>45387</v>
      </c>
      <c s="120">
        <v>46482</v>
      </c>
      <c s="108">
        <v>3594977.23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157280.25</v>
      </c>
      <c s="15">
        <v>0</v>
      </c>
      <c s="15">
        <v>0</v>
      </c>
      <c s="15">
        <v>0</v>
      </c>
      <c s="15">
        <v>0</v>
      </c>
      <c s="15">
        <v>0</v>
      </c>
      <c s="15">
        <v>157280.25</v>
      </c>
      <c s="15">
        <v>0</v>
      </c>
      <c s="15">
        <v>0</v>
      </c>
      <c s="15">
        <f t="shared" si="85" ref="AZ1731:AZ1794">SUM(AM1731:AM1731)</f>
        <v>0</v>
      </c>
      <c s="15">
        <f t="shared" si="83"/>
        <v>314560.5</v>
      </c>
      <c s="15">
        <f t="shared" si="84"/>
        <v>314560.5</v>
      </c>
    </row>
    <row r="1732" spans="1:54" ht="15">
      <c r="A1732" s="58" t="s">
        <v>3500</v>
      </c>
      <c s="70" t="s">
        <v>3501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3502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472973</v>
      </c>
      <c s="64">
        <v>0</v>
      </c>
      <c s="64">
        <v>4504.5</v>
      </c>
      <c s="64">
        <v>3497.52</v>
      </c>
      <c s="64">
        <v>0</v>
      </c>
      <c s="64">
        <v>0</v>
      </c>
      <c s="64">
        <v>0</v>
      </c>
      <c s="64">
        <v>468468.5</v>
      </c>
      <c s="112">
        <v>45397</v>
      </c>
      <c s="120">
        <v>48761</v>
      </c>
      <c s="108">
        <v>500000</v>
      </c>
      <c s="108">
        <v>8.7083333333333339</v>
      </c>
      <c s="108">
        <v>9.344444444444445</v>
      </c>
      <c s="111">
        <v>0.088700000000000001</v>
      </c>
      <c s="77" t="s">
        <v>651</v>
      </c>
      <c s="77" t="s">
        <v>652</v>
      </c>
      <c s="15">
        <v>3464.21</v>
      </c>
      <c s="15">
        <v>3430.9000000000001</v>
      </c>
      <c s="15">
        <v>3397.5900000000001</v>
      </c>
      <c s="15">
        <v>3364.2800000000002</v>
      </c>
      <c s="15">
        <v>3330.9699999999998</v>
      </c>
      <c s="15">
        <v>3297.6599999999999</v>
      </c>
      <c s="15">
        <v>3264.3499999999999</v>
      </c>
      <c s="15">
        <v>3231.04</v>
      </c>
      <c s="15">
        <v>3197.73</v>
      </c>
      <c s="15">
        <v>3164.4200000000001</v>
      </c>
      <c s="15">
        <v>3131.1100000000001</v>
      </c>
      <c s="15">
        <v>3097.8000000000002</v>
      </c>
      <c s="15">
        <v>3064.4899999999998</v>
      </c>
      <c s="15">
        <f t="shared" si="85"/>
        <v>3464.21</v>
      </c>
      <c s="15">
        <f t="shared" si="83"/>
        <v>38972.340000000004</v>
      </c>
      <c s="15">
        <f t="shared" si="84"/>
        <v>42436.550000000003</v>
      </c>
    </row>
    <row r="1733" spans="1:54" ht="15">
      <c r="A1733" s="58" t="s">
        <v>3503</v>
      </c>
      <c s="70" t="s">
        <v>3504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3502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7773712.4699999997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7773712.4699999997</v>
      </c>
      <c s="112">
        <v>45387</v>
      </c>
      <c s="120">
        <v>46482</v>
      </c>
      <c s="108">
        <v>7773712.4699999997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340099.91999999998</v>
      </c>
      <c s="15">
        <v>0</v>
      </c>
      <c s="15">
        <v>0</v>
      </c>
      <c s="15">
        <v>0</v>
      </c>
      <c s="15">
        <v>0</v>
      </c>
      <c s="15">
        <v>0</v>
      </c>
      <c s="15">
        <v>340099.91999999998</v>
      </c>
      <c s="15">
        <v>0</v>
      </c>
      <c s="15">
        <v>0</v>
      </c>
      <c s="15">
        <f t="shared" si="85"/>
        <v>0</v>
      </c>
      <c s="15">
        <f t="shared" si="83"/>
        <v>680199.83999999997</v>
      </c>
      <c s="15">
        <f t="shared" si="84"/>
        <v>680199.83999999997</v>
      </c>
    </row>
    <row r="1734" spans="1:54" ht="15">
      <c r="A1734" s="58" t="s">
        <v>3505</v>
      </c>
      <c s="70" t="s">
        <v>3506</v>
      </c>
      <c s="66">
        <v>1</v>
      </c>
      <c s="66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110000000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110000000</v>
      </c>
      <c s="112">
        <v>45398</v>
      </c>
      <c s="120">
        <v>47224</v>
      </c>
      <c s="108">
        <v>110000000</v>
      </c>
      <c s="108">
        <v>4.3777777777777782</v>
      </c>
      <c s="108">
        <v>5</v>
      </c>
      <c s="111">
        <v>0.092499999999999999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5087500</v>
      </c>
      <c s="15">
        <v>0</v>
      </c>
      <c s="15">
        <v>0</v>
      </c>
      <c s="15">
        <v>0</v>
      </c>
      <c s="15">
        <v>0</v>
      </c>
      <c s="15">
        <v>0</v>
      </c>
      <c s="15">
        <v>5087500</v>
      </c>
      <c s="15">
        <v>0</v>
      </c>
      <c s="15">
        <v>0</v>
      </c>
      <c s="15">
        <f t="shared" si="85"/>
        <v>0</v>
      </c>
      <c s="15">
        <f t="shared" si="83"/>
        <v>10175000</v>
      </c>
      <c s="15">
        <f t="shared" si="84"/>
        <v>10175000</v>
      </c>
    </row>
    <row r="1735" spans="1:54" ht="15">
      <c r="A1735" s="58" t="s">
        <v>3507</v>
      </c>
      <c s="70" t="s">
        <v>3508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33400000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33400000</v>
      </c>
      <c s="112">
        <v>45372</v>
      </c>
      <c s="120">
        <v>45737</v>
      </c>
      <c s="108">
        <v>33400000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818300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5"/>
        <v>0</v>
      </c>
      <c s="15">
        <f t="shared" si="83"/>
        <v>818300</v>
      </c>
      <c s="15">
        <f t="shared" si="84"/>
        <v>818300</v>
      </c>
    </row>
    <row r="1736" spans="1:54" ht="15">
      <c r="A1736" s="58" t="s">
        <v>3509</v>
      </c>
      <c s="70" t="s">
        <v>3510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1170000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1170000</v>
      </c>
      <c s="112">
        <v>45372</v>
      </c>
      <c s="120">
        <v>45737</v>
      </c>
      <c s="108">
        <v>1170000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28665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5"/>
        <v>0</v>
      </c>
      <c s="15">
        <f t="shared" si="83"/>
        <v>28665</v>
      </c>
      <c s="15">
        <f t="shared" si="84"/>
        <v>28665</v>
      </c>
    </row>
    <row r="1737" spans="1:54" ht="15">
      <c r="A1737" s="58" t="s">
        <v>3511</v>
      </c>
      <c s="70" t="s">
        <v>3512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9860000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9860000</v>
      </c>
      <c s="112">
        <v>45372</v>
      </c>
      <c s="120">
        <v>45737</v>
      </c>
      <c s="108">
        <v>9860000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241570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5"/>
        <v>0</v>
      </c>
      <c s="15">
        <f t="shared" si="83"/>
        <v>241570</v>
      </c>
      <c s="15">
        <f t="shared" si="84"/>
        <v>241570</v>
      </c>
    </row>
    <row r="1738" spans="1:54" ht="15">
      <c r="A1738" s="58" t="s">
        <v>3513</v>
      </c>
      <c s="70" t="s">
        <v>3514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4000000</v>
      </c>
      <c s="112">
        <v>45372</v>
      </c>
      <c s="120">
        <v>45737</v>
      </c>
      <c s="108">
        <v>4000000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98000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5"/>
        <v>0</v>
      </c>
      <c s="15">
        <f t="shared" si="83"/>
        <v>98000</v>
      </c>
      <c s="15">
        <f t="shared" si="84"/>
        <v>98000</v>
      </c>
    </row>
    <row r="1739" spans="1:54" ht="15">
      <c r="A1739" s="58" t="s">
        <v>3515</v>
      </c>
      <c s="70" t="s">
        <v>3516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20000000</v>
      </c>
      <c s="112">
        <v>45372</v>
      </c>
      <c s="120">
        <v>45737</v>
      </c>
      <c s="108">
        <v>20000000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490000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5"/>
        <v>0</v>
      </c>
      <c s="15">
        <f t="shared" si="83"/>
        <v>490000</v>
      </c>
      <c s="15">
        <f t="shared" si="84"/>
        <v>490000</v>
      </c>
    </row>
    <row r="1740" spans="1:54" ht="15">
      <c r="A1740" s="58" t="s">
        <v>3520</v>
      </c>
      <c s="70" t="s">
        <v>3521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5000000</v>
      </c>
      <c s="112">
        <v>45372</v>
      </c>
      <c s="120">
        <v>45737</v>
      </c>
      <c s="108">
        <v>5000000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122500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5"/>
        <v>0</v>
      </c>
      <c s="15">
        <f t="shared" si="86" ref="BA1740:BA1757">SUM(AN1740:AY1740)</f>
        <v>122500</v>
      </c>
      <c s="15">
        <f t="shared" si="87" ref="BB1740:BB1757">AZ1740+BA1740</f>
        <v>122500</v>
      </c>
    </row>
    <row r="1741" spans="1:54" ht="15">
      <c r="A1741" s="58" t="s">
        <v>3522</v>
      </c>
      <c s="70" t="s">
        <v>3523</v>
      </c>
      <c s="66">
        <v>1</v>
      </c>
      <c s="66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200000000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200000000</v>
      </c>
      <c s="112">
        <v>45398</v>
      </c>
      <c s="120">
        <v>47224</v>
      </c>
      <c s="108">
        <v>200000000</v>
      </c>
      <c s="108">
        <v>4.3777777777777782</v>
      </c>
      <c s="108">
        <v>5</v>
      </c>
      <c s="111">
        <v>0.092499999999999999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9250000</v>
      </c>
      <c s="15">
        <v>0</v>
      </c>
      <c s="15">
        <v>0</v>
      </c>
      <c s="15">
        <v>0</v>
      </c>
      <c s="15">
        <v>0</v>
      </c>
      <c s="15">
        <v>0</v>
      </c>
      <c s="15">
        <v>9250000</v>
      </c>
      <c s="15">
        <v>0</v>
      </c>
      <c s="15">
        <v>0</v>
      </c>
      <c s="15">
        <f t="shared" si="85"/>
        <v>0</v>
      </c>
      <c s="15">
        <f t="shared" si="86"/>
        <v>18500000</v>
      </c>
      <c s="15">
        <f t="shared" si="87"/>
        <v>18500000</v>
      </c>
    </row>
    <row r="1742" spans="1:54" ht="15">
      <c r="A1742" s="58" t="s">
        <v>3524</v>
      </c>
      <c s="70" t="s">
        <v>3525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6500000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6500000</v>
      </c>
      <c s="112">
        <v>45372</v>
      </c>
      <c s="120">
        <v>45737</v>
      </c>
      <c s="108">
        <v>6500000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159250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5"/>
        <v>0</v>
      </c>
      <c s="15">
        <f t="shared" si="86"/>
        <v>159250</v>
      </c>
      <c s="15">
        <f t="shared" si="87"/>
        <v>159250</v>
      </c>
    </row>
    <row r="1743" spans="1:54" ht="15">
      <c r="A1743" s="58" t="s">
        <v>3526</v>
      </c>
      <c s="70" t="s">
        <v>3527</v>
      </c>
      <c s="66">
        <v>1</v>
      </c>
      <c s="66" t="s">
        <v>23</v>
      </c>
      <c s="65" t="s">
        <v>458</v>
      </c>
      <c s="65" t="s">
        <v>635</v>
      </c>
      <c s="65" t="s">
        <v>978</v>
      </c>
      <c s="65" t="s">
        <v>648</v>
      </c>
      <c s="65" t="s">
        <v>640</v>
      </c>
      <c s="65" t="s">
        <v>649</v>
      </c>
      <c s="65" t="s">
        <v>978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164000000</v>
      </c>
      <c s="64">
        <v>0</v>
      </c>
      <c s="64">
        <v>0</v>
      </c>
      <c s="64">
        <v>7175000</v>
      </c>
      <c s="64">
        <v>0</v>
      </c>
      <c s="64">
        <v>0</v>
      </c>
      <c s="64">
        <v>0</v>
      </c>
      <c s="64">
        <v>164000000</v>
      </c>
      <c s="112">
        <v>45418</v>
      </c>
      <c s="120">
        <v>46513</v>
      </c>
      <c s="108">
        <v>164000000</v>
      </c>
      <c s="108">
        <v>2.4333333333333331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7175000</v>
      </c>
      <c s="15">
        <v>0</v>
      </c>
      <c s="15">
        <v>0</v>
      </c>
      <c s="15">
        <v>0</v>
      </c>
      <c s="15">
        <v>0</v>
      </c>
      <c s="15">
        <v>0</v>
      </c>
      <c s="15">
        <v>7175000</v>
      </c>
      <c s="15">
        <v>0</v>
      </c>
      <c s="15">
        <f t="shared" si="85"/>
        <v>0</v>
      </c>
      <c s="15">
        <f t="shared" si="86"/>
        <v>14350000</v>
      </c>
      <c s="15">
        <f t="shared" si="87"/>
        <v>14350000</v>
      </c>
    </row>
    <row r="1744" spans="1:54" ht="15">
      <c r="A1744" s="58" t="s">
        <v>3528</v>
      </c>
      <c s="70" t="s">
        <v>3529</v>
      </c>
      <c s="66">
        <v>1</v>
      </c>
      <c s="66" t="s">
        <v>23</v>
      </c>
      <c s="65" t="s">
        <v>458</v>
      </c>
      <c s="65" t="s">
        <v>635</v>
      </c>
      <c s="65" t="s">
        <v>978</v>
      </c>
      <c s="65" t="s">
        <v>648</v>
      </c>
      <c s="65" t="s">
        <v>640</v>
      </c>
      <c s="65" t="s">
        <v>649</v>
      </c>
      <c s="65" t="s">
        <v>978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71000000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71000000</v>
      </c>
      <c s="112">
        <v>45372</v>
      </c>
      <c s="120">
        <v>45737</v>
      </c>
      <c s="108">
        <v>71000000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1739500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5"/>
        <v>0</v>
      </c>
      <c s="15">
        <f t="shared" si="86"/>
        <v>1739500</v>
      </c>
      <c s="15">
        <f t="shared" si="87"/>
        <v>1739500</v>
      </c>
    </row>
    <row r="1745" spans="1:54" ht="15">
      <c r="A1745" s="58" t="s">
        <v>3530</v>
      </c>
      <c s="70" t="s">
        <v>3531</v>
      </c>
      <c s="66">
        <v>1</v>
      </c>
      <c s="66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150000000</v>
      </c>
      <c s="64">
        <v>0</v>
      </c>
      <c s="64">
        <v>0</v>
      </c>
      <c s="64">
        <v>6937500</v>
      </c>
      <c s="64">
        <v>0</v>
      </c>
      <c s="64">
        <v>0</v>
      </c>
      <c s="64">
        <v>0</v>
      </c>
      <c s="64">
        <v>150000000</v>
      </c>
      <c s="112">
        <v>45425</v>
      </c>
      <c s="120">
        <v>47251</v>
      </c>
      <c s="108">
        <v>150000000</v>
      </c>
      <c s="108">
        <v>4.4527777777777775</v>
      </c>
      <c s="108">
        <v>5</v>
      </c>
      <c s="111">
        <v>0.092499999999999999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6937500</v>
      </c>
      <c s="15">
        <v>0</v>
      </c>
      <c s="15">
        <v>0</v>
      </c>
      <c s="15">
        <v>0</v>
      </c>
      <c s="15">
        <v>0</v>
      </c>
      <c s="15">
        <v>0</v>
      </c>
      <c s="15">
        <v>6937500</v>
      </c>
      <c s="15">
        <v>0</v>
      </c>
      <c s="15">
        <f t="shared" si="85"/>
        <v>0</v>
      </c>
      <c s="15">
        <f t="shared" si="86"/>
        <v>13875000</v>
      </c>
      <c s="15">
        <f t="shared" si="87"/>
        <v>13875000</v>
      </c>
    </row>
    <row r="1746" spans="1:54" ht="15">
      <c r="A1746" s="58" t="s">
        <v>3532</v>
      </c>
      <c s="70" t="s">
        <v>3533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5000000</v>
      </c>
      <c s="112">
        <v>45372</v>
      </c>
      <c s="120">
        <v>45737</v>
      </c>
      <c s="108">
        <v>5000000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122500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5"/>
        <v>0</v>
      </c>
      <c s="15">
        <f t="shared" si="86"/>
        <v>122500</v>
      </c>
      <c s="15">
        <f t="shared" si="87"/>
        <v>122500</v>
      </c>
    </row>
    <row r="1747" spans="1:54" ht="15">
      <c r="A1747" s="58" t="s">
        <v>3534</v>
      </c>
      <c s="70" t="s">
        <v>3535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3408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1622114.8299999996</v>
      </c>
      <c s="64">
        <v>0</v>
      </c>
      <c s="64">
        <v>20533.099999999999</v>
      </c>
      <c s="64">
        <v>11549.940000000001</v>
      </c>
      <c s="64">
        <v>0</v>
      </c>
      <c s="64">
        <v>0</v>
      </c>
      <c s="64">
        <v>0</v>
      </c>
      <c s="64">
        <v>1601581.7299999995</v>
      </c>
      <c s="112">
        <v>45435</v>
      </c>
      <c s="120">
        <v>47991</v>
      </c>
      <c s="108">
        <v>1724780.3300000001</v>
      </c>
      <c s="108">
        <v>6.4805555555555552</v>
      </c>
      <c s="108">
        <v>7</v>
      </c>
      <c s="111">
        <v>0.085444000000000006</v>
      </c>
      <c s="77" t="s">
        <v>651</v>
      </c>
      <c s="77" t="s">
        <v>652</v>
      </c>
      <c s="15">
        <v>11403.74</v>
      </c>
      <c s="15">
        <v>11257.540000000001</v>
      </c>
      <c s="15">
        <v>11111.34</v>
      </c>
      <c s="15">
        <v>10965.139999999999</v>
      </c>
      <c s="15">
        <v>10818.940000000001</v>
      </c>
      <c s="15">
        <v>10672.73</v>
      </c>
      <c s="15">
        <v>10526.530000000001</v>
      </c>
      <c s="15">
        <v>10380.33</v>
      </c>
      <c s="15">
        <v>10234.129999999999</v>
      </c>
      <c s="15">
        <v>10087.93</v>
      </c>
      <c s="15">
        <v>9941.7199999999993</v>
      </c>
      <c s="15">
        <v>9795.5200000000004</v>
      </c>
      <c s="15">
        <v>9649.3199999999997</v>
      </c>
      <c s="15">
        <f t="shared" si="85"/>
        <v>11403.74</v>
      </c>
      <c s="15">
        <f t="shared" si="86"/>
        <v>125441.17000000001</v>
      </c>
      <c s="15">
        <f t="shared" si="87"/>
        <v>136844.91</v>
      </c>
    </row>
    <row r="1748" spans="1:54" ht="15">
      <c r="A1748" s="58" t="s">
        <v>3536</v>
      </c>
      <c s="70" t="s">
        <v>3537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3538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686665.55000000005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686665.55000000005</v>
      </c>
      <c s="112">
        <v>45376</v>
      </c>
      <c s="120">
        <v>46471</v>
      </c>
      <c s="108">
        <v>686665.55000000005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30041.619999999999</v>
      </c>
      <c s="15">
        <v>0</v>
      </c>
      <c s="15">
        <v>0</v>
      </c>
      <c s="15">
        <v>0</v>
      </c>
      <c s="15">
        <v>0</v>
      </c>
      <c s="15">
        <v>0</v>
      </c>
      <c s="15">
        <v>30041.619999999999</v>
      </c>
      <c s="15">
        <v>0</v>
      </c>
      <c s="15">
        <v>0</v>
      </c>
      <c s="15">
        <v>0</v>
      </c>
      <c s="15">
        <f t="shared" si="85"/>
        <v>0</v>
      </c>
      <c s="15">
        <f t="shared" si="86"/>
        <v>60083.239999999998</v>
      </c>
      <c s="15">
        <f t="shared" si="87"/>
        <v>60083.239999999998</v>
      </c>
    </row>
    <row r="1749" spans="1:54" ht="15">
      <c r="A1749" s="58" t="s">
        <v>3539</v>
      </c>
      <c s="70" t="s">
        <v>3540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3541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720959.79000000004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720959.79000000004</v>
      </c>
      <c s="112">
        <v>45376</v>
      </c>
      <c s="120">
        <v>46471</v>
      </c>
      <c s="108">
        <v>720959.79000000004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31541.990000000002</v>
      </c>
      <c s="15">
        <v>0</v>
      </c>
      <c s="15">
        <v>0</v>
      </c>
      <c s="15">
        <v>0</v>
      </c>
      <c s="15">
        <v>0</v>
      </c>
      <c s="15">
        <v>0</v>
      </c>
      <c s="15">
        <v>31541.990000000002</v>
      </c>
      <c s="15">
        <v>0</v>
      </c>
      <c s="15">
        <v>0</v>
      </c>
      <c s="15">
        <v>0</v>
      </c>
      <c s="15">
        <f t="shared" si="85"/>
        <v>0</v>
      </c>
      <c s="15">
        <f t="shared" si="86"/>
        <v>63083.980000000003</v>
      </c>
      <c s="15">
        <f t="shared" si="87"/>
        <v>63083.980000000003</v>
      </c>
    </row>
    <row r="1750" spans="1:54" ht="15">
      <c r="A1750" s="58" t="s">
        <v>3542</v>
      </c>
      <c s="70" t="s">
        <v>3543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3544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577901.26000000001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577901.26000000001</v>
      </c>
      <c s="112">
        <v>45376</v>
      </c>
      <c s="120">
        <v>46471</v>
      </c>
      <c s="108">
        <v>577901.26000000001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25283.18</v>
      </c>
      <c s="15">
        <v>0</v>
      </c>
      <c s="15">
        <v>0</v>
      </c>
      <c s="15">
        <v>0</v>
      </c>
      <c s="15">
        <v>0</v>
      </c>
      <c s="15">
        <v>0</v>
      </c>
      <c s="15">
        <v>25283.18</v>
      </c>
      <c s="15">
        <v>0</v>
      </c>
      <c s="15">
        <v>0</v>
      </c>
      <c s="15">
        <v>0</v>
      </c>
      <c s="15">
        <f t="shared" si="85"/>
        <v>0</v>
      </c>
      <c s="15">
        <f t="shared" si="86"/>
        <v>50566.360000000001</v>
      </c>
      <c s="15">
        <f t="shared" si="87"/>
        <v>50566.360000000001</v>
      </c>
    </row>
    <row r="1751" spans="1:54" ht="15">
      <c r="A1751" s="58" t="s">
        <v>3545</v>
      </c>
      <c s="70" t="s">
        <v>3546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3547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758472.39000000001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758472.39000000001</v>
      </c>
      <c s="112">
        <v>45376</v>
      </c>
      <c s="120">
        <v>46471</v>
      </c>
      <c s="108">
        <v>758472.39000000001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33183.169999999998</v>
      </c>
      <c s="15">
        <v>0</v>
      </c>
      <c s="15">
        <v>0</v>
      </c>
      <c s="15">
        <v>0</v>
      </c>
      <c s="15">
        <v>0</v>
      </c>
      <c s="15">
        <v>0</v>
      </c>
      <c s="15">
        <v>33183.169999999998</v>
      </c>
      <c s="15">
        <v>0</v>
      </c>
      <c s="15">
        <v>0</v>
      </c>
      <c s="15">
        <v>0</v>
      </c>
      <c s="15">
        <f t="shared" si="85"/>
        <v>0</v>
      </c>
      <c s="15">
        <f t="shared" si="86"/>
        <v>66366.339999999997</v>
      </c>
      <c s="15">
        <f t="shared" si="87"/>
        <v>66366.339999999997</v>
      </c>
    </row>
    <row r="1752" spans="1:54" ht="15">
      <c r="A1752" s="58" t="s">
        <v>3548</v>
      </c>
      <c s="70" t="s">
        <v>3549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3550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1307638.3100000001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1307638.3100000001</v>
      </c>
      <c s="112">
        <v>45376</v>
      </c>
      <c s="120">
        <v>46471</v>
      </c>
      <c s="108">
        <v>1307638.3100000001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57209.18</v>
      </c>
      <c s="15">
        <v>0</v>
      </c>
      <c s="15">
        <v>0</v>
      </c>
      <c s="15">
        <v>0</v>
      </c>
      <c s="15">
        <v>0</v>
      </c>
      <c s="15">
        <v>0</v>
      </c>
      <c s="15">
        <v>57209.18</v>
      </c>
      <c s="15">
        <v>0</v>
      </c>
      <c s="15">
        <v>0</v>
      </c>
      <c s="15">
        <v>0</v>
      </c>
      <c s="15">
        <f t="shared" si="85"/>
        <v>0</v>
      </c>
      <c s="15">
        <f t="shared" si="86"/>
        <v>114418.36</v>
      </c>
      <c s="15">
        <f t="shared" si="87"/>
        <v>114418.36</v>
      </c>
    </row>
    <row r="1753" spans="1:54" ht="15">
      <c r="A1753" s="58" t="s">
        <v>3551</v>
      </c>
      <c s="70" t="s">
        <v>3552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3553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1763796.1799999999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1763796.1799999999</v>
      </c>
      <c s="112">
        <v>45376</v>
      </c>
      <c s="120">
        <v>46471</v>
      </c>
      <c s="108">
        <v>1763796.1799999999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77166.080000000002</v>
      </c>
      <c s="15">
        <v>0</v>
      </c>
      <c s="15">
        <v>0</v>
      </c>
      <c s="15">
        <v>0</v>
      </c>
      <c s="15">
        <v>0</v>
      </c>
      <c s="15">
        <v>0</v>
      </c>
      <c s="15">
        <v>77166.080000000002</v>
      </c>
      <c s="15">
        <v>0</v>
      </c>
      <c s="15">
        <v>0</v>
      </c>
      <c s="15">
        <v>0</v>
      </c>
      <c s="15">
        <f t="shared" si="85"/>
        <v>0</v>
      </c>
      <c s="15">
        <f t="shared" si="86"/>
        <v>154332.16</v>
      </c>
      <c s="15">
        <f t="shared" si="87"/>
        <v>154332.16</v>
      </c>
    </row>
    <row r="1754" spans="1:54" ht="15">
      <c r="A1754" s="58" t="s">
        <v>3554</v>
      </c>
      <c s="70" t="s">
        <v>3555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3556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1942691.3999999999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1942691.3999999999</v>
      </c>
      <c s="112">
        <v>45376</v>
      </c>
      <c s="120">
        <v>46471</v>
      </c>
      <c s="108">
        <v>1942691.3999999999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84992.75</v>
      </c>
      <c s="15">
        <v>0</v>
      </c>
      <c s="15">
        <v>0</v>
      </c>
      <c s="15">
        <v>0</v>
      </c>
      <c s="15">
        <v>0</v>
      </c>
      <c s="15">
        <v>0</v>
      </c>
      <c s="15">
        <v>84992.75</v>
      </c>
      <c s="15">
        <v>0</v>
      </c>
      <c s="15">
        <v>0</v>
      </c>
      <c s="15">
        <v>0</v>
      </c>
      <c s="15">
        <f t="shared" si="85"/>
        <v>0</v>
      </c>
      <c s="15">
        <f t="shared" si="86"/>
        <v>169985.5</v>
      </c>
      <c s="15">
        <f t="shared" si="87"/>
        <v>169985.5</v>
      </c>
    </row>
    <row r="1755" spans="1:54" ht="15">
      <c r="A1755" s="58" t="s">
        <v>3557</v>
      </c>
      <c s="70" t="s">
        <v>3558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3559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2373776.2999999998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2373776.2999999998</v>
      </c>
      <c s="112">
        <v>45376</v>
      </c>
      <c s="120">
        <v>46471</v>
      </c>
      <c s="108">
        <v>2373776.2999999998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103852.71000000001</v>
      </c>
      <c s="15">
        <v>0</v>
      </c>
      <c s="15">
        <v>0</v>
      </c>
      <c s="15">
        <v>0</v>
      </c>
      <c s="15">
        <v>0</v>
      </c>
      <c s="15">
        <v>0</v>
      </c>
      <c s="15">
        <v>103852.71000000001</v>
      </c>
      <c s="15">
        <v>0</v>
      </c>
      <c s="15">
        <v>0</v>
      </c>
      <c s="15">
        <v>0</v>
      </c>
      <c s="15">
        <f t="shared" si="85"/>
        <v>0</v>
      </c>
      <c s="15">
        <f t="shared" si="86"/>
        <v>207705.42000000001</v>
      </c>
      <c s="15">
        <f t="shared" si="87"/>
        <v>207705.42000000001</v>
      </c>
    </row>
    <row r="1756" spans="1:54" ht="15">
      <c r="A1756" s="58" t="s">
        <v>3560</v>
      </c>
      <c s="70" t="s">
        <v>3561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3562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351016.28000000003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351016.28000000003</v>
      </c>
      <c s="112">
        <v>45376</v>
      </c>
      <c s="120">
        <v>46471</v>
      </c>
      <c s="108">
        <v>351016.28000000003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15356.959999999999</v>
      </c>
      <c s="15">
        <v>0</v>
      </c>
      <c s="15">
        <v>0</v>
      </c>
      <c s="15">
        <v>0</v>
      </c>
      <c s="15">
        <v>0</v>
      </c>
      <c s="15">
        <v>0</v>
      </c>
      <c s="15">
        <v>15356.959999999999</v>
      </c>
      <c s="15">
        <v>0</v>
      </c>
      <c s="15">
        <v>0</v>
      </c>
      <c s="15">
        <v>0</v>
      </c>
      <c s="15">
        <f t="shared" si="85"/>
        <v>0</v>
      </c>
      <c s="15">
        <f t="shared" si="86"/>
        <v>30713.919999999998</v>
      </c>
      <c s="15">
        <f t="shared" si="87"/>
        <v>30713.919999999998</v>
      </c>
    </row>
    <row r="1757" spans="1:54" ht="15">
      <c r="A1757" s="58" t="s">
        <v>3563</v>
      </c>
      <c s="70" t="s">
        <v>3564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3565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1445659.71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1445659.71</v>
      </c>
      <c s="112">
        <v>45376</v>
      </c>
      <c s="120">
        <v>46471</v>
      </c>
      <c s="108">
        <v>1445659.71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63247.610000000001</v>
      </c>
      <c s="15">
        <v>0</v>
      </c>
      <c s="15">
        <v>0</v>
      </c>
      <c s="15">
        <v>0</v>
      </c>
      <c s="15">
        <v>0</v>
      </c>
      <c s="15">
        <v>0</v>
      </c>
      <c s="15">
        <v>63247.610000000001</v>
      </c>
      <c s="15">
        <v>0</v>
      </c>
      <c s="15">
        <v>0</v>
      </c>
      <c s="15">
        <v>0</v>
      </c>
      <c s="15">
        <f t="shared" si="85"/>
        <v>0</v>
      </c>
      <c s="15">
        <f t="shared" si="86"/>
        <v>126495.22</v>
      </c>
      <c s="15">
        <f t="shared" si="87"/>
        <v>126495.22</v>
      </c>
    </row>
    <row r="1758" spans="1:54" ht="15">
      <c r="A1758" s="58" t="s">
        <v>3570</v>
      </c>
      <c s="70" t="s">
        <v>3571</v>
      </c>
      <c s="66">
        <v>1</v>
      </c>
      <c s="66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200000000</v>
      </c>
      <c s="64">
        <v>0</v>
      </c>
      <c s="64">
        <v>0</v>
      </c>
      <c s="64">
        <v>9250000</v>
      </c>
      <c s="64">
        <v>0</v>
      </c>
      <c s="64">
        <v>0</v>
      </c>
      <c s="64">
        <v>0</v>
      </c>
      <c s="64">
        <v>200000000</v>
      </c>
      <c s="112">
        <v>45425</v>
      </c>
      <c s="120">
        <v>47251</v>
      </c>
      <c s="108">
        <v>200000000</v>
      </c>
      <c s="108">
        <v>4.4527777777777775</v>
      </c>
      <c s="108">
        <v>5</v>
      </c>
      <c s="111">
        <v>0.092499999999999999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9250000</v>
      </c>
      <c s="15">
        <v>0</v>
      </c>
      <c s="15">
        <v>0</v>
      </c>
      <c s="15">
        <v>0</v>
      </c>
      <c s="15">
        <v>0</v>
      </c>
      <c s="15">
        <v>0</v>
      </c>
      <c s="15">
        <v>9250000</v>
      </c>
      <c s="15">
        <v>0</v>
      </c>
      <c s="15">
        <f t="shared" si="85"/>
        <v>0</v>
      </c>
      <c s="15">
        <f t="shared" si="88" ref="BA1758:BA1777">SUM(AN1758:AY1758)</f>
        <v>18500000</v>
      </c>
      <c s="15">
        <f t="shared" si="89" ref="BB1758:BB1777">AZ1758+BA1758</f>
        <v>18500000</v>
      </c>
    </row>
    <row r="1759" spans="1:54" ht="15">
      <c r="A1759" s="58" t="s">
        <v>3572</v>
      </c>
      <c s="70" t="s">
        <v>3573</v>
      </c>
      <c s="66">
        <v>1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46757.5</v>
      </c>
      <c s="64">
        <v>0</v>
      </c>
      <c s="64">
        <v>0</v>
      </c>
      <c s="64">
        <v>148.84</v>
      </c>
      <c s="64">
        <v>0</v>
      </c>
      <c s="64">
        <v>0</v>
      </c>
      <c s="64">
        <v>0</v>
      </c>
      <c s="64">
        <v>46757.5</v>
      </c>
      <c s="112">
        <v>45455</v>
      </c>
      <c s="120">
        <v>46185</v>
      </c>
      <c s="108">
        <v>46757.5</v>
      </c>
      <c s="108">
        <v>1.5333333333333334</v>
      </c>
      <c s="108">
        <v>2</v>
      </c>
      <c s="111">
        <v>0.038199999999999998</v>
      </c>
      <c s="77" t="s">
        <v>651</v>
      </c>
      <c s="77" t="s">
        <v>652</v>
      </c>
      <c s="15">
        <v>148.84</v>
      </c>
      <c s="15">
        <v>148.84</v>
      </c>
      <c s="15">
        <v>148.84</v>
      </c>
      <c s="15">
        <v>148.84</v>
      </c>
      <c s="15">
        <v>148.84</v>
      </c>
      <c s="15">
        <v>148.84</v>
      </c>
      <c s="15">
        <v>148.84</v>
      </c>
      <c s="15">
        <v>148.84</v>
      </c>
      <c s="15">
        <v>148.84</v>
      </c>
      <c s="15">
        <v>148.84</v>
      </c>
      <c s="15">
        <v>148.84</v>
      </c>
      <c s="15">
        <v>148.84</v>
      </c>
      <c s="15">
        <v>148.84</v>
      </c>
      <c s="15">
        <f t="shared" si="85"/>
        <v>148.84</v>
      </c>
      <c s="15">
        <f t="shared" si="88"/>
        <v>1786.0799999999997</v>
      </c>
      <c s="15">
        <f t="shared" si="89"/>
        <v>1934.9199999999996</v>
      </c>
    </row>
    <row r="1760" spans="1:54" ht="15">
      <c r="A1760" s="58" t="s">
        <v>3574</v>
      </c>
      <c s="70" t="s">
        <v>3573</v>
      </c>
      <c s="66">
        <v>2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225970</v>
      </c>
      <c s="64">
        <v>0</v>
      </c>
      <c s="64">
        <v>0</v>
      </c>
      <c s="64">
        <v>809.73000000000002</v>
      </c>
      <c s="64">
        <v>0</v>
      </c>
      <c s="64">
        <v>0</v>
      </c>
      <c s="64">
        <v>0</v>
      </c>
      <c s="64">
        <v>225970</v>
      </c>
      <c s="112">
        <v>45455</v>
      </c>
      <c s="120">
        <v>46550</v>
      </c>
      <c s="108">
        <v>225970</v>
      </c>
      <c s="108">
        <v>2.5333333333333332</v>
      </c>
      <c s="108">
        <v>3</v>
      </c>
      <c s="111">
        <v>0.042999999999999997</v>
      </c>
      <c s="77" t="s">
        <v>651</v>
      </c>
      <c s="77" t="s">
        <v>652</v>
      </c>
      <c s="15">
        <v>809.73000000000002</v>
      </c>
      <c s="15">
        <v>809.73000000000002</v>
      </c>
      <c s="15">
        <v>809.73000000000002</v>
      </c>
      <c s="15">
        <v>809.73000000000002</v>
      </c>
      <c s="15">
        <v>809.72000000000003</v>
      </c>
      <c s="15">
        <v>809.73000000000002</v>
      </c>
      <c s="15">
        <v>809.73000000000002</v>
      </c>
      <c s="15">
        <v>809.73000000000002</v>
      </c>
      <c s="15">
        <v>809.73000000000002</v>
      </c>
      <c s="15">
        <v>809.73000000000002</v>
      </c>
      <c s="15">
        <v>809.73000000000002</v>
      </c>
      <c s="15">
        <v>809.73000000000002</v>
      </c>
      <c s="15">
        <v>809.73000000000002</v>
      </c>
      <c s="15">
        <f t="shared" si="85"/>
        <v>809.73000000000002</v>
      </c>
      <c s="15">
        <f t="shared" si="88"/>
        <v>9716.7499999999982</v>
      </c>
      <c s="15">
        <f t="shared" si="89"/>
        <v>10526.479999999998</v>
      </c>
    </row>
    <row r="1761" spans="1:54" ht="15">
      <c r="A1761" s="58" t="s">
        <v>3575</v>
      </c>
      <c s="70" t="s">
        <v>3573</v>
      </c>
      <c s="66">
        <v>3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1633857.5</v>
      </c>
      <c s="64">
        <v>0</v>
      </c>
      <c s="64">
        <v>0</v>
      </c>
      <c s="64">
        <v>6412.8900000000003</v>
      </c>
      <c s="64">
        <v>0</v>
      </c>
      <c s="64">
        <v>0</v>
      </c>
      <c s="64">
        <v>0</v>
      </c>
      <c s="64">
        <v>1633857.5</v>
      </c>
      <c s="112">
        <v>45455</v>
      </c>
      <c s="120">
        <v>46916</v>
      </c>
      <c s="108">
        <v>1633857.5</v>
      </c>
      <c s="108">
        <v>3.5333333333333332</v>
      </c>
      <c s="108">
        <v>4</v>
      </c>
      <c s="111">
        <v>0.047100000000000003</v>
      </c>
      <c s="77" t="s">
        <v>651</v>
      </c>
      <c s="77" t="s">
        <v>652</v>
      </c>
      <c s="15">
        <v>6412.8900000000003</v>
      </c>
      <c s="15">
        <v>6412.8900000000003</v>
      </c>
      <c s="15">
        <v>6412.8900000000003</v>
      </c>
      <c s="15">
        <v>6412.8900000000003</v>
      </c>
      <c s="15">
        <v>6412.8900000000003</v>
      </c>
      <c s="15">
        <v>6412.8900000000003</v>
      </c>
      <c s="15">
        <v>6412.8900000000003</v>
      </c>
      <c s="15">
        <v>6412.8900000000003</v>
      </c>
      <c s="15">
        <v>6412.8900000000003</v>
      </c>
      <c s="15">
        <v>6412.8900000000003</v>
      </c>
      <c s="15">
        <v>6412.8900000000003</v>
      </c>
      <c s="15">
        <v>6412.8900000000003</v>
      </c>
      <c s="15">
        <v>6412.8900000000003</v>
      </c>
      <c s="15">
        <f t="shared" si="85"/>
        <v>6412.8900000000003</v>
      </c>
      <c s="15">
        <f t="shared" si="88"/>
        <v>76954.680000000008</v>
      </c>
      <c s="15">
        <f t="shared" si="89"/>
        <v>83367.570000000007</v>
      </c>
    </row>
    <row r="1762" spans="1:54" ht="15">
      <c r="A1762" s="58" t="s">
        <v>3576</v>
      </c>
      <c s="70" t="s">
        <v>3573</v>
      </c>
      <c s="66">
        <v>4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18242652.5</v>
      </c>
      <c s="64">
        <v>0</v>
      </c>
      <c s="64">
        <v>0</v>
      </c>
      <c s="64">
        <v>77075.210000000006</v>
      </c>
      <c s="64">
        <v>0</v>
      </c>
      <c s="64">
        <v>0</v>
      </c>
      <c s="64">
        <v>0</v>
      </c>
      <c s="64">
        <v>18242652.5</v>
      </c>
      <c s="112">
        <v>45455</v>
      </c>
      <c s="120">
        <v>47281</v>
      </c>
      <c s="108">
        <v>18242652.5</v>
      </c>
      <c s="108">
        <v>4.5333333333333332</v>
      </c>
      <c s="108">
        <v>5</v>
      </c>
      <c s="111">
        <v>0.050700000000000002</v>
      </c>
      <c s="77" t="s">
        <v>651</v>
      </c>
      <c s="77" t="s">
        <v>652</v>
      </c>
      <c s="15">
        <v>77075.210000000006</v>
      </c>
      <c s="15">
        <v>77075.210000000006</v>
      </c>
      <c s="15">
        <v>77075.210000000006</v>
      </c>
      <c s="15">
        <v>77075.210000000006</v>
      </c>
      <c s="15">
        <v>77075.210000000006</v>
      </c>
      <c s="15">
        <v>77075.210000000006</v>
      </c>
      <c s="15">
        <v>77075.210000000006</v>
      </c>
      <c s="15">
        <v>77075.210000000006</v>
      </c>
      <c s="15">
        <v>77075.210000000006</v>
      </c>
      <c s="15">
        <v>77075.210000000006</v>
      </c>
      <c s="15">
        <v>77075.210000000006</v>
      </c>
      <c s="15">
        <v>77075.210000000006</v>
      </c>
      <c s="15">
        <v>77075.210000000006</v>
      </c>
      <c s="15">
        <f t="shared" si="85"/>
        <v>77075.210000000006</v>
      </c>
      <c s="15">
        <f t="shared" si="88"/>
        <v>924902.5199999999</v>
      </c>
      <c s="15">
        <f t="shared" si="89"/>
        <v>1001977.7299999999</v>
      </c>
    </row>
    <row r="1763" spans="1:54" ht="15">
      <c r="A1763" s="58" t="s">
        <v>3577</v>
      </c>
      <c s="70" t="s">
        <v>3573</v>
      </c>
      <c s="66">
        <v>5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4552440</v>
      </c>
      <c s="64">
        <v>0</v>
      </c>
      <c s="64">
        <v>0</v>
      </c>
      <c s="64">
        <v>20334.23</v>
      </c>
      <c s="64">
        <v>0</v>
      </c>
      <c s="64">
        <v>0</v>
      </c>
      <c s="64">
        <v>0</v>
      </c>
      <c s="64">
        <v>4552440</v>
      </c>
      <c s="112">
        <v>45455</v>
      </c>
      <c s="120">
        <v>47646</v>
      </c>
      <c s="108">
        <v>4552440</v>
      </c>
      <c s="108">
        <v>5.5333333333333332</v>
      </c>
      <c s="108">
        <v>6</v>
      </c>
      <c s="111">
        <v>0.053600000000000002</v>
      </c>
      <c s="77" t="s">
        <v>651</v>
      </c>
      <c s="77" t="s">
        <v>652</v>
      </c>
      <c s="15">
        <v>20334.23</v>
      </c>
      <c s="15">
        <v>20334.23</v>
      </c>
      <c s="15">
        <v>20334.23</v>
      </c>
      <c s="15">
        <v>20334.23</v>
      </c>
      <c s="15">
        <v>20334.23</v>
      </c>
      <c s="15">
        <v>20334.23</v>
      </c>
      <c s="15">
        <v>20334.23</v>
      </c>
      <c s="15">
        <v>20334.23</v>
      </c>
      <c s="15">
        <v>20334.23</v>
      </c>
      <c s="15">
        <v>20334.23</v>
      </c>
      <c s="15">
        <v>20334.23</v>
      </c>
      <c s="15">
        <v>20334.23</v>
      </c>
      <c s="15">
        <v>20334.23</v>
      </c>
      <c s="15">
        <f t="shared" si="85"/>
        <v>20334.23</v>
      </c>
      <c s="15">
        <f t="shared" si="88"/>
        <v>244010.76000000004</v>
      </c>
      <c s="15">
        <f t="shared" si="89"/>
        <v>264344.99000000005</v>
      </c>
    </row>
    <row r="1764" spans="1:54" ht="15">
      <c r="A1764" s="58" t="s">
        <v>3578</v>
      </c>
      <c s="70" t="s">
        <v>3573</v>
      </c>
      <c s="66">
        <v>6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53100</v>
      </c>
      <c s="64">
        <v>0</v>
      </c>
      <c s="64">
        <v>0</v>
      </c>
      <c s="64">
        <v>249.56999999999999</v>
      </c>
      <c s="64">
        <v>0</v>
      </c>
      <c s="64">
        <v>0</v>
      </c>
      <c s="64">
        <v>0</v>
      </c>
      <c s="64">
        <v>53100</v>
      </c>
      <c s="112">
        <v>45455</v>
      </c>
      <c s="120">
        <v>48011</v>
      </c>
      <c s="108">
        <v>53100</v>
      </c>
      <c s="108">
        <v>6.5333333333333332</v>
      </c>
      <c s="108">
        <v>7</v>
      </c>
      <c s="111">
        <v>0.056399999999999999</v>
      </c>
      <c s="77" t="s">
        <v>651</v>
      </c>
      <c s="77" t="s">
        <v>652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v>249.56999999999999</v>
      </c>
      <c s="15">
        <f t="shared" si="85"/>
        <v>249.56999999999999</v>
      </c>
      <c s="15">
        <f t="shared" si="88"/>
        <v>2994.8400000000001</v>
      </c>
      <c s="15">
        <f t="shared" si="89"/>
        <v>3244.4100000000003</v>
      </c>
    </row>
    <row r="1765" spans="1:54" ht="15">
      <c r="A1765" s="58" t="s">
        <v>3579</v>
      </c>
      <c s="70" t="s">
        <v>3580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4505708.7800000003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4505708.7800000003</v>
      </c>
      <c s="112">
        <v>45455</v>
      </c>
      <c s="120">
        <v>47281</v>
      </c>
      <c s="108">
        <v>4505708.7800000003</v>
      </c>
      <c s="108">
        <v>4.5333333333333332</v>
      </c>
      <c s="108">
        <v>5</v>
      </c>
      <c s="111">
        <v>0.092499999999999999</v>
      </c>
      <c s="77" t="s">
        <v>651</v>
      </c>
      <c s="77" t="s">
        <v>652</v>
      </c>
      <c s="15">
        <v>208389.03</v>
      </c>
      <c s="15">
        <v>0</v>
      </c>
      <c s="15">
        <v>0</v>
      </c>
      <c s="15">
        <v>0</v>
      </c>
      <c s="15">
        <v>0</v>
      </c>
      <c s="15">
        <v>0</v>
      </c>
      <c s="15">
        <v>208389.03</v>
      </c>
      <c s="15">
        <v>0</v>
      </c>
      <c s="15">
        <v>0</v>
      </c>
      <c s="15">
        <v>0</v>
      </c>
      <c s="15">
        <v>0</v>
      </c>
      <c s="15">
        <v>0</v>
      </c>
      <c s="15">
        <v>208389.03</v>
      </c>
      <c s="15">
        <f t="shared" si="85"/>
        <v>208389.03</v>
      </c>
      <c s="15">
        <f t="shared" si="88"/>
        <v>416778.06</v>
      </c>
      <c s="15">
        <f t="shared" si="89"/>
        <v>625167.08999999997</v>
      </c>
    </row>
    <row r="1766" spans="1:54" ht="15">
      <c r="A1766" s="58" t="s">
        <v>3581</v>
      </c>
      <c s="70" t="s">
        <v>3582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972682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972682</v>
      </c>
      <c s="112">
        <v>45372</v>
      </c>
      <c s="120">
        <v>45737</v>
      </c>
      <c s="108">
        <v>972682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23830.708999999999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5"/>
        <v>0</v>
      </c>
      <c s="15">
        <f t="shared" si="88"/>
        <v>23830.708999999999</v>
      </c>
      <c s="15">
        <f t="shared" si="89"/>
        <v>23830.708999999999</v>
      </c>
    </row>
    <row r="1767" spans="1:54" ht="15">
      <c r="A1767" s="58" t="s">
        <v>3583</v>
      </c>
      <c s="70" t="s">
        <v>3584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11400000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11400000</v>
      </c>
      <c s="112">
        <v>45376</v>
      </c>
      <c s="120">
        <v>46471</v>
      </c>
      <c s="108">
        <v>11400000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498750</v>
      </c>
      <c s="15">
        <v>0</v>
      </c>
      <c s="15">
        <v>0</v>
      </c>
      <c s="15">
        <v>0</v>
      </c>
      <c s="15">
        <v>0</v>
      </c>
      <c s="15">
        <v>0</v>
      </c>
      <c s="15">
        <v>498750</v>
      </c>
      <c s="15">
        <v>0</v>
      </c>
      <c s="15">
        <v>0</v>
      </c>
      <c s="15">
        <v>0</v>
      </c>
      <c s="15">
        <f t="shared" si="85"/>
        <v>0</v>
      </c>
      <c s="15">
        <f t="shared" si="88"/>
        <v>997500</v>
      </c>
      <c s="15">
        <f t="shared" si="89"/>
        <v>997500</v>
      </c>
    </row>
    <row r="1768" spans="1:54" ht="15">
      <c r="A1768" s="58" t="s">
        <v>3585</v>
      </c>
      <c s="70" t="s">
        <v>3586</v>
      </c>
      <c s="66">
        <v>1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70357.5</v>
      </c>
      <c s="64">
        <v>0</v>
      </c>
      <c s="64">
        <v>0</v>
      </c>
      <c s="64">
        <v>190.55000000000001</v>
      </c>
      <c s="64">
        <v>0</v>
      </c>
      <c s="64">
        <v>0</v>
      </c>
      <c s="64">
        <v>0</v>
      </c>
      <c s="64">
        <v>70357.5</v>
      </c>
      <c s="112">
        <v>45470</v>
      </c>
      <c s="120">
        <v>45835</v>
      </c>
      <c s="108">
        <v>70357.5</v>
      </c>
      <c s="108">
        <v>0.57499999999999996</v>
      </c>
      <c s="108">
        <v>1</v>
      </c>
      <c s="111">
        <v>0.032500000000000001</v>
      </c>
      <c s="77" t="s">
        <v>651</v>
      </c>
      <c s="77" t="s">
        <v>652</v>
      </c>
      <c s="15">
        <v>190.55000000000001</v>
      </c>
      <c s="15">
        <v>190.55000000000001</v>
      </c>
      <c s="15">
        <v>190.55000000000001</v>
      </c>
      <c s="15">
        <v>190.55000000000001</v>
      </c>
      <c s="15">
        <v>190.55000000000001</v>
      </c>
      <c s="15">
        <v>190.55000000000001</v>
      </c>
      <c s="15">
        <v>190.55000000000001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5"/>
        <v>190.55000000000001</v>
      </c>
      <c s="15">
        <f t="shared" si="88"/>
        <v>1143.3</v>
      </c>
      <c s="15">
        <f t="shared" si="89"/>
        <v>1333.8499999999999</v>
      </c>
    </row>
    <row r="1769" spans="1:54" ht="15">
      <c r="A1769" s="58" t="s">
        <v>3587</v>
      </c>
      <c s="70" t="s">
        <v>3586</v>
      </c>
      <c s="66">
        <v>2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108265</v>
      </c>
      <c s="64">
        <v>0</v>
      </c>
      <c s="64">
        <v>0</v>
      </c>
      <c s="64">
        <v>344.63999999999999</v>
      </c>
      <c s="64">
        <v>0</v>
      </c>
      <c s="64">
        <v>0</v>
      </c>
      <c s="64">
        <v>0</v>
      </c>
      <c s="64">
        <v>108265</v>
      </c>
      <c s="112">
        <v>45470</v>
      </c>
      <c s="120">
        <v>46200</v>
      </c>
      <c s="108">
        <v>108265</v>
      </c>
      <c s="108">
        <v>1.575</v>
      </c>
      <c s="108">
        <v>2</v>
      </c>
      <c s="111">
        <v>0.038199999999999998</v>
      </c>
      <c s="77" t="s">
        <v>651</v>
      </c>
      <c s="77" t="s">
        <v>652</v>
      </c>
      <c s="15">
        <v>344.63999999999999</v>
      </c>
      <c s="15">
        <v>344.63999999999999</v>
      </c>
      <c s="15">
        <v>344.63999999999999</v>
      </c>
      <c s="15">
        <v>344.63999999999999</v>
      </c>
      <c s="15">
        <v>344.63999999999999</v>
      </c>
      <c s="15">
        <v>344.63999999999999</v>
      </c>
      <c s="15">
        <v>344.63999999999999</v>
      </c>
      <c s="15">
        <v>344.63999999999999</v>
      </c>
      <c s="15">
        <v>344.63999999999999</v>
      </c>
      <c s="15">
        <v>344.63999999999999</v>
      </c>
      <c s="15">
        <v>344.63999999999999</v>
      </c>
      <c s="15">
        <v>344.63999999999999</v>
      </c>
      <c s="15">
        <v>344.63999999999999</v>
      </c>
      <c s="15">
        <f t="shared" si="85"/>
        <v>344.63999999999999</v>
      </c>
      <c s="15">
        <f t="shared" si="88"/>
        <v>4135.6799999999994</v>
      </c>
      <c s="15">
        <f t="shared" si="89"/>
        <v>4480.3199999999997</v>
      </c>
    </row>
    <row r="1770" spans="1:54" ht="15">
      <c r="A1770" s="58" t="s">
        <v>3588</v>
      </c>
      <c s="70" t="s">
        <v>3586</v>
      </c>
      <c s="66">
        <v>3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268597.5</v>
      </c>
      <c s="64">
        <v>0</v>
      </c>
      <c s="64">
        <v>0</v>
      </c>
      <c s="64">
        <v>962.47000000000003</v>
      </c>
      <c s="64">
        <v>0</v>
      </c>
      <c s="64">
        <v>0</v>
      </c>
      <c s="64">
        <v>0</v>
      </c>
      <c s="64">
        <v>268597.5</v>
      </c>
      <c s="112">
        <v>45470</v>
      </c>
      <c s="120">
        <v>46565</v>
      </c>
      <c s="108">
        <v>268597.5</v>
      </c>
      <c s="108">
        <v>2.5750000000000002</v>
      </c>
      <c s="108">
        <v>3</v>
      </c>
      <c s="111">
        <v>0.042999999999999997</v>
      </c>
      <c s="77" t="s">
        <v>651</v>
      </c>
      <c s="77" t="s">
        <v>652</v>
      </c>
      <c s="15">
        <v>962.47000000000003</v>
      </c>
      <c s="15">
        <v>962.47000000000003</v>
      </c>
      <c s="15">
        <v>962.47000000000003</v>
      </c>
      <c s="15">
        <v>962.47000000000003</v>
      </c>
      <c s="15">
        <v>962.47000000000003</v>
      </c>
      <c s="15">
        <v>962.47000000000003</v>
      </c>
      <c s="15">
        <v>962.47000000000003</v>
      </c>
      <c s="15">
        <v>962.47000000000003</v>
      </c>
      <c s="15">
        <v>962.47000000000003</v>
      </c>
      <c s="15">
        <v>962.47000000000003</v>
      </c>
      <c s="15">
        <v>962.47000000000003</v>
      </c>
      <c s="15">
        <v>962.47000000000003</v>
      </c>
      <c s="15">
        <v>962.47000000000003</v>
      </c>
      <c s="15">
        <f t="shared" si="85"/>
        <v>962.47000000000003</v>
      </c>
      <c s="15">
        <f t="shared" si="88"/>
        <v>11549.639999999999</v>
      </c>
      <c s="15">
        <f t="shared" si="89"/>
        <v>12512.109999999999</v>
      </c>
    </row>
    <row r="1771" spans="1:54" ht="15">
      <c r="A1771" s="58" t="s">
        <v>3589</v>
      </c>
      <c s="70" t="s">
        <v>3586</v>
      </c>
      <c s="66">
        <v>4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342495</v>
      </c>
      <c s="64">
        <v>0</v>
      </c>
      <c s="64">
        <v>0</v>
      </c>
      <c s="64">
        <v>1344.29</v>
      </c>
      <c s="64">
        <v>0</v>
      </c>
      <c s="64">
        <v>0</v>
      </c>
      <c s="64">
        <v>0</v>
      </c>
      <c s="64">
        <v>342495</v>
      </c>
      <c s="112">
        <v>45470</v>
      </c>
      <c s="120">
        <v>46931</v>
      </c>
      <c s="108">
        <v>342495</v>
      </c>
      <c s="108">
        <v>3.5750000000000002</v>
      </c>
      <c s="108">
        <v>4</v>
      </c>
      <c s="111">
        <v>0.047100000000000003</v>
      </c>
      <c s="77" t="s">
        <v>651</v>
      </c>
      <c s="77" t="s">
        <v>652</v>
      </c>
      <c s="15">
        <v>1344.29</v>
      </c>
      <c s="15">
        <v>1344.29</v>
      </c>
      <c s="15">
        <v>1344.29</v>
      </c>
      <c s="15">
        <v>1344.29</v>
      </c>
      <c s="15">
        <v>1344.29</v>
      </c>
      <c s="15">
        <v>1344.29</v>
      </c>
      <c s="15">
        <v>1344.29</v>
      </c>
      <c s="15">
        <v>1344.29</v>
      </c>
      <c s="15">
        <v>1344.29</v>
      </c>
      <c s="15">
        <v>1344.29</v>
      </c>
      <c s="15">
        <v>1344.29</v>
      </c>
      <c s="15">
        <v>1344.29</v>
      </c>
      <c s="15">
        <v>1344.29</v>
      </c>
      <c s="15">
        <f t="shared" si="85"/>
        <v>1344.29</v>
      </c>
      <c s="15">
        <f t="shared" si="88"/>
        <v>16131.480000000003</v>
      </c>
      <c s="15">
        <f t="shared" si="89"/>
        <v>17475.770000000004</v>
      </c>
    </row>
    <row r="1772" spans="1:54" ht="15">
      <c r="A1772" s="58" t="s">
        <v>3590</v>
      </c>
      <c s="70" t="s">
        <v>3586</v>
      </c>
      <c s="66">
        <v>5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327155</v>
      </c>
      <c s="64">
        <v>0</v>
      </c>
      <c s="64">
        <v>0</v>
      </c>
      <c s="64">
        <v>1382.23</v>
      </c>
      <c s="64">
        <v>0</v>
      </c>
      <c s="64">
        <v>0</v>
      </c>
      <c s="64">
        <v>0</v>
      </c>
      <c s="64">
        <v>327155</v>
      </c>
      <c s="112">
        <v>45470</v>
      </c>
      <c s="120">
        <v>47296</v>
      </c>
      <c s="108">
        <v>327155</v>
      </c>
      <c s="108">
        <v>4.5750000000000002</v>
      </c>
      <c s="108">
        <v>5</v>
      </c>
      <c s="111">
        <v>0.050700000000000002</v>
      </c>
      <c s="77" t="s">
        <v>651</v>
      </c>
      <c s="77" t="s">
        <v>652</v>
      </c>
      <c s="15">
        <v>1382.23</v>
      </c>
      <c s="15">
        <v>1382.23</v>
      </c>
      <c s="15">
        <v>1382.23</v>
      </c>
      <c s="15">
        <v>1382.23</v>
      </c>
      <c s="15">
        <v>1382.23</v>
      </c>
      <c s="15">
        <v>1382.23</v>
      </c>
      <c s="15">
        <v>1382.23</v>
      </c>
      <c s="15">
        <v>1382.23</v>
      </c>
      <c s="15">
        <v>1382.23</v>
      </c>
      <c s="15">
        <v>1382.23</v>
      </c>
      <c s="15">
        <v>1382.23</v>
      </c>
      <c s="15">
        <v>1382.23</v>
      </c>
      <c s="15">
        <v>1382.23</v>
      </c>
      <c s="15">
        <f t="shared" si="85"/>
        <v>1382.23</v>
      </c>
      <c s="15">
        <f t="shared" si="88"/>
        <v>16586.759999999998</v>
      </c>
      <c s="15">
        <f t="shared" si="89"/>
        <v>17968.989999999998</v>
      </c>
    </row>
    <row r="1773" spans="1:54" ht="15">
      <c r="A1773" s="58" t="s">
        <v>3591</v>
      </c>
      <c s="70" t="s">
        <v>3586</v>
      </c>
      <c s="66">
        <v>6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285117.5</v>
      </c>
      <c s="64">
        <v>0</v>
      </c>
      <c s="64">
        <v>0</v>
      </c>
      <c s="64">
        <v>1273.52</v>
      </c>
      <c s="64">
        <v>0</v>
      </c>
      <c s="64">
        <v>0</v>
      </c>
      <c s="64">
        <v>0</v>
      </c>
      <c s="64">
        <v>285117.5</v>
      </c>
      <c s="112">
        <v>45470</v>
      </c>
      <c s="120">
        <v>47661</v>
      </c>
      <c s="108">
        <v>285117.5</v>
      </c>
      <c s="108">
        <v>5.5750000000000002</v>
      </c>
      <c s="108">
        <v>6</v>
      </c>
      <c s="111">
        <v>0.053600000000000002</v>
      </c>
      <c s="77" t="s">
        <v>651</v>
      </c>
      <c s="77" t="s">
        <v>652</v>
      </c>
      <c s="15">
        <v>1273.52</v>
      </c>
      <c s="15">
        <v>1273.52</v>
      </c>
      <c s="15">
        <v>1273.52</v>
      </c>
      <c s="15">
        <v>1273.52</v>
      </c>
      <c s="15">
        <v>1273.52</v>
      </c>
      <c s="15">
        <v>1273.52</v>
      </c>
      <c s="15">
        <v>1273.52</v>
      </c>
      <c s="15">
        <v>1273.52</v>
      </c>
      <c s="15">
        <v>1273.52</v>
      </c>
      <c s="15">
        <v>1273.52</v>
      </c>
      <c s="15">
        <v>1273.52</v>
      </c>
      <c s="15">
        <v>1273.52</v>
      </c>
      <c s="15">
        <v>1273.52</v>
      </c>
      <c s="15">
        <f t="shared" si="85"/>
        <v>1273.52</v>
      </c>
      <c s="15">
        <f t="shared" si="88"/>
        <v>15282.240000000003</v>
      </c>
      <c s="15">
        <f t="shared" si="89"/>
        <v>16555.760000000002</v>
      </c>
    </row>
    <row r="1774" spans="1:54" ht="15">
      <c r="A1774" s="58" t="s">
        <v>3592</v>
      </c>
      <c s="70" t="s">
        <v>3586</v>
      </c>
      <c s="66">
        <v>7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234023.5</v>
      </c>
      <c s="64">
        <v>0</v>
      </c>
      <c s="64">
        <v>0</v>
      </c>
      <c s="64">
        <v>1099.9100000000001</v>
      </c>
      <c s="64">
        <v>0</v>
      </c>
      <c s="64">
        <v>0</v>
      </c>
      <c s="64">
        <v>0</v>
      </c>
      <c s="64">
        <v>234023.5</v>
      </c>
      <c s="112">
        <v>45470</v>
      </c>
      <c s="120">
        <v>48026</v>
      </c>
      <c s="108">
        <v>234023.5</v>
      </c>
      <c s="108">
        <v>6.5750000000000002</v>
      </c>
      <c s="108">
        <v>7</v>
      </c>
      <c s="111">
        <v>0.056399999999999999</v>
      </c>
      <c s="77" t="s">
        <v>651</v>
      </c>
      <c s="77" t="s">
        <v>652</v>
      </c>
      <c s="15">
        <v>1099.9100000000001</v>
      </c>
      <c s="15">
        <v>1099.9100000000001</v>
      </c>
      <c s="15">
        <v>1099.9100000000001</v>
      </c>
      <c s="15">
        <v>1099.9100000000001</v>
      </c>
      <c s="15">
        <v>1099.9100000000001</v>
      </c>
      <c s="15">
        <v>1099.9100000000001</v>
      </c>
      <c s="15">
        <v>1099.9100000000001</v>
      </c>
      <c s="15">
        <v>1099.9100000000001</v>
      </c>
      <c s="15">
        <v>1099.9100000000001</v>
      </c>
      <c s="15">
        <v>1099.9100000000001</v>
      </c>
      <c s="15">
        <v>1099.9100000000001</v>
      </c>
      <c s="15">
        <v>1099.9100000000001</v>
      </c>
      <c s="15">
        <v>1099.9100000000001</v>
      </c>
      <c s="15">
        <f t="shared" si="85"/>
        <v>1099.9100000000001</v>
      </c>
      <c s="15">
        <f t="shared" si="88"/>
        <v>13198.92</v>
      </c>
      <c s="15">
        <f t="shared" si="89"/>
        <v>14298.83</v>
      </c>
    </row>
    <row r="1775" spans="1:54" ht="15">
      <c r="A1775" s="58" t="s">
        <v>3593</v>
      </c>
      <c s="70" t="s">
        <v>3586</v>
      </c>
      <c s="66">
        <v>8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1039521</v>
      </c>
      <c s="64">
        <v>0</v>
      </c>
      <c s="64">
        <v>0</v>
      </c>
      <c s="64">
        <v>5136.9700000000003</v>
      </c>
      <c s="64">
        <v>0</v>
      </c>
      <c s="64">
        <v>0</v>
      </c>
      <c s="64">
        <v>0</v>
      </c>
      <c s="64">
        <v>1039521</v>
      </c>
      <c s="112">
        <v>45470</v>
      </c>
      <c s="120">
        <v>48392</v>
      </c>
      <c s="108">
        <v>1039521</v>
      </c>
      <c s="108">
        <v>7.5750000000000002</v>
      </c>
      <c s="108">
        <v>8</v>
      </c>
      <c s="111">
        <v>0.059299999999999999</v>
      </c>
      <c s="77" t="s">
        <v>651</v>
      </c>
      <c s="77" t="s">
        <v>652</v>
      </c>
      <c s="15">
        <v>5136.9700000000003</v>
      </c>
      <c s="15">
        <v>5136.9700000000003</v>
      </c>
      <c s="15">
        <v>5136.9700000000003</v>
      </c>
      <c s="15">
        <v>5136.9700000000003</v>
      </c>
      <c s="15">
        <v>5136.9700000000003</v>
      </c>
      <c s="15">
        <v>5136.9700000000003</v>
      </c>
      <c s="15">
        <v>5136.9700000000003</v>
      </c>
      <c s="15">
        <v>5136.9700000000003</v>
      </c>
      <c s="15">
        <v>5136.9700000000003</v>
      </c>
      <c s="15">
        <v>5136.9700000000003</v>
      </c>
      <c s="15">
        <v>5136.9700000000003</v>
      </c>
      <c s="15">
        <v>5136.9700000000003</v>
      </c>
      <c s="15">
        <v>5136.9700000000003</v>
      </c>
      <c s="15">
        <f t="shared" si="85"/>
        <v>5136.9700000000003</v>
      </c>
      <c s="15">
        <f t="shared" si="88"/>
        <v>61643.640000000007</v>
      </c>
      <c s="15">
        <f t="shared" si="89"/>
        <v>66780.610000000001</v>
      </c>
    </row>
    <row r="1776" spans="1:54" ht="15">
      <c r="A1776" s="58" t="s">
        <v>3594</v>
      </c>
      <c s="70" t="s">
        <v>3586</v>
      </c>
      <c s="66">
        <v>9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763902.5</v>
      </c>
      <c s="64">
        <v>0</v>
      </c>
      <c s="64">
        <v>0</v>
      </c>
      <c s="64">
        <v>3953.1999999999998</v>
      </c>
      <c s="64">
        <v>0</v>
      </c>
      <c s="64">
        <v>0</v>
      </c>
      <c s="64">
        <v>0</v>
      </c>
      <c s="64">
        <v>763902.5</v>
      </c>
      <c s="112">
        <v>45470</v>
      </c>
      <c s="120">
        <v>48757</v>
      </c>
      <c s="108">
        <v>763902.5</v>
      </c>
      <c s="108">
        <v>8.5749999999999993</v>
      </c>
      <c s="108">
        <v>9</v>
      </c>
      <c s="111">
        <v>0.062100000000000002</v>
      </c>
      <c s="77" t="s">
        <v>651</v>
      </c>
      <c s="77" t="s">
        <v>652</v>
      </c>
      <c s="15">
        <v>3953.1999999999998</v>
      </c>
      <c s="15">
        <v>3953.1999999999998</v>
      </c>
      <c s="15">
        <v>3953.1999999999998</v>
      </c>
      <c s="15">
        <v>3953.1999999999998</v>
      </c>
      <c s="15">
        <v>3953.1999999999998</v>
      </c>
      <c s="15">
        <v>3953.1999999999998</v>
      </c>
      <c s="15">
        <v>3953.1999999999998</v>
      </c>
      <c s="15">
        <v>3953.1999999999998</v>
      </c>
      <c s="15">
        <v>3953.1999999999998</v>
      </c>
      <c s="15">
        <v>3953.1999999999998</v>
      </c>
      <c s="15">
        <v>3953.1999999999998</v>
      </c>
      <c s="15">
        <v>3953.1999999999998</v>
      </c>
      <c s="15">
        <v>3953.1999999999998</v>
      </c>
      <c s="15">
        <f t="shared" si="85"/>
        <v>3953.1999999999998</v>
      </c>
      <c s="15">
        <f t="shared" si="88"/>
        <v>47438.399999999994</v>
      </c>
      <c s="15">
        <f t="shared" si="89"/>
        <v>51391.599999999991</v>
      </c>
    </row>
    <row r="1777" spans="1:54" ht="15">
      <c r="A1777" s="58" t="s">
        <v>3595</v>
      </c>
      <c s="70" t="s">
        <v>3596</v>
      </c>
      <c s="66">
        <v>1</v>
      </c>
      <c s="66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100000000</v>
      </c>
      <c s="64">
        <v>0</v>
      </c>
      <c s="64">
        <v>0</v>
      </c>
      <c s="64">
        <v>4625000</v>
      </c>
      <c s="64">
        <v>0</v>
      </c>
      <c s="64">
        <v>0</v>
      </c>
      <c s="64">
        <v>0</v>
      </c>
      <c s="64">
        <v>100000000</v>
      </c>
      <c s="112">
        <v>45425</v>
      </c>
      <c s="120">
        <v>47251</v>
      </c>
      <c s="108">
        <v>100000000</v>
      </c>
      <c s="108">
        <v>4.4527777777777775</v>
      </c>
      <c s="108">
        <v>5</v>
      </c>
      <c s="111">
        <v>0.092499999999999999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4625000</v>
      </c>
      <c s="15">
        <v>0</v>
      </c>
      <c s="15">
        <v>0</v>
      </c>
      <c s="15">
        <v>0</v>
      </c>
      <c s="15">
        <v>0</v>
      </c>
      <c s="15">
        <v>0</v>
      </c>
      <c s="15">
        <v>4625000</v>
      </c>
      <c s="15">
        <v>0</v>
      </c>
      <c s="15">
        <f t="shared" si="85"/>
        <v>0</v>
      </c>
      <c s="15">
        <f t="shared" si="88"/>
        <v>9250000</v>
      </c>
      <c s="15">
        <f t="shared" si="89"/>
        <v>9250000</v>
      </c>
    </row>
    <row r="1778" spans="1:54" ht="15">
      <c r="A1778" s="58" t="s">
        <v>3602</v>
      </c>
      <c s="70" t="s">
        <v>3603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15000000</v>
      </c>
      <c s="120">
        <v>45376</v>
      </c>
      <c s="120">
        <v>46471</v>
      </c>
      <c s="108">
        <v>15000000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656250</v>
      </c>
      <c s="15">
        <v>0</v>
      </c>
      <c s="15">
        <v>0</v>
      </c>
      <c s="15">
        <v>0</v>
      </c>
      <c s="15">
        <v>0</v>
      </c>
      <c s="15">
        <v>0</v>
      </c>
      <c s="15">
        <v>656250</v>
      </c>
      <c s="15">
        <v>0</v>
      </c>
      <c s="15">
        <v>0</v>
      </c>
      <c s="15">
        <v>0</v>
      </c>
      <c s="15">
        <f t="shared" si="85"/>
        <v>0</v>
      </c>
      <c s="15">
        <f t="shared" si="90" ref="BA1778:BA1823">SUM(AN1778:AY1778)</f>
        <v>1312500</v>
      </c>
      <c s="15">
        <f t="shared" si="91" ref="BB1778:BB1823">AZ1778+BA1778</f>
        <v>1312500</v>
      </c>
    </row>
    <row r="1779" spans="1:54" ht="15">
      <c r="A1779" s="58" t="s">
        <v>3604</v>
      </c>
      <c s="70" t="s">
        <v>3605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3606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1078927.6899999999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1078927.6899999999</v>
      </c>
      <c s="120">
        <v>45387</v>
      </c>
      <c s="120">
        <v>46482</v>
      </c>
      <c s="108">
        <v>1078927.6899999999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47203.089999999997</v>
      </c>
      <c s="15">
        <v>0</v>
      </c>
      <c s="15">
        <v>0</v>
      </c>
      <c s="15">
        <v>0</v>
      </c>
      <c s="15">
        <v>0</v>
      </c>
      <c s="15">
        <v>0</v>
      </c>
      <c s="15">
        <v>47203.089999999997</v>
      </c>
      <c s="15">
        <v>0</v>
      </c>
      <c s="15">
        <v>0</v>
      </c>
      <c s="15">
        <f t="shared" si="85"/>
        <v>0</v>
      </c>
      <c s="15">
        <f t="shared" si="90"/>
        <v>94406.179999999993</v>
      </c>
      <c s="15">
        <f t="shared" si="91"/>
        <v>94406.179999999993</v>
      </c>
    </row>
    <row r="1780" spans="1:54" ht="15">
      <c r="A1780" s="58" t="s">
        <v>3607</v>
      </c>
      <c s="70" t="s">
        <v>3608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3609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1754764.5900000001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1754764.5900000001</v>
      </c>
      <c s="120">
        <v>45387</v>
      </c>
      <c s="120">
        <v>46482</v>
      </c>
      <c s="108">
        <v>1754764.5900000001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76770.949999999997</v>
      </c>
      <c s="15">
        <v>0</v>
      </c>
      <c s="15">
        <v>0</v>
      </c>
      <c s="15">
        <v>0</v>
      </c>
      <c s="15">
        <v>0</v>
      </c>
      <c s="15">
        <v>0</v>
      </c>
      <c s="15">
        <v>76770.949999999997</v>
      </c>
      <c s="15">
        <v>0</v>
      </c>
      <c s="15">
        <v>0</v>
      </c>
      <c s="15">
        <f t="shared" si="85"/>
        <v>0</v>
      </c>
      <c s="15">
        <f t="shared" si="90"/>
        <v>153541.89999999999</v>
      </c>
      <c s="15">
        <f t="shared" si="91"/>
        <v>153541.89999999999</v>
      </c>
    </row>
    <row r="1781" spans="1:54" ht="15">
      <c r="A1781" s="58" t="s">
        <v>3610</v>
      </c>
      <c s="70" t="s">
        <v>3611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3612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176856.60000000001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176856.60000000001</v>
      </c>
      <c s="120">
        <v>45387</v>
      </c>
      <c s="120">
        <v>46482</v>
      </c>
      <c s="108">
        <v>176856.60000000001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7737.4799999999996</v>
      </c>
      <c s="15">
        <v>0</v>
      </c>
      <c s="15">
        <v>0</v>
      </c>
      <c s="15">
        <v>0</v>
      </c>
      <c s="15">
        <v>0</v>
      </c>
      <c s="15">
        <v>0</v>
      </c>
      <c s="15">
        <v>7737.4799999999996</v>
      </c>
      <c s="15">
        <v>0</v>
      </c>
      <c s="15">
        <v>0</v>
      </c>
      <c s="15">
        <f t="shared" si="85"/>
        <v>0</v>
      </c>
      <c s="15">
        <f t="shared" si="90"/>
        <v>15474.959999999999</v>
      </c>
      <c s="15">
        <f t="shared" si="91"/>
        <v>15474.959999999999</v>
      </c>
    </row>
    <row r="1782" spans="1:54" ht="15">
      <c r="A1782" s="58" t="s">
        <v>3613</v>
      </c>
      <c s="70" t="s">
        <v>3614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3615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572989.93999999994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572989.93999999994</v>
      </c>
      <c s="120">
        <v>45387</v>
      </c>
      <c s="120">
        <v>46482</v>
      </c>
      <c s="108">
        <v>572989.93999999994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25068.310000000001</v>
      </c>
      <c s="15">
        <v>0</v>
      </c>
      <c s="15">
        <v>0</v>
      </c>
      <c s="15">
        <v>0</v>
      </c>
      <c s="15">
        <v>0</v>
      </c>
      <c s="15">
        <v>0</v>
      </c>
      <c s="15">
        <v>25068.310000000001</v>
      </c>
      <c s="15">
        <v>0</v>
      </c>
      <c s="15">
        <v>0</v>
      </c>
      <c s="15">
        <f t="shared" si="85"/>
        <v>0</v>
      </c>
      <c s="15">
        <f t="shared" si="90"/>
        <v>50136.620000000003</v>
      </c>
      <c s="15">
        <f t="shared" si="91"/>
        <v>50136.620000000003</v>
      </c>
    </row>
    <row r="1783" spans="1:54" ht="15">
      <c r="A1783" s="58" t="s">
        <v>3616</v>
      </c>
      <c s="70" t="s">
        <v>3617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3399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4368725.4900000002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4368725.4900000002</v>
      </c>
      <c s="120">
        <v>45387</v>
      </c>
      <c s="120">
        <v>46482</v>
      </c>
      <c s="108">
        <v>4368725.4900000002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191131.73999999999</v>
      </c>
      <c s="15">
        <v>0</v>
      </c>
      <c s="15">
        <v>0</v>
      </c>
      <c s="15">
        <v>0</v>
      </c>
      <c s="15">
        <v>0</v>
      </c>
      <c s="15">
        <v>0</v>
      </c>
      <c s="15">
        <v>191131.73999999999</v>
      </c>
      <c s="15">
        <v>0</v>
      </c>
      <c s="15">
        <v>0</v>
      </c>
      <c s="15">
        <f t="shared" si="85"/>
        <v>0</v>
      </c>
      <c s="15">
        <f t="shared" si="90"/>
        <v>382263.47999999998</v>
      </c>
      <c s="15">
        <f t="shared" si="91"/>
        <v>382263.47999999998</v>
      </c>
    </row>
    <row r="1784" spans="1:54" ht="15">
      <c r="A1784" s="58" t="s">
        <v>3618</v>
      </c>
      <c s="70" t="s">
        <v>3619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3620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2937151.3399999999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2937151.3399999999</v>
      </c>
      <c s="120">
        <v>45387</v>
      </c>
      <c s="120">
        <v>46482</v>
      </c>
      <c s="108">
        <v>2937151.3399999999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128500.37</v>
      </c>
      <c s="15">
        <v>0</v>
      </c>
      <c s="15">
        <v>0</v>
      </c>
      <c s="15">
        <v>0</v>
      </c>
      <c s="15">
        <v>0</v>
      </c>
      <c s="15">
        <v>0</v>
      </c>
      <c s="15">
        <v>128500.37</v>
      </c>
      <c s="15">
        <v>0</v>
      </c>
      <c s="15">
        <v>0</v>
      </c>
      <c s="15">
        <f t="shared" si="85"/>
        <v>0</v>
      </c>
      <c s="15">
        <f t="shared" si="90"/>
        <v>257000.73999999999</v>
      </c>
      <c s="15">
        <f t="shared" si="91"/>
        <v>257000.73999999999</v>
      </c>
    </row>
    <row r="1785" spans="1:54" ht="15">
      <c r="A1785" s="58" t="s">
        <v>3621</v>
      </c>
      <c s="70" t="s">
        <v>3622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3623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1067430.0700000001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1067430.0700000001</v>
      </c>
      <c s="120">
        <v>45387</v>
      </c>
      <c s="120">
        <v>46482</v>
      </c>
      <c s="108">
        <v>1067430.0700000001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46700.07</v>
      </c>
      <c s="15">
        <v>0</v>
      </c>
      <c s="15">
        <v>0</v>
      </c>
      <c s="15">
        <v>0</v>
      </c>
      <c s="15">
        <v>0</v>
      </c>
      <c s="15">
        <v>0</v>
      </c>
      <c s="15">
        <v>46700.07</v>
      </c>
      <c s="15">
        <v>0</v>
      </c>
      <c s="15">
        <v>0</v>
      </c>
      <c s="15">
        <f t="shared" si="85"/>
        <v>0</v>
      </c>
      <c s="15">
        <f t="shared" si="90"/>
        <v>93400.139999999999</v>
      </c>
      <c s="15">
        <f t="shared" si="91"/>
        <v>93400.139999999999</v>
      </c>
    </row>
    <row r="1786" spans="1:54" ht="15">
      <c r="A1786" s="58" t="s">
        <v>3624</v>
      </c>
      <c s="70" t="s">
        <v>3625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3626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2199003.5399999996</v>
      </c>
      <c s="64">
        <v>0</v>
      </c>
      <c s="64">
        <v>66636.470000000001</v>
      </c>
      <c s="64">
        <v>14366.639999999999</v>
      </c>
      <c s="64">
        <v>0</v>
      </c>
      <c s="64">
        <v>0</v>
      </c>
      <c s="64">
        <v>0</v>
      </c>
      <c s="64">
        <v>2132367.0699999994</v>
      </c>
      <c s="120">
        <v>45477</v>
      </c>
      <c s="120">
        <v>46572</v>
      </c>
      <c s="108">
        <v>2398912.9500000002</v>
      </c>
      <c s="108">
        <v>2.5944444444444446</v>
      </c>
      <c s="108">
        <v>3</v>
      </c>
      <c s="111">
        <v>0.078398999999999996</v>
      </c>
      <c s="77" t="s">
        <v>651</v>
      </c>
      <c s="77" t="s">
        <v>652</v>
      </c>
      <c s="15">
        <v>13931.290000000001</v>
      </c>
      <c s="15">
        <v>13495.93</v>
      </c>
      <c s="15">
        <v>13060.58</v>
      </c>
      <c s="15">
        <v>12625.23</v>
      </c>
      <c s="15">
        <v>12189.879999999999</v>
      </c>
      <c s="15">
        <v>11754.52</v>
      </c>
      <c s="15">
        <v>11319.17</v>
      </c>
      <c s="15">
        <v>10883.82</v>
      </c>
      <c s="15">
        <v>10448.469999999999</v>
      </c>
      <c s="15">
        <v>10013.110000000001</v>
      </c>
      <c s="15">
        <v>9577.7600000000002</v>
      </c>
      <c s="15">
        <v>9142.4099999999999</v>
      </c>
      <c s="15">
        <v>8707.0499999999993</v>
      </c>
      <c s="15">
        <f t="shared" si="85"/>
        <v>13931.290000000001</v>
      </c>
      <c s="15">
        <f t="shared" si="90"/>
        <v>133217.92999999999</v>
      </c>
      <c s="15">
        <f t="shared" si="91"/>
        <v>147149.22</v>
      </c>
    </row>
    <row r="1787" spans="1:54" ht="15">
      <c r="A1787" s="58" t="s">
        <v>3627</v>
      </c>
      <c s="70" t="s">
        <v>3628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3629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209832.24999999994</v>
      </c>
      <c s="64">
        <v>0</v>
      </c>
      <c s="64">
        <v>23314.700000000001</v>
      </c>
      <c s="64">
        <v>856.82000000000005</v>
      </c>
      <c s="64">
        <v>0</v>
      </c>
      <c s="64">
        <v>0</v>
      </c>
      <c s="64">
        <v>0</v>
      </c>
      <c s="64">
        <v>186517.54999999993</v>
      </c>
      <c s="120">
        <v>45477</v>
      </c>
      <c s="120">
        <v>45842</v>
      </c>
      <c s="108">
        <v>279776.34999999998</v>
      </c>
      <c s="108">
        <v>0.59444444444444444</v>
      </c>
      <c s="108">
        <v>1</v>
      </c>
      <c s="111">
        <v>0.049000000000000002</v>
      </c>
      <c s="77" t="s">
        <v>651</v>
      </c>
      <c s="77" t="s">
        <v>652</v>
      </c>
      <c s="15">
        <v>761.61000000000001</v>
      </c>
      <c s="15">
        <v>666.40999999999997</v>
      </c>
      <c s="15">
        <v>571.21000000000004</v>
      </c>
      <c s="15">
        <v>476.00999999999999</v>
      </c>
      <c s="15">
        <v>380.81</v>
      </c>
      <c s="15">
        <v>285.60000000000002</v>
      </c>
      <c s="15">
        <v>190.40000000000001</v>
      </c>
      <c s="15">
        <v>95.200000000000003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5"/>
        <v>761.61000000000001</v>
      </c>
      <c s="15">
        <f t="shared" si="90"/>
        <v>2665.6399999999999</v>
      </c>
      <c s="15">
        <f t="shared" si="91"/>
        <v>3427.25</v>
      </c>
    </row>
    <row r="1788" spans="1:54" ht="15">
      <c r="A1788" s="58" t="s">
        <v>3630</v>
      </c>
      <c s="70" t="s">
        <v>3631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3632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3117303.3399999999</v>
      </c>
      <c s="64">
        <v>0</v>
      </c>
      <c s="64">
        <v>26643.619999999999</v>
      </c>
      <c s="64">
        <v>22097.259999999998</v>
      </c>
      <c s="64">
        <v>0</v>
      </c>
      <c s="64">
        <v>0</v>
      </c>
      <c s="64">
        <v>0</v>
      </c>
      <c s="64">
        <v>3090659.7199999997</v>
      </c>
      <c s="120">
        <v>45477</v>
      </c>
      <c s="120">
        <v>49129</v>
      </c>
      <c s="108">
        <v>3197234.2000000002</v>
      </c>
      <c s="108">
        <v>9.594444444444445</v>
      </c>
      <c s="108">
        <v>10</v>
      </c>
      <c s="111">
        <v>0.085063</v>
      </c>
      <c s="77" t="s">
        <v>651</v>
      </c>
      <c s="77" t="s">
        <v>652</v>
      </c>
      <c s="15">
        <v>21908.400000000001</v>
      </c>
      <c s="15">
        <v>21719.529999999999</v>
      </c>
      <c s="15">
        <v>21530.669999999998</v>
      </c>
      <c s="15">
        <v>21341.799999999999</v>
      </c>
      <c s="15">
        <v>21152.939999999999</v>
      </c>
      <c s="15">
        <v>20964.07</v>
      </c>
      <c s="15">
        <v>20775.209999999999</v>
      </c>
      <c s="15">
        <v>20586.34</v>
      </c>
      <c s="15">
        <v>20397.470000000001</v>
      </c>
      <c s="15">
        <v>20208.610000000001</v>
      </c>
      <c s="15">
        <v>20019.740000000002</v>
      </c>
      <c s="15">
        <v>19830.880000000001</v>
      </c>
      <c s="15">
        <v>19642.009999999998</v>
      </c>
      <c s="15">
        <f t="shared" si="85"/>
        <v>21908.400000000001</v>
      </c>
      <c s="15">
        <f t="shared" si="90"/>
        <v>248169.27000000002</v>
      </c>
      <c s="15">
        <f t="shared" si="91"/>
        <v>270077.67000000004</v>
      </c>
    </row>
    <row r="1789" spans="1:54" ht="15">
      <c r="A1789" s="58" t="s">
        <v>3633</v>
      </c>
      <c s="70" t="s">
        <v>3634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3635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306797.81999999995</v>
      </c>
      <c s="64">
        <v>0</v>
      </c>
      <c s="64">
        <v>7669.9499999999998</v>
      </c>
      <c s="64">
        <v>2167.1900000000001</v>
      </c>
      <c s="64">
        <v>0</v>
      </c>
      <c s="64">
        <v>0</v>
      </c>
      <c s="64">
        <v>0</v>
      </c>
      <c s="64">
        <v>299127.86999999994</v>
      </c>
      <c s="120">
        <v>45477</v>
      </c>
      <c s="120">
        <v>46938</v>
      </c>
      <c s="108">
        <v>329807.67000000004</v>
      </c>
      <c s="108">
        <v>3.5944444444444446</v>
      </c>
      <c s="108">
        <v>4</v>
      </c>
      <c s="111">
        <v>0.084766999999999995</v>
      </c>
      <c s="77" t="s">
        <v>651</v>
      </c>
      <c s="77" t="s">
        <v>652</v>
      </c>
      <c s="15">
        <v>2113.0100000000002</v>
      </c>
      <c s="15">
        <v>2058.8299999999999</v>
      </c>
      <c s="15">
        <v>2004.6500000000001</v>
      </c>
      <c s="15">
        <v>1950.47</v>
      </c>
      <c s="15">
        <v>1896.29</v>
      </c>
      <c s="15">
        <v>1842.1099999999999</v>
      </c>
      <c s="15">
        <v>1787.9400000000001</v>
      </c>
      <c s="15">
        <v>1733.76</v>
      </c>
      <c s="15">
        <v>1679.5799999999999</v>
      </c>
      <c s="15">
        <v>1625.4000000000001</v>
      </c>
      <c s="15">
        <v>1571.22</v>
      </c>
      <c s="15">
        <v>1517.04</v>
      </c>
      <c s="15">
        <v>1462.8599999999999</v>
      </c>
      <c s="15">
        <f t="shared" si="85"/>
        <v>2113.0100000000002</v>
      </c>
      <c s="15">
        <f t="shared" si="90"/>
        <v>21130.150000000005</v>
      </c>
      <c s="15">
        <f t="shared" si="91"/>
        <v>23243.160000000003</v>
      </c>
    </row>
    <row r="1790" spans="1:54" ht="15">
      <c r="A1790" s="58" t="s">
        <v>3636</v>
      </c>
      <c s="70" t="s">
        <v>3637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3638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3235487.9399999995</v>
      </c>
      <c s="64">
        <v>0</v>
      </c>
      <c s="64">
        <v>27653.740000000002</v>
      </c>
      <c s="64">
        <v>22935.029999999999</v>
      </c>
      <c s="64">
        <v>0</v>
      </c>
      <c s="64">
        <v>0</v>
      </c>
      <c s="64">
        <v>0</v>
      </c>
      <c s="64">
        <v>3207834.1999999993</v>
      </c>
      <c s="120">
        <v>45477</v>
      </c>
      <c s="120">
        <v>49129</v>
      </c>
      <c s="108">
        <v>3318449.1600000001</v>
      </c>
      <c s="108">
        <v>9.594444444444445</v>
      </c>
      <c s="108">
        <v>10</v>
      </c>
      <c s="111">
        <v>0.085063</v>
      </c>
      <c s="77" t="s">
        <v>651</v>
      </c>
      <c s="77" t="s">
        <v>652</v>
      </c>
      <c s="15">
        <v>22739</v>
      </c>
      <c s="15">
        <v>22542.970000000001</v>
      </c>
      <c s="15">
        <v>22346.950000000001</v>
      </c>
      <c s="15">
        <v>22150.919999999998</v>
      </c>
      <c s="15">
        <v>21954.900000000001</v>
      </c>
      <c s="15">
        <v>21758.869999999999</v>
      </c>
      <c s="15">
        <v>21562.849999999999</v>
      </c>
      <c s="15">
        <v>21366.82</v>
      </c>
      <c s="15">
        <v>21170.790000000001</v>
      </c>
      <c s="15">
        <v>20974.77</v>
      </c>
      <c s="15">
        <v>20778.740000000002</v>
      </c>
      <c s="15">
        <v>20582.720000000001</v>
      </c>
      <c s="15">
        <v>20386.689999999999</v>
      </c>
      <c s="15">
        <f t="shared" si="85"/>
        <v>22739</v>
      </c>
      <c s="15">
        <f t="shared" si="90"/>
        <v>257577.98999999999</v>
      </c>
      <c s="15">
        <f t="shared" si="91"/>
        <v>280316.98999999999</v>
      </c>
    </row>
    <row r="1791" spans="1:54" ht="15">
      <c r="A1791" s="58" t="s">
        <v>3639</v>
      </c>
      <c s="70" t="s">
        <v>3640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3641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744761.34999999998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744761.34999999998</v>
      </c>
      <c s="120">
        <v>45387</v>
      </c>
      <c s="120">
        <v>46482</v>
      </c>
      <c s="108">
        <v>744761.34999999998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32583.310000000001</v>
      </c>
      <c s="15">
        <v>0</v>
      </c>
      <c s="15">
        <v>0</v>
      </c>
      <c s="15">
        <v>0</v>
      </c>
      <c s="15">
        <v>0</v>
      </c>
      <c s="15">
        <v>0</v>
      </c>
      <c s="15">
        <v>32583.310000000001</v>
      </c>
      <c s="15">
        <v>0</v>
      </c>
      <c s="15">
        <v>0</v>
      </c>
      <c s="15">
        <f t="shared" si="85"/>
        <v>0</v>
      </c>
      <c s="15">
        <f t="shared" si="90"/>
        <v>65166.620000000003</v>
      </c>
      <c s="15">
        <f t="shared" si="91"/>
        <v>65166.620000000003</v>
      </c>
    </row>
    <row r="1792" spans="1:54" ht="15">
      <c r="A1792" s="58" t="s">
        <v>3642</v>
      </c>
      <c s="70" t="s">
        <v>3643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3644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682048.12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682048.12</v>
      </c>
      <c s="120">
        <v>45387</v>
      </c>
      <c s="120">
        <v>46482</v>
      </c>
      <c s="108">
        <v>682048.12093628885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29839.610000000001</v>
      </c>
      <c s="15">
        <v>0</v>
      </c>
      <c s="15">
        <v>0</v>
      </c>
      <c s="15">
        <v>0</v>
      </c>
      <c s="15">
        <v>0</v>
      </c>
      <c s="15">
        <v>0</v>
      </c>
      <c s="15">
        <v>29839.610000000001</v>
      </c>
      <c s="15">
        <v>0</v>
      </c>
      <c s="15">
        <v>0</v>
      </c>
      <c s="15">
        <f t="shared" si="85"/>
        <v>0</v>
      </c>
      <c s="15">
        <f t="shared" si="90"/>
        <v>59679.220000000001</v>
      </c>
      <c s="15">
        <f t="shared" si="91"/>
        <v>59679.220000000001</v>
      </c>
    </row>
    <row r="1793" spans="1:54" ht="15">
      <c r="A1793" s="58" t="s">
        <v>3645</v>
      </c>
      <c s="70" t="s">
        <v>3646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3644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244256.97000000006</v>
      </c>
      <c s="64">
        <v>0</v>
      </c>
      <c s="64">
        <v>27139.66</v>
      </c>
      <c s="64">
        <v>997.38</v>
      </c>
      <c s="64">
        <v>0</v>
      </c>
      <c s="64">
        <v>0</v>
      </c>
      <c s="64">
        <v>0</v>
      </c>
      <c s="64">
        <v>217117.31000000006</v>
      </c>
      <c s="120">
        <v>45477</v>
      </c>
      <c s="120">
        <v>45842</v>
      </c>
      <c s="108">
        <v>325675.95000000001</v>
      </c>
      <c s="108">
        <v>0.59444444444444444</v>
      </c>
      <c s="108">
        <v>1</v>
      </c>
      <c s="111">
        <v>0.049000000000000002</v>
      </c>
      <c s="77" t="s">
        <v>651</v>
      </c>
      <c s="77" t="s">
        <v>652</v>
      </c>
      <c s="15">
        <v>886.55999999999995</v>
      </c>
      <c s="15">
        <v>775.74000000000001</v>
      </c>
      <c s="15">
        <v>664.91999999999996</v>
      </c>
      <c s="15">
        <v>554.10000000000002</v>
      </c>
      <c s="15">
        <v>443.27999999999997</v>
      </c>
      <c s="15">
        <v>332.45999999999998</v>
      </c>
      <c s="15">
        <v>221.63999999999999</v>
      </c>
      <c s="15">
        <v>110.81999999999999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5"/>
        <v>886.55999999999995</v>
      </c>
      <c s="15">
        <f t="shared" si="90"/>
        <v>3102.96</v>
      </c>
      <c s="15">
        <f t="shared" si="91"/>
        <v>3989.52</v>
      </c>
    </row>
    <row r="1794" spans="1:54" ht="15">
      <c r="A1794" s="58" t="s">
        <v>3647</v>
      </c>
      <c s="70" t="s">
        <v>3648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3649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1209796.04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1209796.04</v>
      </c>
      <c s="120">
        <v>45387</v>
      </c>
      <c s="120">
        <v>46482</v>
      </c>
      <c s="108">
        <v>1209796.04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52928.580000000002</v>
      </c>
      <c s="15">
        <v>0</v>
      </c>
      <c s="15">
        <v>0</v>
      </c>
      <c s="15">
        <v>0</v>
      </c>
      <c s="15">
        <v>0</v>
      </c>
      <c s="15">
        <v>0</v>
      </c>
      <c s="15">
        <v>52928.580000000002</v>
      </c>
      <c s="15">
        <v>0</v>
      </c>
      <c s="15">
        <v>0</v>
      </c>
      <c s="15">
        <f t="shared" si="85"/>
        <v>0</v>
      </c>
      <c s="15">
        <f t="shared" si="90"/>
        <v>105857.16</v>
      </c>
      <c s="15">
        <f t="shared" si="91"/>
        <v>105857.16</v>
      </c>
    </row>
    <row r="1795" spans="1:54" ht="15">
      <c r="A1795" s="58" t="s">
        <v>3650</v>
      </c>
      <c s="70" t="s">
        <v>3651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3649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92611.12000000001</v>
      </c>
      <c s="64">
        <v>0</v>
      </c>
      <c s="64">
        <v>10290.120000000001</v>
      </c>
      <c s="64">
        <v>378.16000000000003</v>
      </c>
      <c s="64">
        <v>0</v>
      </c>
      <c s="64">
        <v>0</v>
      </c>
      <c s="64">
        <v>0</v>
      </c>
      <c s="64">
        <v>82321.000000000015</v>
      </c>
      <c s="120">
        <v>45477</v>
      </c>
      <c s="120">
        <v>45842</v>
      </c>
      <c s="108">
        <v>123481.48000000001</v>
      </c>
      <c s="108">
        <v>0.59444444444444444</v>
      </c>
      <c s="108">
        <v>1</v>
      </c>
      <c s="111">
        <v>0.049000000000000002</v>
      </c>
      <c s="77" t="s">
        <v>651</v>
      </c>
      <c s="77" t="s">
        <v>652</v>
      </c>
      <c s="15">
        <v>336.13999999999999</v>
      </c>
      <c s="15">
        <v>294.13</v>
      </c>
      <c s="15">
        <v>252.11000000000001</v>
      </c>
      <c s="15">
        <v>210.09</v>
      </c>
      <c s="15">
        <v>168.06999999999999</v>
      </c>
      <c s="15">
        <v>126.05</v>
      </c>
      <c s="15">
        <v>84.040000000000006</v>
      </c>
      <c s="15">
        <v>42.020000000000003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2" ref="AZ1795:AZ1858">SUM(AM1795:AM1795)</f>
        <v>336.13999999999999</v>
      </c>
      <c s="15">
        <f t="shared" si="90"/>
        <v>1176.51</v>
      </c>
      <c s="15">
        <f t="shared" si="91"/>
        <v>1512.6500000000001</v>
      </c>
    </row>
    <row r="1796" spans="1:54" ht="15">
      <c r="A1796" s="58" t="s">
        <v>3652</v>
      </c>
      <c s="70" t="s">
        <v>3653</v>
      </c>
      <c s="66">
        <v>1</v>
      </c>
      <c s="66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200000000</v>
      </c>
      <c s="64">
        <v>0</v>
      </c>
      <c s="64">
        <v>0</v>
      </c>
      <c s="64">
        <v>9250000</v>
      </c>
      <c s="64">
        <v>0</v>
      </c>
      <c s="64">
        <v>0</v>
      </c>
      <c s="64">
        <v>0</v>
      </c>
      <c s="64">
        <v>200000000</v>
      </c>
      <c s="120">
        <v>45425</v>
      </c>
      <c s="120">
        <v>47251</v>
      </c>
      <c s="108">
        <v>200000000</v>
      </c>
      <c s="108">
        <v>4.4527777777777775</v>
      </c>
      <c s="108">
        <v>5</v>
      </c>
      <c s="111">
        <v>0.092499999999999999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9250000</v>
      </c>
      <c s="15">
        <v>0</v>
      </c>
      <c s="15">
        <v>0</v>
      </c>
      <c s="15">
        <v>0</v>
      </c>
      <c s="15">
        <v>0</v>
      </c>
      <c s="15">
        <v>0</v>
      </c>
      <c s="15">
        <v>9250000</v>
      </c>
      <c s="15">
        <v>0</v>
      </c>
      <c s="15">
        <f t="shared" si="92"/>
        <v>0</v>
      </c>
      <c s="15">
        <f t="shared" si="90"/>
        <v>18500000</v>
      </c>
      <c s="15">
        <f t="shared" si="91"/>
        <v>18500000</v>
      </c>
    </row>
    <row r="1797" spans="1:54" ht="15">
      <c r="A1797" s="58" t="s">
        <v>3654</v>
      </c>
      <c s="70" t="s">
        <v>3655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15700000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15700000</v>
      </c>
      <c s="120">
        <v>45376</v>
      </c>
      <c s="120">
        <v>46471</v>
      </c>
      <c s="108">
        <v>15700000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686875</v>
      </c>
      <c s="15">
        <v>0</v>
      </c>
      <c s="15">
        <v>0</v>
      </c>
      <c s="15">
        <v>0</v>
      </c>
      <c s="15">
        <v>0</v>
      </c>
      <c s="15">
        <v>0</v>
      </c>
      <c s="15">
        <v>686875</v>
      </c>
      <c s="15">
        <v>0</v>
      </c>
      <c s="15">
        <v>0</v>
      </c>
      <c s="15">
        <v>0</v>
      </c>
      <c s="15">
        <f t="shared" si="92"/>
        <v>0</v>
      </c>
      <c s="15">
        <f t="shared" si="90"/>
        <v>1373750</v>
      </c>
      <c s="15">
        <f t="shared" si="91"/>
        <v>1373750</v>
      </c>
    </row>
    <row r="1798" spans="1:54" ht="15">
      <c r="A1798" s="58" t="s">
        <v>3656</v>
      </c>
      <c s="70" t="s">
        <v>3657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5000000</v>
      </c>
      <c s="120">
        <v>45376</v>
      </c>
      <c s="120">
        <v>46471</v>
      </c>
      <c s="108">
        <v>5000000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218750</v>
      </c>
      <c s="15">
        <v>0</v>
      </c>
      <c s="15">
        <v>0</v>
      </c>
      <c s="15">
        <v>0</v>
      </c>
      <c s="15">
        <v>0</v>
      </c>
      <c s="15">
        <v>0</v>
      </c>
      <c s="15">
        <v>218750</v>
      </c>
      <c s="15">
        <v>0</v>
      </c>
      <c s="15">
        <v>0</v>
      </c>
      <c s="15">
        <v>0</v>
      </c>
      <c s="15">
        <f t="shared" si="92"/>
        <v>0</v>
      </c>
      <c s="15">
        <f t="shared" si="90"/>
        <v>437500</v>
      </c>
      <c s="15">
        <f t="shared" si="91"/>
        <v>437500</v>
      </c>
    </row>
    <row r="1799" spans="1:54" ht="15">
      <c r="A1799" s="58" t="s">
        <v>3658</v>
      </c>
      <c s="70" t="s">
        <v>3659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3114570.5499999998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3114570.5499999998</v>
      </c>
      <c s="120">
        <v>45372</v>
      </c>
      <c s="120">
        <v>45737</v>
      </c>
      <c s="108">
        <v>3114570.5499999998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76306.979999999996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2"/>
        <v>0</v>
      </c>
      <c s="15">
        <f t="shared" si="90"/>
        <v>76306.979999999996</v>
      </c>
      <c s="15">
        <f t="shared" si="91"/>
        <v>76306.979999999996</v>
      </c>
    </row>
    <row r="1800" spans="1:54" ht="15">
      <c r="A1800" s="58" t="s">
        <v>3660</v>
      </c>
      <c s="70" t="s">
        <v>3661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20863105.66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20863105.66</v>
      </c>
      <c s="120">
        <v>45485</v>
      </c>
      <c s="120">
        <v>46580</v>
      </c>
      <c s="108">
        <v>20863105.66</v>
      </c>
      <c s="108">
        <v>2.6166666666666667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912760.87</v>
      </c>
      <c s="15">
        <v>0</v>
      </c>
      <c s="15">
        <v>0</v>
      </c>
      <c s="15">
        <v>0</v>
      </c>
      <c s="15">
        <v>0</v>
      </c>
      <c s="15">
        <v>0</v>
      </c>
      <c s="15">
        <v>912760.87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2"/>
        <v>0</v>
      </c>
      <c s="15">
        <f t="shared" si="90"/>
        <v>1825521.74</v>
      </c>
      <c s="15">
        <f t="shared" si="91"/>
        <v>1825521.74</v>
      </c>
    </row>
    <row r="1801" spans="1:54" ht="15">
      <c r="A1801" s="58" t="s">
        <v>3662</v>
      </c>
      <c s="70" t="s">
        <v>3663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5000000</v>
      </c>
      <c s="120">
        <v>45376</v>
      </c>
      <c s="120">
        <v>46471</v>
      </c>
      <c s="108">
        <v>5000000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218750</v>
      </c>
      <c s="15">
        <v>0</v>
      </c>
      <c s="15">
        <v>0</v>
      </c>
      <c s="15">
        <v>0</v>
      </c>
      <c s="15">
        <v>0</v>
      </c>
      <c s="15">
        <v>0</v>
      </c>
      <c s="15">
        <v>218750</v>
      </c>
      <c s="15">
        <v>0</v>
      </c>
      <c s="15">
        <v>0</v>
      </c>
      <c s="15">
        <v>0</v>
      </c>
      <c s="15">
        <f t="shared" si="92"/>
        <v>0</v>
      </c>
      <c s="15">
        <f t="shared" si="90"/>
        <v>437500</v>
      </c>
      <c s="15">
        <f t="shared" si="91"/>
        <v>437500</v>
      </c>
    </row>
    <row r="1802" spans="1:54" ht="15">
      <c r="A1802" s="58" t="s">
        <v>3664</v>
      </c>
      <c s="70" t="s">
        <v>3665</v>
      </c>
      <c s="66">
        <v>1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2442010</v>
      </c>
      <c s="64">
        <v>0</v>
      </c>
      <c s="64">
        <v>0</v>
      </c>
      <c s="64">
        <v>6613.7799999999997</v>
      </c>
      <c s="64">
        <v>0</v>
      </c>
      <c s="64">
        <v>0</v>
      </c>
      <c s="64">
        <v>0</v>
      </c>
      <c s="64">
        <v>2442010</v>
      </c>
      <c s="120">
        <v>45488</v>
      </c>
      <c s="120">
        <v>45853</v>
      </c>
      <c s="108">
        <v>2442010</v>
      </c>
      <c s="108">
        <v>0.625</v>
      </c>
      <c s="108">
        <v>1</v>
      </c>
      <c s="111">
        <v>0.032500000000000001</v>
      </c>
      <c s="77" t="s">
        <v>651</v>
      </c>
      <c s="77" t="s">
        <v>652</v>
      </c>
      <c s="15">
        <v>6613.7799999999997</v>
      </c>
      <c s="15">
        <v>6613.7799999999997</v>
      </c>
      <c s="15">
        <v>6613.7799999999997</v>
      </c>
      <c s="15">
        <v>6613.7799999999997</v>
      </c>
      <c s="15">
        <v>6613.7799999999997</v>
      </c>
      <c s="15">
        <v>6613.7799999999997</v>
      </c>
      <c s="15">
        <v>6613.7799999999997</v>
      </c>
      <c s="15">
        <v>6613.7799999999997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2"/>
        <v>6613.7799999999997</v>
      </c>
      <c s="15">
        <f t="shared" si="90"/>
        <v>46296.459999999999</v>
      </c>
      <c s="15">
        <f t="shared" si="91"/>
        <v>52910.239999999998</v>
      </c>
    </row>
    <row r="1803" spans="1:54" ht="15">
      <c r="A1803" s="58" t="s">
        <v>3666</v>
      </c>
      <c s="70" t="s">
        <v>3665</v>
      </c>
      <c s="66">
        <v>2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2927432.5</v>
      </c>
      <c s="64">
        <v>0</v>
      </c>
      <c s="64">
        <v>0</v>
      </c>
      <c s="64">
        <v>9318.9899999999998</v>
      </c>
      <c s="64">
        <v>0</v>
      </c>
      <c s="64">
        <v>0</v>
      </c>
      <c s="64">
        <v>0</v>
      </c>
      <c s="64">
        <v>2927432.5</v>
      </c>
      <c s="120">
        <v>45488</v>
      </c>
      <c s="120">
        <v>46218</v>
      </c>
      <c s="108">
        <v>2927432.5</v>
      </c>
      <c s="108">
        <v>1.625</v>
      </c>
      <c s="108">
        <v>2</v>
      </c>
      <c s="111">
        <v>0.038199999999999998</v>
      </c>
      <c s="77" t="s">
        <v>651</v>
      </c>
      <c s="77" t="s">
        <v>652</v>
      </c>
      <c s="15">
        <v>9318.9899999999998</v>
      </c>
      <c s="15">
        <v>9318.9899999999998</v>
      </c>
      <c s="15">
        <v>9318.9899999999998</v>
      </c>
      <c s="15">
        <v>9318.9899999999998</v>
      </c>
      <c s="15">
        <v>9318.9899999999998</v>
      </c>
      <c s="15">
        <v>9318.9899999999998</v>
      </c>
      <c s="15">
        <v>9318.9899999999998</v>
      </c>
      <c s="15">
        <v>9318.9899999999998</v>
      </c>
      <c s="15">
        <v>9318.9899999999998</v>
      </c>
      <c s="15">
        <v>9318.9899999999998</v>
      </c>
      <c s="15">
        <v>9318.9899999999998</v>
      </c>
      <c s="15">
        <v>9318.9899999999998</v>
      </c>
      <c s="15">
        <v>9318.9899999999998</v>
      </c>
      <c s="15">
        <f t="shared" si="92"/>
        <v>9318.9899999999998</v>
      </c>
      <c s="15">
        <f t="shared" si="90"/>
        <v>111827.88000000002</v>
      </c>
      <c s="15">
        <f t="shared" si="91"/>
        <v>121146.87000000002</v>
      </c>
    </row>
    <row r="1804" spans="1:54" ht="15">
      <c r="A1804" s="58" t="s">
        <v>3667</v>
      </c>
      <c s="70" t="s">
        <v>3665</v>
      </c>
      <c s="66">
        <v>3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6611097.5</v>
      </c>
      <c s="64">
        <v>0</v>
      </c>
      <c s="64">
        <v>0</v>
      </c>
      <c s="64">
        <v>23689.77</v>
      </c>
      <c s="64">
        <v>0</v>
      </c>
      <c s="64">
        <v>0</v>
      </c>
      <c s="64">
        <v>0</v>
      </c>
      <c s="64">
        <v>6611097.5</v>
      </c>
      <c s="120">
        <v>45488</v>
      </c>
      <c s="120">
        <v>46583</v>
      </c>
      <c s="108">
        <v>6611097.5</v>
      </c>
      <c s="108">
        <v>2.625</v>
      </c>
      <c s="108">
        <v>3</v>
      </c>
      <c s="111">
        <v>0.042999999999999997</v>
      </c>
      <c s="77" t="s">
        <v>651</v>
      </c>
      <c s="77" t="s">
        <v>652</v>
      </c>
      <c s="15">
        <v>23689.77</v>
      </c>
      <c s="15">
        <v>23689.77</v>
      </c>
      <c s="15">
        <v>23689.77</v>
      </c>
      <c s="15">
        <v>23689.77</v>
      </c>
      <c s="15">
        <v>23689.77</v>
      </c>
      <c s="15">
        <v>23689.77</v>
      </c>
      <c s="15">
        <v>23689.77</v>
      </c>
      <c s="15">
        <v>23689.77</v>
      </c>
      <c s="15">
        <v>23689.77</v>
      </c>
      <c s="15">
        <v>23689.77</v>
      </c>
      <c s="15">
        <v>23689.77</v>
      </c>
      <c s="15">
        <v>23689.77</v>
      </c>
      <c s="15">
        <v>23689.77</v>
      </c>
      <c s="15">
        <f t="shared" si="92"/>
        <v>23689.77</v>
      </c>
      <c s="15">
        <f t="shared" si="90"/>
        <v>284277.23999999993</v>
      </c>
      <c s="15">
        <f t="shared" si="91"/>
        <v>307967.00999999995</v>
      </c>
    </row>
    <row r="1805" spans="1:54" ht="15">
      <c r="A1805" s="58" t="s">
        <v>3668</v>
      </c>
      <c s="70" t="s">
        <v>3665</v>
      </c>
      <c s="66">
        <v>4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10887122.5</v>
      </c>
      <c s="64">
        <v>0</v>
      </c>
      <c s="64">
        <v>0</v>
      </c>
      <c s="64">
        <v>42731.959999999999</v>
      </c>
      <c s="64">
        <v>0</v>
      </c>
      <c s="64">
        <v>0</v>
      </c>
      <c s="64">
        <v>0</v>
      </c>
      <c s="64">
        <v>10887122.5</v>
      </c>
      <c s="120">
        <v>45488</v>
      </c>
      <c s="120">
        <v>46949</v>
      </c>
      <c s="108">
        <v>10887122.5</v>
      </c>
      <c s="108">
        <v>3.625</v>
      </c>
      <c s="108">
        <v>4</v>
      </c>
      <c s="111">
        <v>0.047100000000000003</v>
      </c>
      <c s="77" t="s">
        <v>651</v>
      </c>
      <c s="77" t="s">
        <v>652</v>
      </c>
      <c s="15">
        <v>42731.959999999999</v>
      </c>
      <c s="15">
        <v>42731.959999999999</v>
      </c>
      <c s="15">
        <v>42731.959999999999</v>
      </c>
      <c s="15">
        <v>42731.959999999999</v>
      </c>
      <c s="15">
        <v>42731.959999999999</v>
      </c>
      <c s="15">
        <v>42731.959999999999</v>
      </c>
      <c s="15">
        <v>42731.959999999999</v>
      </c>
      <c s="15">
        <v>42731.959999999999</v>
      </c>
      <c s="15">
        <v>42731.959999999999</v>
      </c>
      <c s="15">
        <v>42731.959999999999</v>
      </c>
      <c s="15">
        <v>42731.959999999999</v>
      </c>
      <c s="15">
        <v>42731.959999999999</v>
      </c>
      <c s="15">
        <v>42731.959999999999</v>
      </c>
      <c s="15">
        <f t="shared" si="92"/>
        <v>42731.959999999999</v>
      </c>
      <c s="15">
        <f t="shared" si="90"/>
        <v>512783.52000000008</v>
      </c>
      <c s="15">
        <f t="shared" si="91"/>
        <v>555515.4800000001</v>
      </c>
    </row>
    <row r="1806" spans="1:54" ht="15">
      <c r="A1806" s="58" t="s">
        <v>3669</v>
      </c>
      <c s="70" t="s">
        <v>3665</v>
      </c>
      <c s="66">
        <v>5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425242.5</v>
      </c>
      <c s="64">
        <v>0</v>
      </c>
      <c s="64">
        <v>0</v>
      </c>
      <c s="64">
        <v>1796.6500000000001</v>
      </c>
      <c s="64">
        <v>0</v>
      </c>
      <c s="64">
        <v>0</v>
      </c>
      <c s="64">
        <v>0</v>
      </c>
      <c s="64">
        <v>425242.5</v>
      </c>
      <c s="120">
        <v>45488</v>
      </c>
      <c s="120">
        <v>47314</v>
      </c>
      <c s="108">
        <v>425242.5</v>
      </c>
      <c s="108">
        <v>4.625</v>
      </c>
      <c s="108">
        <v>5</v>
      </c>
      <c s="111">
        <v>0.050700000000000002</v>
      </c>
      <c s="77" t="s">
        <v>651</v>
      </c>
      <c s="77" t="s">
        <v>652</v>
      </c>
      <c s="15">
        <v>1796.6500000000001</v>
      </c>
      <c s="15">
        <v>1796.6500000000001</v>
      </c>
      <c s="15">
        <v>1796.6500000000001</v>
      </c>
      <c s="15">
        <v>1796.6500000000001</v>
      </c>
      <c s="15">
        <v>1796.6500000000001</v>
      </c>
      <c s="15">
        <v>1796.6500000000001</v>
      </c>
      <c s="15">
        <v>1796.6500000000001</v>
      </c>
      <c s="15">
        <v>1796.6500000000001</v>
      </c>
      <c s="15">
        <v>1796.6500000000001</v>
      </c>
      <c s="15">
        <v>1796.6500000000001</v>
      </c>
      <c s="15">
        <v>1796.6500000000001</v>
      </c>
      <c s="15">
        <v>1796.6500000000001</v>
      </c>
      <c s="15">
        <v>1796.6500000000001</v>
      </c>
      <c s="15">
        <f t="shared" si="92"/>
        <v>1796.6500000000001</v>
      </c>
      <c s="15">
        <f t="shared" si="90"/>
        <v>21559.800000000003</v>
      </c>
      <c s="15">
        <f t="shared" si="91"/>
        <v>23356.450000000004</v>
      </c>
    </row>
    <row r="1807" spans="1:54" ht="15">
      <c r="A1807" s="58" t="s">
        <v>3670</v>
      </c>
      <c s="70" t="s">
        <v>3665</v>
      </c>
      <c s="66">
        <v>6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1142977.5</v>
      </c>
      <c s="64">
        <v>0</v>
      </c>
      <c s="64">
        <v>0</v>
      </c>
      <c s="64">
        <v>5105.3000000000002</v>
      </c>
      <c s="64">
        <v>0</v>
      </c>
      <c s="64">
        <v>0</v>
      </c>
      <c s="64">
        <v>0</v>
      </c>
      <c s="64">
        <v>1142977.5</v>
      </c>
      <c s="120">
        <v>45488</v>
      </c>
      <c s="120">
        <v>47679</v>
      </c>
      <c s="108">
        <v>1142977.5</v>
      </c>
      <c s="108">
        <v>5.625</v>
      </c>
      <c s="108">
        <v>6</v>
      </c>
      <c s="111">
        <v>0.053600000000000002</v>
      </c>
      <c s="77" t="s">
        <v>651</v>
      </c>
      <c s="77" t="s">
        <v>652</v>
      </c>
      <c s="15">
        <v>5105.3000000000002</v>
      </c>
      <c s="15">
        <v>5105.3000000000002</v>
      </c>
      <c s="15">
        <v>5105.3000000000002</v>
      </c>
      <c s="15">
        <v>5105.3000000000002</v>
      </c>
      <c s="15">
        <v>5105.3000000000002</v>
      </c>
      <c s="15">
        <v>5105.3000000000002</v>
      </c>
      <c s="15">
        <v>5105.3000000000002</v>
      </c>
      <c s="15">
        <v>5105.3000000000002</v>
      </c>
      <c s="15">
        <v>5105.3000000000002</v>
      </c>
      <c s="15">
        <v>5105.3000000000002</v>
      </c>
      <c s="15">
        <v>5105.3000000000002</v>
      </c>
      <c s="15">
        <v>5105.3000000000002</v>
      </c>
      <c s="15">
        <v>5105.3000000000002</v>
      </c>
      <c s="15">
        <f t="shared" si="92"/>
        <v>5105.3000000000002</v>
      </c>
      <c s="15">
        <f t="shared" si="90"/>
        <v>61263.600000000013</v>
      </c>
      <c s="15">
        <f t="shared" si="91"/>
        <v>66368.900000000009</v>
      </c>
    </row>
    <row r="1808" spans="1:54" ht="15">
      <c r="A1808" s="58" t="s">
        <v>3671</v>
      </c>
      <c s="70" t="s">
        <v>3665</v>
      </c>
      <c s="66">
        <v>7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265500</v>
      </c>
      <c s="64">
        <v>0</v>
      </c>
      <c s="64">
        <v>0</v>
      </c>
      <c s="64">
        <v>1247.8499999999999</v>
      </c>
      <c s="64">
        <v>0</v>
      </c>
      <c s="64">
        <v>0</v>
      </c>
      <c s="64">
        <v>0</v>
      </c>
      <c s="64">
        <v>265500</v>
      </c>
      <c s="120">
        <v>45488</v>
      </c>
      <c s="120">
        <v>48044</v>
      </c>
      <c s="108">
        <v>265500</v>
      </c>
      <c s="108">
        <v>6.625</v>
      </c>
      <c s="108">
        <v>7</v>
      </c>
      <c s="111">
        <v>0.056399999999999999</v>
      </c>
      <c s="77" t="s">
        <v>651</v>
      </c>
      <c s="77" t="s">
        <v>652</v>
      </c>
      <c s="15">
        <v>1247.8499999999999</v>
      </c>
      <c s="15">
        <v>1247.8499999999999</v>
      </c>
      <c s="15">
        <v>1247.8499999999999</v>
      </c>
      <c s="15">
        <v>1247.8499999999999</v>
      </c>
      <c s="15">
        <v>1247.8499999999999</v>
      </c>
      <c s="15">
        <v>1247.8499999999999</v>
      </c>
      <c s="15">
        <v>1247.8499999999999</v>
      </c>
      <c s="15">
        <v>1247.8499999999999</v>
      </c>
      <c s="15">
        <v>1247.8499999999999</v>
      </c>
      <c s="15">
        <v>1247.8499999999999</v>
      </c>
      <c s="15">
        <v>1247.8499999999999</v>
      </c>
      <c s="15">
        <v>1247.8499999999999</v>
      </c>
      <c s="15">
        <v>1247.8499999999999</v>
      </c>
      <c s="15">
        <f t="shared" si="92"/>
        <v>1247.8499999999999</v>
      </c>
      <c s="15">
        <f t="shared" si="90"/>
        <v>14974.200000000003</v>
      </c>
      <c s="15">
        <f t="shared" si="91"/>
        <v>16222.050000000003</v>
      </c>
    </row>
    <row r="1809" spans="1:54" ht="15">
      <c r="A1809" s="58" t="s">
        <v>3672</v>
      </c>
      <c s="70" t="s">
        <v>3665</v>
      </c>
      <c s="66">
        <v>8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48085</v>
      </c>
      <c s="64">
        <v>0</v>
      </c>
      <c s="64">
        <v>0</v>
      </c>
      <c s="64">
        <v>237.62</v>
      </c>
      <c s="64">
        <v>0</v>
      </c>
      <c s="64">
        <v>0</v>
      </c>
      <c s="64">
        <v>0</v>
      </c>
      <c s="64">
        <v>48085</v>
      </c>
      <c s="120">
        <v>45488</v>
      </c>
      <c s="120">
        <v>48410</v>
      </c>
      <c s="108">
        <v>48085</v>
      </c>
      <c s="108">
        <v>7.625</v>
      </c>
      <c s="108">
        <v>8</v>
      </c>
      <c s="111">
        <v>0.059299999999999999</v>
      </c>
      <c s="77" t="s">
        <v>651</v>
      </c>
      <c s="77" t="s">
        <v>652</v>
      </c>
      <c s="15">
        <v>237.62</v>
      </c>
      <c s="15">
        <v>237.62</v>
      </c>
      <c s="15">
        <v>237.62</v>
      </c>
      <c s="15">
        <v>237.62</v>
      </c>
      <c s="15">
        <v>237.62</v>
      </c>
      <c s="15">
        <v>237.62</v>
      </c>
      <c s="15">
        <v>237.62</v>
      </c>
      <c s="15">
        <v>237.62</v>
      </c>
      <c s="15">
        <v>237.62</v>
      </c>
      <c s="15">
        <v>237.62</v>
      </c>
      <c s="15">
        <v>237.62</v>
      </c>
      <c s="15">
        <v>237.62</v>
      </c>
      <c s="15">
        <v>237.62</v>
      </c>
      <c s="15">
        <f t="shared" si="92"/>
        <v>237.62</v>
      </c>
      <c s="15">
        <f t="shared" si="90"/>
        <v>2851.4399999999991</v>
      </c>
      <c s="15">
        <f t="shared" si="91"/>
        <v>3089.059999999999</v>
      </c>
    </row>
    <row r="1810" spans="1:54" ht="15">
      <c r="A1810" s="58" t="s">
        <v>3673</v>
      </c>
      <c s="70" t="s">
        <v>3674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40000000</v>
      </c>
      <c s="120">
        <v>45376</v>
      </c>
      <c s="120">
        <v>46471</v>
      </c>
      <c s="108">
        <v>40000000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1750000</v>
      </c>
      <c s="15">
        <v>0</v>
      </c>
      <c s="15">
        <v>0</v>
      </c>
      <c s="15">
        <v>0</v>
      </c>
      <c s="15">
        <v>0</v>
      </c>
      <c s="15">
        <v>0</v>
      </c>
      <c s="15">
        <v>1750000</v>
      </c>
      <c s="15">
        <v>0</v>
      </c>
      <c s="15">
        <v>0</v>
      </c>
      <c s="15">
        <v>0</v>
      </c>
      <c s="15">
        <f t="shared" si="92"/>
        <v>0</v>
      </c>
      <c s="15">
        <f t="shared" si="90"/>
        <v>3500000</v>
      </c>
      <c s="15">
        <f t="shared" si="91"/>
        <v>3500000</v>
      </c>
    </row>
    <row r="1811" spans="1:54" ht="15">
      <c r="A1811" s="58" t="s">
        <v>3675</v>
      </c>
      <c s="70" t="s">
        <v>3676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48700000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48700000</v>
      </c>
      <c s="120">
        <v>45376</v>
      </c>
      <c s="120">
        <v>46471</v>
      </c>
      <c s="108">
        <v>48700000</v>
      </c>
      <c s="108">
        <v>2.3194444444444446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2130625</v>
      </c>
      <c s="15">
        <v>0</v>
      </c>
      <c s="15">
        <v>0</v>
      </c>
      <c s="15">
        <v>0</v>
      </c>
      <c s="15">
        <v>0</v>
      </c>
      <c s="15">
        <v>0</v>
      </c>
      <c s="15">
        <v>2130625</v>
      </c>
      <c s="15">
        <v>0</v>
      </c>
      <c s="15">
        <v>0</v>
      </c>
      <c s="15">
        <v>0</v>
      </c>
      <c s="15">
        <f t="shared" si="92"/>
        <v>0</v>
      </c>
      <c s="15">
        <f t="shared" si="90"/>
        <v>4261250</v>
      </c>
      <c s="15">
        <f t="shared" si="91"/>
        <v>4261250</v>
      </c>
    </row>
    <row r="1812" spans="1:54" ht="15">
      <c r="A1812" s="58" t="s">
        <v>3677</v>
      </c>
      <c s="70" t="s">
        <v>3678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7767316.4000000004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7767316.4000000004</v>
      </c>
      <c s="120">
        <v>45387</v>
      </c>
      <c s="120">
        <v>46482</v>
      </c>
      <c s="108">
        <v>7767316.4000000004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339820.09000000003</v>
      </c>
      <c s="15">
        <v>0</v>
      </c>
      <c s="15">
        <v>0</v>
      </c>
      <c s="15">
        <v>0</v>
      </c>
      <c s="15">
        <v>0</v>
      </c>
      <c s="15">
        <v>0</v>
      </c>
      <c s="15">
        <v>339820.09000000003</v>
      </c>
      <c s="15">
        <v>0</v>
      </c>
      <c s="15">
        <v>0</v>
      </c>
      <c s="15">
        <f t="shared" si="92"/>
        <v>0</v>
      </c>
      <c s="15">
        <f t="shared" si="90"/>
        <v>679640.18000000005</v>
      </c>
      <c s="15">
        <f t="shared" si="91"/>
        <v>679640.18000000005</v>
      </c>
    </row>
    <row r="1813" spans="1:54" ht="15">
      <c r="A1813" s="58" t="s">
        <v>3679</v>
      </c>
      <c s="70" t="s">
        <v>3680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7886282.8499999996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7886282.8499999996</v>
      </c>
      <c s="120">
        <v>45455</v>
      </c>
      <c s="120">
        <v>47281</v>
      </c>
      <c s="108">
        <v>7886282.8499999996</v>
      </c>
      <c s="108">
        <v>4.5333333333333332</v>
      </c>
      <c s="108">
        <v>5</v>
      </c>
      <c s="111">
        <v>0.092499999999999999</v>
      </c>
      <c s="77" t="s">
        <v>651</v>
      </c>
      <c s="77" t="s">
        <v>652</v>
      </c>
      <c s="15">
        <v>364740.58000000002</v>
      </c>
      <c s="15">
        <v>0</v>
      </c>
      <c s="15">
        <v>0</v>
      </c>
      <c s="15">
        <v>0</v>
      </c>
      <c s="15">
        <v>0</v>
      </c>
      <c s="15">
        <v>0</v>
      </c>
      <c s="15">
        <v>364740.58000000002</v>
      </c>
      <c s="15">
        <v>0</v>
      </c>
      <c s="15">
        <v>0</v>
      </c>
      <c s="15">
        <v>0</v>
      </c>
      <c s="15">
        <v>0</v>
      </c>
      <c s="15">
        <v>0</v>
      </c>
      <c s="15">
        <v>364740.58000000002</v>
      </c>
      <c s="15">
        <f t="shared" si="92"/>
        <v>364740.58000000002</v>
      </c>
      <c s="15">
        <f t="shared" si="90"/>
        <v>729481.16000000003</v>
      </c>
      <c s="15">
        <f t="shared" si="91"/>
        <v>1094221.74</v>
      </c>
    </row>
    <row r="1814" spans="1:54" ht="15">
      <c r="A1814" s="58" t="s">
        <v>3681</v>
      </c>
      <c s="70" t="s">
        <v>3682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5500000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5500000</v>
      </c>
      <c s="120">
        <v>45387</v>
      </c>
      <c s="120">
        <v>46482</v>
      </c>
      <c s="108">
        <v>5500000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240625</v>
      </c>
      <c s="15">
        <v>0</v>
      </c>
      <c s="15">
        <v>0</v>
      </c>
      <c s="15">
        <v>0</v>
      </c>
      <c s="15">
        <v>0</v>
      </c>
      <c s="15">
        <v>0</v>
      </c>
      <c s="15">
        <v>240625</v>
      </c>
      <c s="15">
        <v>0</v>
      </c>
      <c s="15">
        <v>0</v>
      </c>
      <c s="15">
        <f t="shared" si="92"/>
        <v>0</v>
      </c>
      <c s="15">
        <f t="shared" si="90"/>
        <v>481250</v>
      </c>
      <c s="15">
        <f t="shared" si="91"/>
        <v>481250</v>
      </c>
    </row>
    <row r="1815" spans="1:54" ht="15">
      <c r="A1815" s="58" t="s">
        <v>3683</v>
      </c>
      <c s="70" t="s">
        <v>3684</v>
      </c>
      <c s="66">
        <v>1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26402.5</v>
      </c>
      <c s="64">
        <v>0</v>
      </c>
      <c s="64">
        <v>0</v>
      </c>
      <c s="64">
        <v>71.510000000000005</v>
      </c>
      <c s="64">
        <v>0</v>
      </c>
      <c s="64">
        <v>0</v>
      </c>
      <c s="64">
        <v>0</v>
      </c>
      <c s="64">
        <v>26402.5</v>
      </c>
      <c s="120">
        <v>45498</v>
      </c>
      <c s="120">
        <v>45863</v>
      </c>
      <c s="108">
        <v>26402.5</v>
      </c>
      <c s="108">
        <v>0.65277777777777779</v>
      </c>
      <c s="108">
        <v>1</v>
      </c>
      <c s="111">
        <v>0.032500000000000001</v>
      </c>
      <c s="77" t="s">
        <v>651</v>
      </c>
      <c s="77" t="s">
        <v>652</v>
      </c>
      <c s="15">
        <v>71.510000000000005</v>
      </c>
      <c s="15">
        <v>71.510000000000005</v>
      </c>
      <c s="15">
        <v>71.510000000000005</v>
      </c>
      <c s="15">
        <v>71.510000000000005</v>
      </c>
      <c s="15">
        <v>71.510000000000005</v>
      </c>
      <c s="15">
        <v>71.510000000000005</v>
      </c>
      <c s="15">
        <v>71.510000000000005</v>
      </c>
      <c s="15">
        <v>71.510000000000005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2"/>
        <v>71.510000000000005</v>
      </c>
      <c s="15">
        <f t="shared" si="90"/>
        <v>500.56999999999999</v>
      </c>
      <c s="15">
        <f t="shared" si="91"/>
        <v>572.08000000000004</v>
      </c>
    </row>
    <row r="1816" spans="1:54" ht="15">
      <c r="A1816" s="58" t="s">
        <v>3685</v>
      </c>
      <c s="70" t="s">
        <v>3684</v>
      </c>
      <c s="66">
        <v>2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54722.5</v>
      </c>
      <c s="64">
        <v>0</v>
      </c>
      <c s="64">
        <v>0</v>
      </c>
      <c s="64">
        <v>196.09</v>
      </c>
      <c s="64">
        <v>0</v>
      </c>
      <c s="64">
        <v>0</v>
      </c>
      <c s="64">
        <v>0</v>
      </c>
      <c s="64">
        <v>54722.5</v>
      </c>
      <c s="120">
        <v>45498</v>
      </c>
      <c s="120">
        <v>46593</v>
      </c>
      <c s="108">
        <v>54722.5</v>
      </c>
      <c s="108">
        <v>2.6527777777777777</v>
      </c>
      <c s="108">
        <v>3</v>
      </c>
      <c s="111">
        <v>0.042999999999999997</v>
      </c>
      <c s="77" t="s">
        <v>651</v>
      </c>
      <c s="77" t="s">
        <v>652</v>
      </c>
      <c s="15">
        <v>196.09</v>
      </c>
      <c s="15">
        <v>196.09</v>
      </c>
      <c s="15">
        <v>196.09</v>
      </c>
      <c s="15">
        <v>196.09</v>
      </c>
      <c s="15">
        <v>196.09</v>
      </c>
      <c s="15">
        <v>196.09</v>
      </c>
      <c s="15">
        <v>196.09</v>
      </c>
      <c s="15">
        <v>196.09</v>
      </c>
      <c s="15">
        <v>196.09</v>
      </c>
      <c s="15">
        <v>196.09</v>
      </c>
      <c s="15">
        <v>196.09</v>
      </c>
      <c s="15">
        <v>196.09</v>
      </c>
      <c s="15">
        <v>196.09</v>
      </c>
      <c s="15">
        <f t="shared" si="92"/>
        <v>196.09</v>
      </c>
      <c s="15">
        <f t="shared" si="90"/>
        <v>2353.0799999999999</v>
      </c>
      <c s="15">
        <f t="shared" si="91"/>
        <v>2549.1700000000001</v>
      </c>
    </row>
    <row r="1817" spans="1:54" ht="15">
      <c r="A1817" s="58" t="s">
        <v>3686</v>
      </c>
      <c s="70" t="s">
        <v>3684</v>
      </c>
      <c s="66">
        <v>3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131865</v>
      </c>
      <c s="64">
        <v>0</v>
      </c>
      <c s="64">
        <v>0</v>
      </c>
      <c s="64">
        <v>517.57000000000005</v>
      </c>
      <c s="64">
        <v>0</v>
      </c>
      <c s="64">
        <v>0</v>
      </c>
      <c s="64">
        <v>0</v>
      </c>
      <c s="64">
        <v>131865</v>
      </c>
      <c s="120">
        <v>45498</v>
      </c>
      <c s="120">
        <v>46959</v>
      </c>
      <c s="108">
        <v>131865</v>
      </c>
      <c s="108">
        <v>3.6527777777777777</v>
      </c>
      <c s="108">
        <v>4</v>
      </c>
      <c s="111">
        <v>0.047100000000000003</v>
      </c>
      <c s="77" t="s">
        <v>651</v>
      </c>
      <c s="77" t="s">
        <v>652</v>
      </c>
      <c s="15">
        <v>517.57000000000005</v>
      </c>
      <c s="15">
        <v>517.57000000000005</v>
      </c>
      <c s="15">
        <v>517.57000000000005</v>
      </c>
      <c s="15">
        <v>517.57000000000005</v>
      </c>
      <c s="15">
        <v>517.57000000000005</v>
      </c>
      <c s="15">
        <v>517.57000000000005</v>
      </c>
      <c s="15">
        <v>517.57000000000005</v>
      </c>
      <c s="15">
        <v>517.57000000000005</v>
      </c>
      <c s="15">
        <v>517.57000000000005</v>
      </c>
      <c s="15">
        <v>517.57000000000005</v>
      </c>
      <c s="15">
        <v>517.57000000000005</v>
      </c>
      <c s="15">
        <v>517.57000000000005</v>
      </c>
      <c s="15">
        <v>517.57000000000005</v>
      </c>
      <c s="15">
        <f t="shared" si="92"/>
        <v>517.57000000000005</v>
      </c>
      <c s="15">
        <f t="shared" si="90"/>
        <v>6210.8399999999992</v>
      </c>
      <c s="15">
        <f t="shared" si="91"/>
        <v>6728.4099999999989</v>
      </c>
    </row>
    <row r="1818" spans="1:54" ht="15">
      <c r="A1818" s="58" t="s">
        <v>3687</v>
      </c>
      <c s="70" t="s">
        <v>3684</v>
      </c>
      <c s="66">
        <v>4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46462.5</v>
      </c>
      <c s="64">
        <v>0</v>
      </c>
      <c s="64">
        <v>0</v>
      </c>
      <c s="64">
        <v>196.30000000000001</v>
      </c>
      <c s="64">
        <v>0</v>
      </c>
      <c s="64">
        <v>0</v>
      </c>
      <c s="64">
        <v>0</v>
      </c>
      <c s="64">
        <v>46462.5</v>
      </c>
      <c s="120">
        <v>45498</v>
      </c>
      <c s="120">
        <v>47324</v>
      </c>
      <c s="108">
        <v>46462.5</v>
      </c>
      <c s="108">
        <v>4.6527777777777777</v>
      </c>
      <c s="108">
        <v>5</v>
      </c>
      <c s="111">
        <v>0.050700000000000002</v>
      </c>
      <c s="77" t="s">
        <v>651</v>
      </c>
      <c s="77" t="s">
        <v>652</v>
      </c>
      <c s="15">
        <v>196.30000000000001</v>
      </c>
      <c s="15">
        <v>196.30000000000001</v>
      </c>
      <c s="15">
        <v>196.30000000000001</v>
      </c>
      <c s="15">
        <v>196.30000000000001</v>
      </c>
      <c s="15">
        <v>196.30000000000001</v>
      </c>
      <c s="15">
        <v>196.30000000000001</v>
      </c>
      <c s="15">
        <v>196.30000000000001</v>
      </c>
      <c s="15">
        <v>196.30000000000001</v>
      </c>
      <c s="15">
        <v>196.30000000000001</v>
      </c>
      <c s="15">
        <v>196.30000000000001</v>
      </c>
      <c s="15">
        <v>196.30000000000001</v>
      </c>
      <c s="15">
        <v>196.30000000000001</v>
      </c>
      <c s="15">
        <v>196.30000000000001</v>
      </c>
      <c s="15">
        <f t="shared" si="92"/>
        <v>196.30000000000001</v>
      </c>
      <c s="15">
        <f t="shared" si="90"/>
        <v>2355.5999999999999</v>
      </c>
      <c s="15">
        <f t="shared" si="91"/>
        <v>2551.9000000000001</v>
      </c>
    </row>
    <row r="1819" spans="1:54" ht="15">
      <c r="A1819" s="58" t="s">
        <v>3688</v>
      </c>
      <c s="70" t="s">
        <v>3684</v>
      </c>
      <c s="66">
        <v>5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474.36000000000001</v>
      </c>
      <c s="64">
        <v>0</v>
      </c>
      <c s="64">
        <v>0</v>
      </c>
      <c s="64">
        <v>0</v>
      </c>
      <c s="64">
        <v>106200</v>
      </c>
      <c s="120">
        <v>45498</v>
      </c>
      <c s="120">
        <v>47689</v>
      </c>
      <c s="108">
        <v>106200</v>
      </c>
      <c s="108">
        <v>5.6527777777777777</v>
      </c>
      <c s="108">
        <v>6</v>
      </c>
      <c s="111">
        <v>0.053600000000000002</v>
      </c>
      <c s="77" t="s">
        <v>651</v>
      </c>
      <c s="77" t="s">
        <v>652</v>
      </c>
      <c s="15">
        <v>474.36000000000001</v>
      </c>
      <c s="15">
        <v>474.36000000000001</v>
      </c>
      <c s="15">
        <v>474.36000000000001</v>
      </c>
      <c s="15">
        <v>474.36000000000001</v>
      </c>
      <c s="15">
        <v>474.36000000000001</v>
      </c>
      <c s="15">
        <v>474.36000000000001</v>
      </c>
      <c s="15">
        <v>474.36000000000001</v>
      </c>
      <c s="15">
        <v>474.36000000000001</v>
      </c>
      <c s="15">
        <v>474.36000000000001</v>
      </c>
      <c s="15">
        <v>474.36000000000001</v>
      </c>
      <c s="15">
        <v>474.36000000000001</v>
      </c>
      <c s="15">
        <v>474.36000000000001</v>
      </c>
      <c s="15">
        <v>474.36000000000001</v>
      </c>
      <c s="15">
        <f t="shared" si="92"/>
        <v>474.36000000000001</v>
      </c>
      <c s="15">
        <f t="shared" si="90"/>
        <v>5692.3199999999997</v>
      </c>
      <c s="15">
        <f t="shared" si="91"/>
        <v>6166.6799999999994</v>
      </c>
    </row>
    <row r="1820" spans="1:54" ht="15">
      <c r="A1820" s="58" t="s">
        <v>3689</v>
      </c>
      <c s="70" t="s">
        <v>3684</v>
      </c>
      <c s="66">
        <v>6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125375</v>
      </c>
      <c s="64">
        <v>0</v>
      </c>
      <c s="64">
        <v>0</v>
      </c>
      <c s="64">
        <v>589.25999999999999</v>
      </c>
      <c s="64">
        <v>0</v>
      </c>
      <c s="64">
        <v>0</v>
      </c>
      <c s="64">
        <v>0</v>
      </c>
      <c s="64">
        <v>125375</v>
      </c>
      <c s="120">
        <v>45498</v>
      </c>
      <c s="120">
        <v>48054</v>
      </c>
      <c s="108">
        <v>125375</v>
      </c>
      <c s="108">
        <v>6.6527777777777777</v>
      </c>
      <c s="108">
        <v>7</v>
      </c>
      <c s="111">
        <v>0.056399999999999999</v>
      </c>
      <c s="77" t="s">
        <v>651</v>
      </c>
      <c s="77" t="s">
        <v>652</v>
      </c>
      <c s="15">
        <v>589.25999999999999</v>
      </c>
      <c s="15">
        <v>589.25999999999999</v>
      </c>
      <c s="15">
        <v>589.25999999999999</v>
      </c>
      <c s="15">
        <v>589.25999999999999</v>
      </c>
      <c s="15">
        <v>589.25999999999999</v>
      </c>
      <c s="15">
        <v>589.25999999999999</v>
      </c>
      <c s="15">
        <v>589.25999999999999</v>
      </c>
      <c s="15">
        <v>589.25999999999999</v>
      </c>
      <c s="15">
        <v>589.25999999999999</v>
      </c>
      <c s="15">
        <v>589.25999999999999</v>
      </c>
      <c s="15">
        <v>589.25999999999999</v>
      </c>
      <c s="15">
        <v>589.25999999999999</v>
      </c>
      <c s="15">
        <v>589.25999999999999</v>
      </c>
      <c s="15">
        <f t="shared" si="92"/>
        <v>589.25999999999999</v>
      </c>
      <c s="15">
        <f t="shared" si="90"/>
        <v>7071.1200000000017</v>
      </c>
      <c s="15">
        <f t="shared" si="91"/>
        <v>7660.3800000000019</v>
      </c>
    </row>
    <row r="1821" spans="1:54" ht="15">
      <c r="A1821" s="58" t="s">
        <v>3690</v>
      </c>
      <c s="70" t="s">
        <v>3684</v>
      </c>
      <c s="66">
        <v>7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1048872.5</v>
      </c>
      <c s="64">
        <v>0</v>
      </c>
      <c s="64">
        <v>0</v>
      </c>
      <c s="64">
        <v>5183.1800000000003</v>
      </c>
      <c s="64">
        <v>0</v>
      </c>
      <c s="64">
        <v>0</v>
      </c>
      <c s="64">
        <v>0</v>
      </c>
      <c s="64">
        <v>1048872.5</v>
      </c>
      <c s="120">
        <v>45498</v>
      </c>
      <c s="120">
        <v>48420</v>
      </c>
      <c s="108">
        <v>1048872.5</v>
      </c>
      <c s="108">
        <v>7.6527777777777777</v>
      </c>
      <c s="108">
        <v>8</v>
      </c>
      <c s="111">
        <v>0.059299999999999999</v>
      </c>
      <c s="77" t="s">
        <v>651</v>
      </c>
      <c s="77" t="s">
        <v>652</v>
      </c>
      <c s="15">
        <v>5183.1800000000003</v>
      </c>
      <c s="15">
        <v>5183.1800000000003</v>
      </c>
      <c s="15">
        <v>5183.1800000000003</v>
      </c>
      <c s="15">
        <v>5183.1800000000003</v>
      </c>
      <c s="15">
        <v>5183.1800000000003</v>
      </c>
      <c s="15">
        <v>5183.1800000000003</v>
      </c>
      <c s="15">
        <v>5183.1800000000003</v>
      </c>
      <c s="15">
        <v>5183.1800000000003</v>
      </c>
      <c s="15">
        <v>5183.1800000000003</v>
      </c>
      <c s="15">
        <v>5183.1800000000003</v>
      </c>
      <c s="15">
        <v>5183.1800000000003</v>
      </c>
      <c s="15">
        <v>5183.1800000000003</v>
      </c>
      <c s="15">
        <v>5183.1800000000003</v>
      </c>
      <c s="15">
        <f t="shared" si="92"/>
        <v>5183.1800000000003</v>
      </c>
      <c s="15">
        <f t="shared" si="90"/>
        <v>62198.160000000003</v>
      </c>
      <c s="15">
        <f t="shared" si="91"/>
        <v>67381.339999999997</v>
      </c>
    </row>
    <row r="1822" spans="1:54" ht="15">
      <c r="A1822" s="58" t="s">
        <v>3691</v>
      </c>
      <c s="70" t="s">
        <v>3684</v>
      </c>
      <c s="66">
        <v>8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1903192.5</v>
      </c>
      <c s="64">
        <v>0</v>
      </c>
      <c s="64">
        <v>0</v>
      </c>
      <c s="64">
        <v>9849.0200000000004</v>
      </c>
      <c s="64">
        <v>0</v>
      </c>
      <c s="64">
        <v>0</v>
      </c>
      <c s="64">
        <v>0</v>
      </c>
      <c s="64">
        <v>1903192.5</v>
      </c>
      <c s="120">
        <v>45498</v>
      </c>
      <c s="120">
        <v>48785</v>
      </c>
      <c s="108">
        <v>1903192.5</v>
      </c>
      <c s="108">
        <v>8.6527777777777786</v>
      </c>
      <c s="108">
        <v>9</v>
      </c>
      <c s="111">
        <v>0.062100000000000002</v>
      </c>
      <c s="77" t="s">
        <v>651</v>
      </c>
      <c s="77" t="s">
        <v>652</v>
      </c>
      <c s="15">
        <v>9849.0200000000004</v>
      </c>
      <c s="15">
        <v>9849.0200000000004</v>
      </c>
      <c s="15">
        <v>9849.0200000000004</v>
      </c>
      <c s="15">
        <v>9849.0200000000004</v>
      </c>
      <c s="15">
        <v>9849.0200000000004</v>
      </c>
      <c s="15">
        <v>9849.0200000000004</v>
      </c>
      <c s="15">
        <v>9849.0200000000004</v>
      </c>
      <c s="15">
        <v>9849.0200000000004</v>
      </c>
      <c s="15">
        <v>9849.0200000000004</v>
      </c>
      <c s="15">
        <v>9849.0200000000004</v>
      </c>
      <c s="15">
        <v>9849.0200000000004</v>
      </c>
      <c s="15">
        <v>9849.0200000000004</v>
      </c>
      <c s="15">
        <v>9849.0200000000004</v>
      </c>
      <c s="15">
        <f t="shared" si="92"/>
        <v>9849.0200000000004</v>
      </c>
      <c s="15">
        <f t="shared" si="90"/>
        <v>118188.24000000003</v>
      </c>
      <c s="15">
        <f t="shared" si="91"/>
        <v>128037.26000000004</v>
      </c>
    </row>
    <row r="1823" spans="1:54" ht="15">
      <c r="A1823" s="58" t="s">
        <v>3692</v>
      </c>
      <c s="70" t="s">
        <v>3693</v>
      </c>
      <c s="66">
        <v>1</v>
      </c>
      <c s="66" t="s">
        <v>23</v>
      </c>
      <c s="65" t="s">
        <v>458</v>
      </c>
      <c s="65" t="s">
        <v>635</v>
      </c>
      <c s="65" t="s">
        <v>600</v>
      </c>
      <c s="65" t="s">
        <v>648</v>
      </c>
      <c s="65" t="s">
        <v>636</v>
      </c>
      <c s="65" t="s">
        <v>649</v>
      </c>
      <c s="65" t="s">
        <v>600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21982441.129999999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21982441.129999999</v>
      </c>
      <c s="120">
        <v>45503</v>
      </c>
      <c s="120">
        <v>46598</v>
      </c>
      <c s="108">
        <v>21982441.129999999</v>
      </c>
      <c s="108">
        <v>2.6666666666666665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961731.80000000005</v>
      </c>
      <c s="15">
        <v>0</v>
      </c>
      <c s="15">
        <v>0</v>
      </c>
      <c s="15">
        <v>0</v>
      </c>
      <c s="15">
        <v>0</v>
      </c>
      <c s="15">
        <v>0</v>
      </c>
      <c s="15">
        <v>961731.80000000005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2"/>
        <v>0</v>
      </c>
      <c s="15">
        <f t="shared" si="90"/>
        <v>1923463.6000000001</v>
      </c>
      <c s="15">
        <f t="shared" si="91"/>
        <v>1923463.6000000001</v>
      </c>
    </row>
    <row r="1824" spans="1:54" ht="15">
      <c r="A1824" s="58" t="s">
        <v>3712</v>
      </c>
      <c s="70" t="s">
        <v>3713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4429682.8600000003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4429682.8600000003</v>
      </c>
      <c s="120">
        <v>45372</v>
      </c>
      <c s="120">
        <v>45737</v>
      </c>
      <c s="117">
        <v>4429682.8600000003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108527.23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2"/>
        <v>0</v>
      </c>
      <c s="15">
        <f t="shared" si="93" ref="BA1824:BA1848">SUM(AN1824:AY1824)</f>
        <v>108527.23</v>
      </c>
      <c s="15">
        <f t="shared" si="94" ref="BB1824:BB1848">AZ1824+BA1824</f>
        <v>108527.23</v>
      </c>
    </row>
    <row r="1825" spans="1:54" ht="15">
      <c r="A1825" s="58" t="s">
        <v>3714</v>
      </c>
      <c s="70" t="s">
        <v>3715</v>
      </c>
      <c s="66">
        <v>1</v>
      </c>
      <c s="66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200000000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200000000</v>
      </c>
      <c s="120">
        <v>45506</v>
      </c>
      <c s="120">
        <v>47332</v>
      </c>
      <c s="117">
        <v>200000000</v>
      </c>
      <c s="108">
        <v>4.6722222222222225</v>
      </c>
      <c s="108">
        <v>5</v>
      </c>
      <c s="111">
        <v>0.092499999999999999</v>
      </c>
      <c s="77" t="s">
        <v>651</v>
      </c>
      <c s="77" t="s">
        <v>652</v>
      </c>
      <c s="15">
        <v>0</v>
      </c>
      <c s="15">
        <v>0</v>
      </c>
      <c s="15">
        <v>9250000</v>
      </c>
      <c s="15">
        <v>0</v>
      </c>
      <c s="15">
        <v>0</v>
      </c>
      <c s="15">
        <v>0</v>
      </c>
      <c s="15">
        <v>0</v>
      </c>
      <c s="15">
        <v>0</v>
      </c>
      <c s="15">
        <v>9250000</v>
      </c>
      <c s="15">
        <v>0</v>
      </c>
      <c s="15">
        <v>0</v>
      </c>
      <c s="15">
        <v>0</v>
      </c>
      <c s="15">
        <v>0</v>
      </c>
      <c s="15">
        <f t="shared" si="92"/>
        <v>0</v>
      </c>
      <c s="15">
        <f t="shared" si="93"/>
        <v>18500000</v>
      </c>
      <c s="15">
        <f t="shared" si="94"/>
        <v>18500000</v>
      </c>
    </row>
    <row r="1826" spans="1:54" ht="15">
      <c r="A1826" s="58" t="s">
        <v>3716</v>
      </c>
      <c s="70" t="s">
        <v>3717</v>
      </c>
      <c s="66">
        <v>1</v>
      </c>
      <c s="66" t="s">
        <v>23</v>
      </c>
      <c s="65" t="s">
        <v>458</v>
      </c>
      <c s="65" t="s">
        <v>635</v>
      </c>
      <c s="65" t="s">
        <v>600</v>
      </c>
      <c s="65" t="s">
        <v>648</v>
      </c>
      <c s="65" t="s">
        <v>636</v>
      </c>
      <c s="65" t="s">
        <v>649</v>
      </c>
      <c s="65" t="s">
        <v>600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22310007.920000002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22310007.920000002</v>
      </c>
      <c s="120">
        <v>45511</v>
      </c>
      <c s="120">
        <v>47337</v>
      </c>
      <c s="117">
        <v>22310007.920000002</v>
      </c>
      <c s="108">
        <v>4.6861111111111109</v>
      </c>
      <c s="108">
        <v>5</v>
      </c>
      <c s="111">
        <v>0.092499999999999999</v>
      </c>
      <c s="77" t="s">
        <v>651</v>
      </c>
      <c s="77" t="s">
        <v>652</v>
      </c>
      <c s="15">
        <v>0</v>
      </c>
      <c s="15">
        <v>0</v>
      </c>
      <c s="15">
        <v>1031837.87</v>
      </c>
      <c s="15">
        <v>0</v>
      </c>
      <c s="15">
        <v>0</v>
      </c>
      <c s="15">
        <v>0</v>
      </c>
      <c s="15">
        <v>0</v>
      </c>
      <c s="15">
        <v>0</v>
      </c>
      <c s="15">
        <v>1031837.87</v>
      </c>
      <c s="15">
        <v>0</v>
      </c>
      <c s="15">
        <v>0</v>
      </c>
      <c s="15">
        <v>0</v>
      </c>
      <c s="15">
        <v>0</v>
      </c>
      <c s="15">
        <f t="shared" si="92"/>
        <v>0</v>
      </c>
      <c s="15">
        <f t="shared" si="93"/>
        <v>2063675.74</v>
      </c>
      <c s="15">
        <f t="shared" si="94"/>
        <v>2063675.74</v>
      </c>
    </row>
    <row r="1827" spans="1:54" ht="15">
      <c r="A1827" s="58" t="s">
        <v>3718</v>
      </c>
      <c s="70" t="s">
        <v>3719</v>
      </c>
      <c s="66">
        <v>1</v>
      </c>
      <c s="66" t="s">
        <v>23</v>
      </c>
      <c s="65" t="s">
        <v>458</v>
      </c>
      <c s="65" t="s">
        <v>635</v>
      </c>
      <c s="65" t="s">
        <v>978</v>
      </c>
      <c s="65" t="s">
        <v>648</v>
      </c>
      <c s="65" t="s">
        <v>640</v>
      </c>
      <c s="65" t="s">
        <v>649</v>
      </c>
      <c s="65" t="s">
        <v>978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63813502.909999996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63813502.909999996</v>
      </c>
      <c s="120">
        <v>45372</v>
      </c>
      <c s="120">
        <v>45737</v>
      </c>
      <c s="117">
        <v>63813502.909999996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1563430.8200000001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2"/>
        <v>0</v>
      </c>
      <c s="15">
        <f t="shared" si="93"/>
        <v>1563430.8200000001</v>
      </c>
      <c s="15">
        <f t="shared" si="94"/>
        <v>1563430.8200000001</v>
      </c>
    </row>
    <row r="1828" spans="1:54" ht="15">
      <c r="A1828" s="58" t="s">
        <v>3720</v>
      </c>
      <c s="70" t="s">
        <v>3721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3722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28980299.300000001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28980299.300000001</v>
      </c>
      <c s="120">
        <v>45387</v>
      </c>
      <c s="120">
        <v>46482</v>
      </c>
      <c s="117">
        <v>28980299.300000001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1267888.0900000001</v>
      </c>
      <c s="15">
        <v>0</v>
      </c>
      <c s="15">
        <v>0</v>
      </c>
      <c s="15">
        <v>0</v>
      </c>
      <c s="15">
        <v>0</v>
      </c>
      <c s="15">
        <v>0</v>
      </c>
      <c s="15">
        <v>1267888.0900000001</v>
      </c>
      <c s="15">
        <v>0</v>
      </c>
      <c s="15">
        <v>0</v>
      </c>
      <c s="15">
        <f t="shared" si="92"/>
        <v>0</v>
      </c>
      <c s="15">
        <f t="shared" si="93"/>
        <v>2535776.1800000002</v>
      </c>
      <c s="15">
        <f t="shared" si="94"/>
        <v>2535776.1800000002</v>
      </c>
    </row>
    <row r="1829" spans="1:54" ht="15">
      <c r="A1829" s="58" t="s">
        <v>3723</v>
      </c>
      <c s="70" t="s">
        <v>3724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500000</v>
      </c>
      <c s="120">
        <v>45372</v>
      </c>
      <c s="120">
        <v>45737</v>
      </c>
      <c s="117">
        <v>500000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12250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2"/>
        <v>0</v>
      </c>
      <c s="15">
        <f t="shared" si="93"/>
        <v>12250</v>
      </c>
      <c s="15">
        <f t="shared" si="94"/>
        <v>12250</v>
      </c>
    </row>
    <row r="1830" spans="1:54" ht="15">
      <c r="A1830" s="58" t="s">
        <v>3725</v>
      </c>
      <c s="70" t="s">
        <v>3726</v>
      </c>
      <c s="66">
        <v>1</v>
      </c>
      <c s="66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170000000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170000000</v>
      </c>
      <c s="120">
        <v>45506</v>
      </c>
      <c s="120">
        <v>47332</v>
      </c>
      <c s="117">
        <v>170000000</v>
      </c>
      <c s="108">
        <v>4.6722222222222225</v>
      </c>
      <c s="108">
        <v>5</v>
      </c>
      <c s="111">
        <v>0.092499999999999999</v>
      </c>
      <c s="77" t="s">
        <v>651</v>
      </c>
      <c s="77" t="s">
        <v>652</v>
      </c>
      <c s="15">
        <v>0</v>
      </c>
      <c s="15">
        <v>0</v>
      </c>
      <c s="15">
        <v>7862500</v>
      </c>
      <c s="15">
        <v>0</v>
      </c>
      <c s="15">
        <v>0</v>
      </c>
      <c s="15">
        <v>0</v>
      </c>
      <c s="15">
        <v>0</v>
      </c>
      <c s="15">
        <v>0</v>
      </c>
      <c s="15">
        <v>7862500</v>
      </c>
      <c s="15">
        <v>0</v>
      </c>
      <c s="15">
        <v>0</v>
      </c>
      <c s="15">
        <v>0</v>
      </c>
      <c s="15">
        <v>0</v>
      </c>
      <c s="15">
        <f t="shared" si="92"/>
        <v>0</v>
      </c>
      <c s="15">
        <f t="shared" si="93"/>
        <v>15725000</v>
      </c>
      <c s="15">
        <f t="shared" si="94"/>
        <v>15725000</v>
      </c>
    </row>
    <row r="1831" spans="1:54" ht="15">
      <c r="A1831" s="58" t="s">
        <v>3727</v>
      </c>
      <c s="70" t="s">
        <v>3728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4483125.75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4483125.75</v>
      </c>
      <c s="120">
        <v>45387</v>
      </c>
      <c s="120">
        <v>46482</v>
      </c>
      <c s="117">
        <v>4483125.75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196136.75</v>
      </c>
      <c s="15">
        <v>0</v>
      </c>
      <c s="15">
        <v>0</v>
      </c>
      <c s="15">
        <v>0</v>
      </c>
      <c s="15">
        <v>0</v>
      </c>
      <c s="15">
        <v>0</v>
      </c>
      <c s="15">
        <v>196136.75</v>
      </c>
      <c s="15">
        <v>0</v>
      </c>
      <c s="15">
        <v>0</v>
      </c>
      <c s="15">
        <f t="shared" si="92"/>
        <v>0</v>
      </c>
      <c s="15">
        <f t="shared" si="93"/>
        <v>392273.5</v>
      </c>
      <c s="15">
        <f t="shared" si="94"/>
        <v>392273.5</v>
      </c>
    </row>
    <row r="1832" spans="1:54" ht="15">
      <c r="A1832" s="58" t="s">
        <v>3729</v>
      </c>
      <c s="70" t="s">
        <v>3730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1552692.77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1552692.77</v>
      </c>
      <c s="120">
        <v>45455</v>
      </c>
      <c s="120">
        <v>47281</v>
      </c>
      <c s="117">
        <v>1552692.77</v>
      </c>
      <c s="108">
        <v>4.5333333333333332</v>
      </c>
      <c s="108">
        <v>5</v>
      </c>
      <c s="111">
        <v>0.092499999999999999</v>
      </c>
      <c s="77" t="s">
        <v>651</v>
      </c>
      <c s="77" t="s">
        <v>652</v>
      </c>
      <c s="15">
        <v>71812.039999999994</v>
      </c>
      <c s="15">
        <v>0</v>
      </c>
      <c s="15">
        <v>0</v>
      </c>
      <c s="15">
        <v>0</v>
      </c>
      <c s="15">
        <v>0</v>
      </c>
      <c s="15">
        <v>0</v>
      </c>
      <c s="15">
        <v>71812.039999999994</v>
      </c>
      <c s="15">
        <v>0</v>
      </c>
      <c s="15">
        <v>0</v>
      </c>
      <c s="15">
        <v>0</v>
      </c>
      <c s="15">
        <v>0</v>
      </c>
      <c s="15">
        <v>0</v>
      </c>
      <c s="15">
        <v>71812.039999999994</v>
      </c>
      <c s="15">
        <f t="shared" si="92"/>
        <v>71812.039999999994</v>
      </c>
      <c s="15">
        <f t="shared" si="93"/>
        <v>143624.07999999999</v>
      </c>
      <c s="15">
        <f t="shared" si="94"/>
        <v>215436.12</v>
      </c>
    </row>
    <row r="1833" spans="1:54" ht="15">
      <c r="A1833" s="58" t="s">
        <v>3731</v>
      </c>
      <c s="70" t="s">
        <v>3732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1538236.3600000001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1538236.3600000001</v>
      </c>
      <c s="120">
        <v>45387</v>
      </c>
      <c s="120">
        <v>46482</v>
      </c>
      <c s="117">
        <v>1538236.3600000001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67297.839999999997</v>
      </c>
      <c s="15">
        <v>0</v>
      </c>
      <c s="15">
        <v>0</v>
      </c>
      <c s="15">
        <v>0</v>
      </c>
      <c s="15">
        <v>0</v>
      </c>
      <c s="15">
        <v>0</v>
      </c>
      <c s="15">
        <v>67297.839999999997</v>
      </c>
      <c s="15">
        <v>0</v>
      </c>
      <c s="15">
        <v>0</v>
      </c>
      <c s="15">
        <f t="shared" si="92"/>
        <v>0</v>
      </c>
      <c s="15">
        <f t="shared" si="93"/>
        <v>134595.67999999999</v>
      </c>
      <c s="15">
        <f t="shared" si="94"/>
        <v>134595.67999999999</v>
      </c>
    </row>
    <row r="1834" spans="1:54" ht="15">
      <c r="A1834" s="58" t="s">
        <v>3733</v>
      </c>
      <c s="70" t="s">
        <v>3734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1360711.8400000001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1360711.8400000001</v>
      </c>
      <c s="120">
        <v>45387</v>
      </c>
      <c s="120">
        <v>46482</v>
      </c>
      <c s="117">
        <v>1360711.8400000001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59531.139999999999</v>
      </c>
      <c s="15">
        <v>0</v>
      </c>
      <c s="15">
        <v>0</v>
      </c>
      <c s="15">
        <v>0</v>
      </c>
      <c s="15">
        <v>0</v>
      </c>
      <c s="15">
        <v>0</v>
      </c>
      <c s="15">
        <v>59531.139999999999</v>
      </c>
      <c s="15">
        <v>0</v>
      </c>
      <c s="15">
        <v>0</v>
      </c>
      <c s="15">
        <f t="shared" si="92"/>
        <v>0</v>
      </c>
      <c s="15">
        <f t="shared" si="93"/>
        <v>119062.28</v>
      </c>
      <c s="15">
        <f t="shared" si="94"/>
        <v>119062.28</v>
      </c>
    </row>
    <row r="1835" spans="1:54" ht="15">
      <c r="A1835" s="58" t="s">
        <v>3735</v>
      </c>
      <c s="70" t="s">
        <v>3736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3443172.79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3443172.79</v>
      </c>
      <c s="120">
        <v>45387</v>
      </c>
      <c s="120">
        <v>46482</v>
      </c>
      <c s="117">
        <v>3443172.79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150638.81</v>
      </c>
      <c s="15">
        <v>0</v>
      </c>
      <c s="15">
        <v>0</v>
      </c>
      <c s="15">
        <v>0</v>
      </c>
      <c s="15">
        <v>0</v>
      </c>
      <c s="15">
        <v>0</v>
      </c>
      <c s="15">
        <v>150638.81</v>
      </c>
      <c s="15">
        <v>0</v>
      </c>
      <c s="15">
        <v>0</v>
      </c>
      <c s="15">
        <f t="shared" si="92"/>
        <v>0</v>
      </c>
      <c s="15">
        <f t="shared" si="93"/>
        <v>301277.62</v>
      </c>
      <c s="15">
        <f t="shared" si="94"/>
        <v>301277.62</v>
      </c>
    </row>
    <row r="1836" spans="1:54" ht="15">
      <c r="A1836" s="58" t="s">
        <v>3737</v>
      </c>
      <c s="70" t="s">
        <v>3738</v>
      </c>
      <c s="66">
        <v>1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290132.5</v>
      </c>
      <c s="64">
        <v>0</v>
      </c>
      <c s="64">
        <v>0</v>
      </c>
      <c s="64">
        <v>785.77999999999997</v>
      </c>
      <c s="64">
        <v>0</v>
      </c>
      <c s="64">
        <v>0</v>
      </c>
      <c s="64">
        <v>0</v>
      </c>
      <c s="64">
        <v>290132.5</v>
      </c>
      <c s="120">
        <v>45532</v>
      </c>
      <c s="120">
        <v>45897</v>
      </c>
      <c s="117">
        <v>290132.5</v>
      </c>
      <c s="108">
        <v>0.74444444444444446</v>
      </c>
      <c s="108">
        <v>1</v>
      </c>
      <c s="111">
        <v>0.032500000000000001</v>
      </c>
      <c s="77" t="s">
        <v>651</v>
      </c>
      <c s="77" t="s">
        <v>652</v>
      </c>
      <c s="15">
        <v>785.77999999999997</v>
      </c>
      <c s="15">
        <v>785.77999999999997</v>
      </c>
      <c s="15">
        <v>785.77999999999997</v>
      </c>
      <c s="15">
        <v>785.77999999999997</v>
      </c>
      <c s="15">
        <v>785.77999999999997</v>
      </c>
      <c s="15">
        <v>785.77999999999997</v>
      </c>
      <c s="15">
        <v>785.77999999999997</v>
      </c>
      <c s="15">
        <v>785.77999999999997</v>
      </c>
      <c s="15">
        <v>785.77999999999997</v>
      </c>
      <c s="15">
        <v>0</v>
      </c>
      <c s="15">
        <v>0</v>
      </c>
      <c s="15">
        <v>0</v>
      </c>
      <c s="15">
        <v>0</v>
      </c>
      <c s="15">
        <f t="shared" si="92"/>
        <v>785.77999999999997</v>
      </c>
      <c s="15">
        <f t="shared" si="93"/>
        <v>6286.2399999999989</v>
      </c>
      <c s="15">
        <f t="shared" si="94"/>
        <v>7072.0199999999986</v>
      </c>
    </row>
    <row r="1837" spans="1:54" ht="15">
      <c r="A1837" s="58" t="s">
        <v>3739</v>
      </c>
      <c s="70" t="s">
        <v>3738</v>
      </c>
      <c s="66">
        <v>2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370372.5</v>
      </c>
      <c s="64">
        <v>0</v>
      </c>
      <c s="64">
        <v>0</v>
      </c>
      <c s="64">
        <v>1179.02</v>
      </c>
      <c s="64">
        <v>0</v>
      </c>
      <c s="64">
        <v>0</v>
      </c>
      <c s="64">
        <v>0</v>
      </c>
      <c s="64">
        <v>370372.5</v>
      </c>
      <c s="120">
        <v>45532</v>
      </c>
      <c s="120">
        <v>46262</v>
      </c>
      <c s="117">
        <v>370372.5</v>
      </c>
      <c s="108">
        <v>1.7444444444444445</v>
      </c>
      <c s="108">
        <v>2</v>
      </c>
      <c s="111">
        <v>0.038199999999999998</v>
      </c>
      <c s="77" t="s">
        <v>651</v>
      </c>
      <c s="77" t="s">
        <v>652</v>
      </c>
      <c s="15">
        <v>1179.02</v>
      </c>
      <c s="15">
        <v>1179.02</v>
      </c>
      <c s="15">
        <v>1179.02</v>
      </c>
      <c s="15">
        <v>1179.02</v>
      </c>
      <c s="15">
        <v>1179.02</v>
      </c>
      <c s="15">
        <v>1179.02</v>
      </c>
      <c s="15">
        <v>1179.02</v>
      </c>
      <c s="15">
        <v>1179.02</v>
      </c>
      <c s="15">
        <v>1179.02</v>
      </c>
      <c s="15">
        <v>1179.02</v>
      </c>
      <c s="15">
        <v>1179.02</v>
      </c>
      <c s="15">
        <v>1179.02</v>
      </c>
      <c s="15">
        <v>1179.02</v>
      </c>
      <c s="15">
        <f t="shared" si="92"/>
        <v>1179.02</v>
      </c>
      <c s="15">
        <f t="shared" si="93"/>
        <v>14148.240000000003</v>
      </c>
      <c s="15">
        <f t="shared" si="94"/>
        <v>15327.260000000004</v>
      </c>
    </row>
    <row r="1838" spans="1:54" ht="15">
      <c r="A1838" s="58" t="s">
        <v>3740</v>
      </c>
      <c s="70" t="s">
        <v>3738</v>
      </c>
      <c s="66">
        <v>3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326000.09000000003</v>
      </c>
      <c s="64">
        <v>0</v>
      </c>
      <c s="64">
        <v>0</v>
      </c>
      <c s="64">
        <v>1168.1700000000001</v>
      </c>
      <c s="64">
        <v>0</v>
      </c>
      <c s="64">
        <v>0</v>
      </c>
      <c s="64">
        <v>0</v>
      </c>
      <c s="64">
        <v>326000.09000000003</v>
      </c>
      <c s="120">
        <v>45532</v>
      </c>
      <c s="120">
        <v>46627</v>
      </c>
      <c s="117">
        <v>326000.09000000003</v>
      </c>
      <c s="108">
        <v>2.7444444444444445</v>
      </c>
      <c s="108">
        <v>3</v>
      </c>
      <c s="111">
        <v>0.042999999999999997</v>
      </c>
      <c s="77" t="s">
        <v>651</v>
      </c>
      <c s="77" t="s">
        <v>652</v>
      </c>
      <c s="15">
        <v>1168.1700000000001</v>
      </c>
      <c s="15">
        <v>1168.1700000000001</v>
      </c>
      <c s="15">
        <v>1168.1700000000001</v>
      </c>
      <c s="15">
        <v>1168.1700000000001</v>
      </c>
      <c s="15">
        <v>1168.1700000000001</v>
      </c>
      <c s="15">
        <v>1168.1700000000001</v>
      </c>
      <c s="15">
        <v>1168.1700000000001</v>
      </c>
      <c s="15">
        <v>1168.1700000000001</v>
      </c>
      <c s="15">
        <v>1168.1700000000001</v>
      </c>
      <c s="15">
        <v>1168.1700000000001</v>
      </c>
      <c s="15">
        <v>1168.1700000000001</v>
      </c>
      <c s="15">
        <v>1168.1700000000001</v>
      </c>
      <c s="15">
        <v>1168.1700000000001</v>
      </c>
      <c s="15">
        <f t="shared" si="92"/>
        <v>1168.1700000000001</v>
      </c>
      <c s="15">
        <f t="shared" si="93"/>
        <v>14018.040000000001</v>
      </c>
      <c s="15">
        <f t="shared" si="94"/>
        <v>15186.210000000001</v>
      </c>
    </row>
    <row r="1839" spans="1:54" ht="15">
      <c r="A1839" s="58" t="s">
        <v>3741</v>
      </c>
      <c s="70" t="s">
        <v>3738</v>
      </c>
      <c s="66">
        <v>4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656965</v>
      </c>
      <c s="64">
        <v>0</v>
      </c>
      <c s="64">
        <v>0</v>
      </c>
      <c s="64">
        <v>2578.5900000000001</v>
      </c>
      <c s="64">
        <v>0</v>
      </c>
      <c s="64">
        <v>0</v>
      </c>
      <c s="64">
        <v>0</v>
      </c>
      <c s="64">
        <v>656965</v>
      </c>
      <c s="120">
        <v>45532</v>
      </c>
      <c s="120">
        <v>46993</v>
      </c>
      <c s="117">
        <v>656965</v>
      </c>
      <c s="108">
        <v>3.7444444444444445</v>
      </c>
      <c s="108">
        <v>4</v>
      </c>
      <c s="111">
        <v>0.047100000000000003</v>
      </c>
      <c s="77" t="s">
        <v>651</v>
      </c>
      <c s="77" t="s">
        <v>652</v>
      </c>
      <c s="15">
        <v>2578.5900000000001</v>
      </c>
      <c s="15">
        <v>2578.5900000000001</v>
      </c>
      <c s="15">
        <v>2578.5900000000001</v>
      </c>
      <c s="15">
        <v>2578.5900000000001</v>
      </c>
      <c s="15">
        <v>2578.5900000000001</v>
      </c>
      <c s="15">
        <v>2578.5900000000001</v>
      </c>
      <c s="15">
        <v>2578.5900000000001</v>
      </c>
      <c s="15">
        <v>2578.5900000000001</v>
      </c>
      <c s="15">
        <v>2578.5900000000001</v>
      </c>
      <c s="15">
        <v>2578.5900000000001</v>
      </c>
      <c s="15">
        <v>2578.5900000000001</v>
      </c>
      <c s="15">
        <v>2578.5900000000001</v>
      </c>
      <c s="15">
        <v>2578.5900000000001</v>
      </c>
      <c s="15">
        <f t="shared" si="92"/>
        <v>2578.5900000000001</v>
      </c>
      <c s="15">
        <f t="shared" si="93"/>
        <v>30943.080000000002</v>
      </c>
      <c s="15">
        <f t="shared" si="94"/>
        <v>33521.669999999998</v>
      </c>
    </row>
    <row r="1840" spans="1:54" ht="15">
      <c r="A1840" s="58" t="s">
        <v>3742</v>
      </c>
      <c s="70" t="s">
        <v>3738</v>
      </c>
      <c s="66">
        <v>5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701362.5</v>
      </c>
      <c s="64">
        <v>0</v>
      </c>
      <c s="64">
        <v>0</v>
      </c>
      <c s="64">
        <v>2963.2600000000002</v>
      </c>
      <c s="64">
        <v>0</v>
      </c>
      <c s="64">
        <v>0</v>
      </c>
      <c s="64">
        <v>0</v>
      </c>
      <c s="64">
        <v>701362.5</v>
      </c>
      <c s="120">
        <v>45532</v>
      </c>
      <c s="120">
        <v>47358</v>
      </c>
      <c s="117">
        <v>701362.5</v>
      </c>
      <c s="108">
        <v>4.7444444444444445</v>
      </c>
      <c s="108">
        <v>5</v>
      </c>
      <c s="111">
        <v>0.050700000000000002</v>
      </c>
      <c s="77" t="s">
        <v>651</v>
      </c>
      <c s="77" t="s">
        <v>652</v>
      </c>
      <c s="15">
        <v>2963.2600000000002</v>
      </c>
      <c s="15">
        <v>2963.2600000000002</v>
      </c>
      <c s="15">
        <v>2963.2600000000002</v>
      </c>
      <c s="15">
        <v>2963.2600000000002</v>
      </c>
      <c s="15">
        <v>2963.2600000000002</v>
      </c>
      <c s="15">
        <v>2963.2600000000002</v>
      </c>
      <c s="15">
        <v>2963.2600000000002</v>
      </c>
      <c s="15">
        <v>2963.2600000000002</v>
      </c>
      <c s="15">
        <v>2963.2600000000002</v>
      </c>
      <c s="15">
        <v>2963.2600000000002</v>
      </c>
      <c s="15">
        <v>2963.2600000000002</v>
      </c>
      <c s="15">
        <v>2963.2600000000002</v>
      </c>
      <c s="15">
        <v>2963.2600000000002</v>
      </c>
      <c s="15">
        <f t="shared" si="92"/>
        <v>2963.2600000000002</v>
      </c>
      <c s="15">
        <f t="shared" si="93"/>
        <v>35559.12000000001</v>
      </c>
      <c s="15">
        <f t="shared" si="94"/>
        <v>38522.380000000012</v>
      </c>
    </row>
    <row r="1841" spans="1:54" ht="15">
      <c r="A1841" s="58" t="s">
        <v>3743</v>
      </c>
      <c s="70" t="s">
        <v>3738</v>
      </c>
      <c s="66">
        <v>6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2004525</v>
      </c>
      <c s="64">
        <v>0</v>
      </c>
      <c s="64">
        <v>0</v>
      </c>
      <c s="64">
        <v>8953.5400000000009</v>
      </c>
      <c s="64">
        <v>0</v>
      </c>
      <c s="64">
        <v>0</v>
      </c>
      <c s="64">
        <v>0</v>
      </c>
      <c s="64">
        <v>2004525</v>
      </c>
      <c s="120">
        <v>45532</v>
      </c>
      <c s="120">
        <v>47723</v>
      </c>
      <c s="117">
        <v>2004525</v>
      </c>
      <c s="108">
        <v>5.7444444444444445</v>
      </c>
      <c s="108">
        <v>6</v>
      </c>
      <c s="111">
        <v>0.053600000000000002</v>
      </c>
      <c s="77" t="s">
        <v>651</v>
      </c>
      <c s="77" t="s">
        <v>652</v>
      </c>
      <c s="15">
        <v>8953.5400000000009</v>
      </c>
      <c s="15">
        <v>8953.5400000000009</v>
      </c>
      <c s="15">
        <v>8953.5400000000009</v>
      </c>
      <c s="15">
        <v>8953.5400000000009</v>
      </c>
      <c s="15">
        <v>8953.5400000000009</v>
      </c>
      <c s="15">
        <v>8953.5400000000009</v>
      </c>
      <c s="15">
        <v>8953.5400000000009</v>
      </c>
      <c s="15">
        <v>8953.5400000000009</v>
      </c>
      <c s="15">
        <v>8953.5400000000009</v>
      </c>
      <c s="15">
        <v>8953.5400000000009</v>
      </c>
      <c s="15">
        <v>8953.5400000000009</v>
      </c>
      <c s="15">
        <v>8953.5400000000009</v>
      </c>
      <c s="15">
        <v>8953.5400000000009</v>
      </c>
      <c s="15">
        <f t="shared" si="92"/>
        <v>8953.5400000000009</v>
      </c>
      <c s="15">
        <f t="shared" si="93"/>
        <v>107442.48000000004</v>
      </c>
      <c s="15">
        <f t="shared" si="94"/>
        <v>116396.02000000005</v>
      </c>
    </row>
    <row r="1842" spans="1:54" ht="15">
      <c r="A1842" s="58" t="s">
        <v>3744</v>
      </c>
      <c s="70" t="s">
        <v>3738</v>
      </c>
      <c s="66">
        <v>7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689415</v>
      </c>
      <c s="64">
        <v>0</v>
      </c>
      <c s="64">
        <v>0</v>
      </c>
      <c s="64">
        <v>3240.25</v>
      </c>
      <c s="64">
        <v>0</v>
      </c>
      <c s="64">
        <v>0</v>
      </c>
      <c s="64">
        <v>0</v>
      </c>
      <c s="64">
        <v>689415</v>
      </c>
      <c s="120">
        <v>45532</v>
      </c>
      <c s="120">
        <v>48088</v>
      </c>
      <c s="117">
        <v>689415</v>
      </c>
      <c s="108">
        <v>6.7444444444444445</v>
      </c>
      <c s="108">
        <v>7</v>
      </c>
      <c s="111">
        <v>0.056399999999999999</v>
      </c>
      <c s="77" t="s">
        <v>651</v>
      </c>
      <c s="77" t="s">
        <v>652</v>
      </c>
      <c s="15">
        <v>3240.25</v>
      </c>
      <c s="15">
        <v>3240.25</v>
      </c>
      <c s="15">
        <v>3240.25</v>
      </c>
      <c s="15">
        <v>3240.25</v>
      </c>
      <c s="15">
        <v>3240.25</v>
      </c>
      <c s="15">
        <v>3240.25</v>
      </c>
      <c s="15">
        <v>3240.25</v>
      </c>
      <c s="15">
        <v>3240.25</v>
      </c>
      <c s="15">
        <v>3240.25</v>
      </c>
      <c s="15">
        <v>3240.25</v>
      </c>
      <c s="15">
        <v>3240.25</v>
      </c>
      <c s="15">
        <v>3240.25</v>
      </c>
      <c s="15">
        <v>3240.25</v>
      </c>
      <c s="15">
        <f t="shared" si="92"/>
        <v>3240.25</v>
      </c>
      <c s="15">
        <f t="shared" si="93"/>
        <v>38883</v>
      </c>
      <c s="15">
        <f t="shared" si="94"/>
        <v>42123.25</v>
      </c>
    </row>
    <row r="1843" spans="1:54" ht="15">
      <c r="A1843" s="58" t="s">
        <v>3745</v>
      </c>
      <c s="70" t="s">
        <v>3738</v>
      </c>
      <c s="66">
        <v>8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106200</v>
      </c>
      <c s="64">
        <v>0</v>
      </c>
      <c s="64">
        <v>0</v>
      </c>
      <c s="64">
        <v>524.79999999999995</v>
      </c>
      <c s="64">
        <v>0</v>
      </c>
      <c s="64">
        <v>0</v>
      </c>
      <c s="64">
        <v>0</v>
      </c>
      <c s="64">
        <v>106200</v>
      </c>
      <c s="120">
        <v>45532</v>
      </c>
      <c s="120">
        <v>48454</v>
      </c>
      <c s="117">
        <v>106200</v>
      </c>
      <c s="108">
        <v>7.7444444444444445</v>
      </c>
      <c s="108">
        <v>8</v>
      </c>
      <c s="111">
        <v>0.059299999999999999</v>
      </c>
      <c s="77" t="s">
        <v>651</v>
      </c>
      <c s="77" t="s">
        <v>652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v>524.79999999999995</v>
      </c>
      <c s="15">
        <f t="shared" si="92"/>
        <v>524.79999999999995</v>
      </c>
      <c s="15">
        <f t="shared" si="93"/>
        <v>6297.6000000000013</v>
      </c>
      <c s="15">
        <f t="shared" si="94"/>
        <v>6822.4000000000015</v>
      </c>
    </row>
    <row r="1844" spans="1:54" ht="15">
      <c r="A1844" s="58" t="s">
        <v>3746</v>
      </c>
      <c s="70" t="s">
        <v>3747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5000000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5000000</v>
      </c>
      <c s="120">
        <v>45387</v>
      </c>
      <c s="120">
        <v>46482</v>
      </c>
      <c s="117">
        <v>5000000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218750</v>
      </c>
      <c s="15">
        <v>0</v>
      </c>
      <c s="15">
        <v>0</v>
      </c>
      <c s="15">
        <v>0</v>
      </c>
      <c s="15">
        <v>0</v>
      </c>
      <c s="15">
        <v>0</v>
      </c>
      <c s="15">
        <v>218750</v>
      </c>
      <c s="15">
        <v>0</v>
      </c>
      <c s="15">
        <v>0</v>
      </c>
      <c s="15">
        <f t="shared" si="92"/>
        <v>0</v>
      </c>
      <c s="15">
        <f t="shared" si="93"/>
        <v>437500</v>
      </c>
      <c s="15">
        <f t="shared" si="94"/>
        <v>437500</v>
      </c>
    </row>
    <row r="1845" spans="1:54" ht="15">
      <c r="A1845" s="58" t="s">
        <v>3748</v>
      </c>
      <c s="70" t="s">
        <v>3749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2000000</v>
      </c>
      <c s="120">
        <v>45387</v>
      </c>
      <c s="120">
        <v>46482</v>
      </c>
      <c s="117">
        <v>2000000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87500</v>
      </c>
      <c s="15">
        <v>0</v>
      </c>
      <c s="15">
        <v>0</v>
      </c>
      <c s="15">
        <v>0</v>
      </c>
      <c s="15">
        <v>0</v>
      </c>
      <c s="15">
        <v>0</v>
      </c>
      <c s="15">
        <v>87500</v>
      </c>
      <c s="15">
        <v>0</v>
      </c>
      <c s="15">
        <v>0</v>
      </c>
      <c s="15">
        <f t="shared" si="92"/>
        <v>0</v>
      </c>
      <c s="15">
        <f t="shared" si="93"/>
        <v>175000</v>
      </c>
      <c s="15">
        <f t="shared" si="94"/>
        <v>175000</v>
      </c>
    </row>
    <row r="1846" spans="1:54" ht="15">
      <c r="A1846" s="58" t="s">
        <v>3750</v>
      </c>
      <c s="70" t="s">
        <v>3751</v>
      </c>
      <c s="66">
        <v>1</v>
      </c>
      <c s="66" t="s">
        <v>23</v>
      </c>
      <c s="65" t="s">
        <v>458</v>
      </c>
      <c s="65" t="s">
        <v>635</v>
      </c>
      <c s="65" t="s">
        <v>593</v>
      </c>
      <c s="65" t="s">
        <v>648</v>
      </c>
      <c s="65" t="s">
        <v>636</v>
      </c>
      <c s="65" t="s">
        <v>649</v>
      </c>
      <c s="65" t="s">
        <v>593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34571368.609999999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34571368.609999999</v>
      </c>
      <c s="120">
        <v>45387</v>
      </c>
      <c s="120">
        <v>46482</v>
      </c>
      <c s="117">
        <v>34571368.609999999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1512497.3799999999</v>
      </c>
      <c s="15">
        <v>0</v>
      </c>
      <c s="15">
        <v>0</v>
      </c>
      <c s="15">
        <v>0</v>
      </c>
      <c s="15">
        <v>0</v>
      </c>
      <c s="15">
        <v>0</v>
      </c>
      <c s="15">
        <v>1512497.3799999999</v>
      </c>
      <c s="15">
        <v>0</v>
      </c>
      <c s="15">
        <v>0</v>
      </c>
      <c s="15">
        <f t="shared" si="92"/>
        <v>0</v>
      </c>
      <c s="15">
        <f t="shared" si="93"/>
        <v>3024994.7599999998</v>
      </c>
      <c s="15">
        <f t="shared" si="94"/>
        <v>3024994.7599999998</v>
      </c>
    </row>
    <row r="1847" spans="1:54" ht="15">
      <c r="A1847" s="58" t="s">
        <v>3752</v>
      </c>
      <c s="70" t="s">
        <v>3753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1874205.1599999999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1874205.1599999999</v>
      </c>
      <c s="120">
        <v>45387</v>
      </c>
      <c s="120">
        <v>46482</v>
      </c>
      <c s="117">
        <v>1874205.1599999999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81996.479999999996</v>
      </c>
      <c s="15">
        <v>0</v>
      </c>
      <c s="15">
        <v>0</v>
      </c>
      <c s="15">
        <v>0</v>
      </c>
      <c s="15">
        <v>0</v>
      </c>
      <c s="15">
        <v>0</v>
      </c>
      <c s="15">
        <v>81996.479999999996</v>
      </c>
      <c s="15">
        <v>0</v>
      </c>
      <c s="15">
        <v>0</v>
      </c>
      <c s="15">
        <f t="shared" si="92"/>
        <v>0</v>
      </c>
      <c s="15">
        <f t="shared" si="93"/>
        <v>163992.95999999999</v>
      </c>
      <c s="15">
        <f t="shared" si="94"/>
        <v>163992.95999999999</v>
      </c>
    </row>
    <row r="1848" spans="1:54" ht="15">
      <c r="A1848" s="58" t="s">
        <v>3754</v>
      </c>
      <c s="70" t="s">
        <v>3755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2815081.6400000001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2815081.6400000001</v>
      </c>
      <c s="120">
        <v>45387</v>
      </c>
      <c s="120">
        <v>46482</v>
      </c>
      <c s="117">
        <v>2815081.6400000001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123159.82000000001</v>
      </c>
      <c s="15">
        <v>0</v>
      </c>
      <c s="15">
        <v>0</v>
      </c>
      <c s="15">
        <v>0</v>
      </c>
      <c s="15">
        <v>0</v>
      </c>
      <c s="15">
        <v>0</v>
      </c>
      <c s="15">
        <v>123159.82000000001</v>
      </c>
      <c s="15">
        <v>0</v>
      </c>
      <c s="15">
        <v>0</v>
      </c>
      <c s="15">
        <f t="shared" si="92"/>
        <v>0</v>
      </c>
      <c s="15">
        <f t="shared" si="93"/>
        <v>246319.64000000001</v>
      </c>
      <c s="15">
        <f t="shared" si="94"/>
        <v>246319.64000000001</v>
      </c>
    </row>
    <row r="1849" spans="1:54" ht="15">
      <c r="A1849" s="58" t="s">
        <v>3761</v>
      </c>
      <c s="70" t="s">
        <v>3762</v>
      </c>
      <c s="66">
        <v>1</v>
      </c>
      <c s="66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200000000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200000000</v>
      </c>
      <c s="120">
        <v>45506</v>
      </c>
      <c s="120">
        <v>47332</v>
      </c>
      <c s="108">
        <v>200000000</v>
      </c>
      <c s="108">
        <v>4.6722222222222225</v>
      </c>
      <c s="108">
        <v>5</v>
      </c>
      <c s="111">
        <v>0.092499999999999999</v>
      </c>
      <c s="77" t="s">
        <v>651</v>
      </c>
      <c s="77" t="s">
        <v>652</v>
      </c>
      <c s="15">
        <v>0</v>
      </c>
      <c s="15">
        <v>0</v>
      </c>
      <c s="15">
        <v>9250000</v>
      </c>
      <c s="15">
        <v>0</v>
      </c>
      <c s="15">
        <v>0</v>
      </c>
      <c s="15">
        <v>0</v>
      </c>
      <c s="15">
        <v>0</v>
      </c>
      <c s="15">
        <v>0</v>
      </c>
      <c s="15">
        <v>9250000</v>
      </c>
      <c s="15">
        <v>0</v>
      </c>
      <c s="15">
        <v>0</v>
      </c>
      <c s="15">
        <v>0</v>
      </c>
      <c s="15">
        <v>0</v>
      </c>
      <c s="15">
        <f t="shared" si="92"/>
        <v>0</v>
      </c>
      <c s="15">
        <f t="shared" si="95" ref="BA1849:BA1870">SUM(AN1849:AY1849)</f>
        <v>18500000</v>
      </c>
      <c s="15">
        <f t="shared" si="96" ref="BB1849:BB1870">AZ1849+BA1849</f>
        <v>18500000</v>
      </c>
    </row>
    <row r="1850" spans="1:54" ht="15">
      <c r="A1850" s="58" t="s">
        <v>3763</v>
      </c>
      <c s="70" t="s">
        <v>3764</v>
      </c>
      <c s="66">
        <v>1</v>
      </c>
      <c s="66" t="s">
        <v>23</v>
      </c>
      <c s="65" t="s">
        <v>458</v>
      </c>
      <c s="65" t="s">
        <v>635</v>
      </c>
      <c s="65" t="s">
        <v>600</v>
      </c>
      <c s="65" t="s">
        <v>648</v>
      </c>
      <c s="65" t="s">
        <v>636</v>
      </c>
      <c s="65" t="s">
        <v>649</v>
      </c>
      <c s="65" t="s">
        <v>600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22600000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22600000</v>
      </c>
      <c s="120">
        <v>45544</v>
      </c>
      <c s="120">
        <v>47370</v>
      </c>
      <c s="108">
        <v>22600000</v>
      </c>
      <c s="108">
        <v>4.7750000000000004</v>
      </c>
      <c s="108">
        <v>5</v>
      </c>
      <c s="111">
        <v>0.092499999999999999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1045250</v>
      </c>
      <c s="15">
        <v>0</v>
      </c>
      <c s="15">
        <v>0</v>
      </c>
      <c s="15">
        <v>0</v>
      </c>
      <c s="15">
        <v>0</v>
      </c>
      <c s="15">
        <v>0</v>
      </c>
      <c s="15">
        <v>1045250</v>
      </c>
      <c s="15">
        <v>0</v>
      </c>
      <c s="15">
        <v>0</v>
      </c>
      <c s="15">
        <v>0</v>
      </c>
      <c s="15">
        <f t="shared" si="92"/>
        <v>0</v>
      </c>
      <c s="15">
        <f t="shared" si="95"/>
        <v>2090500</v>
      </c>
      <c s="15">
        <f t="shared" si="96"/>
        <v>2090500</v>
      </c>
    </row>
    <row r="1851" spans="1:54" ht="15">
      <c r="A1851" s="58" t="s">
        <v>3765</v>
      </c>
      <c s="70" t="s">
        <v>3766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2371768.9900000002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2371768.9900000002</v>
      </c>
      <c s="120">
        <v>45372</v>
      </c>
      <c s="120">
        <v>45737</v>
      </c>
      <c s="108">
        <v>2371768.9900000002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58108.339999999997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2"/>
        <v>0</v>
      </c>
      <c s="15">
        <f t="shared" si="95"/>
        <v>58108.339999999997</v>
      </c>
      <c s="15">
        <f t="shared" si="96"/>
        <v>58108.339999999997</v>
      </c>
    </row>
    <row r="1852" spans="1:54" ht="15">
      <c r="A1852" s="58" t="s">
        <v>3767</v>
      </c>
      <c s="70" t="s">
        <v>3768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4885517.0999999996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4885517.0999999996</v>
      </c>
      <c s="120">
        <v>45387</v>
      </c>
      <c s="120">
        <v>46482</v>
      </c>
      <c s="108">
        <v>4885517.0999999996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213741.37</v>
      </c>
      <c s="15">
        <v>0</v>
      </c>
      <c s="15">
        <v>0</v>
      </c>
      <c s="15">
        <v>0</v>
      </c>
      <c s="15">
        <v>0</v>
      </c>
      <c s="15">
        <v>0</v>
      </c>
      <c s="15">
        <v>213741.37</v>
      </c>
      <c s="15">
        <v>0</v>
      </c>
      <c s="15">
        <v>0</v>
      </c>
      <c s="15">
        <f t="shared" si="92"/>
        <v>0</v>
      </c>
      <c s="15">
        <f t="shared" si="95"/>
        <v>427482.73999999999</v>
      </c>
      <c s="15">
        <f t="shared" si="96"/>
        <v>427482.73999999999</v>
      </c>
    </row>
    <row r="1853" spans="1:54" ht="15">
      <c r="A1853" s="58" t="s">
        <v>3769</v>
      </c>
      <c s="70" t="s">
        <v>3770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152027.98000000001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152027.98000000001</v>
      </c>
      <c s="120">
        <v>45551</v>
      </c>
      <c s="120">
        <v>46646</v>
      </c>
      <c s="108">
        <v>152027.98000000001</v>
      </c>
      <c s="108">
        <v>2.7944444444444443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6651.2200000000003</v>
      </c>
      <c s="15">
        <v>0</v>
      </c>
      <c s="15">
        <v>0</v>
      </c>
      <c s="15">
        <v>0</v>
      </c>
      <c s="15">
        <v>0</v>
      </c>
      <c s="15">
        <v>0</v>
      </c>
      <c s="15">
        <v>6651.2200000000003</v>
      </c>
      <c s="15">
        <v>0</v>
      </c>
      <c s="15">
        <v>0</v>
      </c>
      <c s="15">
        <v>0</v>
      </c>
      <c s="15">
        <f t="shared" si="92"/>
        <v>0</v>
      </c>
      <c s="15">
        <f t="shared" si="95"/>
        <v>13302.440000000001</v>
      </c>
      <c s="15">
        <f t="shared" si="96"/>
        <v>13302.440000000001</v>
      </c>
    </row>
    <row r="1854" spans="1:54" ht="15">
      <c r="A1854" s="58" t="s">
        <v>3771</v>
      </c>
      <c s="70" t="s">
        <v>3772</v>
      </c>
      <c s="66">
        <v>1</v>
      </c>
      <c s="66" t="s">
        <v>23</v>
      </c>
      <c s="65" t="s">
        <v>458</v>
      </c>
      <c s="65" t="s">
        <v>635</v>
      </c>
      <c s="65" t="s">
        <v>600</v>
      </c>
      <c s="65" t="s">
        <v>648</v>
      </c>
      <c s="65" t="s">
        <v>636</v>
      </c>
      <c s="65" t="s">
        <v>649</v>
      </c>
      <c s="65" t="s">
        <v>600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22067100.550000001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22067100.550000001</v>
      </c>
      <c s="120">
        <v>45455</v>
      </c>
      <c s="120">
        <v>47281</v>
      </c>
      <c s="108">
        <v>22067100.550000001</v>
      </c>
      <c s="108">
        <v>4.5333333333333332</v>
      </c>
      <c s="108">
        <v>5</v>
      </c>
      <c s="111">
        <v>0.092499999999999999</v>
      </c>
      <c s="77" t="s">
        <v>651</v>
      </c>
      <c s="77" t="s">
        <v>652</v>
      </c>
      <c s="15">
        <v>1020603.4</v>
      </c>
      <c s="15">
        <v>0</v>
      </c>
      <c s="15">
        <v>0</v>
      </c>
      <c s="15">
        <v>0</v>
      </c>
      <c s="15">
        <v>0</v>
      </c>
      <c s="15">
        <v>0</v>
      </c>
      <c s="15">
        <v>1020603.4</v>
      </c>
      <c s="15">
        <v>0</v>
      </c>
      <c s="15">
        <v>0</v>
      </c>
      <c s="15">
        <v>0</v>
      </c>
      <c s="15">
        <v>0</v>
      </c>
      <c s="15">
        <v>0</v>
      </c>
      <c s="15">
        <v>1020603.4</v>
      </c>
      <c s="15">
        <f t="shared" si="92"/>
        <v>1020603.4</v>
      </c>
      <c s="15">
        <f t="shared" si="95"/>
        <v>2041206.8</v>
      </c>
      <c s="15">
        <f t="shared" si="96"/>
        <v>3061810.2000000002</v>
      </c>
    </row>
    <row r="1855" spans="1:54" ht="15">
      <c r="A1855" s="58" t="s">
        <v>3773</v>
      </c>
      <c s="70" t="s">
        <v>3774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1000000</v>
      </c>
      <c s="120">
        <v>45387</v>
      </c>
      <c s="120">
        <v>46482</v>
      </c>
      <c s="108">
        <v>1000000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43750</v>
      </c>
      <c s="15">
        <v>0</v>
      </c>
      <c s="15">
        <v>0</v>
      </c>
      <c s="15">
        <v>0</v>
      </c>
      <c s="15">
        <v>0</v>
      </c>
      <c s="15">
        <v>0</v>
      </c>
      <c s="15">
        <v>43750</v>
      </c>
      <c s="15">
        <v>0</v>
      </c>
      <c s="15">
        <v>0</v>
      </c>
      <c s="15">
        <f t="shared" si="92"/>
        <v>0</v>
      </c>
      <c s="15">
        <f t="shared" si="95"/>
        <v>87500</v>
      </c>
      <c s="15">
        <f t="shared" si="96"/>
        <v>87500</v>
      </c>
    </row>
    <row r="1856" spans="1:54" ht="15">
      <c r="A1856" s="58" t="s">
        <v>3775</v>
      </c>
      <c s="70" t="s">
        <v>3776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1500000</v>
      </c>
      <c s="120">
        <v>45372</v>
      </c>
      <c s="120">
        <v>45737</v>
      </c>
      <c s="108">
        <v>1500000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36750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2"/>
        <v>0</v>
      </c>
      <c s="15">
        <f t="shared" si="95"/>
        <v>36750</v>
      </c>
      <c s="15">
        <f t="shared" si="96"/>
        <v>36750</v>
      </c>
    </row>
    <row r="1857" spans="1:54" ht="15">
      <c r="A1857" s="58" t="s">
        <v>3777</v>
      </c>
      <c s="70" t="s">
        <v>3778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10000000</v>
      </c>
      <c s="120">
        <v>45372</v>
      </c>
      <c s="120">
        <v>45737</v>
      </c>
      <c s="108">
        <v>10000000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245000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2"/>
        <v>0</v>
      </c>
      <c s="15">
        <f t="shared" si="95"/>
        <v>245000</v>
      </c>
      <c s="15">
        <f t="shared" si="96"/>
        <v>245000</v>
      </c>
    </row>
    <row r="1858" spans="1:54" ht="15">
      <c r="A1858" s="58" t="s">
        <v>3779</v>
      </c>
      <c s="70" t="s">
        <v>3780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10000000</v>
      </c>
      <c s="120">
        <v>45372</v>
      </c>
      <c s="120">
        <v>45737</v>
      </c>
      <c s="108">
        <v>10000000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245000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2"/>
        <v>0</v>
      </c>
      <c s="15">
        <f t="shared" si="95"/>
        <v>245000</v>
      </c>
      <c s="15">
        <f t="shared" si="96"/>
        <v>245000</v>
      </c>
    </row>
    <row r="1859" spans="1:54" ht="15">
      <c r="A1859" s="58" t="s">
        <v>3781</v>
      </c>
      <c s="70" t="s">
        <v>3782</v>
      </c>
      <c s="66">
        <v>1</v>
      </c>
      <c s="66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55000000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55000000</v>
      </c>
      <c s="120">
        <v>45565</v>
      </c>
      <c s="120">
        <v>48121</v>
      </c>
      <c s="108">
        <v>55000000</v>
      </c>
      <c s="108">
        <v>6.833333333333333</v>
      </c>
      <c s="108">
        <v>7</v>
      </c>
      <c s="111">
        <v>0.095000000000000001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2612500</v>
      </c>
      <c s="15">
        <v>0</v>
      </c>
      <c s="15">
        <v>0</v>
      </c>
      <c s="15">
        <v>0</v>
      </c>
      <c s="15">
        <v>0</v>
      </c>
      <c s="15">
        <v>0</v>
      </c>
      <c s="15">
        <v>2612500</v>
      </c>
      <c s="15">
        <v>0</v>
      </c>
      <c s="15">
        <v>0</v>
      </c>
      <c s="15">
        <v>0</v>
      </c>
      <c s="15">
        <f t="shared" si="97" ref="AZ1859:AZ1897">SUM(AM1859:AM1859)</f>
        <v>0</v>
      </c>
      <c s="15">
        <f t="shared" si="95"/>
        <v>5225000</v>
      </c>
      <c s="15">
        <f t="shared" si="96"/>
        <v>5225000</v>
      </c>
    </row>
    <row r="1860" spans="1:54" ht="15">
      <c r="A1860" s="58" t="s">
        <v>3783</v>
      </c>
      <c s="70" t="s">
        <v>3784</v>
      </c>
      <c s="66">
        <v>1</v>
      </c>
      <c s="66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200000000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200000000</v>
      </c>
      <c s="120">
        <v>45565</v>
      </c>
      <c s="120">
        <v>48121</v>
      </c>
      <c s="108">
        <v>200000000</v>
      </c>
      <c s="108">
        <v>6.833333333333333</v>
      </c>
      <c s="108">
        <v>7</v>
      </c>
      <c s="111">
        <v>0.095000000000000001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9500000</v>
      </c>
      <c s="15">
        <v>0</v>
      </c>
      <c s="15">
        <v>0</v>
      </c>
      <c s="15">
        <v>0</v>
      </c>
      <c s="15">
        <v>0</v>
      </c>
      <c s="15">
        <v>0</v>
      </c>
      <c s="15">
        <v>9500000</v>
      </c>
      <c s="15">
        <v>0</v>
      </c>
      <c s="15">
        <v>0</v>
      </c>
      <c s="15">
        <v>0</v>
      </c>
      <c s="15">
        <f t="shared" si="97"/>
        <v>0</v>
      </c>
      <c s="15">
        <f t="shared" si="95"/>
        <v>19000000</v>
      </c>
      <c s="15">
        <f t="shared" si="96"/>
        <v>19000000</v>
      </c>
    </row>
    <row r="1861" spans="1:54" ht="15">
      <c r="A1861" s="58" t="s">
        <v>3785</v>
      </c>
      <c s="70" t="s">
        <v>3786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8100000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8100000</v>
      </c>
      <c s="120">
        <v>45387</v>
      </c>
      <c s="120">
        <v>46482</v>
      </c>
      <c s="108">
        <v>8100000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354375</v>
      </c>
      <c s="15">
        <v>0</v>
      </c>
      <c s="15">
        <v>0</v>
      </c>
      <c s="15">
        <v>0</v>
      </c>
      <c s="15">
        <v>0</v>
      </c>
      <c s="15">
        <v>0</v>
      </c>
      <c s="15">
        <v>354375</v>
      </c>
      <c s="15">
        <v>0</v>
      </c>
      <c s="15">
        <v>0</v>
      </c>
      <c s="15">
        <f t="shared" si="97"/>
        <v>0</v>
      </c>
      <c s="15">
        <f t="shared" si="95"/>
        <v>708750</v>
      </c>
      <c s="15">
        <f t="shared" si="96"/>
        <v>708750</v>
      </c>
    </row>
    <row r="1862" spans="1:54" ht="15">
      <c r="A1862" s="58" t="s">
        <v>3787</v>
      </c>
      <c s="70" t="s">
        <v>3788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8100000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8100000</v>
      </c>
      <c s="120">
        <v>45387</v>
      </c>
      <c s="120">
        <v>46482</v>
      </c>
      <c s="108">
        <v>8100000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354375</v>
      </c>
      <c s="15">
        <v>0</v>
      </c>
      <c s="15">
        <v>0</v>
      </c>
      <c s="15">
        <v>0</v>
      </c>
      <c s="15">
        <v>0</v>
      </c>
      <c s="15">
        <v>0</v>
      </c>
      <c s="15">
        <v>354375</v>
      </c>
      <c s="15">
        <v>0</v>
      </c>
      <c s="15">
        <v>0</v>
      </c>
      <c s="15">
        <f t="shared" si="97"/>
        <v>0</v>
      </c>
      <c s="15">
        <f t="shared" si="95"/>
        <v>708750</v>
      </c>
      <c s="15">
        <f t="shared" si="96"/>
        <v>708750</v>
      </c>
    </row>
    <row r="1863" spans="1:54" ht="15">
      <c r="A1863" s="58" t="s">
        <v>3789</v>
      </c>
      <c s="70" t="s">
        <v>3790</v>
      </c>
      <c s="66">
        <v>1</v>
      </c>
      <c s="66" t="s">
        <v>23</v>
      </c>
      <c s="65" t="s">
        <v>458</v>
      </c>
      <c s="65" t="s">
        <v>635</v>
      </c>
      <c s="65" t="s">
        <v>166</v>
      </c>
      <c s="65" t="s">
        <v>648</v>
      </c>
      <c s="65" t="s">
        <v>640</v>
      </c>
      <c s="65" t="s">
        <v>649</v>
      </c>
      <c s="65" t="s">
        <v>166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1</v>
      </c>
      <c s="68">
        <v>1</v>
      </c>
      <c s="69">
        <v>1</v>
      </c>
      <c s="69">
        <v>0</v>
      </c>
      <c s="69">
        <v>0</v>
      </c>
      <c s="64">
        <v>7996194.6799999997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7996194.6799999997</v>
      </c>
      <c s="120">
        <v>45387</v>
      </c>
      <c s="120">
        <v>46482</v>
      </c>
      <c s="108">
        <v>7996194.6799999997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349833.52000000002</v>
      </c>
      <c s="15">
        <v>0</v>
      </c>
      <c s="15">
        <v>0</v>
      </c>
      <c s="15">
        <v>0</v>
      </c>
      <c s="15">
        <v>0</v>
      </c>
      <c s="15">
        <v>0</v>
      </c>
      <c s="15">
        <v>349833.52000000002</v>
      </c>
      <c s="15">
        <v>0</v>
      </c>
      <c s="15">
        <v>0</v>
      </c>
      <c s="15">
        <f t="shared" si="97"/>
        <v>0</v>
      </c>
      <c s="15">
        <f t="shared" si="95"/>
        <v>699667.04000000004</v>
      </c>
      <c s="15">
        <f t="shared" si="96"/>
        <v>699667.04000000004</v>
      </c>
    </row>
    <row r="1864" spans="1:54" ht="15">
      <c r="A1864" s="58" t="s">
        <v>3791</v>
      </c>
      <c s="70" t="s">
        <v>3792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10000000</v>
      </c>
      <c s="120">
        <v>45372</v>
      </c>
      <c s="120">
        <v>45737</v>
      </c>
      <c s="108">
        <v>10000000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245000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7"/>
        <v>0</v>
      </c>
      <c s="15">
        <f t="shared" si="95"/>
        <v>245000</v>
      </c>
      <c s="15">
        <f t="shared" si="96"/>
        <v>245000</v>
      </c>
    </row>
    <row r="1865" spans="1:54" ht="15">
      <c r="A1865" s="58" t="s">
        <v>3793</v>
      </c>
      <c s="70" t="s">
        <v>3794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10000000</v>
      </c>
      <c s="120">
        <v>45372</v>
      </c>
      <c s="120">
        <v>45737</v>
      </c>
      <c s="108">
        <v>10000000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245000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7"/>
        <v>0</v>
      </c>
      <c s="15">
        <f t="shared" si="95"/>
        <v>245000</v>
      </c>
      <c s="15">
        <f t="shared" si="96"/>
        <v>245000</v>
      </c>
    </row>
    <row r="1866" spans="1:54" ht="15">
      <c r="A1866" s="58" t="s">
        <v>3795</v>
      </c>
      <c s="70" t="s">
        <v>3796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2000000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2000000</v>
      </c>
      <c s="120">
        <v>45387</v>
      </c>
      <c s="120">
        <v>46482</v>
      </c>
      <c s="108">
        <v>2000000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87500</v>
      </c>
      <c s="15">
        <v>0</v>
      </c>
      <c s="15">
        <v>0</v>
      </c>
      <c s="15">
        <v>0</v>
      </c>
      <c s="15">
        <v>0</v>
      </c>
      <c s="15">
        <v>0</v>
      </c>
      <c s="15">
        <v>87500</v>
      </c>
      <c s="15">
        <v>0</v>
      </c>
      <c s="15">
        <v>0</v>
      </c>
      <c s="15">
        <f t="shared" si="97"/>
        <v>0</v>
      </c>
      <c s="15">
        <f t="shared" si="95"/>
        <v>175000</v>
      </c>
      <c s="15">
        <f t="shared" si="96"/>
        <v>175000</v>
      </c>
    </row>
    <row r="1867" spans="1:54" ht="15">
      <c r="A1867" s="58" t="s">
        <v>3797</v>
      </c>
      <c s="70" t="s">
        <v>3798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12000000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12000000</v>
      </c>
      <c s="120">
        <v>45387</v>
      </c>
      <c s="120">
        <v>46482</v>
      </c>
      <c s="108">
        <v>12000000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525000</v>
      </c>
      <c s="15">
        <v>0</v>
      </c>
      <c s="15">
        <v>0</v>
      </c>
      <c s="15">
        <v>0</v>
      </c>
      <c s="15">
        <v>0</v>
      </c>
      <c s="15">
        <v>0</v>
      </c>
      <c s="15">
        <v>525000</v>
      </c>
      <c s="15">
        <v>0</v>
      </c>
      <c s="15">
        <v>0</v>
      </c>
      <c s="15">
        <f t="shared" si="97"/>
        <v>0</v>
      </c>
      <c s="15">
        <f t="shared" si="95"/>
        <v>1050000</v>
      </c>
      <c s="15">
        <f t="shared" si="96"/>
        <v>1050000</v>
      </c>
    </row>
    <row r="1868" spans="1:54" ht="15">
      <c r="A1868" s="58" t="s">
        <v>3799</v>
      </c>
      <c s="70" t="s">
        <v>3800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400000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400000</v>
      </c>
      <c s="120">
        <v>45372</v>
      </c>
      <c s="120">
        <v>45737</v>
      </c>
      <c s="108">
        <v>400000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9800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7"/>
        <v>0</v>
      </c>
      <c s="15">
        <f t="shared" si="95"/>
        <v>9800</v>
      </c>
      <c s="15">
        <f t="shared" si="96"/>
        <v>9800</v>
      </c>
    </row>
    <row r="1869" spans="1:54" ht="15">
      <c r="A1869" s="58" t="s">
        <v>3801</v>
      </c>
      <c s="70" t="s">
        <v>3802</v>
      </c>
      <c s="66">
        <v>1</v>
      </c>
      <c s="66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100000000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100000000</v>
      </c>
      <c s="120">
        <v>45565</v>
      </c>
      <c s="120">
        <v>48121</v>
      </c>
      <c s="108">
        <v>100000000</v>
      </c>
      <c s="108">
        <v>6.833333333333333</v>
      </c>
      <c s="108">
        <v>7</v>
      </c>
      <c s="111">
        <v>0.095000000000000001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4750000</v>
      </c>
      <c s="15">
        <v>0</v>
      </c>
      <c s="15">
        <v>0</v>
      </c>
      <c s="15">
        <v>0</v>
      </c>
      <c s="15">
        <v>0</v>
      </c>
      <c s="15">
        <v>0</v>
      </c>
      <c s="15">
        <v>4750000</v>
      </c>
      <c s="15">
        <v>0</v>
      </c>
      <c s="15">
        <v>0</v>
      </c>
      <c s="15">
        <v>0</v>
      </c>
      <c s="15">
        <f t="shared" si="97"/>
        <v>0</v>
      </c>
      <c s="15">
        <f t="shared" si="95"/>
        <v>9500000</v>
      </c>
      <c s="15">
        <f t="shared" si="96"/>
        <v>9500000</v>
      </c>
    </row>
    <row r="1870" spans="1:54" ht="15">
      <c r="A1870" s="58" t="s">
        <v>3803</v>
      </c>
      <c s="70" t="s">
        <v>3804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1500000</v>
      </c>
      <c s="64">
        <v>0</v>
      </c>
      <c s="64">
        <v>0</v>
      </c>
      <c s="64">
        <v>0</v>
      </c>
      <c s="64">
        <v>0</v>
      </c>
      <c s="64">
        <v>0</v>
      </c>
      <c s="64">
        <v>0</v>
      </c>
      <c s="64">
        <v>1500000</v>
      </c>
      <c s="120">
        <v>45372</v>
      </c>
      <c s="120">
        <v>45737</v>
      </c>
      <c s="108">
        <v>1500000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36750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7"/>
        <v>0</v>
      </c>
      <c s="15">
        <f t="shared" si="95"/>
        <v>36750</v>
      </c>
      <c s="15">
        <f t="shared" si="96"/>
        <v>36750</v>
      </c>
    </row>
    <row r="1871" spans="1:54" ht="15">
      <c r="A1871" s="58" t="s">
        <v>3806</v>
      </c>
      <c s="70" t="s">
        <v>3807</v>
      </c>
      <c s="66">
        <v>1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146615</v>
      </c>
      <c s="64">
        <v>0</v>
      </c>
      <c s="64">
        <v>0</v>
      </c>
      <c s="64">
        <v>0</v>
      </c>
      <c s="64">
        <v>0</v>
      </c>
      <c s="64">
        <v>0</v>
      </c>
      <c s="64">
        <v>146615</v>
      </c>
      <c s="120">
        <v>45601</v>
      </c>
      <c s="120">
        <v>45966</v>
      </c>
      <c s="108">
        <v>146615</v>
      </c>
      <c s="108">
        <v>0.93055555555555558</v>
      </c>
      <c s="108">
        <v>1</v>
      </c>
      <c s="111">
        <v>0.032500000000000001</v>
      </c>
      <c s="77" t="s">
        <v>651</v>
      </c>
      <c s="77" t="s">
        <v>652</v>
      </c>
      <c s="15">
        <v>397.07999999999998</v>
      </c>
      <c s="15">
        <v>397.07999999999998</v>
      </c>
      <c s="15">
        <v>397.07999999999998</v>
      </c>
      <c s="15">
        <v>397.07999999999998</v>
      </c>
      <c s="15">
        <v>397.07999999999998</v>
      </c>
      <c s="15">
        <v>397.07999999999998</v>
      </c>
      <c s="15">
        <v>397.07999999999998</v>
      </c>
      <c s="15">
        <v>397.07999999999998</v>
      </c>
      <c s="15">
        <v>397.07999999999998</v>
      </c>
      <c s="15">
        <v>397.07999999999998</v>
      </c>
      <c s="15">
        <v>397.07999999999998</v>
      </c>
      <c s="15">
        <v>397.07999999999998</v>
      </c>
      <c s="15">
        <v>0</v>
      </c>
      <c s="15">
        <f t="shared" si="97"/>
        <v>397.07999999999998</v>
      </c>
      <c s="15">
        <f t="shared" si="98" ref="BA1871:BA1897">SUM(AN1871:AY1871)</f>
        <v>4367.8800000000001</v>
      </c>
      <c s="15">
        <f t="shared" si="99" ref="BB1871:BB1897">AZ1871+BA1871</f>
        <v>4764.96</v>
      </c>
    </row>
    <row r="1872" spans="1:54" ht="15">
      <c r="A1872" s="58" t="s">
        <v>3808</v>
      </c>
      <c s="70" t="s">
        <v>3807</v>
      </c>
      <c s="66">
        <v>2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147057.5</v>
      </c>
      <c s="64">
        <v>0</v>
      </c>
      <c s="64">
        <v>0</v>
      </c>
      <c s="64">
        <v>0</v>
      </c>
      <c s="64">
        <v>0</v>
      </c>
      <c s="64">
        <v>0</v>
      </c>
      <c s="64">
        <v>147057.5</v>
      </c>
      <c s="120">
        <v>45601</v>
      </c>
      <c s="120">
        <v>46331</v>
      </c>
      <c s="108">
        <v>147057.5</v>
      </c>
      <c s="108">
        <v>1.9305555555555556</v>
      </c>
      <c s="108">
        <v>2</v>
      </c>
      <c s="111">
        <v>0.038199999999999998</v>
      </c>
      <c s="77" t="s">
        <v>651</v>
      </c>
      <c s="77" t="s">
        <v>652</v>
      </c>
      <c s="15">
        <v>468.13</v>
      </c>
      <c s="15">
        <v>468.13</v>
      </c>
      <c s="15">
        <v>468.13</v>
      </c>
      <c s="15">
        <v>468.13</v>
      </c>
      <c s="15">
        <v>468.13</v>
      </c>
      <c s="15">
        <v>468.13</v>
      </c>
      <c s="15">
        <v>468.13</v>
      </c>
      <c s="15">
        <v>468.13</v>
      </c>
      <c s="15">
        <v>468.13</v>
      </c>
      <c s="15">
        <v>468.13</v>
      </c>
      <c s="15">
        <v>468.13</v>
      </c>
      <c s="15">
        <v>468.13</v>
      </c>
      <c s="15">
        <v>468.13</v>
      </c>
      <c s="15">
        <f t="shared" si="97"/>
        <v>468.13</v>
      </c>
      <c s="15">
        <f t="shared" si="98"/>
        <v>5617.5600000000004</v>
      </c>
      <c s="15">
        <f t="shared" si="99"/>
        <v>6085.6900000000005</v>
      </c>
    </row>
    <row r="1873" spans="1:54" ht="15">
      <c r="A1873" s="58" t="s">
        <v>3809</v>
      </c>
      <c s="70" t="s">
        <v>3807</v>
      </c>
      <c s="66">
        <v>3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53100</v>
      </c>
      <c s="64">
        <v>0</v>
      </c>
      <c s="64">
        <v>0</v>
      </c>
      <c s="64">
        <v>0</v>
      </c>
      <c s="64">
        <v>0</v>
      </c>
      <c s="64">
        <v>0</v>
      </c>
      <c s="64">
        <v>53100</v>
      </c>
      <c s="120">
        <v>45601</v>
      </c>
      <c s="120">
        <v>46696</v>
      </c>
      <c s="108">
        <v>53100</v>
      </c>
      <c s="108">
        <v>2.9305555555555554</v>
      </c>
      <c s="108">
        <v>3</v>
      </c>
      <c s="111">
        <v>0.042999999999999997</v>
      </c>
      <c s="77" t="s">
        <v>651</v>
      </c>
      <c s="77" t="s">
        <v>652</v>
      </c>
      <c s="15">
        <v>190.28</v>
      </c>
      <c s="15">
        <v>190.28</v>
      </c>
      <c s="15">
        <v>190.28</v>
      </c>
      <c s="15">
        <v>190.28</v>
      </c>
      <c s="15">
        <v>190.28</v>
      </c>
      <c s="15">
        <v>190.28</v>
      </c>
      <c s="15">
        <v>190.28</v>
      </c>
      <c s="15">
        <v>190.27000000000001</v>
      </c>
      <c s="15">
        <v>190.27000000000001</v>
      </c>
      <c s="15">
        <v>190.27000000000001</v>
      </c>
      <c s="15">
        <v>190.27000000000001</v>
      </c>
      <c s="15">
        <v>190.27000000000001</v>
      </c>
      <c s="15">
        <v>190.27000000000001</v>
      </c>
      <c s="15">
        <f t="shared" si="97"/>
        <v>190.28</v>
      </c>
      <c s="15">
        <f t="shared" si="98"/>
        <v>2283.3000000000002</v>
      </c>
      <c s="15">
        <f t="shared" si="99"/>
        <v>2473.5800000000004</v>
      </c>
    </row>
    <row r="1874" spans="1:54" ht="15">
      <c r="A1874" s="58" t="s">
        <v>3810</v>
      </c>
      <c s="70" t="s">
        <v>3807</v>
      </c>
      <c s="66">
        <v>4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3161957.5</v>
      </c>
      <c s="64">
        <v>0</v>
      </c>
      <c s="64">
        <v>0</v>
      </c>
      <c s="64">
        <v>0</v>
      </c>
      <c s="64">
        <v>0</v>
      </c>
      <c s="64">
        <v>0</v>
      </c>
      <c s="64">
        <v>3161957.5</v>
      </c>
      <c s="120">
        <v>45601</v>
      </c>
      <c s="120">
        <v>47062</v>
      </c>
      <c s="108">
        <v>3161957.5</v>
      </c>
      <c s="108">
        <v>3.9305555555555554</v>
      </c>
      <c s="108">
        <v>4</v>
      </c>
      <c s="111">
        <v>0.047100000000000003</v>
      </c>
      <c s="77" t="s">
        <v>651</v>
      </c>
      <c s="77" t="s">
        <v>652</v>
      </c>
      <c s="15">
        <v>12410.68</v>
      </c>
      <c s="15">
        <v>12410.68</v>
      </c>
      <c s="15">
        <v>12410.68</v>
      </c>
      <c s="15">
        <v>12410.68</v>
      </c>
      <c s="15">
        <v>12410.68</v>
      </c>
      <c s="15">
        <v>12410.68</v>
      </c>
      <c s="15">
        <v>12410.68</v>
      </c>
      <c s="15">
        <v>12410.68</v>
      </c>
      <c s="15">
        <v>12410.68</v>
      </c>
      <c s="15">
        <v>12410.68</v>
      </c>
      <c s="15">
        <v>12410.68</v>
      </c>
      <c s="15">
        <v>12410.68</v>
      </c>
      <c s="15">
        <v>12410.68</v>
      </c>
      <c s="15">
        <f t="shared" si="97"/>
        <v>12410.68</v>
      </c>
      <c s="15">
        <f t="shared" si="98"/>
        <v>148928.15999999997</v>
      </c>
      <c s="15">
        <f t="shared" si="99"/>
        <v>161338.83999999997</v>
      </c>
    </row>
    <row r="1875" spans="1:54" ht="15">
      <c r="A1875" s="58" t="s">
        <v>3811</v>
      </c>
      <c s="70" t="s">
        <v>3807</v>
      </c>
      <c s="66">
        <v>5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21237640</v>
      </c>
      <c s="64">
        <v>0</v>
      </c>
      <c s="64">
        <v>0</v>
      </c>
      <c s="64">
        <v>0</v>
      </c>
      <c s="64">
        <v>0</v>
      </c>
      <c s="64">
        <v>0</v>
      </c>
      <c s="64">
        <v>21237640</v>
      </c>
      <c s="120">
        <v>45601</v>
      </c>
      <c s="120">
        <v>47427</v>
      </c>
      <c s="108">
        <v>21237640</v>
      </c>
      <c s="108">
        <v>4.9305555555555554</v>
      </c>
      <c s="108">
        <v>5</v>
      </c>
      <c s="111">
        <v>0.050700000000000002</v>
      </c>
      <c s="77" t="s">
        <v>651</v>
      </c>
      <c s="77" t="s">
        <v>652</v>
      </c>
      <c s="15">
        <v>89729.029999999999</v>
      </c>
      <c s="15">
        <v>89729.029999999999</v>
      </c>
      <c s="15">
        <v>89729.029999999999</v>
      </c>
      <c s="15">
        <v>89729.029999999999</v>
      </c>
      <c s="15">
        <v>89729.029999999999</v>
      </c>
      <c s="15">
        <v>89729.029999999999</v>
      </c>
      <c s="15">
        <v>89729.029999999999</v>
      </c>
      <c s="15">
        <v>89729.029999999999</v>
      </c>
      <c s="15">
        <v>89729.029999999999</v>
      </c>
      <c s="15">
        <v>89729.029999999999</v>
      </c>
      <c s="15">
        <v>89729.029999999999</v>
      </c>
      <c s="15">
        <v>89729.029999999999</v>
      </c>
      <c s="15">
        <v>89729.029999999999</v>
      </c>
      <c s="15">
        <f t="shared" si="97"/>
        <v>89729.029999999999</v>
      </c>
      <c s="15">
        <f t="shared" si="98"/>
        <v>1076748.3600000001</v>
      </c>
      <c s="15">
        <f t="shared" si="99"/>
        <v>1166477.3900000001</v>
      </c>
    </row>
    <row r="1876" spans="1:54" ht="15">
      <c r="A1876" s="58" t="s">
        <v>3812</v>
      </c>
      <c s="70" t="s">
        <v>3813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592470.07999999996</v>
      </c>
      <c s="64">
        <v>0</v>
      </c>
      <c s="64">
        <v>0</v>
      </c>
      <c s="64">
        <v>0</v>
      </c>
      <c s="64">
        <v>0</v>
      </c>
      <c s="64">
        <v>0</v>
      </c>
      <c s="64">
        <v>592470.07999999996</v>
      </c>
      <c s="120">
        <v>45603</v>
      </c>
      <c s="120">
        <v>46698</v>
      </c>
      <c s="108">
        <v>592470.07999999996</v>
      </c>
      <c s="108">
        <v>2.9361111111111109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25920.565999999999</v>
      </c>
      <c s="15">
        <v>0</v>
      </c>
      <c s="15">
        <v>0</v>
      </c>
      <c s="15">
        <v>0</v>
      </c>
      <c s="15">
        <v>0</v>
      </c>
      <c s="15">
        <v>0</v>
      </c>
      <c s="15">
        <v>25920.57</v>
      </c>
      <c s="15">
        <v>0</v>
      </c>
      <c s="15">
        <f t="shared" si="97"/>
        <v>0</v>
      </c>
      <c s="15">
        <f t="shared" si="98"/>
        <v>51841.135999999999</v>
      </c>
      <c s="15">
        <f t="shared" si="99"/>
        <v>51841.135999999999</v>
      </c>
    </row>
    <row r="1877" spans="1:54" ht="15">
      <c r="A1877" s="58" t="s">
        <v>3814</v>
      </c>
      <c s="70" t="s">
        <v>3815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2000000</v>
      </c>
      <c s="64">
        <v>0</v>
      </c>
      <c s="64">
        <v>0</v>
      </c>
      <c s="64">
        <v>0</v>
      </c>
      <c s="64">
        <v>0</v>
      </c>
      <c s="64">
        <v>0</v>
      </c>
      <c s="64">
        <v>2000000</v>
      </c>
      <c s="120">
        <v>45387</v>
      </c>
      <c s="120">
        <v>46482</v>
      </c>
      <c s="108">
        <v>2000000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87500</v>
      </c>
      <c s="15">
        <v>0</v>
      </c>
      <c s="15">
        <v>0</v>
      </c>
      <c s="15">
        <v>0</v>
      </c>
      <c s="15">
        <v>0</v>
      </c>
      <c s="15">
        <v>0</v>
      </c>
      <c s="15">
        <v>87500</v>
      </c>
      <c s="15">
        <v>0</v>
      </c>
      <c s="15">
        <v>0</v>
      </c>
      <c s="15">
        <f t="shared" si="97"/>
        <v>0</v>
      </c>
      <c s="15">
        <f t="shared" si="98"/>
        <v>175000</v>
      </c>
      <c s="15">
        <f t="shared" si="99"/>
        <v>175000</v>
      </c>
    </row>
    <row r="1878" spans="1:54" ht="15">
      <c r="A1878" s="58" t="s">
        <v>3816</v>
      </c>
      <c s="70" t="s">
        <v>3817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25000000</v>
      </c>
      <c s="64">
        <v>0</v>
      </c>
      <c s="64">
        <v>0</v>
      </c>
      <c s="64">
        <v>0</v>
      </c>
      <c s="64">
        <v>0</v>
      </c>
      <c s="64">
        <v>0</v>
      </c>
      <c s="64">
        <v>25000000</v>
      </c>
      <c s="120">
        <v>45372</v>
      </c>
      <c s="120">
        <v>45737</v>
      </c>
      <c s="108">
        <v>25000000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612500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7"/>
        <v>0</v>
      </c>
      <c s="15">
        <f t="shared" si="98"/>
        <v>612500</v>
      </c>
      <c s="15">
        <f t="shared" si="99"/>
        <v>612500</v>
      </c>
    </row>
    <row r="1879" spans="1:54" ht="15">
      <c r="A1879" s="58" t="s">
        <v>3818</v>
      </c>
      <c s="70" t="s">
        <v>3819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25000000</v>
      </c>
      <c s="64">
        <v>0</v>
      </c>
      <c s="64">
        <v>0</v>
      </c>
      <c s="64">
        <v>0</v>
      </c>
      <c s="64">
        <v>0</v>
      </c>
      <c s="64">
        <v>0</v>
      </c>
      <c s="64">
        <v>25000000</v>
      </c>
      <c s="120">
        <v>45372</v>
      </c>
      <c s="120">
        <v>45737</v>
      </c>
      <c s="108">
        <v>25000000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7"/>
        <v>0</v>
      </c>
      <c s="15">
        <f t="shared" si="98"/>
        <v>0</v>
      </c>
      <c s="15">
        <f t="shared" si="99"/>
        <v>0</v>
      </c>
    </row>
    <row r="1880" spans="1:54" ht="15">
      <c r="A1880" s="58" t="s">
        <v>3820</v>
      </c>
      <c s="70" t="s">
        <v>3821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4000000</v>
      </c>
      <c s="64">
        <v>0</v>
      </c>
      <c s="64">
        <v>0</v>
      </c>
      <c s="64">
        <v>0</v>
      </c>
      <c s="64">
        <v>0</v>
      </c>
      <c s="64">
        <v>0</v>
      </c>
      <c s="64">
        <v>4000000</v>
      </c>
      <c s="120">
        <v>45387</v>
      </c>
      <c s="120">
        <v>46482</v>
      </c>
      <c s="108">
        <v>4000000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175000</v>
      </c>
      <c s="15">
        <v>0</v>
      </c>
      <c s="15">
        <v>0</v>
      </c>
      <c s="15">
        <v>0</v>
      </c>
      <c s="15">
        <v>0</v>
      </c>
      <c s="15">
        <v>0</v>
      </c>
      <c s="15">
        <v>175000</v>
      </c>
      <c s="15">
        <v>0</v>
      </c>
      <c s="15">
        <v>0</v>
      </c>
      <c s="15">
        <f t="shared" si="97"/>
        <v>0</v>
      </c>
      <c s="15">
        <f t="shared" si="98"/>
        <v>350000</v>
      </c>
      <c s="15">
        <f t="shared" si="99"/>
        <v>350000</v>
      </c>
    </row>
    <row r="1881" spans="1:54" ht="15">
      <c r="A1881" s="58" t="s">
        <v>3822</v>
      </c>
      <c s="70" t="s">
        <v>3823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12500000</v>
      </c>
      <c s="64">
        <v>0</v>
      </c>
      <c s="64">
        <v>0</v>
      </c>
      <c s="64">
        <v>0</v>
      </c>
      <c s="64">
        <v>0</v>
      </c>
      <c s="64">
        <v>0</v>
      </c>
      <c s="64">
        <v>12500000</v>
      </c>
      <c s="120">
        <v>45372</v>
      </c>
      <c s="120">
        <v>45737</v>
      </c>
      <c s="108">
        <v>12500000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306250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7"/>
        <v>0</v>
      </c>
      <c s="15">
        <f t="shared" si="98"/>
        <v>306250</v>
      </c>
      <c s="15">
        <f t="shared" si="99"/>
        <v>306250</v>
      </c>
    </row>
    <row r="1882" spans="1:54" ht="15">
      <c r="A1882" s="58" t="s">
        <v>3824</v>
      </c>
      <c s="70" t="s">
        <v>3825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12500000</v>
      </c>
      <c s="64">
        <v>0</v>
      </c>
      <c s="64">
        <v>0</v>
      </c>
      <c s="64">
        <v>0</v>
      </c>
      <c s="64">
        <v>0</v>
      </c>
      <c s="64">
        <v>0</v>
      </c>
      <c s="64">
        <v>12500000</v>
      </c>
      <c s="120">
        <v>45372</v>
      </c>
      <c s="120">
        <v>45737</v>
      </c>
      <c s="108">
        <v>12500000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306250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7"/>
        <v>0</v>
      </c>
      <c s="15">
        <f t="shared" si="98"/>
        <v>306250</v>
      </c>
      <c s="15">
        <f t="shared" si="99"/>
        <v>306250</v>
      </c>
    </row>
    <row r="1883" spans="1:54" ht="15">
      <c r="A1883" s="58" t="s">
        <v>3826</v>
      </c>
      <c s="70" t="s">
        <v>3827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168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69436204.810000002</v>
      </c>
      <c s="64">
        <v>0</v>
      </c>
      <c s="64">
        <v>0</v>
      </c>
      <c s="64">
        <v>0</v>
      </c>
      <c s="64">
        <v>0</v>
      </c>
      <c s="64">
        <v>0</v>
      </c>
      <c s="64">
        <v>69436204.810000002</v>
      </c>
      <c s="120">
        <v>45610</v>
      </c>
      <c s="120">
        <v>45975</v>
      </c>
      <c s="108">
        <v>69436204.810000002</v>
      </c>
      <c s="108">
        <v>0.9555555555555556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1701187.02</v>
      </c>
      <c s="15">
        <v>0</v>
      </c>
      <c s="15">
        <v>0</v>
      </c>
      <c s="15">
        <v>0</v>
      </c>
      <c s="15">
        <v>0</v>
      </c>
      <c s="15">
        <v>0</v>
      </c>
      <c s="15">
        <v>1701187.02</v>
      </c>
      <c s="15">
        <v>0</v>
      </c>
      <c s="15">
        <f t="shared" si="97"/>
        <v>0</v>
      </c>
      <c s="15">
        <f t="shared" si="98"/>
        <v>3402374.04</v>
      </c>
      <c s="15">
        <f t="shared" si="99"/>
        <v>3402374.04</v>
      </c>
    </row>
    <row r="1884" spans="1:54" ht="15">
      <c r="A1884" s="58" t="s">
        <v>3828</v>
      </c>
      <c s="70" t="s">
        <v>3829</v>
      </c>
      <c s="66">
        <v>1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64900</v>
      </c>
      <c s="64">
        <v>0</v>
      </c>
      <c s="64">
        <v>0</v>
      </c>
      <c s="64">
        <v>0</v>
      </c>
      <c s="64">
        <v>0</v>
      </c>
      <c s="64">
        <v>0</v>
      </c>
      <c s="64">
        <v>64900</v>
      </c>
      <c s="120">
        <v>45614</v>
      </c>
      <c s="120">
        <v>45979</v>
      </c>
      <c s="108">
        <v>64900</v>
      </c>
      <c s="108">
        <v>0.96666666666666667</v>
      </c>
      <c s="108">
        <v>1</v>
      </c>
      <c s="111">
        <v>0.032500000000000001</v>
      </c>
      <c s="77" t="s">
        <v>651</v>
      </c>
      <c s="77" t="s">
        <v>652</v>
      </c>
      <c s="15">
        <v>175.77000000000001</v>
      </c>
      <c s="15">
        <v>175.77000000000001</v>
      </c>
      <c s="15">
        <v>175.77000000000001</v>
      </c>
      <c s="15">
        <v>175.77000000000001</v>
      </c>
      <c s="15">
        <v>175.77000000000001</v>
      </c>
      <c s="15">
        <v>175.77000000000001</v>
      </c>
      <c s="15">
        <v>175.77000000000001</v>
      </c>
      <c s="15">
        <v>175.77000000000001</v>
      </c>
      <c s="15">
        <v>175.77000000000001</v>
      </c>
      <c s="15">
        <v>175.77000000000001</v>
      </c>
      <c s="15">
        <v>175.77000000000001</v>
      </c>
      <c s="15">
        <v>175.77000000000001</v>
      </c>
      <c s="15">
        <v>0</v>
      </c>
      <c s="15">
        <f t="shared" si="97"/>
        <v>175.77000000000001</v>
      </c>
      <c s="15">
        <f t="shared" si="98"/>
        <v>1933.47</v>
      </c>
      <c s="15">
        <f t="shared" si="99"/>
        <v>2109.2400000000002</v>
      </c>
    </row>
    <row r="1885" spans="1:54" ht="15">
      <c r="A1885" s="58" t="s">
        <v>3830</v>
      </c>
      <c s="70" t="s">
        <v>3829</v>
      </c>
      <c s="66">
        <v>2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47937.5</v>
      </c>
      <c s="64">
        <v>0</v>
      </c>
      <c s="64">
        <v>0</v>
      </c>
      <c s="64">
        <v>0</v>
      </c>
      <c s="64">
        <v>0</v>
      </c>
      <c s="64">
        <v>0</v>
      </c>
      <c s="64">
        <v>47937.5</v>
      </c>
      <c s="120">
        <v>45614</v>
      </c>
      <c s="120">
        <v>46344</v>
      </c>
      <c s="108">
        <v>47937.5</v>
      </c>
      <c s="108">
        <v>1.9666666666666666</v>
      </c>
      <c s="108">
        <v>2</v>
      </c>
      <c s="111">
        <v>0.038199999999999998</v>
      </c>
      <c s="77" t="s">
        <v>651</v>
      </c>
      <c s="77" t="s">
        <v>652</v>
      </c>
      <c s="15">
        <v>152.59999999999999</v>
      </c>
      <c s="15">
        <v>152.59999999999999</v>
      </c>
      <c s="15">
        <v>152.59999999999999</v>
      </c>
      <c s="15">
        <v>152.59999999999999</v>
      </c>
      <c s="15">
        <v>152.59999999999999</v>
      </c>
      <c s="15">
        <v>152.59999999999999</v>
      </c>
      <c s="15">
        <v>152.59999999999999</v>
      </c>
      <c s="15">
        <v>152.59999999999999</v>
      </c>
      <c s="15">
        <v>152.59999999999999</v>
      </c>
      <c s="15">
        <v>152.59999999999999</v>
      </c>
      <c s="15">
        <v>152.59999999999999</v>
      </c>
      <c s="15">
        <v>152.59999999999999</v>
      </c>
      <c s="15">
        <v>152.59999999999999</v>
      </c>
      <c s="15">
        <f t="shared" si="97"/>
        <v>152.59999999999999</v>
      </c>
      <c s="15">
        <f t="shared" si="98"/>
        <v>1831.1999999999996</v>
      </c>
      <c s="15">
        <f t="shared" si="99"/>
        <v>1983.7999999999995</v>
      </c>
    </row>
    <row r="1886" spans="1:54" ht="15">
      <c r="A1886" s="58" t="s">
        <v>3831</v>
      </c>
      <c s="70" t="s">
        <v>3829</v>
      </c>
      <c s="66">
        <v>3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378190</v>
      </c>
      <c s="64">
        <v>0</v>
      </c>
      <c s="64">
        <v>0</v>
      </c>
      <c s="64">
        <v>0</v>
      </c>
      <c s="64">
        <v>0</v>
      </c>
      <c s="64">
        <v>0</v>
      </c>
      <c s="64">
        <v>378190</v>
      </c>
      <c s="120">
        <v>45614</v>
      </c>
      <c s="120">
        <v>46709</v>
      </c>
      <c s="108">
        <v>378190</v>
      </c>
      <c s="108">
        <v>2.9666666666666668</v>
      </c>
      <c s="108">
        <v>3</v>
      </c>
      <c s="111">
        <v>0.042999999999999997</v>
      </c>
      <c s="77" t="s">
        <v>651</v>
      </c>
      <c s="77" t="s">
        <v>652</v>
      </c>
      <c s="15">
        <v>1355.1800000000001</v>
      </c>
      <c s="15">
        <v>1355.1800000000001</v>
      </c>
      <c s="15">
        <v>1355.1800000000001</v>
      </c>
      <c s="15">
        <v>1355.1800000000001</v>
      </c>
      <c s="15">
        <v>1355.1800000000001</v>
      </c>
      <c s="15">
        <v>1355.1800000000001</v>
      </c>
      <c s="15">
        <v>1355.1800000000001</v>
      </c>
      <c s="15">
        <v>1355.1800000000001</v>
      </c>
      <c s="15">
        <v>1355.1800000000001</v>
      </c>
      <c s="15">
        <v>1355.1800000000001</v>
      </c>
      <c s="15">
        <v>1355.1800000000001</v>
      </c>
      <c s="15">
        <v>1355.1800000000001</v>
      </c>
      <c s="15">
        <v>1355.1800000000001</v>
      </c>
      <c s="15">
        <f t="shared" si="97"/>
        <v>1355.1800000000001</v>
      </c>
      <c s="15">
        <f t="shared" si="98"/>
        <v>16262.160000000002</v>
      </c>
      <c s="15">
        <f t="shared" si="99"/>
        <v>17617.34</v>
      </c>
    </row>
    <row r="1887" spans="1:54" ht="15">
      <c r="A1887" s="58" t="s">
        <v>3832</v>
      </c>
      <c s="70" t="s">
        <v>3829</v>
      </c>
      <c s="66">
        <v>4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463150</v>
      </c>
      <c s="64">
        <v>0</v>
      </c>
      <c s="64">
        <v>0</v>
      </c>
      <c s="64">
        <v>0</v>
      </c>
      <c s="64">
        <v>0</v>
      </c>
      <c s="64">
        <v>0</v>
      </c>
      <c s="64">
        <v>463150</v>
      </c>
      <c s="120">
        <v>45614</v>
      </c>
      <c s="120">
        <v>47075</v>
      </c>
      <c s="108">
        <v>463150</v>
      </c>
      <c s="108">
        <v>3.9666666666666668</v>
      </c>
      <c s="108">
        <v>4</v>
      </c>
      <c s="111">
        <v>0.047100000000000003</v>
      </c>
      <c s="77" t="s">
        <v>651</v>
      </c>
      <c s="77" t="s">
        <v>652</v>
      </c>
      <c s="15">
        <v>1817.8599999999999</v>
      </c>
      <c s="15">
        <v>1817.8599999999999</v>
      </c>
      <c s="15">
        <v>1817.8599999999999</v>
      </c>
      <c s="15">
        <v>1817.8599999999999</v>
      </c>
      <c s="15">
        <v>1817.8599999999999</v>
      </c>
      <c s="15">
        <v>1817.8599999999999</v>
      </c>
      <c s="15">
        <v>1817.8599999999999</v>
      </c>
      <c s="15">
        <v>1817.8599999999999</v>
      </c>
      <c s="15">
        <v>1817.8599999999999</v>
      </c>
      <c s="15">
        <v>1817.8599999999999</v>
      </c>
      <c s="15">
        <v>1817.8599999999999</v>
      </c>
      <c s="15">
        <v>1817.8599999999999</v>
      </c>
      <c s="15">
        <v>1817.8599999999999</v>
      </c>
      <c s="15">
        <f t="shared" si="97"/>
        <v>1817.8599999999999</v>
      </c>
      <c s="15">
        <f t="shared" si="98"/>
        <v>21814.320000000003</v>
      </c>
      <c s="15">
        <f t="shared" si="99"/>
        <v>23632.180000000004</v>
      </c>
    </row>
    <row r="1888" spans="1:54" ht="15">
      <c r="A1888" s="58" t="s">
        <v>3833</v>
      </c>
      <c s="70" t="s">
        <v>3829</v>
      </c>
      <c s="66">
        <v>5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180835</v>
      </c>
      <c s="64">
        <v>0</v>
      </c>
      <c s="64">
        <v>0</v>
      </c>
      <c s="64">
        <v>0</v>
      </c>
      <c s="64">
        <v>0</v>
      </c>
      <c s="64">
        <v>0</v>
      </c>
      <c s="64">
        <v>180835</v>
      </c>
      <c s="120">
        <v>45614</v>
      </c>
      <c s="120">
        <v>47440</v>
      </c>
      <c s="108">
        <v>180835</v>
      </c>
      <c s="108">
        <v>4.9666666666666668</v>
      </c>
      <c s="108">
        <v>5</v>
      </c>
      <c s="111">
        <v>0.050700000000000002</v>
      </c>
      <c s="77" t="s">
        <v>651</v>
      </c>
      <c s="77" t="s">
        <v>652</v>
      </c>
      <c s="15">
        <v>764.02999999999997</v>
      </c>
      <c s="15">
        <v>764.02999999999997</v>
      </c>
      <c s="15">
        <v>764.02999999999997</v>
      </c>
      <c s="15">
        <v>764.02999999999997</v>
      </c>
      <c s="15">
        <v>764.02999999999997</v>
      </c>
      <c s="15">
        <v>764.02999999999997</v>
      </c>
      <c s="15">
        <v>764.02999999999997</v>
      </c>
      <c s="15">
        <v>764.02999999999997</v>
      </c>
      <c s="15">
        <v>764.02999999999997</v>
      </c>
      <c s="15">
        <v>764.02999999999997</v>
      </c>
      <c s="15">
        <v>764.02999999999997</v>
      </c>
      <c s="15">
        <v>764.02999999999997</v>
      </c>
      <c s="15">
        <v>764.02999999999997</v>
      </c>
      <c s="15">
        <f t="shared" si="97"/>
        <v>764.02999999999997</v>
      </c>
      <c s="15">
        <f t="shared" si="98"/>
        <v>9168.3599999999988</v>
      </c>
      <c s="15">
        <f t="shared" si="99"/>
        <v>9932.3899999999994</v>
      </c>
    </row>
    <row r="1889" spans="1:54" ht="15">
      <c r="A1889" s="58" t="s">
        <v>3834</v>
      </c>
      <c s="70" t="s">
        <v>3829</v>
      </c>
      <c s="66">
        <v>6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426275</v>
      </c>
      <c s="64">
        <v>0</v>
      </c>
      <c s="64">
        <v>0</v>
      </c>
      <c s="64">
        <v>0</v>
      </c>
      <c s="64">
        <v>0</v>
      </c>
      <c s="64">
        <v>0</v>
      </c>
      <c s="64">
        <v>426275</v>
      </c>
      <c s="120">
        <v>45614</v>
      </c>
      <c s="120">
        <v>47805</v>
      </c>
      <c s="108">
        <v>426275</v>
      </c>
      <c s="108">
        <v>5.9666666666666668</v>
      </c>
      <c s="108">
        <v>6</v>
      </c>
      <c s="111">
        <v>0.053600000000000002</v>
      </c>
      <c s="77" t="s">
        <v>651</v>
      </c>
      <c s="77" t="s">
        <v>652</v>
      </c>
      <c s="15">
        <v>1904.03</v>
      </c>
      <c s="15">
        <v>1904.03</v>
      </c>
      <c s="15">
        <v>1904.03</v>
      </c>
      <c s="15">
        <v>1904.03</v>
      </c>
      <c s="15">
        <v>1904.03</v>
      </c>
      <c s="15">
        <v>1904.03</v>
      </c>
      <c s="15">
        <v>1904.03</v>
      </c>
      <c s="15">
        <v>1904.03</v>
      </c>
      <c s="15">
        <v>1904.03</v>
      </c>
      <c s="15">
        <v>1904.03</v>
      </c>
      <c s="15">
        <v>1904.03</v>
      </c>
      <c s="15">
        <v>1904.03</v>
      </c>
      <c s="15">
        <v>1904.03</v>
      </c>
      <c s="15">
        <f t="shared" si="97"/>
        <v>1904.03</v>
      </c>
      <c s="15">
        <f t="shared" si="98"/>
        <v>22848.359999999997</v>
      </c>
      <c s="15">
        <f t="shared" si="99"/>
        <v>24752.389999999996</v>
      </c>
    </row>
    <row r="1890" spans="1:54" ht="15">
      <c r="A1890" s="58" t="s">
        <v>3835</v>
      </c>
      <c s="70" t="s">
        <v>3829</v>
      </c>
      <c s="66">
        <v>7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619352.5</v>
      </c>
      <c s="64">
        <v>0</v>
      </c>
      <c s="64">
        <v>0</v>
      </c>
      <c s="64">
        <v>0</v>
      </c>
      <c s="64">
        <v>0</v>
      </c>
      <c s="64">
        <v>0</v>
      </c>
      <c s="64">
        <v>619352.5</v>
      </c>
      <c s="120">
        <v>45614</v>
      </c>
      <c s="120">
        <v>48170</v>
      </c>
      <c s="108">
        <v>619352.5</v>
      </c>
      <c s="108">
        <v>6.9666666666666668</v>
      </c>
      <c s="108">
        <v>7</v>
      </c>
      <c s="111">
        <v>0.056399999999999999</v>
      </c>
      <c s="77" t="s">
        <v>651</v>
      </c>
      <c s="77" t="s">
        <v>652</v>
      </c>
      <c s="15">
        <v>2910.96</v>
      </c>
      <c s="15">
        <v>2910.96</v>
      </c>
      <c s="15">
        <v>2910.96</v>
      </c>
      <c s="15">
        <v>2910.96</v>
      </c>
      <c s="15">
        <v>2910.96</v>
      </c>
      <c s="15">
        <v>2910.96</v>
      </c>
      <c s="15">
        <v>2910.96</v>
      </c>
      <c s="15">
        <v>2910.96</v>
      </c>
      <c s="15">
        <v>2910.96</v>
      </c>
      <c s="15">
        <v>2910.96</v>
      </c>
      <c s="15">
        <v>2910.96</v>
      </c>
      <c s="15">
        <v>2910.96</v>
      </c>
      <c s="15">
        <v>2910.96</v>
      </c>
      <c s="15">
        <f t="shared" si="97"/>
        <v>2910.96</v>
      </c>
      <c s="15">
        <f t="shared" si="98"/>
        <v>34931.519999999997</v>
      </c>
      <c s="15">
        <f t="shared" si="99"/>
        <v>37842.479999999996</v>
      </c>
    </row>
    <row r="1891" spans="1:54" ht="15">
      <c r="A1891" s="58" t="s">
        <v>3836</v>
      </c>
      <c s="70" t="s">
        <v>3829</v>
      </c>
      <c s="66">
        <v>8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637642.5</v>
      </c>
      <c s="64">
        <v>0</v>
      </c>
      <c s="64">
        <v>0</v>
      </c>
      <c s="64">
        <v>0</v>
      </c>
      <c s="64">
        <v>0</v>
      </c>
      <c s="64">
        <v>0</v>
      </c>
      <c s="64">
        <v>637642.5</v>
      </c>
      <c s="120">
        <v>45614</v>
      </c>
      <c s="120">
        <v>48536</v>
      </c>
      <c s="108">
        <v>637642.5</v>
      </c>
      <c s="108">
        <v>7.9666666666666668</v>
      </c>
      <c s="108">
        <v>8</v>
      </c>
      <c s="111">
        <v>0.059299999999999999</v>
      </c>
      <c s="77" t="s">
        <v>651</v>
      </c>
      <c s="77" t="s">
        <v>652</v>
      </c>
      <c s="15">
        <v>3151.02</v>
      </c>
      <c s="15">
        <v>3151.02</v>
      </c>
      <c s="15">
        <v>3151.02</v>
      </c>
      <c s="15">
        <v>3151.02</v>
      </c>
      <c s="15">
        <v>3151.02</v>
      </c>
      <c s="15">
        <v>3151.02</v>
      </c>
      <c s="15">
        <v>3151.02</v>
      </c>
      <c s="15">
        <v>3151.02</v>
      </c>
      <c s="15">
        <v>3151.02</v>
      </c>
      <c s="15">
        <v>3151.02</v>
      </c>
      <c s="15">
        <v>3151.02</v>
      </c>
      <c s="15">
        <v>3151.02</v>
      </c>
      <c s="15">
        <v>3151.02</v>
      </c>
      <c s="15">
        <f t="shared" si="97"/>
        <v>3151.02</v>
      </c>
      <c s="15">
        <f t="shared" si="98"/>
        <v>37812.239999999998</v>
      </c>
      <c s="15">
        <f t="shared" si="99"/>
        <v>40963.259999999995</v>
      </c>
    </row>
    <row r="1892" spans="1:54" ht="15">
      <c r="A1892" s="58" t="s">
        <v>3837</v>
      </c>
      <c s="70" t="s">
        <v>3829</v>
      </c>
      <c s="66">
        <v>9</v>
      </c>
      <c s="66" t="s">
        <v>23</v>
      </c>
      <c s="65" t="s">
        <v>458</v>
      </c>
      <c s="65" t="s">
        <v>635</v>
      </c>
      <c s="65" t="s">
        <v>918</v>
      </c>
      <c s="65" t="s">
        <v>656</v>
      </c>
      <c s="65" t="s">
        <v>919</v>
      </c>
      <c s="65" t="s">
        <v>658</v>
      </c>
      <c s="65" t="s">
        <v>472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4043417.5</v>
      </c>
      <c s="64">
        <v>0</v>
      </c>
      <c s="64">
        <v>0</v>
      </c>
      <c s="64">
        <v>0</v>
      </c>
      <c s="64">
        <v>0</v>
      </c>
      <c s="64">
        <v>0</v>
      </c>
      <c s="64">
        <v>4043417.5</v>
      </c>
      <c s="120">
        <v>45614</v>
      </c>
      <c s="120">
        <v>48901</v>
      </c>
      <c s="108">
        <v>4043417.5</v>
      </c>
      <c s="108">
        <v>8.9666666666666668</v>
      </c>
      <c s="108">
        <v>9</v>
      </c>
      <c s="111">
        <v>0.062100000000000002</v>
      </c>
      <c s="77" t="s">
        <v>651</v>
      </c>
      <c s="77" t="s">
        <v>652</v>
      </c>
      <c s="15">
        <v>20924.685000000001</v>
      </c>
      <c s="15">
        <v>20924.689999999999</v>
      </c>
      <c s="15">
        <v>20924.689999999999</v>
      </c>
      <c s="15">
        <v>20924.689999999999</v>
      </c>
      <c s="15">
        <v>20924.689999999999</v>
      </c>
      <c s="15">
        <v>20924.689999999999</v>
      </c>
      <c s="15">
        <v>20924.689999999999</v>
      </c>
      <c s="15">
        <v>20924.689999999999</v>
      </c>
      <c s="15">
        <v>20924.689999999999</v>
      </c>
      <c s="15">
        <v>20924.689999999999</v>
      </c>
      <c s="15">
        <v>20924.689999999999</v>
      </c>
      <c s="15">
        <v>20924.689999999999</v>
      </c>
      <c s="15">
        <v>20924.689999999999</v>
      </c>
      <c s="15">
        <f t="shared" si="97"/>
        <v>20924.685000000001</v>
      </c>
      <c s="15">
        <f t="shared" si="98"/>
        <v>251096.28</v>
      </c>
      <c s="15">
        <f t="shared" si="99"/>
        <v>272020.96500000003</v>
      </c>
    </row>
    <row r="1893" spans="1:54" ht="15">
      <c r="A1893" s="58" t="s">
        <v>3838</v>
      </c>
      <c s="70" t="s">
        <v>3839</v>
      </c>
      <c s="66">
        <v>1</v>
      </c>
      <c s="66" t="s">
        <v>23</v>
      </c>
      <c s="65" t="s">
        <v>458</v>
      </c>
      <c s="65" t="s">
        <v>635</v>
      </c>
      <c s="65" t="s">
        <v>55</v>
      </c>
      <c s="65" t="s">
        <v>648</v>
      </c>
      <c s="65" t="s">
        <v>636</v>
      </c>
      <c s="65" t="s">
        <v>649</v>
      </c>
      <c s="65" t="s">
        <v>583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100000000</v>
      </c>
      <c s="64">
        <v>0</v>
      </c>
      <c s="64">
        <v>0</v>
      </c>
      <c s="64">
        <v>0</v>
      </c>
      <c s="64">
        <v>0</v>
      </c>
      <c s="64">
        <v>0</v>
      </c>
      <c s="64">
        <v>100000000</v>
      </c>
      <c s="120">
        <v>45565</v>
      </c>
      <c s="120">
        <v>48121</v>
      </c>
      <c s="108">
        <v>100000000</v>
      </c>
      <c s="108">
        <v>6.833333333333333</v>
      </c>
      <c s="108">
        <v>7</v>
      </c>
      <c s="111">
        <v>0.095000000000000001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4750000</v>
      </c>
      <c s="15">
        <v>0</v>
      </c>
      <c s="15">
        <v>0</v>
      </c>
      <c s="15">
        <v>0</v>
      </c>
      <c s="15">
        <v>0</v>
      </c>
      <c s="15">
        <v>0</v>
      </c>
      <c s="15">
        <v>4750000</v>
      </c>
      <c s="15">
        <v>0</v>
      </c>
      <c s="15">
        <v>0</v>
      </c>
      <c s="15">
        <v>0</v>
      </c>
      <c s="15">
        <f t="shared" si="97"/>
        <v>0</v>
      </c>
      <c s="15">
        <f t="shared" si="98"/>
        <v>9500000</v>
      </c>
      <c s="15">
        <f t="shared" si="99"/>
        <v>9500000</v>
      </c>
    </row>
    <row r="1894" spans="1:54" ht="15">
      <c r="A1894" s="58" t="s">
        <v>3840</v>
      </c>
      <c s="70" t="s">
        <v>3841</v>
      </c>
      <c s="66">
        <v>1</v>
      </c>
      <c s="66" t="s">
        <v>23</v>
      </c>
      <c s="65" t="s">
        <v>458</v>
      </c>
      <c s="65" t="s">
        <v>635</v>
      </c>
      <c s="65" t="s">
        <v>647</v>
      </c>
      <c s="65" t="s">
        <v>648</v>
      </c>
      <c s="65" t="s">
        <v>636</v>
      </c>
      <c s="65" t="s">
        <v>649</v>
      </c>
      <c s="65" t="s">
        <v>589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0</v>
      </c>
      <c s="68">
        <v>0</v>
      </c>
      <c s="68">
        <v>1</v>
      </c>
      <c s="69">
        <v>1</v>
      </c>
      <c s="69">
        <v>1</v>
      </c>
      <c s="69">
        <v>0</v>
      </c>
      <c s="64">
        <v>0</v>
      </c>
      <c s="64">
        <v>7012962.8399999999</v>
      </c>
      <c s="64">
        <v>0</v>
      </c>
      <c s="64">
        <v>0</v>
      </c>
      <c s="64">
        <v>0</v>
      </c>
      <c s="64">
        <v>0</v>
      </c>
      <c s="64">
        <v>0</v>
      </c>
      <c s="64">
        <v>7012962.8399999999</v>
      </c>
      <c s="120">
        <v>45387</v>
      </c>
      <c s="120">
        <v>46482</v>
      </c>
      <c s="108">
        <v>7012962.8399999999</v>
      </c>
      <c s="108">
        <v>2.3472222222222223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306817.12</v>
      </c>
      <c s="15">
        <v>0</v>
      </c>
      <c s="15">
        <v>0</v>
      </c>
      <c s="15">
        <v>0</v>
      </c>
      <c s="15">
        <v>0</v>
      </c>
      <c s="15">
        <v>0</v>
      </c>
      <c s="15">
        <v>306817.12</v>
      </c>
      <c s="15">
        <v>0</v>
      </c>
      <c s="15">
        <v>0</v>
      </c>
      <c s="15">
        <f t="shared" si="97"/>
        <v>0</v>
      </c>
      <c s="15">
        <f t="shared" si="98"/>
        <v>613634.23999999999</v>
      </c>
      <c s="15">
        <f t="shared" si="99"/>
        <v>613634.23999999999</v>
      </c>
    </row>
    <row r="1895" spans="1:54" ht="15">
      <c r="A1895" s="58" t="s">
        <v>3842</v>
      </c>
      <c s="70" t="s">
        <v>3843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1193601.22</v>
      </c>
      <c s="64">
        <v>0</v>
      </c>
      <c s="64">
        <v>0</v>
      </c>
      <c s="64">
        <v>0</v>
      </c>
      <c s="64">
        <v>0</v>
      </c>
      <c s="64">
        <v>0</v>
      </c>
      <c s="64">
        <v>1193601.22</v>
      </c>
      <c s="120">
        <v>45623</v>
      </c>
      <c s="120">
        <v>46718</v>
      </c>
      <c s="108">
        <v>1193601.22</v>
      </c>
      <c s="108">
        <v>2.9916666666666667</v>
      </c>
      <c s="108">
        <v>3</v>
      </c>
      <c s="111">
        <v>0.087499999999999994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0</v>
      </c>
      <c s="15">
        <v>0</v>
      </c>
      <c s="15">
        <v>52220.050000000003</v>
      </c>
      <c s="15">
        <v>0</v>
      </c>
      <c s="15">
        <v>0</v>
      </c>
      <c s="15">
        <v>0</v>
      </c>
      <c s="15">
        <v>0</v>
      </c>
      <c s="15">
        <v>0</v>
      </c>
      <c s="15">
        <v>52220.050000000003</v>
      </c>
      <c s="15">
        <v>0</v>
      </c>
      <c s="15">
        <f t="shared" si="97"/>
        <v>0</v>
      </c>
      <c s="15">
        <f t="shared" si="98"/>
        <v>104440.10000000001</v>
      </c>
      <c s="15">
        <f t="shared" si="99"/>
        <v>104440.10000000001</v>
      </c>
    </row>
    <row r="1896" spans="1:54" ht="15">
      <c r="A1896" s="58" t="s">
        <v>3844</v>
      </c>
      <c s="70" t="s">
        <v>3845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25000000</v>
      </c>
      <c s="64">
        <v>0</v>
      </c>
      <c s="64">
        <v>0</v>
      </c>
      <c s="64">
        <v>0</v>
      </c>
      <c s="64">
        <v>0</v>
      </c>
      <c s="64">
        <v>0</v>
      </c>
      <c s="64">
        <v>25000000</v>
      </c>
      <c s="120">
        <v>45372</v>
      </c>
      <c s="120">
        <v>45737</v>
      </c>
      <c s="108">
        <v>25000000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612500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7"/>
        <v>0</v>
      </c>
      <c s="15">
        <f t="shared" si="98"/>
        <v>612500</v>
      </c>
      <c s="15">
        <f t="shared" si="99"/>
        <v>612500</v>
      </c>
    </row>
    <row r="1897" spans="1:54" ht="15">
      <c r="A1897" s="58" t="s">
        <v>3846</v>
      </c>
      <c s="70" t="s">
        <v>3847</v>
      </c>
      <c s="66">
        <v>1</v>
      </c>
      <c s="66" t="s">
        <v>23</v>
      </c>
      <c s="65" t="s">
        <v>458</v>
      </c>
      <c s="65" t="s">
        <v>635</v>
      </c>
      <c s="65" t="s">
        <v>655</v>
      </c>
      <c s="65" t="s">
        <v>656</v>
      </c>
      <c s="65" t="s">
        <v>657</v>
      </c>
      <c s="65" t="s">
        <v>658</v>
      </c>
      <c s="65" t="s">
        <v>471</v>
      </c>
      <c s="65" t="s">
        <v>637</v>
      </c>
      <c s="65" t="s">
        <v>650</v>
      </c>
      <c s="66">
        <v>1</v>
      </c>
      <c s="66">
        <v>1</v>
      </c>
      <c s="66">
        <v>1</v>
      </c>
      <c s="68">
        <v>1</v>
      </c>
      <c s="68">
        <v>1</v>
      </c>
      <c s="68">
        <v>1</v>
      </c>
      <c s="69">
        <v>0</v>
      </c>
      <c s="69">
        <v>0</v>
      </c>
      <c s="69">
        <v>0</v>
      </c>
      <c s="64">
        <v>0</v>
      </c>
      <c s="64">
        <v>25000000</v>
      </c>
      <c s="64">
        <v>0</v>
      </c>
      <c s="64">
        <v>0</v>
      </c>
      <c s="64">
        <v>0</v>
      </c>
      <c s="64">
        <v>0</v>
      </c>
      <c s="64">
        <v>0</v>
      </c>
      <c s="64">
        <v>25000000</v>
      </c>
      <c s="120">
        <v>45372</v>
      </c>
      <c s="120">
        <v>45737</v>
      </c>
      <c s="108">
        <v>25000000</v>
      </c>
      <c s="108">
        <v>0.30833333333333335</v>
      </c>
      <c s="108">
        <v>1</v>
      </c>
      <c s="111">
        <v>0.049000000000000002</v>
      </c>
      <c s="77" t="s">
        <v>651</v>
      </c>
      <c s="77" t="s">
        <v>652</v>
      </c>
      <c s="15">
        <v>0</v>
      </c>
      <c s="15">
        <v>0</v>
      </c>
      <c s="15">
        <v>0</v>
      </c>
      <c s="15">
        <v>612500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7"/>
        <v>0</v>
      </c>
      <c s="15">
        <f t="shared" si="98"/>
        <v>612500</v>
      </c>
      <c s="15">
        <f t="shared" si="99"/>
        <v>612500</v>
      </c>
    </row>
    <row r="1898" spans="1:54" ht="15">
      <c r="A1898" s="58"/>
      <c s="70"/>
      <c s="66"/>
      <c s="66"/>
      <c s="65"/>
      <c s="65"/>
      <c s="65"/>
      <c s="65"/>
      <c s="65"/>
      <c s="65"/>
      <c s="65"/>
      <c s="65"/>
      <c s="65"/>
      <c s="66"/>
      <c s="66"/>
      <c s="66"/>
      <c s="68"/>
      <c s="68"/>
      <c s="68"/>
      <c s="69"/>
      <c s="69"/>
      <c s="69"/>
      <c s="64"/>
      <c s="64"/>
      <c s="64"/>
      <c s="64"/>
      <c s="64"/>
      <c s="64"/>
      <c s="64"/>
      <c s="64"/>
      <c s="112"/>
      <c s="120"/>
      <c s="108"/>
      <c s="108"/>
      <c s="108"/>
      <c s="111"/>
      <c s="77"/>
      <c s="77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r="1899" spans="1:54" ht="15">
      <c r="A1899" s="58"/>
      <c s="70"/>
      <c s="66"/>
      <c s="66"/>
      <c s="65"/>
      <c s="65"/>
      <c s="65"/>
      <c s="65"/>
      <c s="65"/>
      <c s="65"/>
      <c s="65"/>
      <c s="65"/>
      <c s="65"/>
      <c s="66"/>
      <c s="66"/>
      <c s="66"/>
      <c s="68"/>
      <c s="68"/>
      <c s="68"/>
      <c s="69"/>
      <c s="69"/>
      <c s="69"/>
      <c s="64"/>
      <c s="64"/>
      <c s="64"/>
      <c s="64"/>
      <c s="64"/>
      <c s="64"/>
      <c s="64"/>
      <c s="64"/>
      <c s="106"/>
      <c s="106"/>
      <c s="107"/>
      <c s="108"/>
      <c s="108"/>
      <c s="111"/>
      <c s="77"/>
      <c s="77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r="1900" spans="2:54" ht="15">
      <c r="B1900"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26">
        <f>SUBTOTAL(9,W3:W1899)</f>
        <v>18769210244.481003</v>
      </c>
      <c s="26">
        <f t="shared" si="100" ref="X1900:AD1900">SUBTOTAL(9,X3:X1899)</f>
        <v>340843308.94999999</v>
      </c>
      <c s="26">
        <f t="shared" si="100"/>
        <v>67083398.829999998</v>
      </c>
      <c s="26">
        <f t="shared" si="100"/>
        <v>133877055.64999995</v>
      </c>
      <c s="26">
        <f t="shared" si="100"/>
        <v>0</v>
      </c>
      <c s="26">
        <f t="shared" si="100"/>
        <v>0</v>
      </c>
      <c s="26">
        <f t="shared" si="100"/>
        <v>0</v>
      </c>
      <c s="26">
        <f t="shared" si="100"/>
        <v>19042970154.601006</v>
      </c>
      <c s="16"/>
      <c s="16"/>
      <c s="16"/>
      <c s="16"/>
      <c s="16"/>
      <c s="16"/>
      <c s="16"/>
      <c s="16"/>
      <c s="26">
        <f>SUBTOTAL(9,AM3:AM1899)</f>
        <v>64295277.524999991</v>
      </c>
      <c s="26">
        <f t="shared" si="101" ref="AN1900:BB1900">SUBTOTAL(9,AN3:AN1899)</f>
        <v>37073039.780000001</v>
      </c>
      <c s="26">
        <f t="shared" si="101"/>
        <v>101486479.05</v>
      </c>
      <c s="26">
        <f t="shared" si="101"/>
        <v>158944150.95900014</v>
      </c>
      <c s="26">
        <f t="shared" si="101"/>
        <v>146142768.67000005</v>
      </c>
      <c s="26">
        <f t="shared" si="101"/>
        <v>135074209.46600005</v>
      </c>
      <c s="26">
        <f t="shared" si="101"/>
        <v>60362926.259999976</v>
      </c>
      <c s="26">
        <f t="shared" si="101"/>
        <v>31982825.640000023</v>
      </c>
      <c s="26">
        <f t="shared" si="101"/>
        <v>98157021.559999958</v>
      </c>
      <c s="26">
        <f t="shared" si="101"/>
        <v>140023674.71000007</v>
      </c>
      <c s="26">
        <f t="shared" si="101"/>
        <v>143081032.26000008</v>
      </c>
      <c s="26">
        <f t="shared" si="101"/>
        <v>129665893.75999995</v>
      </c>
      <c s="26">
        <f t="shared" si="101"/>
        <v>57082344.389999971</v>
      </c>
      <c s="26">
        <f t="shared" si="101"/>
        <v>64295277.524999991</v>
      </c>
      <c s="26">
        <f t="shared" si="101"/>
        <v>1239076366.5049999</v>
      </c>
      <c s="26">
        <f t="shared" si="101"/>
        <v>1303371644.0300002</v>
      </c>
    </row>
    <row r="1901" spans="52:54" ht="15">
      <c r="AZ1901" s="12"/>
      <c s="12"/>
      <c s="12"/>
    </row>
  </sheetData>
  <autoFilter ref="A2:BB1899"/>
  <pageMargins left="0.7" right="0.7" top="0.75" bottom="0.75" header="0.3" footer="0.3"/>
  <pageSetup orientation="portrait" paperSize="9" r:id="rId1"/>
  <ignoredErrors>
    <ignoredError sqref="BA3:BA1897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00B66-3A16-452C-B94E-11AA36E76FFD}">
  <sheetPr>
    <tabColor rgb="FF7030A0"/>
  </sheetPr>
  <dimension ref="A1:AC29"/>
  <sheetViews>
    <sheetView zoomScale="95" zoomScaleNormal="95" workbookViewId="0" topLeftCell="B1">
      <selection pane="topLeft" activeCell="R26" sqref="R26"/>
    </sheetView>
  </sheetViews>
  <sheetFormatPr defaultColWidth="11.4242857142857" defaultRowHeight="15"/>
  <cols>
    <col min="1" max="1" width="35.5714285714286" customWidth="1"/>
    <col min="2" max="2" width="36" customWidth="1"/>
    <col min="3" max="3" width="14.8571428571429" bestFit="1" customWidth="1"/>
    <col min="4" max="5" width="14.1428571428571" bestFit="1" customWidth="1"/>
    <col min="6" max="9" width="14.8571428571429" bestFit="1" customWidth="1"/>
    <col min="10" max="12" width="14.1428571428571" bestFit="1" customWidth="1"/>
    <col min="13" max="14" width="14.8571428571429" bestFit="1" customWidth="1"/>
    <col min="15" max="16" width="15.4285714285714" bestFit="1" customWidth="1"/>
    <col min="17" max="17" width="16.1428571428571" bestFit="1" customWidth="1"/>
    <col min="18" max="22" width="15.8571428571429" bestFit="1" customWidth="1"/>
    <col min="23" max="23" width="15.4285714285714" bestFit="1" customWidth="1"/>
    <col min="24" max="24" width="15.7142857142857" customWidth="1"/>
    <col min="25" max="26" width="15.4285714285714" bestFit="1" customWidth="1"/>
    <col min="27" max="27" width="16.2857142857143" customWidth="1"/>
    <col min="28" max="29" width="15.4285714285714" bestFit="1" customWidth="1"/>
  </cols>
  <sheetData>
    <row r="1" spans="1:18" ht="23.25">
      <c r="A1" s="202" t="s">
        <v>3131</v>
      </c>
      <c s="202"/>
      <c s="202"/>
      <c s="202"/>
      <c s="202"/>
      <c s="202"/>
      <c s="202"/>
      <c s="202"/>
      <c s="202"/>
      <c s="202"/>
      <c s="202"/>
      <c s="202"/>
      <c s="202"/>
      <c s="202"/>
      <c s="143"/>
      <c s="143"/>
      <c s="143"/>
      <c s="143"/>
    </row>
    <row r="2" spans="1:18" ht="15">
      <c r="A2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3" spans="1:18" ht="15">
      <c r="A3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4" spans="1:18" ht="15">
      <c r="A4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5" spans="1:18" ht="15">
      <c r="A5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6" spans="1:18" ht="15">
      <c r="A6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7" spans="1:18" ht="15">
      <c r="A7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8" spans="1:18" ht="15">
      <c r="A8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9" spans="1:18" ht="15">
      <c r="A9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0" spans="1:18" ht="15">
      <c r="A10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1" spans="1:18" ht="15">
      <c r="A11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2" spans="1:18" ht="15">
      <c r="A12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6" spans="2:18" ht="30">
      <c r="B16" s="53" t="s">
        <v>32</v>
      </c>
      <c s="4" t="s">
        <v>3182</v>
      </c>
      <c s="4" t="s">
        <v>3183</v>
      </c>
      <c s="4" t="s">
        <v>3184</v>
      </c>
      <c s="4" t="s">
        <v>3185</v>
      </c>
      <c s="4" t="s">
        <v>3186</v>
      </c>
      <c s="4" t="s">
        <v>3187</v>
      </c>
      <c s="4" t="s">
        <v>3201</v>
      </c>
      <c s="4" t="s">
        <v>3229</v>
      </c>
      <c s="4" t="s">
        <v>3189</v>
      </c>
      <c s="4" t="s">
        <v>3190</v>
      </c>
      <c s="4" t="s">
        <v>3191</v>
      </c>
      <c s="4" t="s">
        <v>3192</v>
      </c>
      <c s="4" t="s">
        <v>3198</v>
      </c>
      <c s="4" t="s">
        <v>3202</v>
      </c>
      <c s="4" t="s">
        <v>3195</v>
      </c>
      <c s="4" t="s">
        <v>3203</v>
      </c>
    </row>
    <row r="17" spans="2:18" ht="15">
      <c r="B17" s="18" t="s">
        <v>638</v>
      </c>
      <c s="54">
        <v>0</v>
      </c>
      <c s="54">
        <v>19202651.260000002</v>
      </c>
      <c s="54">
        <v>0</v>
      </c>
      <c s="54">
        <v>0</v>
      </c>
      <c s="54">
        <v>204543.10000000001</v>
      </c>
      <c s="54">
        <v>0</v>
      </c>
      <c s="54">
        <v>0</v>
      </c>
      <c s="54">
        <v>18660873.91</v>
      </c>
      <c s="54">
        <v>0</v>
      </c>
      <c s="54">
        <v>0</v>
      </c>
      <c s="54">
        <v>153407.32000000001</v>
      </c>
      <c s="54">
        <v>0</v>
      </c>
      <c s="54">
        <v>0</v>
      </c>
      <c s="54">
        <v>0</v>
      </c>
      <c s="54">
        <v>38221475.590000004</v>
      </c>
      <c s="54">
        <v>38221475.590000004</v>
      </c>
    </row>
    <row r="18" spans="2:18" ht="15">
      <c r="B18" s="19" t="s">
        <v>87</v>
      </c>
      <c s="54">
        <v>0</v>
      </c>
      <c s="54">
        <v>0</v>
      </c>
      <c s="54">
        <v>0</v>
      </c>
      <c s="54">
        <v>0</v>
      </c>
      <c s="54">
        <v>204543.10000000001</v>
      </c>
      <c s="54">
        <v>0</v>
      </c>
      <c s="54">
        <v>0</v>
      </c>
      <c s="54">
        <v>0</v>
      </c>
      <c s="54">
        <v>0</v>
      </c>
      <c s="54">
        <v>0</v>
      </c>
      <c s="54">
        <v>153407.32000000001</v>
      </c>
      <c s="54">
        <v>0</v>
      </c>
      <c s="54">
        <v>0</v>
      </c>
      <c s="54">
        <v>0</v>
      </c>
      <c s="54">
        <v>357950.42000000004</v>
      </c>
      <c s="54">
        <v>357950.42000000004</v>
      </c>
    </row>
    <row r="19" spans="2:18" ht="15">
      <c r="B19" s="19" t="s">
        <v>568</v>
      </c>
      <c s="54">
        <v>0</v>
      </c>
      <c s="54">
        <v>18696830.170000002</v>
      </c>
      <c s="54">
        <v>0</v>
      </c>
      <c s="54">
        <v>0</v>
      </c>
      <c s="54">
        <v>0</v>
      </c>
      <c s="54">
        <v>0</v>
      </c>
      <c s="54">
        <v>0</v>
      </c>
      <c s="54">
        <v>18169323.890000001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36866154.060000002</v>
      </c>
      <c s="54">
        <v>36866154.060000002</v>
      </c>
    </row>
    <row r="20" spans="2:18" ht="15">
      <c r="B20" s="19" t="s">
        <v>70</v>
      </c>
      <c s="54">
        <v>0</v>
      </c>
      <c s="54">
        <v>505821.09000000003</v>
      </c>
      <c s="54">
        <v>0</v>
      </c>
      <c s="54">
        <v>0</v>
      </c>
      <c s="54">
        <v>0</v>
      </c>
      <c s="54">
        <v>0</v>
      </c>
      <c s="54">
        <v>0</v>
      </c>
      <c s="54">
        <v>491550.02000000002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997371.1100000001</v>
      </c>
      <c s="54">
        <v>997371.1100000001</v>
      </c>
    </row>
    <row r="21" spans="2:18" ht="15">
      <c r="B21" s="18" t="s">
        <v>651</v>
      </c>
      <c s="54">
        <v>64295277.524999991</v>
      </c>
      <c s="54">
        <v>17870388.520000011</v>
      </c>
      <c s="54">
        <v>101486479.05</v>
      </c>
      <c s="54">
        <v>158944150.95900014</v>
      </c>
      <c s="54">
        <v>145938225.57000005</v>
      </c>
      <c s="54">
        <v>135074209.46600005</v>
      </c>
      <c s="54">
        <v>60362926.259999976</v>
      </c>
      <c s="54">
        <v>13321951.729999995</v>
      </c>
      <c s="54">
        <v>98157021.559999958</v>
      </c>
      <c s="54">
        <v>140023674.71000007</v>
      </c>
      <c s="54">
        <v>142927624.94000003</v>
      </c>
      <c s="54">
        <v>129665893.75999995</v>
      </c>
      <c s="54">
        <v>57082344.389999971</v>
      </c>
      <c s="54">
        <v>64295277.524999991</v>
      </c>
      <c s="54">
        <v>1200854890.9149997</v>
      </c>
      <c s="54">
        <v>1265150168.4400001</v>
      </c>
    </row>
    <row r="22" spans="2:18" ht="15">
      <c r="B22" s="19" t="s">
        <v>652</v>
      </c>
      <c s="54">
        <v>64295277.524999991</v>
      </c>
      <c s="54">
        <v>17870388.520000011</v>
      </c>
      <c s="54">
        <v>101486479.05</v>
      </c>
      <c s="54">
        <v>158944150.95900014</v>
      </c>
      <c s="54">
        <v>145938225.57000005</v>
      </c>
      <c s="54">
        <v>135074209.46600005</v>
      </c>
      <c s="54">
        <v>60362926.259999976</v>
      </c>
      <c s="54">
        <v>13321951.729999995</v>
      </c>
      <c s="54">
        <v>98157021.559999958</v>
      </c>
      <c s="54">
        <v>140023674.71000007</v>
      </c>
      <c s="54">
        <v>142927624.94000003</v>
      </c>
      <c s="54">
        <v>129665893.75999995</v>
      </c>
      <c s="54">
        <v>57082344.389999971</v>
      </c>
      <c s="54">
        <v>64295277.524999991</v>
      </c>
      <c s="54">
        <v>1200854890.9149997</v>
      </c>
      <c s="54">
        <v>1265150168.4400001</v>
      </c>
    </row>
    <row r="23" spans="2:18" ht="15">
      <c r="B23" s="18" t="s">
        <v>469</v>
      </c>
      <c s="54">
        <v>64295277.524999991</v>
      </c>
      <c s="54">
        <v>37073039.780000016</v>
      </c>
      <c s="54">
        <v>101486479.05</v>
      </c>
      <c s="54">
        <v>158944150.95900014</v>
      </c>
      <c s="54">
        <v>146142768.67000005</v>
      </c>
      <c s="54">
        <v>135074209.46600005</v>
      </c>
      <c s="54">
        <v>60362926.259999976</v>
      </c>
      <c s="54">
        <v>31982825.639999993</v>
      </c>
      <c s="54">
        <v>98157021.559999958</v>
      </c>
      <c s="54">
        <v>140023674.71000007</v>
      </c>
      <c s="54">
        <v>143081032.26000002</v>
      </c>
      <c s="54">
        <v>129665893.75999995</v>
      </c>
      <c s="54">
        <v>57082344.389999971</v>
      </c>
      <c s="54">
        <v>64295277.524999991</v>
      </c>
      <c s="54">
        <v>1239076366.5049996</v>
      </c>
      <c s="54">
        <v>1303371644.03</v>
      </c>
    </row>
    <row r="26" spans="3:29" ht="15">
      <c r="C26"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2"/>
      <c s="3"/>
      <c s="2"/>
      <c s="2"/>
      <c s="2"/>
      <c s="2"/>
      <c s="2"/>
      <c s="2"/>
    </row>
    <row r="27" spans="3:29" ht="15">
      <c r="C27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28" spans="3:29" ht="15">
      <c r="C28" s="2"/>
      <c s="2"/>
      <c s="2"/>
      <c s="2"/>
      <c s="2"/>
      <c s="2"/>
      <c s="2"/>
      <c s="2"/>
      <c s="2"/>
      <c s="2"/>
      <c s="2"/>
      <c s="2"/>
      <c s="2"/>
      <c s="1"/>
      <c s="2"/>
      <c s="2"/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/>
      <c s="2" t="s">
        <v>32</v>
      </c>
      <c s="2" t="s">
        <v>32</v>
      </c>
    </row>
    <row r="29" spans="3:29" ht="15">
      <c r="C29" s="2"/>
      <c s="2"/>
      <c s="2"/>
      <c s="2"/>
      <c s="2"/>
      <c s="2"/>
      <c s="2"/>
      <c s="2"/>
      <c s="2"/>
      <c s="2"/>
      <c s="2"/>
      <c s="2"/>
      <c s="2"/>
      <c s="2"/>
      <c s="2"/>
      <c s="2"/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/>
      <c s="2" t="s">
        <v>32</v>
      </c>
      <c s="2" t="s">
        <v>32</v>
      </c>
    </row>
  </sheetData>
  <mergeCells count="2">
    <mergeCell ref="A1:G1"/>
    <mergeCell ref="H1:N1"/>
  </mergeCells>
  <pageMargins left="0.7" right="0.7" top="0.75" bottom="0.75" header="0.3" footer="0.3"/>
  <pageSetup orientation="portrait" paperSize="9" r:id="rId2"/>
  <drawing r:id="rId1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77A1-D36B-4D0C-8CB9-0B6A16779CEC}">
  <sheetPr>
    <tabColor rgb="FF7030A0"/>
  </sheetPr>
  <dimension ref="A1:AC140"/>
  <sheetViews>
    <sheetView zoomScale="95" zoomScaleNormal="95" workbookViewId="0" topLeftCell="C104">
      <selection pane="topLeft" activeCell="S139" sqref="S139"/>
    </sheetView>
  </sheetViews>
  <sheetFormatPr defaultColWidth="11.4242857142857" defaultRowHeight="15"/>
  <cols>
    <col min="1" max="1" width="35.5714285714286" customWidth="1"/>
    <col min="2" max="2" width="36" customWidth="1"/>
    <col min="3" max="18" width="15.7142857142857" customWidth="1"/>
    <col min="19" max="22" width="15.8571428571429" bestFit="1" customWidth="1"/>
    <col min="23" max="23" width="15.4285714285714" bestFit="1" customWidth="1"/>
    <col min="24" max="24" width="18.4285714285714" customWidth="1"/>
    <col min="25" max="26" width="15.4285714285714" bestFit="1" customWidth="1"/>
    <col min="27" max="27" width="17.1428571428571" customWidth="1"/>
    <col min="28" max="29" width="15.4285714285714" bestFit="1" customWidth="1"/>
  </cols>
  <sheetData>
    <row r="1" spans="1:18" ht="16.5" customHeight="1">
      <c r="A1" s="202" t="s">
        <v>3132</v>
      </c>
      <c s="202"/>
      <c s="202"/>
      <c s="202"/>
      <c s="202"/>
      <c s="202"/>
      <c s="202"/>
      <c s="202"/>
      <c s="202"/>
      <c s="202"/>
      <c s="202"/>
      <c s="202"/>
      <c s="202"/>
      <c s="202"/>
      <c s="143"/>
      <c s="143"/>
      <c s="143"/>
      <c s="143"/>
    </row>
    <row r="2" spans="1:18" ht="16.5" customHeight="1">
      <c r="A2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3" spans="1:18" ht="16.5" customHeight="1">
      <c r="A3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4" spans="1:18" ht="16.5" customHeight="1">
      <c r="A4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5" spans="1:18" ht="16.5" customHeight="1">
      <c r="A5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6" spans="1:18" ht="16.5" customHeight="1">
      <c r="A6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7" spans="1:18" ht="16.5" customHeight="1">
      <c r="A7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8" spans="1:18" ht="16.5" customHeight="1">
      <c r="A8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9" spans="1:18" ht="16.5" customHeight="1">
      <c r="A9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0" spans="1:18" ht="16.5" customHeight="1">
      <c r="A10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1" spans="1:18" ht="16.5" customHeight="1">
      <c r="A11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2" spans="1:18" ht="16.5" customHeight="1">
      <c r="A12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6" spans="2:18" ht="30">
      <c r="B16" s="53" t="s">
        <v>32</v>
      </c>
      <c s="4" t="s">
        <v>3182</v>
      </c>
      <c s="4" t="s">
        <v>3183</v>
      </c>
      <c s="4" t="s">
        <v>3184</v>
      </c>
      <c s="4" t="s">
        <v>3185</v>
      </c>
      <c s="4" t="s">
        <v>3186</v>
      </c>
      <c s="4" t="s">
        <v>3187</v>
      </c>
      <c s="4" t="s">
        <v>3201</v>
      </c>
      <c s="4" t="s">
        <v>3188</v>
      </c>
      <c s="4" t="s">
        <v>3189</v>
      </c>
      <c s="4" t="s">
        <v>3190</v>
      </c>
      <c s="4" t="s">
        <v>3191</v>
      </c>
      <c s="4" t="s">
        <v>3192</v>
      </c>
      <c s="4" t="s">
        <v>3198</v>
      </c>
      <c s="4" t="s">
        <v>3202</v>
      </c>
      <c s="4" t="s">
        <v>3195</v>
      </c>
      <c s="4" t="s">
        <v>3203</v>
      </c>
    </row>
    <row r="17" spans="2:18" ht="15">
      <c r="B17" s="18" t="s">
        <v>657</v>
      </c>
      <c s="54">
        <v>3152503.1299999999</v>
      </c>
      <c s="54">
        <v>3233942.5800000005</v>
      </c>
      <c s="54">
        <v>1889137.4900000009</v>
      </c>
      <c s="54">
        <v>25692059.22900001</v>
      </c>
      <c s="54">
        <v>7843432.1100000003</v>
      </c>
      <c s="54">
        <v>4851333.8360000001</v>
      </c>
      <c s="54">
        <v>3148878.73</v>
      </c>
      <c s="54">
        <v>925520.37</v>
      </c>
      <c s="54">
        <v>1886205.3900000011</v>
      </c>
      <c s="54">
        <v>13265650.970000006</v>
      </c>
      <c s="54">
        <v>7842657.1100000003</v>
      </c>
      <c s="54">
        <v>3335990.3999999994</v>
      </c>
      <c s="54">
        <v>3142138.3899999997</v>
      </c>
      <c s="54">
        <v>3152503.1299999999</v>
      </c>
      <c s="54">
        <v>77056946.604999915</v>
      </c>
      <c s="54">
        <v>80209449.734999955</v>
      </c>
    </row>
    <row r="18" spans="2:18" ht="15">
      <c r="B18" s="19" t="s">
        <v>471</v>
      </c>
      <c s="54">
        <v>3152503.1299999999</v>
      </c>
      <c s="54">
        <v>3233942.5800000005</v>
      </c>
      <c s="54">
        <v>1889137.4900000009</v>
      </c>
      <c s="54">
        <v>25168384.579000007</v>
      </c>
      <c s="54">
        <v>7843432.1100000003</v>
      </c>
      <c s="54">
        <v>4851333.8360000001</v>
      </c>
      <c s="54">
        <v>3148878.73</v>
      </c>
      <c s="54">
        <v>925520.37</v>
      </c>
      <c s="54">
        <v>1886205.3900000011</v>
      </c>
      <c s="54">
        <v>12741976.320000006</v>
      </c>
      <c s="54">
        <v>7842657.1100000003</v>
      </c>
      <c s="54">
        <v>3335990.3999999994</v>
      </c>
      <c s="54">
        <v>3142138.3899999997</v>
      </c>
      <c s="54">
        <v>3152503.1299999999</v>
      </c>
      <c s="54">
        <v>76009597.304999933</v>
      </c>
      <c s="54">
        <v>79162100.434999973</v>
      </c>
    </row>
    <row r="19" spans="2:18" ht="15">
      <c r="B19" s="19" t="s">
        <v>3434</v>
      </c>
      <c s="54">
        <v>0</v>
      </c>
      <c s="54">
        <v>0</v>
      </c>
      <c s="54">
        <v>0</v>
      </c>
      <c s="54">
        <v>53812.220000000001</v>
      </c>
      <c s="54">
        <v>0</v>
      </c>
      <c s="54">
        <v>0</v>
      </c>
      <c s="54">
        <v>0</v>
      </c>
      <c s="54">
        <v>0</v>
      </c>
      <c s="54">
        <v>0</v>
      </c>
      <c s="54">
        <v>53812.220000000001</v>
      </c>
      <c s="54">
        <v>0</v>
      </c>
      <c s="54">
        <v>0</v>
      </c>
      <c s="54">
        <v>0</v>
      </c>
      <c s="54">
        <v>0</v>
      </c>
      <c s="54">
        <v>107624.44</v>
      </c>
      <c s="54">
        <v>107624.44</v>
      </c>
    </row>
    <row r="20" spans="2:18" ht="15">
      <c r="B20" s="19" t="s">
        <v>3458</v>
      </c>
      <c s="54">
        <v>0</v>
      </c>
      <c s="54">
        <v>0</v>
      </c>
      <c s="54">
        <v>0</v>
      </c>
      <c s="54">
        <v>64108.419999999998</v>
      </c>
      <c s="54">
        <v>0</v>
      </c>
      <c s="54">
        <v>0</v>
      </c>
      <c s="54">
        <v>0</v>
      </c>
      <c s="54">
        <v>0</v>
      </c>
      <c s="54">
        <v>0</v>
      </c>
      <c s="54">
        <v>64108.419999999998</v>
      </c>
      <c s="54">
        <v>0</v>
      </c>
      <c s="54">
        <v>0</v>
      </c>
      <c s="54">
        <v>0</v>
      </c>
      <c s="54">
        <v>0</v>
      </c>
      <c s="54">
        <v>128216.84</v>
      </c>
      <c s="54">
        <v>128216.84</v>
      </c>
    </row>
    <row r="21" spans="2:18" ht="15">
      <c r="B21" s="19" t="s">
        <v>3461</v>
      </c>
      <c s="54">
        <v>0</v>
      </c>
      <c s="54">
        <v>0</v>
      </c>
      <c s="54">
        <v>0</v>
      </c>
      <c s="54">
        <v>58996.440000000002</v>
      </c>
      <c s="54">
        <v>0</v>
      </c>
      <c s="54">
        <v>0</v>
      </c>
      <c s="54">
        <v>0</v>
      </c>
      <c s="54">
        <v>0</v>
      </c>
      <c s="54">
        <v>0</v>
      </c>
      <c s="54">
        <v>58996.440000000002</v>
      </c>
      <c s="54">
        <v>0</v>
      </c>
      <c s="54">
        <v>0</v>
      </c>
      <c s="54">
        <v>0</v>
      </c>
      <c s="54">
        <v>0</v>
      </c>
      <c s="54">
        <v>117992.88</v>
      </c>
      <c s="54">
        <v>117992.88</v>
      </c>
    </row>
    <row r="22" spans="2:18" ht="15">
      <c r="B22" s="19" t="s">
        <v>3464</v>
      </c>
      <c s="54">
        <v>0</v>
      </c>
      <c s="54">
        <v>0</v>
      </c>
      <c s="54">
        <v>0</v>
      </c>
      <c s="54">
        <v>66751.940000000002</v>
      </c>
      <c s="54">
        <v>0</v>
      </c>
      <c s="54">
        <v>0</v>
      </c>
      <c s="54">
        <v>0</v>
      </c>
      <c s="54">
        <v>0</v>
      </c>
      <c s="54">
        <v>0</v>
      </c>
      <c s="54">
        <v>66751.940000000002</v>
      </c>
      <c s="54">
        <v>0</v>
      </c>
      <c s="54">
        <v>0</v>
      </c>
      <c s="54">
        <v>0</v>
      </c>
      <c s="54">
        <v>0</v>
      </c>
      <c s="54">
        <v>133503.88</v>
      </c>
      <c s="54">
        <v>133503.88</v>
      </c>
    </row>
    <row r="23" spans="2:18" ht="15">
      <c r="B23" s="19" t="s">
        <v>3467</v>
      </c>
      <c s="54">
        <v>0</v>
      </c>
      <c s="54">
        <v>0</v>
      </c>
      <c s="54">
        <v>0</v>
      </c>
      <c s="54">
        <v>66989.729999999996</v>
      </c>
      <c s="54">
        <v>0</v>
      </c>
      <c s="54">
        <v>0</v>
      </c>
      <c s="54">
        <v>0</v>
      </c>
      <c s="54">
        <v>0</v>
      </c>
      <c s="54">
        <v>0</v>
      </c>
      <c s="54">
        <v>66989.729999999996</v>
      </c>
      <c s="54">
        <v>0</v>
      </c>
      <c s="54">
        <v>0</v>
      </c>
      <c s="54">
        <v>0</v>
      </c>
      <c s="54">
        <v>0</v>
      </c>
      <c s="54">
        <v>133979.45999999999</v>
      </c>
      <c s="54">
        <v>133979.45999999999</v>
      </c>
    </row>
    <row r="24" spans="2:18" ht="15">
      <c r="B24" s="19" t="s">
        <v>3474</v>
      </c>
      <c s="54">
        <v>0</v>
      </c>
      <c s="54">
        <v>0</v>
      </c>
      <c s="54">
        <v>0</v>
      </c>
      <c s="54">
        <v>213015.89999999999</v>
      </c>
      <c s="54">
        <v>0</v>
      </c>
      <c s="54">
        <v>0</v>
      </c>
      <c s="54">
        <v>0</v>
      </c>
      <c s="54">
        <v>0</v>
      </c>
      <c s="54">
        <v>0</v>
      </c>
      <c s="54">
        <v>213015.89999999999</v>
      </c>
      <c s="54">
        <v>0</v>
      </c>
      <c s="54">
        <v>0</v>
      </c>
      <c s="54">
        <v>0</v>
      </c>
      <c s="54">
        <v>0</v>
      </c>
      <c s="54">
        <v>426031.79999999999</v>
      </c>
      <c s="54">
        <v>426031.79999999999</v>
      </c>
    </row>
    <row r="25" spans="2:18" ht="15">
      <c r="B25" s="18" t="s">
        <v>919</v>
      </c>
      <c s="54">
        <v>3700442.4849999989</v>
      </c>
      <c s="54">
        <v>3677365.1199999982</v>
      </c>
      <c s="54">
        <v>3657089.9899999979</v>
      </c>
      <c s="54">
        <v>3580455.029999997</v>
      </c>
      <c s="54">
        <v>3519486.8699999969</v>
      </c>
      <c s="54">
        <v>3483632.8299999968</v>
      </c>
      <c s="54">
        <v>3467056.9999999967</v>
      </c>
      <c s="54">
        <v>3435287.2999999975</v>
      </c>
      <c s="54">
        <v>3389039.3199999994</v>
      </c>
      <c s="54">
        <v>3220314.7700000014</v>
      </c>
      <c s="54">
        <v>3077741.060000001</v>
      </c>
      <c s="54">
        <v>3008337.9100000006</v>
      </c>
      <c s="54">
        <v>2978736.1400000006</v>
      </c>
      <c s="54">
        <v>3700442.4849999989</v>
      </c>
      <c s="54">
        <v>40494543.340000018</v>
      </c>
      <c s="54">
        <v>44194985.824999943</v>
      </c>
    </row>
    <row r="26" spans="2:18" ht="15">
      <c r="B26" s="19" t="s">
        <v>472</v>
      </c>
      <c s="54">
        <v>3700442.4849999989</v>
      </c>
      <c s="54">
        <v>3677365.1199999982</v>
      </c>
      <c s="54">
        <v>3657089.9899999979</v>
      </c>
      <c s="54">
        <v>3580455.029999997</v>
      </c>
      <c s="54">
        <v>3519486.8699999969</v>
      </c>
      <c s="54">
        <v>3483632.8299999968</v>
      </c>
      <c s="54">
        <v>3467056.9999999967</v>
      </c>
      <c s="54">
        <v>3435287.2999999975</v>
      </c>
      <c s="54">
        <v>3389039.3199999994</v>
      </c>
      <c s="54">
        <v>3220314.7700000014</v>
      </c>
      <c s="54">
        <v>3077741.060000001</v>
      </c>
      <c s="54">
        <v>3008337.9100000006</v>
      </c>
      <c s="54">
        <v>2978736.1400000006</v>
      </c>
      <c s="54">
        <v>3700442.4849999989</v>
      </c>
      <c s="54">
        <v>40494543.340000018</v>
      </c>
      <c s="54">
        <v>44194985.824999943</v>
      </c>
    </row>
    <row r="27" spans="2:18" ht="15">
      <c r="B27" s="18" t="s">
        <v>989</v>
      </c>
      <c s="54">
        <v>0</v>
      </c>
      <c s="54">
        <v>0</v>
      </c>
      <c s="54">
        <v>0</v>
      </c>
      <c s="54">
        <v>319268.19</v>
      </c>
      <c s="54">
        <v>654589.22999999998</v>
      </c>
      <c s="54">
        <v>0</v>
      </c>
      <c s="54">
        <v>0</v>
      </c>
      <c s="54">
        <v>0</v>
      </c>
      <c s="54">
        <v>0</v>
      </c>
      <c s="54">
        <v>319268.19</v>
      </c>
      <c s="54">
        <v>654589.22999999998</v>
      </c>
      <c s="54">
        <v>0</v>
      </c>
      <c s="54">
        <v>0</v>
      </c>
      <c s="54">
        <v>0</v>
      </c>
      <c s="54">
        <v>1947714.8399999999</v>
      </c>
      <c s="54">
        <v>1947714.8399999999</v>
      </c>
    </row>
    <row r="28" spans="2:18" ht="15">
      <c r="B28" s="19" t="s">
        <v>990</v>
      </c>
      <c s="54">
        <v>0</v>
      </c>
      <c s="54">
        <v>0</v>
      </c>
      <c s="54">
        <v>0</v>
      </c>
      <c s="54">
        <v>0</v>
      </c>
      <c s="54">
        <v>4802.7299999999996</v>
      </c>
      <c s="54">
        <v>0</v>
      </c>
      <c s="54">
        <v>0</v>
      </c>
      <c s="54">
        <v>0</v>
      </c>
      <c s="54">
        <v>0</v>
      </c>
      <c s="54">
        <v>0</v>
      </c>
      <c s="54">
        <v>4802.7299999999996</v>
      </c>
      <c s="54">
        <v>0</v>
      </c>
      <c s="54">
        <v>0</v>
      </c>
      <c s="54">
        <v>0</v>
      </c>
      <c s="54">
        <v>9605.4599999999991</v>
      </c>
      <c s="54">
        <v>9605.4599999999991</v>
      </c>
    </row>
    <row r="29" spans="2:18" ht="15">
      <c r="B29" s="19" t="s">
        <v>1038</v>
      </c>
      <c s="54">
        <v>0</v>
      </c>
      <c s="54">
        <v>0</v>
      </c>
      <c s="54">
        <v>0</v>
      </c>
      <c s="54">
        <v>0</v>
      </c>
      <c s="54">
        <v>22836.849999999999</v>
      </c>
      <c s="54">
        <v>0</v>
      </c>
      <c s="54">
        <v>0</v>
      </c>
      <c s="54">
        <v>0</v>
      </c>
      <c s="54">
        <v>0</v>
      </c>
      <c s="54">
        <v>0</v>
      </c>
      <c s="54">
        <v>22836.849999999999</v>
      </c>
      <c s="54">
        <v>0</v>
      </c>
      <c s="54">
        <v>0</v>
      </c>
      <c s="54">
        <v>0</v>
      </c>
      <c s="54">
        <v>45673.699999999997</v>
      </c>
      <c s="54">
        <v>45673.699999999997</v>
      </c>
    </row>
    <row r="30" spans="2:18" ht="15">
      <c r="B30" s="19" t="s">
        <v>1045</v>
      </c>
      <c s="54">
        <v>0</v>
      </c>
      <c s="54">
        <v>0</v>
      </c>
      <c s="54">
        <v>0</v>
      </c>
      <c s="54">
        <v>319268.19</v>
      </c>
      <c s="54">
        <v>184297.45999999999</v>
      </c>
      <c s="54">
        <v>0</v>
      </c>
      <c s="54">
        <v>0</v>
      </c>
      <c s="54">
        <v>0</v>
      </c>
      <c s="54">
        <v>0</v>
      </c>
      <c s="54">
        <v>319268.19</v>
      </c>
      <c s="54">
        <v>184297.45999999999</v>
      </c>
      <c s="54">
        <v>0</v>
      </c>
      <c s="54">
        <v>0</v>
      </c>
      <c s="54">
        <v>0</v>
      </c>
      <c s="54">
        <v>1007131.2999999999</v>
      </c>
      <c s="54">
        <v>1007131.2999999999</v>
      </c>
    </row>
    <row r="31" spans="2:18" ht="15">
      <c r="B31" s="19" t="s">
        <v>1048</v>
      </c>
      <c s="54">
        <v>0</v>
      </c>
      <c s="54">
        <v>0</v>
      </c>
      <c s="54">
        <v>0</v>
      </c>
      <c s="54">
        <v>0</v>
      </c>
      <c s="54">
        <v>17233.529999999999</v>
      </c>
      <c s="54">
        <v>0</v>
      </c>
      <c s="54">
        <v>0</v>
      </c>
      <c s="54">
        <v>0</v>
      </c>
      <c s="54">
        <v>0</v>
      </c>
      <c s="54">
        <v>0</v>
      </c>
      <c s="54">
        <v>17233.529999999999</v>
      </c>
      <c s="54">
        <v>0</v>
      </c>
      <c s="54">
        <v>0</v>
      </c>
      <c s="54">
        <v>0</v>
      </c>
      <c s="54">
        <v>34467.059999999998</v>
      </c>
      <c s="54">
        <v>34467.059999999998</v>
      </c>
    </row>
    <row r="32" spans="2:18" ht="15">
      <c r="B32" s="19" t="s">
        <v>1051</v>
      </c>
      <c s="54">
        <v>0</v>
      </c>
      <c s="54">
        <v>0</v>
      </c>
      <c s="54">
        <v>0</v>
      </c>
      <c s="54">
        <v>0</v>
      </c>
      <c s="54">
        <v>8044.3999999999996</v>
      </c>
      <c s="54">
        <v>0</v>
      </c>
      <c s="54">
        <v>0</v>
      </c>
      <c s="54">
        <v>0</v>
      </c>
      <c s="54">
        <v>0</v>
      </c>
      <c s="54">
        <v>0</v>
      </c>
      <c s="54">
        <v>8044.3999999999996</v>
      </c>
      <c s="54">
        <v>0</v>
      </c>
      <c s="54">
        <v>0</v>
      </c>
      <c s="54">
        <v>0</v>
      </c>
      <c s="54">
        <v>16088.799999999999</v>
      </c>
      <c s="54">
        <v>16088.799999999999</v>
      </c>
    </row>
    <row r="33" spans="2:18" ht="15">
      <c r="B33" s="19" t="s">
        <v>1054</v>
      </c>
      <c s="54">
        <v>0</v>
      </c>
      <c s="54">
        <v>0</v>
      </c>
      <c s="54">
        <v>0</v>
      </c>
      <c s="54">
        <v>0</v>
      </c>
      <c s="54">
        <v>103953.67</v>
      </c>
      <c s="54">
        <v>0</v>
      </c>
      <c s="54">
        <v>0</v>
      </c>
      <c s="54">
        <v>0</v>
      </c>
      <c s="54">
        <v>0</v>
      </c>
      <c s="54">
        <v>0</v>
      </c>
      <c s="54">
        <v>103953.67</v>
      </c>
      <c s="54">
        <v>0</v>
      </c>
      <c s="54">
        <v>0</v>
      </c>
      <c s="54">
        <v>0</v>
      </c>
      <c s="54">
        <v>207907.34</v>
      </c>
      <c s="54">
        <v>207907.34</v>
      </c>
    </row>
    <row r="34" spans="2:18" ht="15">
      <c r="B34" s="19" t="s">
        <v>1057</v>
      </c>
      <c s="54">
        <v>0</v>
      </c>
      <c s="54">
        <v>0</v>
      </c>
      <c s="54">
        <v>0</v>
      </c>
      <c s="54">
        <v>0</v>
      </c>
      <c s="54">
        <v>13133.610000000001</v>
      </c>
      <c s="54">
        <v>0</v>
      </c>
      <c s="54">
        <v>0</v>
      </c>
      <c s="54">
        <v>0</v>
      </c>
      <c s="54">
        <v>0</v>
      </c>
      <c s="54">
        <v>0</v>
      </c>
      <c s="54">
        <v>13133.610000000001</v>
      </c>
      <c s="54">
        <v>0</v>
      </c>
      <c s="54">
        <v>0</v>
      </c>
      <c s="54">
        <v>0</v>
      </c>
      <c s="54">
        <v>26267.220000000001</v>
      </c>
      <c s="54">
        <v>26267.220000000001</v>
      </c>
    </row>
    <row r="35" spans="2:18" ht="15">
      <c r="B35" s="19" t="s">
        <v>1060</v>
      </c>
      <c s="54">
        <v>0</v>
      </c>
      <c s="54">
        <v>0</v>
      </c>
      <c s="54">
        <v>0</v>
      </c>
      <c s="54">
        <v>0</v>
      </c>
      <c s="54">
        <v>73247.020000000004</v>
      </c>
      <c s="54">
        <v>0</v>
      </c>
      <c s="54">
        <v>0</v>
      </c>
      <c s="54">
        <v>0</v>
      </c>
      <c s="54">
        <v>0</v>
      </c>
      <c s="54">
        <v>0</v>
      </c>
      <c s="54">
        <v>73247.020000000004</v>
      </c>
      <c s="54">
        <v>0</v>
      </c>
      <c s="54">
        <v>0</v>
      </c>
      <c s="54">
        <v>0</v>
      </c>
      <c s="54">
        <v>146494.04000000001</v>
      </c>
      <c s="54">
        <v>146494.04000000001</v>
      </c>
    </row>
    <row r="36" spans="2:18" ht="15">
      <c r="B36" s="19" t="s">
        <v>1063</v>
      </c>
      <c s="54">
        <v>0</v>
      </c>
      <c s="54">
        <v>0</v>
      </c>
      <c s="54">
        <v>0</v>
      </c>
      <c s="54">
        <v>0</v>
      </c>
      <c s="54">
        <v>22522.82</v>
      </c>
      <c s="54">
        <v>0</v>
      </c>
      <c s="54">
        <v>0</v>
      </c>
      <c s="54">
        <v>0</v>
      </c>
      <c s="54">
        <v>0</v>
      </c>
      <c s="54">
        <v>0</v>
      </c>
      <c s="54">
        <v>22522.82</v>
      </c>
      <c s="54">
        <v>0</v>
      </c>
      <c s="54">
        <v>0</v>
      </c>
      <c s="54">
        <v>0</v>
      </c>
      <c s="54">
        <v>45045.639999999999</v>
      </c>
      <c s="54">
        <v>45045.639999999999</v>
      </c>
    </row>
    <row r="37" spans="2:18" ht="15">
      <c r="B37" s="19" t="s">
        <v>1066</v>
      </c>
      <c s="54">
        <v>0</v>
      </c>
      <c s="54">
        <v>0</v>
      </c>
      <c s="54">
        <v>0</v>
      </c>
      <c s="54">
        <v>0</v>
      </c>
      <c s="54">
        <v>18662.330000000002</v>
      </c>
      <c s="54">
        <v>0</v>
      </c>
      <c s="54">
        <v>0</v>
      </c>
      <c s="54">
        <v>0</v>
      </c>
      <c s="54">
        <v>0</v>
      </c>
      <c s="54">
        <v>0</v>
      </c>
      <c s="54">
        <v>18662.330000000002</v>
      </c>
      <c s="54">
        <v>0</v>
      </c>
      <c s="54">
        <v>0</v>
      </c>
      <c s="54">
        <v>0</v>
      </c>
      <c s="54">
        <v>37324.660000000003</v>
      </c>
      <c s="54">
        <v>37324.660000000003</v>
      </c>
    </row>
    <row r="38" spans="2:18" ht="15">
      <c r="B38" s="19" t="s">
        <v>1069</v>
      </c>
      <c s="54">
        <v>0</v>
      </c>
      <c s="54">
        <v>0</v>
      </c>
      <c s="54">
        <v>0</v>
      </c>
      <c s="54">
        <v>0</v>
      </c>
      <c s="54">
        <v>92174.850000000006</v>
      </c>
      <c s="54">
        <v>0</v>
      </c>
      <c s="54">
        <v>0</v>
      </c>
      <c s="54">
        <v>0</v>
      </c>
      <c s="54">
        <v>0</v>
      </c>
      <c s="54">
        <v>0</v>
      </c>
      <c s="54">
        <v>92174.850000000006</v>
      </c>
      <c s="54">
        <v>0</v>
      </c>
      <c s="54">
        <v>0</v>
      </c>
      <c s="54">
        <v>0</v>
      </c>
      <c s="54">
        <v>184349.70000000001</v>
      </c>
      <c s="54">
        <v>184349.70000000001</v>
      </c>
    </row>
    <row r="39" spans="2:18" ht="15">
      <c r="B39" s="19" t="s">
        <v>1072</v>
      </c>
      <c s="54">
        <v>0</v>
      </c>
      <c s="54">
        <v>0</v>
      </c>
      <c s="54">
        <v>0</v>
      </c>
      <c s="54">
        <v>0</v>
      </c>
      <c s="54">
        <v>6850.6400000000003</v>
      </c>
      <c s="54">
        <v>0</v>
      </c>
      <c s="54">
        <v>0</v>
      </c>
      <c s="54">
        <v>0</v>
      </c>
      <c s="54">
        <v>0</v>
      </c>
      <c s="54">
        <v>0</v>
      </c>
      <c s="54">
        <v>6850.6400000000003</v>
      </c>
      <c s="54">
        <v>0</v>
      </c>
      <c s="54">
        <v>0</v>
      </c>
      <c s="54">
        <v>0</v>
      </c>
      <c s="54">
        <v>13701.280000000001</v>
      </c>
      <c s="54">
        <v>13701.280000000001</v>
      </c>
    </row>
    <row r="40" spans="2:18" ht="15">
      <c r="B40" s="19" t="s">
        <v>1075</v>
      </c>
      <c s="54">
        <v>0</v>
      </c>
      <c s="54">
        <v>0</v>
      </c>
      <c s="54">
        <v>0</v>
      </c>
      <c s="54">
        <v>0</v>
      </c>
      <c s="54">
        <v>86829.320000000007</v>
      </c>
      <c s="54">
        <v>0</v>
      </c>
      <c s="54">
        <v>0</v>
      </c>
      <c s="54">
        <v>0</v>
      </c>
      <c s="54">
        <v>0</v>
      </c>
      <c s="54">
        <v>0</v>
      </c>
      <c s="54">
        <v>86829.320000000007</v>
      </c>
      <c s="54">
        <v>0</v>
      </c>
      <c s="54">
        <v>0</v>
      </c>
      <c s="54">
        <v>0</v>
      </c>
      <c s="54">
        <v>173658.64000000001</v>
      </c>
      <c s="54">
        <v>173658.64000000001</v>
      </c>
    </row>
    <row r="41" spans="2:18" ht="15">
      <c r="B41" s="18" t="s">
        <v>995</v>
      </c>
      <c s="54">
        <v>0</v>
      </c>
      <c s="54">
        <v>192012.35000000001</v>
      </c>
      <c s="54">
        <v>0</v>
      </c>
      <c s="54">
        <v>0</v>
      </c>
      <c s="54">
        <v>9635.9200000000001</v>
      </c>
      <c s="54">
        <v>0</v>
      </c>
      <c s="54">
        <v>0</v>
      </c>
      <c s="54">
        <v>192012.35000000001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393660.62</v>
      </c>
      <c s="54">
        <v>393660.62</v>
      </c>
    </row>
    <row r="42" spans="2:18" ht="15">
      <c r="B42" s="19" t="s">
        <v>994</v>
      </c>
      <c s="54">
        <v>0</v>
      </c>
      <c s="54">
        <v>192012.35000000001</v>
      </c>
      <c s="54">
        <v>0</v>
      </c>
      <c s="54">
        <v>0</v>
      </c>
      <c s="54">
        <v>9635.9200000000001</v>
      </c>
      <c s="54">
        <v>0</v>
      </c>
      <c s="54">
        <v>0</v>
      </c>
      <c s="54">
        <v>192012.35000000001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393660.62</v>
      </c>
      <c s="54">
        <v>393660.62</v>
      </c>
    </row>
    <row r="43" spans="2:18" ht="15">
      <c r="B43" s="18" t="s">
        <v>640</v>
      </c>
      <c s="54">
        <v>300362.5</v>
      </c>
      <c s="54">
        <v>19206876.260000002</v>
      </c>
      <c s="54">
        <v>11618.75</v>
      </c>
      <c s="54">
        <v>31713868.59</v>
      </c>
      <c s="54">
        <v>9760100.5199999996</v>
      </c>
      <c s="54">
        <v>7209164.2000000002</v>
      </c>
      <c s="54">
        <v>42883.75</v>
      </c>
      <c s="54">
        <v>18665098.91</v>
      </c>
      <c s="54">
        <v>11618.75</v>
      </c>
      <c s="54">
        <v>28410937.77</v>
      </c>
      <c s="54">
        <v>9708964.7400000002</v>
      </c>
      <c s="54">
        <v>7206346.0199999996</v>
      </c>
      <c s="54">
        <v>41405</v>
      </c>
      <c s="54">
        <v>300362.5</v>
      </c>
      <c s="54">
        <v>131988883.26000002</v>
      </c>
      <c s="54">
        <v>132289245.76000002</v>
      </c>
    </row>
    <row r="44" spans="2:18" ht="15">
      <c r="B44" s="19" t="s">
        <v>568</v>
      </c>
      <c s="54">
        <v>0</v>
      </c>
      <c s="54">
        <v>18696830.170000002</v>
      </c>
      <c s="54">
        <v>0</v>
      </c>
      <c s="54">
        <v>0</v>
      </c>
      <c s="54">
        <v>0</v>
      </c>
      <c s="54">
        <v>0</v>
      </c>
      <c s="54">
        <v>0</v>
      </c>
      <c s="54">
        <v>18169323.890000001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36866154.060000002</v>
      </c>
      <c s="54">
        <v>36866154.060000002</v>
      </c>
    </row>
    <row r="45" spans="2:18" ht="15">
      <c r="B45" s="19" t="s">
        <v>87</v>
      </c>
      <c s="54">
        <v>0</v>
      </c>
      <c s="54">
        <v>0</v>
      </c>
      <c s="54">
        <v>0</v>
      </c>
      <c s="54">
        <v>2443844.2700000005</v>
      </c>
      <c s="54">
        <v>0</v>
      </c>
      <c s="54">
        <v>0</v>
      </c>
      <c s="54">
        <v>0</v>
      </c>
      <c s="54">
        <v>0</v>
      </c>
      <c s="54">
        <v>0</v>
      </c>
      <c s="54">
        <v>2443844.2700000005</v>
      </c>
      <c s="54">
        <v>0</v>
      </c>
      <c s="54">
        <v>0</v>
      </c>
      <c s="54">
        <v>0</v>
      </c>
      <c s="54">
        <v>0</v>
      </c>
      <c s="54">
        <v>4887688.540000001</v>
      </c>
      <c s="54">
        <v>4887688.540000001</v>
      </c>
    </row>
    <row r="46" spans="2:18" ht="15">
      <c r="B46" s="19" t="s">
        <v>70</v>
      </c>
      <c s="54">
        <v>300362.5</v>
      </c>
      <c s="54">
        <v>510046.09000000003</v>
      </c>
      <c s="54">
        <v>11618.75</v>
      </c>
      <c s="54">
        <v>15825175</v>
      </c>
      <c s="54">
        <v>14787.5</v>
      </c>
      <c s="54">
        <v>34164.199999999997</v>
      </c>
      <c s="54">
        <v>42883.75</v>
      </c>
      <c s="54">
        <v>495775.02000000002</v>
      </c>
      <c s="54">
        <v>11618.75</v>
      </c>
      <c s="54">
        <v>15825175</v>
      </c>
      <c s="54">
        <v>14787.5</v>
      </c>
      <c s="54">
        <v>31346.02</v>
      </c>
      <c s="54">
        <v>41405</v>
      </c>
      <c s="54">
        <v>300362.5</v>
      </c>
      <c s="54">
        <v>32858782.579999998</v>
      </c>
      <c s="54">
        <v>33159145.079999998</v>
      </c>
    </row>
    <row r="47" spans="2:18" ht="15">
      <c r="B47" s="19" t="s">
        <v>978</v>
      </c>
      <c s="54">
        <v>0</v>
      </c>
      <c s="54">
        <v>0</v>
      </c>
      <c s="54">
        <v>0</v>
      </c>
      <c s="54">
        <v>13444849.32</v>
      </c>
      <c s="54">
        <v>9190936.4000000004</v>
      </c>
      <c s="54">
        <v>7175000</v>
      </c>
      <c s="54">
        <v>0</v>
      </c>
      <c s="54">
        <v>0</v>
      </c>
      <c s="54">
        <v>0</v>
      </c>
      <c s="54">
        <v>10141918.5</v>
      </c>
      <c s="54">
        <v>9190936.4000000004</v>
      </c>
      <c s="54">
        <v>7175000</v>
      </c>
      <c s="54">
        <v>0</v>
      </c>
      <c s="54">
        <v>0</v>
      </c>
      <c s="54">
        <v>56318640.619999997</v>
      </c>
      <c s="54">
        <v>56318640.619999997</v>
      </c>
    </row>
    <row r="48" spans="2:18" ht="15">
      <c r="B48" s="19" t="s">
        <v>645</v>
      </c>
      <c s="54">
        <v>0</v>
      </c>
      <c s="54">
        <v>0</v>
      </c>
      <c s="54">
        <v>0</v>
      </c>
      <c s="54">
        <v>0</v>
      </c>
      <c s="54">
        <v>204543.10000000001</v>
      </c>
      <c s="54">
        <v>0</v>
      </c>
      <c s="54">
        <v>0</v>
      </c>
      <c s="54">
        <v>0</v>
      </c>
      <c s="54">
        <v>0</v>
      </c>
      <c s="54">
        <v>0</v>
      </c>
      <c s="54">
        <v>153407.32000000001</v>
      </c>
      <c s="54">
        <v>0</v>
      </c>
      <c s="54">
        <v>0</v>
      </c>
      <c s="54">
        <v>0</v>
      </c>
      <c s="54">
        <v>357950.42000000004</v>
      </c>
      <c s="54">
        <v>357950.42000000004</v>
      </c>
    </row>
    <row r="49" spans="2:18" ht="15">
      <c r="B49" s="19" t="s">
        <v>166</v>
      </c>
      <c s="54">
        <v>0</v>
      </c>
      <c s="54">
        <v>0</v>
      </c>
      <c s="54">
        <v>0</v>
      </c>
      <c s="54">
        <v>0</v>
      </c>
      <c s="54">
        <v>349833.52000000002</v>
      </c>
      <c s="54">
        <v>0</v>
      </c>
      <c s="54">
        <v>0</v>
      </c>
      <c s="54">
        <v>0</v>
      </c>
      <c s="54">
        <v>0</v>
      </c>
      <c s="54">
        <v>0</v>
      </c>
      <c s="54">
        <v>349833.52000000002</v>
      </c>
      <c s="54">
        <v>0</v>
      </c>
      <c s="54">
        <v>0</v>
      </c>
      <c s="54">
        <v>0</v>
      </c>
      <c s="54">
        <v>699667.04000000004</v>
      </c>
      <c s="54">
        <v>699667.04000000004</v>
      </c>
    </row>
    <row r="50" spans="2:18" ht="15">
      <c r="B50" s="18" t="s">
        <v>636</v>
      </c>
      <c s="54">
        <v>57141969.409999996</v>
      </c>
      <c s="54">
        <v>10762843.470000001</v>
      </c>
      <c s="54">
        <v>95928632.820000052</v>
      </c>
      <c s="54">
        <v>97638499.920000002</v>
      </c>
      <c s="54">
        <v>124355524.01999998</v>
      </c>
      <c s="54">
        <v>119530078.59999998</v>
      </c>
      <c s="54">
        <v>53704106.780000016</v>
      </c>
      <c s="54">
        <v>8764906.7099999953</v>
      </c>
      <c s="54">
        <v>92870158.100000024</v>
      </c>
      <c s="54">
        <v>94807503.00999999</v>
      </c>
      <c s="54">
        <v>121797080.11999999</v>
      </c>
      <c s="54">
        <v>116115219.42999998</v>
      </c>
      <c s="54">
        <v>50920064.859999999</v>
      </c>
      <c s="54">
        <v>57141969.409999996</v>
      </c>
      <c s="54">
        <v>987194617.83999944</v>
      </c>
      <c s="54">
        <v>1044336587.2499996</v>
      </c>
    </row>
    <row r="51" spans="2:18" ht="15">
      <c r="B51" s="19" t="s">
        <v>583</v>
      </c>
      <c s="54">
        <v>47647195.149999999</v>
      </c>
      <c s="54">
        <v>272727.27000000002</v>
      </c>
      <c s="54">
        <v>88910905.150000006</v>
      </c>
      <c s="54">
        <v>71124665.909999996</v>
      </c>
      <c s="54">
        <v>109993434.67999999</v>
      </c>
      <c s="54">
        <v>111134425.97</v>
      </c>
      <c s="54">
        <v>45591675.57</v>
      </c>
      <c s="54">
        <v>136363.64000000001</v>
      </c>
      <c s="54">
        <v>86808632.420000002</v>
      </c>
      <c s="54">
        <v>70000802.269999996</v>
      </c>
      <c s="54">
        <v>108629798.32000001</v>
      </c>
      <c s="54">
        <v>110418516.87</v>
      </c>
      <c s="54">
        <v>44404704.769999996</v>
      </c>
      <c s="54">
        <v>47647195.149999999</v>
      </c>
      <c s="54">
        <v>847426652.83999991</v>
      </c>
      <c s="54">
        <v>895073847.99000001</v>
      </c>
    </row>
    <row r="52" spans="2:18" ht="15">
      <c r="B52" s="19" t="s">
        <v>587</v>
      </c>
      <c s="54">
        <v>274058.06</v>
      </c>
      <c s="54">
        <v>0</v>
      </c>
      <c s="54">
        <v>0</v>
      </c>
      <c s="54">
        <v>0</v>
      </c>
      <c s="54">
        <v>0</v>
      </c>
      <c s="54">
        <v>0</v>
      </c>
      <c s="54">
        <v>274058.06</v>
      </c>
      <c s="54">
        <v>0</v>
      </c>
      <c s="54">
        <v>0</v>
      </c>
      <c s="54">
        <v>0</v>
      </c>
      <c s="54">
        <v>0</v>
      </c>
      <c s="54">
        <v>0</v>
      </c>
      <c s="54">
        <v>274058.06</v>
      </c>
      <c s="54">
        <v>274058.06</v>
      </c>
      <c s="54">
        <v>548116.12</v>
      </c>
      <c s="54">
        <v>822174.17999999993</v>
      </c>
    </row>
    <row r="53" spans="2:18" ht="15">
      <c r="B53" s="19" t="s">
        <v>589</v>
      </c>
      <c s="54">
        <v>162530.23999999999</v>
      </c>
      <c s="54">
        <v>160253.92000000001</v>
      </c>
      <c s="54">
        <v>157961.22</v>
      </c>
      <c s="54">
        <v>575387.28000000003</v>
      </c>
      <c s="54">
        <v>460143.40000000002</v>
      </c>
      <c s="54">
        <v>150983.79000000001</v>
      </c>
      <c s="54">
        <v>148624.45999999999</v>
      </c>
      <c s="54">
        <v>146248.16</v>
      </c>
      <c s="54">
        <v>143854.79000000001</v>
      </c>
      <c s="54">
        <v>561179.43999999994</v>
      </c>
      <c s="54">
        <v>445833.41999999998</v>
      </c>
      <c s="54">
        <v>136570.94</v>
      </c>
      <c s="54">
        <v>134108</v>
      </c>
      <c s="54">
        <v>162530.23999999999</v>
      </c>
      <c s="54">
        <v>3221148.8200000003</v>
      </c>
      <c s="54">
        <v>3383679.0599999996</v>
      </c>
    </row>
    <row r="54" spans="2:18" ht="15">
      <c r="B54" s="19" t="s">
        <v>95</v>
      </c>
      <c s="54">
        <v>81083.399999999994</v>
      </c>
      <c s="54">
        <v>79836.639999999999</v>
      </c>
      <c s="54">
        <v>78581.169999999998</v>
      </c>
      <c s="54">
        <v>123077.06</v>
      </c>
      <c s="54">
        <v>103509.61</v>
      </c>
      <c s="54">
        <v>74761.850000000006</v>
      </c>
      <c s="54">
        <v>73470.899999999994</v>
      </c>
      <c s="54">
        <v>72170.929999999993</v>
      </c>
      <c s="54">
        <v>70861.880000000005</v>
      </c>
      <c s="54">
        <v>115303.81999999999</v>
      </c>
      <c s="54">
        <v>95682.039999999994</v>
      </c>
      <c s="54">
        <v>66879.559999999998</v>
      </c>
      <c s="54">
        <v>65533.519999999997</v>
      </c>
      <c s="54">
        <v>81083.399999999994</v>
      </c>
      <c s="54">
        <v>1019668.9800000002</v>
      </c>
      <c s="54">
        <v>1100752.3800000001</v>
      </c>
    </row>
    <row r="55" spans="2:18" ht="15">
      <c r="B55" s="19" t="s">
        <v>1197</v>
      </c>
      <c s="54">
        <v>0</v>
      </c>
      <c s="54">
        <v>0</v>
      </c>
      <c s="54">
        <v>0</v>
      </c>
      <c s="54">
        <v>0</v>
      </c>
      <c s="54">
        <v>22790.77</v>
      </c>
      <c s="54">
        <v>0</v>
      </c>
      <c s="54">
        <v>0</v>
      </c>
      <c s="54">
        <v>0</v>
      </c>
      <c s="54">
        <v>0</v>
      </c>
      <c s="54">
        <v>0</v>
      </c>
      <c s="54">
        <v>22790.77</v>
      </c>
      <c s="54">
        <v>0</v>
      </c>
      <c s="54">
        <v>0</v>
      </c>
      <c s="54">
        <v>0</v>
      </c>
      <c s="54">
        <v>45581.540000000001</v>
      </c>
      <c s="54">
        <v>45581.540000000001</v>
      </c>
    </row>
    <row r="56" spans="2:18" ht="15">
      <c r="B56" s="19" t="s">
        <v>588</v>
      </c>
      <c s="54">
        <v>67163.710000000006</v>
      </c>
      <c s="54">
        <v>65033.410000000003</v>
      </c>
      <c s="54">
        <v>38538.5</v>
      </c>
      <c s="54">
        <v>202170.16</v>
      </c>
      <c s="54">
        <v>168147.07000000001</v>
      </c>
      <c s="54">
        <v>32461.52</v>
      </c>
      <c s="54">
        <v>58569.919999999998</v>
      </c>
      <c s="54">
        <v>29620.869999999999</v>
      </c>
      <c s="54">
        <v>29268.869999999999</v>
      </c>
      <c s="54">
        <v>196740.89999999999</v>
      </c>
      <c s="54">
        <v>158632.88</v>
      </c>
      <c s="54">
        <v>25204.630000000001</v>
      </c>
      <c s="54">
        <v>49711.639999999999</v>
      </c>
      <c s="54">
        <v>67163.710000000006</v>
      </c>
      <c s="54">
        <v>1054100.3699999999</v>
      </c>
      <c s="54">
        <v>1121264.0800000001</v>
      </c>
    </row>
    <row r="57" spans="2:18" ht="15">
      <c r="B57" s="19" t="s">
        <v>983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58" spans="2:18" ht="15">
      <c r="B58" s="19" t="s">
        <v>168</v>
      </c>
      <c s="54">
        <v>0</v>
      </c>
      <c s="54">
        <v>0</v>
      </c>
      <c s="54">
        <v>1846390.9899999998</v>
      </c>
      <c s="54">
        <v>7253633.2700000005</v>
      </c>
      <c s="54">
        <v>0</v>
      </c>
      <c s="54">
        <v>1701187.02</v>
      </c>
      <c s="54">
        <v>0</v>
      </c>
      <c s="54">
        <v>0</v>
      </c>
      <c s="54">
        <v>1846390.9899999998</v>
      </c>
      <c s="54">
        <v>7253633.2700000005</v>
      </c>
      <c s="54">
        <v>0</v>
      </c>
      <c s="54">
        <v>1701187.02</v>
      </c>
      <c s="54">
        <v>0</v>
      </c>
      <c s="54">
        <v>0</v>
      </c>
      <c s="54">
        <v>21602422.559999999</v>
      </c>
      <c s="54">
        <v>21602422.559999999</v>
      </c>
    </row>
    <row r="59" spans="2:18" ht="15">
      <c r="B59" s="19" t="s">
        <v>590</v>
      </c>
      <c s="54">
        <v>0</v>
      </c>
      <c s="54">
        <v>0</v>
      </c>
      <c s="54">
        <v>199124.59</v>
      </c>
      <c s="54">
        <v>0</v>
      </c>
      <c s="54">
        <v>0</v>
      </c>
      <c s="54">
        <v>0</v>
      </c>
      <c s="54">
        <v>0</v>
      </c>
      <c s="54">
        <v>0</v>
      </c>
      <c s="54">
        <v>199124.59</v>
      </c>
      <c s="54">
        <v>0</v>
      </c>
      <c s="54">
        <v>0</v>
      </c>
      <c s="54">
        <v>0</v>
      </c>
      <c s="54">
        <v>0</v>
      </c>
      <c s="54">
        <v>0</v>
      </c>
      <c s="54">
        <v>398249.17999999999</v>
      </c>
      <c s="54">
        <v>398249.17999999999</v>
      </c>
    </row>
    <row r="60" spans="2:18" ht="15">
      <c r="B60" s="19" t="s">
        <v>592</v>
      </c>
      <c s="54">
        <v>4579023.0099999998</v>
      </c>
      <c s="54">
        <v>7178472.2200000007</v>
      </c>
      <c s="54">
        <v>2165871.0899999999</v>
      </c>
      <c s="54">
        <v>5724814.6899999995</v>
      </c>
      <c s="54">
        <v>4458307.7400000002</v>
      </c>
      <c s="54">
        <v>3662321.8100000001</v>
      </c>
      <c s="54">
        <v>3450446.6699999999</v>
      </c>
      <c s="54">
        <v>5663181.1699999999</v>
      </c>
      <c s="54">
        <v>1333654.0600000001</v>
      </c>
      <c s="54">
        <v>4721039.5500000007</v>
      </c>
      <c s="54">
        <v>3533939.8499999996</v>
      </c>
      <c s="54">
        <v>2338970.4100000001</v>
      </c>
      <c s="54">
        <v>2127577.8399999999</v>
      </c>
      <c s="54">
        <v>4579023.0099999998</v>
      </c>
      <c s="54">
        <v>46358597.099999994</v>
      </c>
      <c s="54">
        <v>50937620.109999992</v>
      </c>
    </row>
    <row r="61" spans="2:18" ht="15">
      <c r="B61" s="19" t="s">
        <v>593</v>
      </c>
      <c s="54">
        <v>0</v>
      </c>
      <c s="54">
        <v>0</v>
      </c>
      <c s="54">
        <v>0</v>
      </c>
      <c s="54">
        <v>505261.27000000002</v>
      </c>
      <c s="54">
        <v>2215131.3499999996</v>
      </c>
      <c s="54">
        <v>0</v>
      </c>
      <c s="54">
        <v>0</v>
      </c>
      <c s="54">
        <v>0</v>
      </c>
      <c s="54">
        <v>0</v>
      </c>
      <c s="54">
        <v>505261.27000000002</v>
      </c>
      <c s="54">
        <v>2215131.3499999996</v>
      </c>
      <c s="54">
        <v>0</v>
      </c>
      <c s="54">
        <v>0</v>
      </c>
      <c s="54">
        <v>0</v>
      </c>
      <c s="54">
        <v>5440785.2400000002</v>
      </c>
      <c s="54">
        <v>5440785.2400000002</v>
      </c>
    </row>
    <row r="62" spans="2:18" ht="15">
      <c r="B62" s="19" t="s">
        <v>594</v>
      </c>
      <c s="54">
        <v>2013306.8200000001</v>
      </c>
      <c s="54">
        <v>1357575.76</v>
      </c>
      <c s="54">
        <v>612738.64000000001</v>
      </c>
      <c s="54">
        <v>1986780.3000000003</v>
      </c>
      <c s="54">
        <v>1877181.8100000001</v>
      </c>
      <c s="54">
        <v>2212412.8799999999</v>
      </c>
      <c s="54">
        <v>1825346.03</v>
      </c>
      <c s="54">
        <v>1271107.96</v>
      </c>
      <c s="54">
        <v>565193.17999999993</v>
      </c>
      <c s="54">
        <v>1840205.6799999999</v>
      </c>
      <c s="54">
        <v>1694022.73</v>
      </c>
      <c s="54">
        <v>920677.28000000003</v>
      </c>
      <c s="54">
        <v>1637385.2200000002</v>
      </c>
      <c s="54">
        <v>2013306.8200000001</v>
      </c>
      <c s="54">
        <v>17800627.469999999</v>
      </c>
      <c s="54">
        <v>19813934.289999999</v>
      </c>
    </row>
    <row r="63" spans="2:18" ht="15">
      <c r="B63" s="19" t="s">
        <v>149</v>
      </c>
      <c s="54">
        <v>0</v>
      </c>
      <c s="54">
        <v>0</v>
      </c>
      <c s="54">
        <v>35272.860000000001</v>
      </c>
      <c s="54">
        <v>0</v>
      </c>
      <c s="54">
        <v>17405.349999999999</v>
      </c>
      <c s="54">
        <v>0</v>
      </c>
      <c s="54">
        <v>0</v>
      </c>
      <c s="54">
        <v>0</v>
      </c>
      <c s="54">
        <v>35272.860000000001</v>
      </c>
      <c s="54">
        <v>0</v>
      </c>
      <c s="54">
        <v>17405.349999999999</v>
      </c>
      <c s="54">
        <v>0</v>
      </c>
      <c s="54">
        <v>0</v>
      </c>
      <c s="54">
        <v>0</v>
      </c>
      <c s="54">
        <v>105356.42</v>
      </c>
      <c s="54">
        <v>105356.42</v>
      </c>
    </row>
    <row r="64" spans="2:18" ht="15">
      <c r="B64" s="19" t="s">
        <v>46</v>
      </c>
      <c s="54">
        <v>0</v>
      </c>
      <c s="54">
        <v>161442.60999999999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161442.60999999999</v>
      </c>
      <c s="54">
        <v>161442.60999999999</v>
      </c>
    </row>
    <row r="65" spans="2:18" ht="15">
      <c r="B65" s="19" t="s">
        <v>83</v>
      </c>
      <c s="54">
        <v>0</v>
      </c>
      <c s="54">
        <v>0</v>
      </c>
      <c s="54">
        <v>0</v>
      </c>
      <c s="54">
        <v>1411784.1299999999</v>
      </c>
      <c s="54">
        <v>463227.40999999997</v>
      </c>
      <c s="54">
        <v>0</v>
      </c>
      <c s="54">
        <v>0</v>
      </c>
      <c s="54">
        <v>0</v>
      </c>
      <c s="54">
        <v>0</v>
      </c>
      <c s="54">
        <v>1411784.1299999999</v>
      </c>
      <c s="54">
        <v>463227.40999999997</v>
      </c>
      <c s="54">
        <v>0</v>
      </c>
      <c s="54">
        <v>0</v>
      </c>
      <c s="54">
        <v>0</v>
      </c>
      <c s="54">
        <v>3750023.0799999996</v>
      </c>
      <c s="54">
        <v>3750023.0799999996</v>
      </c>
    </row>
    <row r="66" spans="2:18" ht="15">
      <c r="B66" s="19" t="s">
        <v>307</v>
      </c>
      <c s="54">
        <v>0</v>
      </c>
      <c s="54">
        <v>0</v>
      </c>
      <c s="54">
        <v>59226.199999999997</v>
      </c>
      <c s="54">
        <v>0</v>
      </c>
      <c s="54">
        <v>69846.25</v>
      </c>
      <c s="54">
        <v>0</v>
      </c>
      <c s="54">
        <v>0</v>
      </c>
      <c s="54">
        <v>0</v>
      </c>
      <c s="54">
        <v>59226.199999999997</v>
      </c>
      <c s="54">
        <v>0</v>
      </c>
      <c s="54">
        <v>69846.25</v>
      </c>
      <c s="54">
        <v>0</v>
      </c>
      <c s="54">
        <v>0</v>
      </c>
      <c s="54">
        <v>0</v>
      </c>
      <c s="54">
        <v>258144.89999999997</v>
      </c>
      <c s="54">
        <v>258144.89999999997</v>
      </c>
    </row>
    <row r="67" spans="2:18" ht="15">
      <c r="B67" s="19" t="s">
        <v>361</v>
      </c>
      <c s="54">
        <v>0</v>
      </c>
      <c s="54">
        <v>0</v>
      </c>
      <c s="54">
        <v>0</v>
      </c>
      <c s="54">
        <v>331986.90999999997</v>
      </c>
      <c s="54">
        <v>51339.830000000002</v>
      </c>
      <c s="54">
        <v>0</v>
      </c>
      <c s="54">
        <v>0</v>
      </c>
      <c s="54">
        <v>0</v>
      </c>
      <c s="54">
        <v>0</v>
      </c>
      <c s="54">
        <v>331986.90999999997</v>
      </c>
      <c s="54">
        <v>51339.830000000002</v>
      </c>
      <c s="54">
        <v>0</v>
      </c>
      <c s="54">
        <v>0</v>
      </c>
      <c s="54">
        <v>0</v>
      </c>
      <c s="54">
        <v>766653.47999999998</v>
      </c>
      <c s="54">
        <v>766653.47999999998</v>
      </c>
    </row>
    <row r="68" spans="2:18" ht="15">
      <c r="B68" s="19" t="s">
        <v>470</v>
      </c>
      <c s="54">
        <v>0</v>
      </c>
      <c s="54">
        <v>0</v>
      </c>
      <c s="54">
        <v>22232.310000000001</v>
      </c>
      <c s="54">
        <v>0</v>
      </c>
      <c s="54">
        <v>0</v>
      </c>
      <c s="54">
        <v>0</v>
      </c>
      <c s="54">
        <v>0</v>
      </c>
      <c s="54">
        <v>0</v>
      </c>
      <c s="54">
        <v>22232.310000000001</v>
      </c>
      <c s="54">
        <v>0</v>
      </c>
      <c s="54">
        <v>0</v>
      </c>
      <c s="54">
        <v>0</v>
      </c>
      <c s="54">
        <v>0</v>
      </c>
      <c s="54">
        <v>0</v>
      </c>
      <c s="54">
        <v>44464.620000000003</v>
      </c>
      <c s="54">
        <v>44464.620000000003</v>
      </c>
    </row>
    <row r="69" spans="2:18" ht="15">
      <c r="B69" s="19" t="s">
        <v>119</v>
      </c>
      <c s="54">
        <v>9827</v>
      </c>
      <c s="54">
        <v>9312</v>
      </c>
      <c s="54">
        <v>94460.550000000003</v>
      </c>
      <c s="54">
        <v>8271.4400000000005</v>
      </c>
      <c s="54">
        <v>48531.820000000007</v>
      </c>
      <c s="54">
        <v>7216.6599999999999</v>
      </c>
      <c s="54">
        <v>6683.8699999999999</v>
      </c>
      <c s="54">
        <v>6147.4499999999998</v>
      </c>
      <c s="54">
        <v>96338.039999999994</v>
      </c>
      <c s="54">
        <v>4516.1499999999996</v>
      </c>
      <c s="54">
        <v>44750.940000000002</v>
      </c>
      <c s="54">
        <v>3410.0100000000002</v>
      </c>
      <c s="54">
        <v>2851.2800000000002</v>
      </c>
      <c s="54">
        <v>9827</v>
      </c>
      <c s="54">
        <v>332490.21000000002</v>
      </c>
      <c s="54">
        <v>342317.21000000002</v>
      </c>
    </row>
    <row r="70" spans="2:18" ht="15">
      <c r="B70" s="19" t="s">
        <v>1195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71" spans="2:18" ht="15">
      <c r="B71" s="19" t="s">
        <v>1139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72" spans="2:18" ht="15">
      <c r="B72" s="19" t="s">
        <v>997</v>
      </c>
      <c s="54">
        <v>0</v>
      </c>
      <c s="54">
        <v>0</v>
      </c>
      <c s="54">
        <v>0</v>
      </c>
      <c s="54">
        <v>0</v>
      </c>
      <c s="54">
        <v>120421.98</v>
      </c>
      <c s="54">
        <v>0</v>
      </c>
      <c s="54">
        <v>0</v>
      </c>
      <c s="54">
        <v>0</v>
      </c>
      <c s="54">
        <v>0</v>
      </c>
      <c s="54">
        <v>0</v>
      </c>
      <c s="54">
        <v>120421.98</v>
      </c>
      <c s="54">
        <v>0</v>
      </c>
      <c s="54">
        <v>0</v>
      </c>
      <c s="54">
        <v>0</v>
      </c>
      <c s="54">
        <v>240843.95999999999</v>
      </c>
      <c s="54">
        <v>240843.95999999999</v>
      </c>
    </row>
    <row r="73" spans="2:18" ht="15">
      <c r="B73" s="19" t="s">
        <v>998</v>
      </c>
      <c s="54">
        <v>0</v>
      </c>
      <c s="54">
        <v>0</v>
      </c>
      <c s="54">
        <v>0</v>
      </c>
      <c s="54">
        <v>0</v>
      </c>
      <c s="54">
        <v>50974.57</v>
      </c>
      <c s="54">
        <v>0</v>
      </c>
      <c s="54">
        <v>0</v>
      </c>
      <c s="54">
        <v>0</v>
      </c>
      <c s="54">
        <v>0</v>
      </c>
      <c s="54">
        <v>0</v>
      </c>
      <c s="54">
        <v>50974.57</v>
      </c>
      <c s="54">
        <v>0</v>
      </c>
      <c s="54">
        <v>0</v>
      </c>
      <c s="54">
        <v>0</v>
      </c>
      <c s="54">
        <v>101949.14</v>
      </c>
      <c s="54">
        <v>101949.14</v>
      </c>
    </row>
    <row r="74" spans="2:18" ht="15">
      <c r="B74" s="19" t="s">
        <v>1141</v>
      </c>
      <c s="54">
        <v>30679.580000000002</v>
      </c>
      <c s="54">
        <v>30414.630000000001</v>
      </c>
      <c s="54">
        <v>30147.790000000001</v>
      </c>
      <c s="54">
        <v>29879.060000000001</v>
      </c>
      <c s="54">
        <v>62706.389999999999</v>
      </c>
      <c s="54">
        <v>29335.84</v>
      </c>
      <c s="54">
        <v>29061.310000000001</v>
      </c>
      <c s="54">
        <v>28784.849999999999</v>
      </c>
      <c s="54">
        <v>28506.400000000001</v>
      </c>
      <c s="54">
        <v>28225.98</v>
      </c>
      <c s="54">
        <v>61041.550000000003</v>
      </c>
      <c s="54">
        <v>27659.139999999999</v>
      </c>
      <c s="54">
        <v>27372.689999999999</v>
      </c>
      <c s="54">
        <v>30679.580000000002</v>
      </c>
      <c s="54">
        <v>413135.63000000006</v>
      </c>
      <c s="54">
        <v>443815.21000000008</v>
      </c>
    </row>
    <row r="75" spans="2:18" ht="15">
      <c r="B75" s="19" t="s">
        <v>595</v>
      </c>
      <c s="54">
        <v>0</v>
      </c>
      <c s="54">
        <v>0</v>
      </c>
      <c s="54">
        <v>33998.160000000003</v>
      </c>
      <c s="54">
        <v>0</v>
      </c>
      <c s="54">
        <v>0</v>
      </c>
      <c s="54">
        <v>0</v>
      </c>
      <c s="54">
        <v>0</v>
      </c>
      <c s="54">
        <v>0</v>
      </c>
      <c s="54">
        <v>33998.160000000003</v>
      </c>
      <c s="54">
        <v>0</v>
      </c>
      <c s="54">
        <v>0</v>
      </c>
      <c s="54">
        <v>0</v>
      </c>
      <c s="54">
        <v>0</v>
      </c>
      <c s="54">
        <v>0</v>
      </c>
      <c s="54">
        <v>67996.320000000007</v>
      </c>
      <c s="54">
        <v>67996.320000000007</v>
      </c>
    </row>
    <row r="76" spans="2:18" ht="15">
      <c r="B76" s="19" t="s">
        <v>1002</v>
      </c>
      <c s="54">
        <v>0</v>
      </c>
      <c s="54">
        <v>0</v>
      </c>
      <c s="54">
        <v>0</v>
      </c>
      <c s="54">
        <v>0</v>
      </c>
      <c s="54">
        <v>38961.139999999999</v>
      </c>
      <c s="54">
        <v>0</v>
      </c>
      <c s="54">
        <v>0</v>
      </c>
      <c s="54">
        <v>0</v>
      </c>
      <c s="54">
        <v>0</v>
      </c>
      <c s="54">
        <v>0</v>
      </c>
      <c s="54">
        <v>38961.139999999999</v>
      </c>
      <c s="54">
        <v>0</v>
      </c>
      <c s="54">
        <v>0</v>
      </c>
      <c s="54">
        <v>0</v>
      </c>
      <c s="54">
        <v>77922.279999999999</v>
      </c>
      <c s="54">
        <v>77922.279999999999</v>
      </c>
    </row>
    <row r="77" spans="2:18" ht="15">
      <c r="B77" s="19" t="s">
        <v>596</v>
      </c>
      <c s="54">
        <v>0</v>
      </c>
      <c s="54">
        <v>0</v>
      </c>
      <c s="54">
        <v>35838.279999999999</v>
      </c>
      <c s="54">
        <v>0</v>
      </c>
      <c s="54">
        <v>23511.98</v>
      </c>
      <c s="54">
        <v>0</v>
      </c>
      <c s="54">
        <v>0</v>
      </c>
      <c s="54">
        <v>0</v>
      </c>
      <c s="54">
        <v>35838.279999999999</v>
      </c>
      <c s="54">
        <v>0</v>
      </c>
      <c s="54">
        <v>23511.98</v>
      </c>
      <c s="54">
        <v>0</v>
      </c>
      <c s="54">
        <v>0</v>
      </c>
      <c s="54">
        <v>0</v>
      </c>
      <c s="54">
        <v>118700.51999999999</v>
      </c>
      <c s="54">
        <v>118700.51999999999</v>
      </c>
    </row>
    <row r="78" spans="2:18" ht="15">
      <c r="B78" s="19" t="s">
        <v>1200</v>
      </c>
      <c s="54">
        <v>6693.0500000000002</v>
      </c>
      <c s="54">
        <v>6303.0299999999997</v>
      </c>
      <c s="54">
        <v>5910.3400000000001</v>
      </c>
      <c s="54">
        <v>5515.0100000000002</v>
      </c>
      <c s="54">
        <v>49296.019999999997</v>
      </c>
      <c s="54">
        <v>4716.2700000000004</v>
      </c>
      <c s="54">
        <v>4312.8400000000001</v>
      </c>
      <c s="54">
        <v>3906.6700000000001</v>
      </c>
      <c s="54">
        <v>4031.9000000000001</v>
      </c>
      <c s="54">
        <v>3017.0500000000002</v>
      </c>
      <c s="54">
        <v>46781.129999999997</v>
      </c>
      <c s="54">
        <v>2184.3299999999999</v>
      </c>
      <c s="54">
        <v>1863.45</v>
      </c>
      <c s="54">
        <v>6693.0500000000002</v>
      </c>
      <c s="54">
        <v>137838.03999999998</v>
      </c>
      <c s="54">
        <v>144531.09</v>
      </c>
    </row>
    <row r="79" spans="2:18" ht="15">
      <c r="B79" s="19" t="s">
        <v>1008</v>
      </c>
      <c s="54">
        <v>0</v>
      </c>
      <c s="54">
        <v>0</v>
      </c>
      <c s="54">
        <v>0</v>
      </c>
      <c s="54">
        <v>0</v>
      </c>
      <c s="54">
        <v>12587.4</v>
      </c>
      <c s="54">
        <v>0</v>
      </c>
      <c s="54">
        <v>0</v>
      </c>
      <c s="54">
        <v>0</v>
      </c>
      <c s="54">
        <v>0</v>
      </c>
      <c s="54">
        <v>0</v>
      </c>
      <c s="54">
        <v>12587.4</v>
      </c>
      <c s="54">
        <v>0</v>
      </c>
      <c s="54">
        <v>0</v>
      </c>
      <c s="54">
        <v>0</v>
      </c>
      <c s="54">
        <v>25174.799999999999</v>
      </c>
      <c s="54">
        <v>25174.799999999999</v>
      </c>
    </row>
    <row r="80" spans="2:18" ht="15">
      <c r="B80" s="19" t="s">
        <v>597</v>
      </c>
      <c s="54">
        <v>0</v>
      </c>
      <c s="54">
        <v>0</v>
      </c>
      <c s="54">
        <v>6081.5</v>
      </c>
      <c s="54">
        <v>0</v>
      </c>
      <c s="54">
        <v>0</v>
      </c>
      <c s="54">
        <v>0</v>
      </c>
      <c s="54">
        <v>0</v>
      </c>
      <c s="54">
        <v>0</v>
      </c>
      <c s="54">
        <v>6081.5</v>
      </c>
      <c s="54">
        <v>0</v>
      </c>
      <c s="54">
        <v>0</v>
      </c>
      <c s="54">
        <v>0</v>
      </c>
      <c s="54">
        <v>0</v>
      </c>
      <c s="54">
        <v>0</v>
      </c>
      <c s="54">
        <v>12163</v>
      </c>
      <c s="54">
        <v>12163</v>
      </c>
    </row>
    <row r="81" spans="2:18" ht="15">
      <c r="B81" s="19" t="s">
        <v>598</v>
      </c>
      <c s="54">
        <v>0</v>
      </c>
      <c s="54">
        <v>0</v>
      </c>
      <c s="54">
        <v>24522.200000000001</v>
      </c>
      <c s="54">
        <v>0</v>
      </c>
      <c s="54">
        <v>0</v>
      </c>
      <c s="54">
        <v>0</v>
      </c>
      <c s="54">
        <v>0</v>
      </c>
      <c s="54">
        <v>0</v>
      </c>
      <c s="54">
        <v>24522.200000000001</v>
      </c>
      <c s="54">
        <v>0</v>
      </c>
      <c s="54">
        <v>0</v>
      </c>
      <c s="54">
        <v>0</v>
      </c>
      <c s="54">
        <v>0</v>
      </c>
      <c s="54">
        <v>0</v>
      </c>
      <c s="54">
        <v>49044.400000000001</v>
      </c>
      <c s="54">
        <v>49044.400000000001</v>
      </c>
    </row>
    <row r="82" spans="2:18" ht="15">
      <c r="B82" s="19" t="s">
        <v>1014</v>
      </c>
      <c s="54">
        <v>0</v>
      </c>
      <c s="54">
        <v>0</v>
      </c>
      <c s="54">
        <v>0</v>
      </c>
      <c s="54">
        <v>0</v>
      </c>
      <c s="54">
        <v>18296.810000000001</v>
      </c>
      <c s="54">
        <v>0</v>
      </c>
      <c s="54">
        <v>0</v>
      </c>
      <c s="54">
        <v>0</v>
      </c>
      <c s="54">
        <v>0</v>
      </c>
      <c s="54">
        <v>0</v>
      </c>
      <c s="54">
        <v>18296.810000000001</v>
      </c>
      <c s="54">
        <v>0</v>
      </c>
      <c s="54">
        <v>0</v>
      </c>
      <c s="54">
        <v>0</v>
      </c>
      <c s="54">
        <v>36593.620000000003</v>
      </c>
      <c s="54">
        <v>36593.620000000003</v>
      </c>
    </row>
    <row r="83" spans="2:18" ht="15">
      <c r="B83" s="19" t="s">
        <v>599</v>
      </c>
      <c s="54">
        <v>0</v>
      </c>
      <c s="54">
        <v>0</v>
      </c>
      <c s="54">
        <v>71732.949999999997</v>
      </c>
      <c s="54">
        <v>0</v>
      </c>
      <c s="54">
        <v>79231.729999999996</v>
      </c>
      <c s="54">
        <v>0</v>
      </c>
      <c s="54">
        <v>0</v>
      </c>
      <c s="54">
        <v>0</v>
      </c>
      <c s="54">
        <v>71732.949999999997</v>
      </c>
      <c s="54">
        <v>0</v>
      </c>
      <c s="54">
        <v>79231.729999999996</v>
      </c>
      <c s="54">
        <v>0</v>
      </c>
      <c s="54">
        <v>0</v>
      </c>
      <c s="54">
        <v>0</v>
      </c>
      <c s="54">
        <v>301929.35999999999</v>
      </c>
      <c s="54">
        <v>301929.35999999999</v>
      </c>
    </row>
    <row r="84" spans="2:18" ht="15">
      <c r="B84" s="19" t="s">
        <v>1017</v>
      </c>
      <c s="54">
        <v>0</v>
      </c>
      <c s="54">
        <v>0</v>
      </c>
      <c s="54">
        <v>0</v>
      </c>
      <c s="54">
        <v>0</v>
      </c>
      <c s="54">
        <v>36550</v>
      </c>
      <c s="54">
        <v>0</v>
      </c>
      <c s="54">
        <v>0</v>
      </c>
      <c s="54">
        <v>0</v>
      </c>
      <c s="54">
        <v>0</v>
      </c>
      <c s="54">
        <v>0</v>
      </c>
      <c s="54">
        <v>36550</v>
      </c>
      <c s="54">
        <v>0</v>
      </c>
      <c s="54">
        <v>0</v>
      </c>
      <c s="54">
        <v>0</v>
      </c>
      <c s="54">
        <v>73100</v>
      </c>
      <c s="54">
        <v>73100</v>
      </c>
    </row>
    <row r="85" spans="2:18" ht="15">
      <c r="B85" s="19" t="s">
        <v>1020</v>
      </c>
      <c s="54">
        <v>49459.690000000002</v>
      </c>
      <c s="54">
        <v>48334.25</v>
      </c>
      <c s="54">
        <v>47201.099999999999</v>
      </c>
      <c s="54">
        <v>46060.160000000003</v>
      </c>
      <c s="54">
        <v>78438.369999999995</v>
      </c>
      <c s="54">
        <v>116577.53</v>
      </c>
      <c s="54">
        <v>42590.18</v>
      </c>
      <c s="54">
        <v>41417.599999999999</v>
      </c>
      <c s="54">
        <v>40236.989999999998</v>
      </c>
      <c s="54">
        <v>39048.290000000001</v>
      </c>
      <c s="54">
        <v>71378.410000000003</v>
      </c>
      <c s="54">
        <v>109469.14</v>
      </c>
      <c s="54">
        <v>35433.029999999999</v>
      </c>
      <c s="54">
        <v>49459.690000000002</v>
      </c>
      <c s="54">
        <v>716185.04999999993</v>
      </c>
      <c s="54">
        <v>765644.73999999999</v>
      </c>
    </row>
    <row r="86" spans="2:18" ht="15">
      <c r="B86" s="19" t="s">
        <v>1185</v>
      </c>
      <c s="54">
        <v>15799.540000000001</v>
      </c>
      <c s="54">
        <v>15558.75</v>
      </c>
      <c s="54">
        <v>15316.23</v>
      </c>
      <c s="54">
        <v>15071.98</v>
      </c>
      <c s="54">
        <v>70071.279999999999</v>
      </c>
      <c s="54">
        <v>14578.24</v>
      </c>
      <c s="54">
        <v>14328.719999999999</v>
      </c>
      <c s="54">
        <v>14077.42</v>
      </c>
      <c s="54">
        <v>13824.32</v>
      </c>
      <c s="54">
        <v>13569.42</v>
      </c>
      <c s="54">
        <v>68557.979999999996</v>
      </c>
      <c s="54">
        <v>13054.129999999999</v>
      </c>
      <c s="54">
        <v>12793.719999999999</v>
      </c>
      <c s="54">
        <v>15799.540000000001</v>
      </c>
      <c s="54">
        <v>280802.19</v>
      </c>
      <c s="54">
        <v>296601.73000000004</v>
      </c>
    </row>
    <row r="87" spans="2:18" ht="15">
      <c r="B87" s="19" t="s">
        <v>600</v>
      </c>
      <c s="54">
        <v>1802643.7000000002</v>
      </c>
      <c s="54">
        <v>961731.80000000005</v>
      </c>
      <c s="54">
        <v>1031837.87</v>
      </c>
      <c s="54">
        <v>3691953.1399999997</v>
      </c>
      <c s="54">
        <v>850762.06999999995</v>
      </c>
      <c s="54">
        <v>0</v>
      </c>
      <c s="54">
        <v>1802643.7000000002</v>
      </c>
      <c s="54">
        <v>961731.80000000005</v>
      </c>
      <c s="54">
        <v>1031837.87</v>
      </c>
      <c s="54">
        <v>3211492.0099999998</v>
      </c>
      <c s="54">
        <v>850762.06999999995</v>
      </c>
      <c s="54">
        <v>0</v>
      </c>
      <c s="54">
        <v>1802643.7000000002</v>
      </c>
      <c s="54">
        <v>1802643.7000000002</v>
      </c>
      <c s="54">
        <v>16197396.030000001</v>
      </c>
      <c s="54">
        <v>18000039.73</v>
      </c>
    </row>
    <row r="88" spans="2:18" ht="15">
      <c r="B88" s="19" t="s">
        <v>2908</v>
      </c>
      <c s="54">
        <v>0</v>
      </c>
      <c s="54">
        <v>0</v>
      </c>
      <c s="54">
        <v>0</v>
      </c>
      <c s="54">
        <v>0</v>
      </c>
      <c s="54">
        <v>116141.86</v>
      </c>
      <c s="54">
        <v>0</v>
      </c>
      <c s="54">
        <v>0</v>
      </c>
      <c s="54">
        <v>0</v>
      </c>
      <c s="54">
        <v>0</v>
      </c>
      <c s="54">
        <v>0</v>
      </c>
      <c s="54">
        <v>116141.86</v>
      </c>
      <c s="54">
        <v>0</v>
      </c>
      <c s="54">
        <v>0</v>
      </c>
      <c s="54">
        <v>0</v>
      </c>
      <c s="54">
        <v>232283.72</v>
      </c>
      <c s="54">
        <v>232283.72</v>
      </c>
    </row>
    <row r="89" spans="2:18" ht="15">
      <c r="B89" s="19" t="s">
        <v>3275</v>
      </c>
      <c s="54">
        <v>29879.169999999998</v>
      </c>
      <c s="54">
        <v>29169.73</v>
      </c>
      <c s="54">
        <v>28455.279999999999</v>
      </c>
      <c s="54">
        <v>27735.790000000001</v>
      </c>
      <c s="54">
        <v>27011.209999999999</v>
      </c>
      <c s="54">
        <v>26281.509999999998</v>
      </c>
      <c s="54">
        <v>25546.66</v>
      </c>
      <c s="54">
        <v>24806.619999999999</v>
      </c>
      <c s="54">
        <v>24061.349999999999</v>
      </c>
      <c s="54">
        <v>23310.82</v>
      </c>
      <c s="54">
        <v>22554.98</v>
      </c>
      <c s="54">
        <v>21793.810000000001</v>
      </c>
      <c s="54">
        <v>21027.25</v>
      </c>
      <c s="54">
        <v>29879.169999999998</v>
      </c>
      <c s="54">
        <v>301755.01000000001</v>
      </c>
      <c s="54">
        <v>331634.17999999999</v>
      </c>
    </row>
    <row r="90" spans="2:18" ht="15">
      <c r="B90" s="19" t="s">
        <v>3278</v>
      </c>
      <c s="54">
        <v>8186.54</v>
      </c>
      <c s="54">
        <v>8075.9700000000003</v>
      </c>
      <c s="54">
        <v>7964.6400000000003</v>
      </c>
      <c s="54">
        <v>233063.83000000002</v>
      </c>
      <c s="54">
        <v>7739.6599999999999</v>
      </c>
      <c s="54">
        <v>7626</v>
      </c>
      <c s="54">
        <v>7511.5600000000004</v>
      </c>
      <c s="54">
        <v>7396.3199999999997</v>
      </c>
      <c s="54">
        <v>7280.29</v>
      </c>
      <c s="54">
        <v>232374.75</v>
      </c>
      <c s="54">
        <v>7045.8199999999997</v>
      </c>
      <c s="54">
        <v>6927.3599999999997</v>
      </c>
      <c s="54">
        <v>6808.0900000000001</v>
      </c>
      <c s="54">
        <v>8186.54</v>
      </c>
      <c s="54">
        <v>539814.29000000004</v>
      </c>
      <c s="54">
        <v>548000.83000000007</v>
      </c>
    </row>
    <row r="91" spans="2:18" ht="15">
      <c r="B91" s="19" t="s">
        <v>3285</v>
      </c>
      <c s="54">
        <v>65262.330000000002</v>
      </c>
      <c s="54">
        <v>64869.940000000002</v>
      </c>
      <c s="54">
        <v>64473.919999999998</v>
      </c>
      <c s="54">
        <v>196916.79000000001</v>
      </c>
      <c s="54">
        <v>63670.830000000002</v>
      </c>
      <c s="54">
        <v>63263.690000000002</v>
      </c>
      <c s="54">
        <v>62852.779999999999</v>
      </c>
      <c s="54">
        <v>62438.050000000003</v>
      </c>
      <c s="54">
        <v>62019.489999999998</v>
      </c>
      <c s="54">
        <v>194439.60000000001</v>
      </c>
      <c s="54">
        <v>61170.669999999998</v>
      </c>
      <c s="54">
        <v>60740.349999999999</v>
      </c>
      <c s="54">
        <v>60306.050000000003</v>
      </c>
      <c s="54">
        <v>65262.330000000002</v>
      </c>
      <c s="54">
        <v>1017162.16</v>
      </c>
      <c s="54">
        <v>1082424.49</v>
      </c>
    </row>
    <row r="92" spans="2:18" ht="15">
      <c r="B92" s="19" t="s">
        <v>3288</v>
      </c>
      <c s="54">
        <v>25952.580000000002</v>
      </c>
      <c s="54">
        <v>27633.529999999999</v>
      </c>
      <c s="54">
        <v>21883.119999999999</v>
      </c>
      <c s="54">
        <v>23552.860000000001</v>
      </c>
      <c s="54">
        <v>22741.68</v>
      </c>
      <c s="54">
        <v>24075.259999999998</v>
      </c>
      <c s="54">
        <v>21019.540000000001</v>
      </c>
      <c s="54">
        <v>20190.540000000001</v>
      </c>
      <c s="54">
        <v>19355.709999999999</v>
      </c>
      <c s="54">
        <v>18515.02</v>
      </c>
      <c s="54">
        <v>17668.41</v>
      </c>
      <c s="54">
        <v>17033.150000000001</v>
      </c>
      <c s="54">
        <v>16459.810000000001</v>
      </c>
      <c s="54">
        <v>25952.580000000002</v>
      </c>
      <c s="54">
        <v>250128.62999999998</v>
      </c>
      <c s="54">
        <v>276081.20999999996</v>
      </c>
    </row>
    <row r="93" spans="2:18" ht="15">
      <c r="B93" s="19" t="s">
        <v>3291</v>
      </c>
      <c s="54">
        <v>2360.3099999999999</v>
      </c>
      <c s="54">
        <v>17373.450000000001</v>
      </c>
      <c s="54">
        <v>17147.77</v>
      </c>
      <c s="54">
        <v>16920.540000000001</v>
      </c>
      <c s="54">
        <v>16691.759999999998</v>
      </c>
      <c s="54">
        <v>16461.389999999999</v>
      </c>
      <c s="54">
        <v>16229.450000000001</v>
      </c>
      <c s="54">
        <v>31756.68</v>
      </c>
      <c s="54">
        <v>15524</v>
      </c>
      <c s="54">
        <v>15285.610000000001</v>
      </c>
      <c s="54">
        <v>15045.59</v>
      </c>
      <c s="54">
        <v>14803.91</v>
      </c>
      <c s="54">
        <v>14560.57</v>
      </c>
      <c s="54">
        <v>2360.3099999999999</v>
      </c>
      <c s="54">
        <v>207800.72000000003</v>
      </c>
      <c s="54">
        <v>210161.03000000003</v>
      </c>
    </row>
    <row r="94" spans="2:18" ht="15">
      <c r="B94" s="19" t="s">
        <v>3300</v>
      </c>
      <c s="54">
        <v>0</v>
      </c>
      <c s="54">
        <v>0</v>
      </c>
      <c s="54">
        <v>0</v>
      </c>
      <c s="54">
        <v>169203.67000000001</v>
      </c>
      <c s="54">
        <v>0</v>
      </c>
      <c s="54">
        <v>0</v>
      </c>
      <c s="54">
        <v>0</v>
      </c>
      <c s="54">
        <v>0</v>
      </c>
      <c s="54">
        <v>0</v>
      </c>
      <c s="54">
        <v>169203.67000000001</v>
      </c>
      <c s="54">
        <v>0</v>
      </c>
      <c s="54">
        <v>0</v>
      </c>
      <c s="54">
        <v>0</v>
      </c>
      <c s="54">
        <v>0</v>
      </c>
      <c s="54">
        <v>338407.34000000003</v>
      </c>
      <c s="54">
        <v>338407.34000000003</v>
      </c>
    </row>
    <row r="95" spans="2:18" ht="15">
      <c r="B95" s="19" t="s">
        <v>3303</v>
      </c>
      <c s="54">
        <v>14629.780000000001</v>
      </c>
      <c s="54">
        <v>14273.33</v>
      </c>
      <c s="54">
        <v>13914.26</v>
      </c>
      <c s="54">
        <v>174193.60000000001</v>
      </c>
      <c s="54">
        <v>13188.23</v>
      </c>
      <c s="54">
        <v>12821.23</v>
      </c>
      <c s="54">
        <v>12451.549999999999</v>
      </c>
      <c s="54">
        <v>12079.16</v>
      </c>
      <c s="54">
        <v>11704.040000000001</v>
      </c>
      <c s="54">
        <v>171967.22</v>
      </c>
      <c s="54">
        <v>10945.57</v>
      </c>
      <c s="54">
        <v>10562.15</v>
      </c>
      <c s="54">
        <v>10175.940000000001</v>
      </c>
      <c s="54">
        <v>14629.780000000001</v>
      </c>
      <c s="54">
        <v>468276.28000000003</v>
      </c>
      <c s="54">
        <v>482906.06</v>
      </c>
    </row>
    <row r="96" spans="2:18" ht="15">
      <c r="B96" s="19" t="s">
        <v>3320</v>
      </c>
      <c s="54">
        <v>42048.43</v>
      </c>
      <c s="54">
        <v>41588.260000000002</v>
      </c>
      <c s="54">
        <v>41124.839999999997</v>
      </c>
      <c s="54">
        <v>40658.18</v>
      </c>
      <c s="54">
        <v>40188.25</v>
      </c>
      <c s="54">
        <v>39715.010000000002</v>
      </c>
      <c s="54">
        <v>39238.449999999997</v>
      </c>
      <c s="54">
        <v>38758.540000000001</v>
      </c>
      <c s="54">
        <v>38275.269999999997</v>
      </c>
      <c s="54">
        <v>37788.589999999997</v>
      </c>
      <c s="54">
        <v>37298.510000000002</v>
      </c>
      <c s="54">
        <v>36804.970000000001</v>
      </c>
      <c s="54">
        <v>36307.980000000003</v>
      </c>
      <c s="54">
        <v>42048.43</v>
      </c>
      <c s="54">
        <v>467746.84999999998</v>
      </c>
      <c s="54">
        <v>509795.27999999997</v>
      </c>
    </row>
    <row r="97" spans="2:18" ht="15">
      <c r="B97" s="19" t="s">
        <v>3394</v>
      </c>
      <c s="54">
        <v>52779.919999999998</v>
      </c>
      <c s="54">
        <v>54004.559999999998</v>
      </c>
      <c s="54">
        <v>53469.860000000001</v>
      </c>
      <c s="54">
        <v>244831.60999999999</v>
      </c>
      <c s="54">
        <v>52400.459999999999</v>
      </c>
      <c s="54">
        <v>50192.669999999998</v>
      </c>
      <c s="54">
        <v>51331.059999999998</v>
      </c>
      <c s="54">
        <v>49157.769999999997</v>
      </c>
      <c s="54">
        <v>50261.669999999998</v>
      </c>
      <c s="54">
        <v>246746.17999999999</v>
      </c>
      <c s="54">
        <v>47605.419999999998</v>
      </c>
      <c s="54">
        <v>48657.57</v>
      </c>
      <c s="54">
        <v>46570.519999999997</v>
      </c>
      <c s="54">
        <v>52779.919999999998</v>
      </c>
      <c s="54">
        <v>995229.35000000009</v>
      </c>
      <c s="54">
        <v>1048009.27</v>
      </c>
    </row>
    <row r="98" spans="2:18" ht="15">
      <c r="B98" s="19" t="s">
        <v>3399</v>
      </c>
      <c s="54">
        <v>0</v>
      </c>
      <c s="54">
        <v>0</v>
      </c>
      <c s="54">
        <v>0</v>
      </c>
      <c s="54">
        <v>143221.66</v>
      </c>
      <c s="54">
        <v>191131.73999999999</v>
      </c>
      <c s="54">
        <v>0</v>
      </c>
      <c s="54">
        <v>0</v>
      </c>
      <c s="54">
        <v>0</v>
      </c>
      <c s="54">
        <v>0</v>
      </c>
      <c s="54">
        <v>143221.66</v>
      </c>
      <c s="54">
        <v>191131.73999999999</v>
      </c>
      <c s="54">
        <v>0</v>
      </c>
      <c s="54">
        <v>0</v>
      </c>
      <c s="54">
        <v>0</v>
      </c>
      <c s="54">
        <v>668706.80000000005</v>
      </c>
      <c s="54">
        <v>668706.80000000005</v>
      </c>
    </row>
    <row r="99" spans="2:18" ht="15">
      <c r="B99" s="19" t="s">
        <v>3402</v>
      </c>
      <c s="54">
        <v>0</v>
      </c>
      <c s="54">
        <v>0</v>
      </c>
      <c s="54">
        <v>0</v>
      </c>
      <c s="54">
        <v>190096.20999999999</v>
      </c>
      <c s="54">
        <v>0</v>
      </c>
      <c s="54">
        <v>0</v>
      </c>
      <c s="54">
        <v>0</v>
      </c>
      <c s="54">
        <v>0</v>
      </c>
      <c s="54">
        <v>0</v>
      </c>
      <c s="54">
        <v>190096.20999999999</v>
      </c>
      <c s="54">
        <v>0</v>
      </c>
      <c s="54">
        <v>0</v>
      </c>
      <c s="54">
        <v>0</v>
      </c>
      <c s="54">
        <v>0</v>
      </c>
      <c s="54">
        <v>380192.41999999998</v>
      </c>
      <c s="54">
        <v>380192.41999999998</v>
      </c>
    </row>
    <row r="100" spans="2:18" ht="15">
      <c r="B100" s="19" t="s">
        <v>3405</v>
      </c>
      <c s="54">
        <v>0</v>
      </c>
      <c s="54">
        <v>0</v>
      </c>
      <c s="54">
        <v>0</v>
      </c>
      <c s="54">
        <v>207098.17000000001</v>
      </c>
      <c s="54">
        <v>0</v>
      </c>
      <c s="54">
        <v>0</v>
      </c>
      <c s="54">
        <v>0</v>
      </c>
      <c s="54">
        <v>0</v>
      </c>
      <c s="54">
        <v>0</v>
      </c>
      <c s="54">
        <v>207098.17000000001</v>
      </c>
      <c s="54">
        <v>0</v>
      </c>
      <c s="54">
        <v>0</v>
      </c>
      <c s="54">
        <v>0</v>
      </c>
      <c s="54">
        <v>0</v>
      </c>
      <c s="54">
        <v>414196.34000000003</v>
      </c>
      <c s="54">
        <v>414196.34000000003</v>
      </c>
    </row>
    <row r="101" spans="2:29" ht="15">
      <c r="B101" s="19" t="s">
        <v>3408</v>
      </c>
      <c s="54">
        <v>11403.74</v>
      </c>
      <c s="54">
        <v>11257.540000000001</v>
      </c>
      <c s="54">
        <v>11111.34</v>
      </c>
      <c s="54">
        <v>268946.87</v>
      </c>
      <c s="54">
        <v>10818.940000000001</v>
      </c>
      <c s="54">
        <v>10672.73</v>
      </c>
      <c s="54">
        <v>10526.530000000001</v>
      </c>
      <c s="54">
        <v>10380.33</v>
      </c>
      <c s="54">
        <v>10234.129999999999</v>
      </c>
      <c s="54">
        <v>268069.66000000003</v>
      </c>
      <c s="54">
        <v>9941.7199999999993</v>
      </c>
      <c s="54">
        <v>9795.5200000000004</v>
      </c>
      <c s="54">
        <v>9649.3199999999997</v>
      </c>
      <c s="54">
        <v>11403.74</v>
      </c>
      <c s="54">
        <v>641404.63</v>
      </c>
      <c s="54">
        <v>652808.37</v>
      </c>
      <c r="AA101" s="2"/>
      <c s="2" t="s">
        <v>32</v>
      </c>
      <c s="2" t="s">
        <v>32</v>
      </c>
    </row>
    <row r="102" spans="2:29" ht="15">
      <c r="B102" s="19" t="s">
        <v>3411</v>
      </c>
      <c s="54">
        <v>0</v>
      </c>
      <c s="54">
        <v>0</v>
      </c>
      <c s="54">
        <v>0</v>
      </c>
      <c s="54">
        <v>1715243.47</v>
      </c>
      <c s="54">
        <v>0</v>
      </c>
      <c s="54">
        <v>0</v>
      </c>
      <c s="54">
        <v>0</v>
      </c>
      <c s="54">
        <v>0</v>
      </c>
      <c s="54">
        <v>0</v>
      </c>
      <c s="54">
        <v>1715243.47</v>
      </c>
      <c s="54">
        <v>0</v>
      </c>
      <c s="54">
        <v>0</v>
      </c>
      <c s="54">
        <v>0</v>
      </c>
      <c s="54">
        <v>0</v>
      </c>
      <c s="54">
        <v>3430486.9399999999</v>
      </c>
      <c s="54">
        <v>3430486.9399999999</v>
      </c>
      <c r="AA102" s="2"/>
      <c s="2" t="s">
        <v>32</v>
      </c>
      <c s="2" t="s">
        <v>32</v>
      </c>
    </row>
    <row r="103" spans="2:18" ht="15">
      <c r="B103" s="19" t="s">
        <v>3414</v>
      </c>
      <c s="54">
        <v>0</v>
      </c>
      <c s="54">
        <v>0</v>
      </c>
      <c s="54">
        <v>0</v>
      </c>
      <c s="54">
        <v>119812.03</v>
      </c>
      <c s="54">
        <v>0</v>
      </c>
      <c s="54">
        <v>0</v>
      </c>
      <c s="54">
        <v>0</v>
      </c>
      <c s="54">
        <v>0</v>
      </c>
      <c s="54">
        <v>0</v>
      </c>
      <c s="54">
        <v>119812.03</v>
      </c>
      <c s="54">
        <v>0</v>
      </c>
      <c s="54">
        <v>0</v>
      </c>
      <c s="54">
        <v>0</v>
      </c>
      <c s="54">
        <v>0</v>
      </c>
      <c s="54">
        <v>239624.06</v>
      </c>
      <c s="54">
        <v>239624.06</v>
      </c>
    </row>
    <row r="104" spans="2:26" ht="15">
      <c r="B104" s="19" t="s">
        <v>3417</v>
      </c>
      <c s="54">
        <v>0</v>
      </c>
      <c s="54">
        <v>0</v>
      </c>
      <c s="54">
        <v>0</v>
      </c>
      <c s="54">
        <v>34334.879999999997</v>
      </c>
      <c s="54">
        <v>0</v>
      </c>
      <c s="54">
        <v>0</v>
      </c>
      <c s="54">
        <v>0</v>
      </c>
      <c s="54">
        <v>0</v>
      </c>
      <c s="54">
        <v>0</v>
      </c>
      <c s="54">
        <v>34334.879999999997</v>
      </c>
      <c s="54">
        <v>0</v>
      </c>
      <c s="54">
        <v>0</v>
      </c>
      <c s="54">
        <v>0</v>
      </c>
      <c s="54">
        <v>0</v>
      </c>
      <c s="54">
        <v>68669.759999999995</v>
      </c>
      <c s="54">
        <v>68669.759999999995</v>
      </c>
      <c r="Z104" s="2" t="s">
        <v>32</v>
      </c>
    </row>
    <row r="105" spans="2:26" ht="15">
      <c r="B105" s="19" t="s">
        <v>3443</v>
      </c>
      <c s="54">
        <v>28341.25</v>
      </c>
      <c s="54">
        <v>27947.619999999999</v>
      </c>
      <c s="54">
        <v>27553.990000000002</v>
      </c>
      <c s="54">
        <v>27160.369999999999</v>
      </c>
      <c s="54">
        <v>26766.740000000002</v>
      </c>
      <c s="54">
        <v>26373.110000000001</v>
      </c>
      <c s="54">
        <v>25979.48</v>
      </c>
      <c s="54">
        <v>25585.849999999999</v>
      </c>
      <c s="54">
        <v>25192.220000000001</v>
      </c>
      <c s="54">
        <v>24798.59</v>
      </c>
      <c s="54">
        <v>24404.970000000001</v>
      </c>
      <c s="54">
        <v>24011.34</v>
      </c>
      <c s="54">
        <v>23617.709999999999</v>
      </c>
      <c s="54">
        <v>28341.25</v>
      </c>
      <c s="54">
        <v>309391.99000000005</v>
      </c>
      <c s="54">
        <v>337733.24000000005</v>
      </c>
      <c r="Z105" s="2" t="s">
        <v>32</v>
      </c>
    </row>
    <row r="106" spans="2:18" ht="15">
      <c r="B106" s="19" t="s">
        <v>3323</v>
      </c>
      <c s="54">
        <v>0</v>
      </c>
      <c s="54">
        <v>0</v>
      </c>
      <c s="54">
        <v>0</v>
      </c>
      <c s="54">
        <v>113960.78</v>
      </c>
      <c s="54">
        <v>0</v>
      </c>
      <c s="54">
        <v>0</v>
      </c>
      <c s="54">
        <v>0</v>
      </c>
      <c s="54">
        <v>0</v>
      </c>
      <c s="54">
        <v>0</v>
      </c>
      <c s="54">
        <v>113960.78</v>
      </c>
      <c s="54">
        <v>0</v>
      </c>
      <c s="54">
        <v>0</v>
      </c>
      <c s="54">
        <v>0</v>
      </c>
      <c s="54">
        <v>0</v>
      </c>
      <c s="54">
        <v>227921.56</v>
      </c>
      <c s="54">
        <v>227921.56</v>
      </c>
    </row>
    <row r="107" spans="2:18" ht="15">
      <c r="B107" s="19" t="s">
        <v>3448</v>
      </c>
      <c s="54">
        <v>5208.3299999999999</v>
      </c>
      <c s="54">
        <v>5000</v>
      </c>
      <c s="54">
        <v>4791.6700000000001</v>
      </c>
      <c s="54">
        <v>4583.3299999999999</v>
      </c>
      <c s="54">
        <v>4375</v>
      </c>
      <c s="54">
        <v>4166.6700000000001</v>
      </c>
      <c s="54">
        <v>3958.3299999999999</v>
      </c>
      <c s="54">
        <v>3750</v>
      </c>
      <c s="54">
        <v>3541.6700000000001</v>
      </c>
      <c s="54">
        <v>3333.3299999999999</v>
      </c>
      <c s="54">
        <v>3125</v>
      </c>
      <c s="54">
        <v>2916.6700000000001</v>
      </c>
      <c s="54">
        <v>2708.3299999999999</v>
      </c>
      <c s="54">
        <v>5208.3299999999999</v>
      </c>
      <c s="54">
        <v>46250</v>
      </c>
      <c s="54">
        <v>51458.330000000002</v>
      </c>
    </row>
    <row r="108" spans="2:18" ht="15">
      <c r="B108" s="19" t="s">
        <v>3325</v>
      </c>
      <c s="54">
        <v>0</v>
      </c>
      <c s="54">
        <v>0</v>
      </c>
      <c s="54">
        <v>0</v>
      </c>
      <c s="54">
        <v>17726.650000000001</v>
      </c>
      <c s="54">
        <v>0</v>
      </c>
      <c s="54">
        <v>0</v>
      </c>
      <c s="54">
        <v>0</v>
      </c>
      <c s="54">
        <v>0</v>
      </c>
      <c s="54">
        <v>0</v>
      </c>
      <c s="54">
        <v>17726.650000000001</v>
      </c>
      <c s="54">
        <v>0</v>
      </c>
      <c s="54">
        <v>0</v>
      </c>
      <c s="54">
        <v>0</v>
      </c>
      <c s="54">
        <v>0</v>
      </c>
      <c s="54">
        <v>35453.300000000003</v>
      </c>
      <c s="54">
        <v>35453.300000000003</v>
      </c>
    </row>
    <row r="109" spans="2:18" ht="15">
      <c r="B109" s="19" t="s">
        <v>3455</v>
      </c>
      <c s="54">
        <v>50313.860000000001</v>
      </c>
      <c s="54">
        <v>49668.809999999998</v>
      </c>
      <c s="54">
        <v>49023.760000000002</v>
      </c>
      <c s="54">
        <v>48378.709999999999</v>
      </c>
      <c s="54">
        <v>47733.660000000003</v>
      </c>
      <c s="54">
        <v>47088.610000000001</v>
      </c>
      <c s="54">
        <v>46443.559999999998</v>
      </c>
      <c s="54">
        <v>45798.510000000002</v>
      </c>
      <c s="54">
        <v>45153.459999999999</v>
      </c>
      <c s="54">
        <v>44508.419999999998</v>
      </c>
      <c s="54">
        <v>43863.370000000003</v>
      </c>
      <c s="54">
        <v>43218.32</v>
      </c>
      <c s="54">
        <v>42573.269999999997</v>
      </c>
      <c s="54">
        <v>50313.860000000001</v>
      </c>
      <c s="54">
        <v>553452.45999999996</v>
      </c>
      <c s="54">
        <v>603766.31999999995</v>
      </c>
    </row>
    <row r="110" spans="2:18" ht="15">
      <c r="B110" s="19" t="s">
        <v>3499</v>
      </c>
      <c s="54">
        <v>0</v>
      </c>
      <c s="54">
        <v>0</v>
      </c>
      <c s="54">
        <v>0</v>
      </c>
      <c s="54">
        <v>0</v>
      </c>
      <c s="54">
        <v>157280.25</v>
      </c>
      <c s="54">
        <v>0</v>
      </c>
      <c s="54">
        <v>0</v>
      </c>
      <c s="54">
        <v>0</v>
      </c>
      <c s="54">
        <v>0</v>
      </c>
      <c s="54">
        <v>0</v>
      </c>
      <c s="54">
        <v>157280.25</v>
      </c>
      <c s="54">
        <v>0</v>
      </c>
      <c s="54">
        <v>0</v>
      </c>
      <c s="54">
        <v>0</v>
      </c>
      <c s="54">
        <v>314560.5</v>
      </c>
      <c s="54">
        <v>314560.5</v>
      </c>
    </row>
    <row r="111" spans="2:18" ht="15">
      <c r="B111" s="19" t="s">
        <v>3502</v>
      </c>
      <c s="54">
        <v>3464.21</v>
      </c>
      <c s="54">
        <v>3430.9000000000001</v>
      </c>
      <c s="54">
        <v>3397.5900000000001</v>
      </c>
      <c s="54">
        <v>3364.2800000000002</v>
      </c>
      <c s="54">
        <v>343430.88999999996</v>
      </c>
      <c s="54">
        <v>3297.6599999999999</v>
      </c>
      <c s="54">
        <v>3264.3499999999999</v>
      </c>
      <c s="54">
        <v>3231.04</v>
      </c>
      <c s="54">
        <v>3197.73</v>
      </c>
      <c s="54">
        <v>3164.4200000000001</v>
      </c>
      <c s="54">
        <v>343231.02999999997</v>
      </c>
      <c s="54">
        <v>3097.8000000000002</v>
      </c>
      <c s="54">
        <v>3064.4899999999998</v>
      </c>
      <c s="54">
        <v>3464.21</v>
      </c>
      <c s="54">
        <v>719172.17999999993</v>
      </c>
      <c s="54">
        <v>722636.39000000001</v>
      </c>
    </row>
    <row r="112" spans="2:18" ht="15">
      <c r="B112" s="19" t="s">
        <v>3538</v>
      </c>
      <c s="54">
        <v>0</v>
      </c>
      <c s="54">
        <v>0</v>
      </c>
      <c s="54">
        <v>0</v>
      </c>
      <c s="54">
        <v>30041.619999999999</v>
      </c>
      <c s="54">
        <v>0</v>
      </c>
      <c s="54">
        <v>0</v>
      </c>
      <c s="54">
        <v>0</v>
      </c>
      <c s="54">
        <v>0</v>
      </c>
      <c s="54">
        <v>0</v>
      </c>
      <c s="54">
        <v>30041.619999999999</v>
      </c>
      <c s="54">
        <v>0</v>
      </c>
      <c s="54">
        <v>0</v>
      </c>
      <c s="54">
        <v>0</v>
      </c>
      <c s="54">
        <v>0</v>
      </c>
      <c s="54">
        <v>60083.239999999998</v>
      </c>
      <c s="54">
        <v>60083.239999999998</v>
      </c>
    </row>
    <row r="113" spans="2:18" ht="15">
      <c r="B113" s="19" t="s">
        <v>3541</v>
      </c>
      <c s="54">
        <v>0</v>
      </c>
      <c s="54">
        <v>0</v>
      </c>
      <c s="54">
        <v>0</v>
      </c>
      <c s="54">
        <v>31541.990000000002</v>
      </c>
      <c s="54">
        <v>0</v>
      </c>
      <c s="54">
        <v>0</v>
      </c>
      <c s="54">
        <v>0</v>
      </c>
      <c s="54">
        <v>0</v>
      </c>
      <c s="54">
        <v>0</v>
      </c>
      <c s="54">
        <v>31541.990000000002</v>
      </c>
      <c s="54">
        <v>0</v>
      </c>
      <c s="54">
        <v>0</v>
      </c>
      <c s="54">
        <v>0</v>
      </c>
      <c s="54">
        <v>0</v>
      </c>
      <c s="54">
        <v>63083.980000000003</v>
      </c>
      <c s="54">
        <v>63083.980000000003</v>
      </c>
    </row>
    <row r="114" spans="2:18" ht="15">
      <c r="B114" s="19" t="s">
        <v>3544</v>
      </c>
      <c s="54">
        <v>0</v>
      </c>
      <c s="54">
        <v>0</v>
      </c>
      <c s="54">
        <v>0</v>
      </c>
      <c s="54">
        <v>25283.18</v>
      </c>
      <c s="54">
        <v>0</v>
      </c>
      <c s="54">
        <v>0</v>
      </c>
      <c s="54">
        <v>0</v>
      </c>
      <c s="54">
        <v>0</v>
      </c>
      <c s="54">
        <v>0</v>
      </c>
      <c s="54">
        <v>25283.18</v>
      </c>
      <c s="54">
        <v>0</v>
      </c>
      <c s="54">
        <v>0</v>
      </c>
      <c s="54">
        <v>0</v>
      </c>
      <c s="54">
        <v>0</v>
      </c>
      <c s="54">
        <v>50566.360000000001</v>
      </c>
      <c s="54">
        <v>50566.360000000001</v>
      </c>
    </row>
    <row r="115" spans="2:25" ht="15">
      <c r="B115" s="19" t="s">
        <v>3547</v>
      </c>
      <c s="54">
        <v>0</v>
      </c>
      <c s="54">
        <v>0</v>
      </c>
      <c s="54">
        <v>0</v>
      </c>
      <c s="54">
        <v>33183.169999999998</v>
      </c>
      <c s="54">
        <v>0</v>
      </c>
      <c s="54">
        <v>0</v>
      </c>
      <c s="54">
        <v>0</v>
      </c>
      <c s="54">
        <v>0</v>
      </c>
      <c s="54">
        <v>0</v>
      </c>
      <c s="54">
        <v>33183.169999999998</v>
      </c>
      <c s="54">
        <v>0</v>
      </c>
      <c s="54">
        <v>0</v>
      </c>
      <c s="54">
        <v>0</v>
      </c>
      <c s="54">
        <v>0</v>
      </c>
      <c s="54">
        <v>66366.339999999997</v>
      </c>
      <c s="54">
        <v>66366.339999999997</v>
      </c>
      <c r="Y115" s="2" t="s">
        <v>32</v>
      </c>
    </row>
    <row r="116" spans="2:25" ht="15">
      <c r="B116" s="19" t="s">
        <v>3550</v>
      </c>
      <c s="54">
        <v>0</v>
      </c>
      <c s="54">
        <v>0</v>
      </c>
      <c s="54">
        <v>0</v>
      </c>
      <c s="54">
        <v>57209.18</v>
      </c>
      <c s="54">
        <v>0</v>
      </c>
      <c s="54">
        <v>0</v>
      </c>
      <c s="54">
        <v>0</v>
      </c>
      <c s="54">
        <v>0</v>
      </c>
      <c s="54">
        <v>0</v>
      </c>
      <c s="54">
        <v>57209.18</v>
      </c>
      <c s="54">
        <v>0</v>
      </c>
      <c s="54">
        <v>0</v>
      </c>
      <c s="54">
        <v>0</v>
      </c>
      <c s="54">
        <v>0</v>
      </c>
      <c s="54">
        <v>114418.36</v>
      </c>
      <c s="54">
        <v>114418.36</v>
      </c>
      <c r="Y116" s="2" t="s">
        <v>32</v>
      </c>
    </row>
    <row r="117" spans="2:18" ht="15">
      <c r="B117" s="19" t="s">
        <v>3553</v>
      </c>
      <c s="54">
        <v>0</v>
      </c>
      <c s="54">
        <v>0</v>
      </c>
      <c s="54">
        <v>0</v>
      </c>
      <c s="54">
        <v>77166.080000000002</v>
      </c>
      <c s="54">
        <v>0</v>
      </c>
      <c s="54">
        <v>0</v>
      </c>
      <c s="54">
        <v>0</v>
      </c>
      <c s="54">
        <v>0</v>
      </c>
      <c s="54">
        <v>0</v>
      </c>
      <c s="54">
        <v>77166.080000000002</v>
      </c>
      <c s="54">
        <v>0</v>
      </c>
      <c s="54">
        <v>0</v>
      </c>
      <c s="54">
        <v>0</v>
      </c>
      <c s="54">
        <v>0</v>
      </c>
      <c s="54">
        <v>154332.16</v>
      </c>
      <c s="54">
        <v>154332.16</v>
      </c>
    </row>
    <row r="118" spans="2:18" ht="15">
      <c r="B118" s="19" t="s">
        <v>3556</v>
      </c>
      <c s="54">
        <v>0</v>
      </c>
      <c s="54">
        <v>0</v>
      </c>
      <c s="54">
        <v>0</v>
      </c>
      <c s="54">
        <v>84992.75</v>
      </c>
      <c s="54">
        <v>0</v>
      </c>
      <c s="54">
        <v>0</v>
      </c>
      <c s="54">
        <v>0</v>
      </c>
      <c s="54">
        <v>0</v>
      </c>
      <c s="54">
        <v>0</v>
      </c>
      <c s="54">
        <v>84992.75</v>
      </c>
      <c s="54">
        <v>0</v>
      </c>
      <c s="54">
        <v>0</v>
      </c>
      <c s="54">
        <v>0</v>
      </c>
      <c s="54">
        <v>0</v>
      </c>
      <c s="54">
        <v>169985.5</v>
      </c>
      <c s="54">
        <v>169985.5</v>
      </c>
    </row>
    <row r="119" spans="2:18" ht="15">
      <c r="B119" s="19" t="s">
        <v>3559</v>
      </c>
      <c s="54">
        <v>0</v>
      </c>
      <c s="54">
        <v>0</v>
      </c>
      <c s="54">
        <v>0</v>
      </c>
      <c s="54">
        <v>103852.71000000001</v>
      </c>
      <c s="54">
        <v>0</v>
      </c>
      <c s="54">
        <v>0</v>
      </c>
      <c s="54">
        <v>0</v>
      </c>
      <c s="54">
        <v>0</v>
      </c>
      <c s="54">
        <v>0</v>
      </c>
      <c s="54">
        <v>103852.71000000001</v>
      </c>
      <c s="54">
        <v>0</v>
      </c>
      <c s="54">
        <v>0</v>
      </c>
      <c s="54">
        <v>0</v>
      </c>
      <c s="54">
        <v>0</v>
      </c>
      <c s="54">
        <v>207705.42000000001</v>
      </c>
      <c s="54">
        <v>207705.42000000001</v>
      </c>
    </row>
    <row r="120" spans="2:18" ht="15">
      <c r="B120" s="19" t="s">
        <v>3562</v>
      </c>
      <c s="54">
        <v>0</v>
      </c>
      <c s="54">
        <v>0</v>
      </c>
      <c s="54">
        <v>0</v>
      </c>
      <c s="54">
        <v>15356.959999999999</v>
      </c>
      <c s="54">
        <v>0</v>
      </c>
      <c s="54">
        <v>0</v>
      </c>
      <c s="54">
        <v>0</v>
      </c>
      <c s="54">
        <v>0</v>
      </c>
      <c s="54">
        <v>0</v>
      </c>
      <c s="54">
        <v>15356.959999999999</v>
      </c>
      <c s="54">
        <v>0</v>
      </c>
      <c s="54">
        <v>0</v>
      </c>
      <c s="54">
        <v>0</v>
      </c>
      <c s="54">
        <v>0</v>
      </c>
      <c s="54">
        <v>30713.919999999998</v>
      </c>
      <c s="54">
        <v>30713.919999999998</v>
      </c>
    </row>
    <row r="121" spans="2:18" ht="15">
      <c r="B121" s="19" t="s">
        <v>3565</v>
      </c>
      <c s="54">
        <v>0</v>
      </c>
      <c s="54">
        <v>0</v>
      </c>
      <c s="54">
        <v>0</v>
      </c>
      <c s="54">
        <v>63247.610000000001</v>
      </c>
      <c s="54">
        <v>0</v>
      </c>
      <c s="54">
        <v>0</v>
      </c>
      <c s="54">
        <v>0</v>
      </c>
      <c s="54">
        <v>0</v>
      </c>
      <c s="54">
        <v>0</v>
      </c>
      <c s="54">
        <v>63247.610000000001</v>
      </c>
      <c s="54">
        <v>0</v>
      </c>
      <c s="54">
        <v>0</v>
      </c>
      <c s="54">
        <v>0</v>
      </c>
      <c s="54">
        <v>0</v>
      </c>
      <c s="54">
        <v>126495.22</v>
      </c>
      <c s="54">
        <v>126495.22</v>
      </c>
    </row>
    <row r="122" spans="2:18" ht="15">
      <c r="B122" s="19" t="s">
        <v>3606</v>
      </c>
      <c s="54">
        <v>0</v>
      </c>
      <c s="54">
        <v>0</v>
      </c>
      <c s="54">
        <v>0</v>
      </c>
      <c s="54">
        <v>0</v>
      </c>
      <c s="54">
        <v>47203.089999999997</v>
      </c>
      <c s="54">
        <v>0</v>
      </c>
      <c s="54">
        <v>0</v>
      </c>
      <c s="54">
        <v>0</v>
      </c>
      <c s="54">
        <v>0</v>
      </c>
      <c s="54">
        <v>0</v>
      </c>
      <c s="54">
        <v>47203.089999999997</v>
      </c>
      <c s="54">
        <v>0</v>
      </c>
      <c s="54">
        <v>0</v>
      </c>
      <c s="54">
        <v>0</v>
      </c>
      <c s="54">
        <v>94406.179999999993</v>
      </c>
      <c s="54">
        <v>94406.179999999993</v>
      </c>
    </row>
    <row r="123" spans="2:18" ht="15">
      <c r="B123" s="19" t="s">
        <v>3609</v>
      </c>
      <c s="54">
        <v>0</v>
      </c>
      <c s="54">
        <v>0</v>
      </c>
      <c s="54">
        <v>0</v>
      </c>
      <c s="54">
        <v>0</v>
      </c>
      <c s="54">
        <v>76770.949999999997</v>
      </c>
      <c s="54">
        <v>0</v>
      </c>
      <c s="54">
        <v>0</v>
      </c>
      <c s="54">
        <v>0</v>
      </c>
      <c s="54">
        <v>0</v>
      </c>
      <c s="54">
        <v>0</v>
      </c>
      <c s="54">
        <v>76770.949999999997</v>
      </c>
      <c s="54">
        <v>0</v>
      </c>
      <c s="54">
        <v>0</v>
      </c>
      <c s="54">
        <v>0</v>
      </c>
      <c s="54">
        <v>153541.89999999999</v>
      </c>
      <c s="54">
        <v>153541.89999999999</v>
      </c>
    </row>
    <row r="124" spans="2:18" ht="15">
      <c r="B124" s="19" t="s">
        <v>3612</v>
      </c>
      <c s="54">
        <v>0</v>
      </c>
      <c s="54">
        <v>0</v>
      </c>
      <c s="54">
        <v>0</v>
      </c>
      <c s="54">
        <v>0</v>
      </c>
      <c s="54">
        <v>7737.4799999999996</v>
      </c>
      <c s="54">
        <v>0</v>
      </c>
      <c s="54">
        <v>0</v>
      </c>
      <c s="54">
        <v>0</v>
      </c>
      <c s="54">
        <v>0</v>
      </c>
      <c s="54">
        <v>0</v>
      </c>
      <c s="54">
        <v>7737.4799999999996</v>
      </c>
      <c s="54">
        <v>0</v>
      </c>
      <c s="54">
        <v>0</v>
      </c>
      <c s="54">
        <v>0</v>
      </c>
      <c s="54">
        <v>15474.959999999999</v>
      </c>
      <c s="54">
        <v>15474.959999999999</v>
      </c>
    </row>
    <row r="125" spans="2:24" ht="15">
      <c r="B125" s="19" t="s">
        <v>3615</v>
      </c>
      <c s="54">
        <v>0</v>
      </c>
      <c s="54">
        <v>0</v>
      </c>
      <c s="54">
        <v>0</v>
      </c>
      <c s="54">
        <v>0</v>
      </c>
      <c s="54">
        <v>25068.310000000001</v>
      </c>
      <c s="54">
        <v>0</v>
      </c>
      <c s="54">
        <v>0</v>
      </c>
      <c s="54">
        <v>0</v>
      </c>
      <c s="54">
        <v>0</v>
      </c>
      <c s="54">
        <v>0</v>
      </c>
      <c s="54">
        <v>25068.310000000001</v>
      </c>
      <c s="54">
        <v>0</v>
      </c>
      <c s="54">
        <v>0</v>
      </c>
      <c s="54">
        <v>0</v>
      </c>
      <c s="54">
        <v>50136.620000000003</v>
      </c>
      <c s="54">
        <v>50136.620000000003</v>
      </c>
      <c r="W125" s="2" t="s">
        <v>32</v>
      </c>
      <c s="2" t="s">
        <v>32</v>
      </c>
    </row>
    <row r="126" spans="2:24" ht="15">
      <c r="B126" s="19" t="s">
        <v>3620</v>
      </c>
      <c s="54">
        <v>0</v>
      </c>
      <c s="54">
        <v>0</v>
      </c>
      <c s="54">
        <v>0</v>
      </c>
      <c s="54">
        <v>0</v>
      </c>
      <c s="54">
        <v>128500.37</v>
      </c>
      <c s="54">
        <v>0</v>
      </c>
      <c s="54">
        <v>0</v>
      </c>
      <c s="54">
        <v>0</v>
      </c>
      <c s="54">
        <v>0</v>
      </c>
      <c s="54">
        <v>0</v>
      </c>
      <c s="54">
        <v>128500.37</v>
      </c>
      <c s="54">
        <v>0</v>
      </c>
      <c s="54">
        <v>0</v>
      </c>
      <c s="54">
        <v>0</v>
      </c>
      <c s="54">
        <v>257000.73999999999</v>
      </c>
      <c s="54">
        <v>257000.73999999999</v>
      </c>
      <c r="W126" s="2" t="s">
        <v>32</v>
      </c>
      <c s="2" t="s">
        <v>32</v>
      </c>
    </row>
    <row r="127" spans="2:18" ht="15">
      <c r="B127" s="19" t="s">
        <v>3623</v>
      </c>
      <c s="54">
        <v>0</v>
      </c>
      <c s="54">
        <v>0</v>
      </c>
      <c s="54">
        <v>0</v>
      </c>
      <c s="54">
        <v>0</v>
      </c>
      <c s="54">
        <v>46700.07</v>
      </c>
      <c s="54">
        <v>0</v>
      </c>
      <c s="54">
        <v>0</v>
      </c>
      <c s="54">
        <v>0</v>
      </c>
      <c s="54">
        <v>0</v>
      </c>
      <c s="54">
        <v>0</v>
      </c>
      <c s="54">
        <v>46700.07</v>
      </c>
      <c s="54">
        <v>0</v>
      </c>
      <c s="54">
        <v>0</v>
      </c>
      <c s="54">
        <v>0</v>
      </c>
      <c s="54">
        <v>93400.139999999999</v>
      </c>
      <c s="54">
        <v>93400.139999999999</v>
      </c>
    </row>
    <row r="128" spans="2:18" ht="15">
      <c r="B128" s="19" t="s">
        <v>3626</v>
      </c>
      <c s="54">
        <v>13931.290000000001</v>
      </c>
      <c s="54">
        <v>13495.93</v>
      </c>
      <c s="54">
        <v>13060.58</v>
      </c>
      <c s="54">
        <v>12625.23</v>
      </c>
      <c s="54">
        <v>12189.879999999999</v>
      </c>
      <c s="54">
        <v>11754.52</v>
      </c>
      <c s="54">
        <v>11319.17</v>
      </c>
      <c s="54">
        <v>10883.82</v>
      </c>
      <c s="54">
        <v>10448.469999999999</v>
      </c>
      <c s="54">
        <v>10013.110000000001</v>
      </c>
      <c s="54">
        <v>9577.7600000000002</v>
      </c>
      <c s="54">
        <v>9142.4099999999999</v>
      </c>
      <c s="54">
        <v>8707.0499999999993</v>
      </c>
      <c s="54">
        <v>13931.290000000001</v>
      </c>
      <c s="54">
        <v>133217.92999999999</v>
      </c>
      <c s="54">
        <v>147149.22</v>
      </c>
    </row>
    <row r="129" spans="2:18" ht="15">
      <c r="B129" s="19" t="s">
        <v>3629</v>
      </c>
      <c s="54">
        <v>761.61000000000001</v>
      </c>
      <c s="54">
        <v>666.40999999999997</v>
      </c>
      <c s="54">
        <v>571.21000000000004</v>
      </c>
      <c s="54">
        <v>476.00999999999999</v>
      </c>
      <c s="54">
        <v>380.81</v>
      </c>
      <c s="54">
        <v>285.60000000000002</v>
      </c>
      <c s="54">
        <v>190.40000000000001</v>
      </c>
      <c s="54">
        <v>95.200000000000003</v>
      </c>
      <c s="54">
        <v>0</v>
      </c>
      <c s="54">
        <v>0</v>
      </c>
      <c s="54">
        <v>0</v>
      </c>
      <c s="54">
        <v>0</v>
      </c>
      <c s="54">
        <v>0</v>
      </c>
      <c s="54">
        <v>761.61000000000001</v>
      </c>
      <c s="54">
        <v>2665.6399999999999</v>
      </c>
      <c s="54">
        <v>3427.25</v>
      </c>
    </row>
    <row r="130" spans="2:18" ht="15">
      <c r="B130" s="19" t="s">
        <v>3632</v>
      </c>
      <c s="54">
        <v>21908.400000000001</v>
      </c>
      <c s="54">
        <v>21719.529999999999</v>
      </c>
      <c s="54">
        <v>21530.669999999998</v>
      </c>
      <c s="54">
        <v>21341.799999999999</v>
      </c>
      <c s="54">
        <v>21152.939999999999</v>
      </c>
      <c s="54">
        <v>20964.07</v>
      </c>
      <c s="54">
        <v>20775.209999999999</v>
      </c>
      <c s="54">
        <v>20586.34</v>
      </c>
      <c s="54">
        <v>20397.470000000001</v>
      </c>
      <c s="54">
        <v>20208.610000000001</v>
      </c>
      <c s="54">
        <v>20019.740000000002</v>
      </c>
      <c s="54">
        <v>19830.880000000001</v>
      </c>
      <c s="54">
        <v>19642.009999999998</v>
      </c>
      <c s="54">
        <v>21908.400000000001</v>
      </c>
      <c s="54">
        <v>248169.27000000002</v>
      </c>
      <c s="54">
        <v>270077.67000000004</v>
      </c>
    </row>
    <row r="131" spans="2:18" ht="15">
      <c r="B131" s="19" t="s">
        <v>3635</v>
      </c>
      <c s="54">
        <v>2113.0100000000002</v>
      </c>
      <c s="54">
        <v>2058.8299999999999</v>
      </c>
      <c s="54">
        <v>2004.6500000000001</v>
      </c>
      <c s="54">
        <v>1950.47</v>
      </c>
      <c s="54">
        <v>1896.29</v>
      </c>
      <c s="54">
        <v>1842.1099999999999</v>
      </c>
      <c s="54">
        <v>1787.9400000000001</v>
      </c>
      <c s="54">
        <v>1733.76</v>
      </c>
      <c s="54">
        <v>1679.5799999999999</v>
      </c>
      <c s="54">
        <v>1625.4000000000001</v>
      </c>
      <c s="54">
        <v>1571.22</v>
      </c>
      <c s="54">
        <v>1517.04</v>
      </c>
      <c s="54">
        <v>1462.8599999999999</v>
      </c>
      <c s="54">
        <v>2113.0100000000002</v>
      </c>
      <c s="54">
        <v>21130.150000000005</v>
      </c>
      <c s="54">
        <v>23243.160000000003</v>
      </c>
    </row>
    <row r="132" spans="2:18" ht="15">
      <c r="B132" s="19" t="s">
        <v>3638</v>
      </c>
      <c s="54">
        <v>22739</v>
      </c>
      <c s="54">
        <v>22542.970000000001</v>
      </c>
      <c s="54">
        <v>22346.950000000001</v>
      </c>
      <c s="54">
        <v>22150.919999999998</v>
      </c>
      <c s="54">
        <v>21954.900000000001</v>
      </c>
      <c s="54">
        <v>21758.869999999999</v>
      </c>
      <c s="54">
        <v>21562.849999999999</v>
      </c>
      <c s="54">
        <v>21366.82</v>
      </c>
      <c s="54">
        <v>21170.790000000001</v>
      </c>
      <c s="54">
        <v>20974.77</v>
      </c>
      <c s="54">
        <v>20778.740000000002</v>
      </c>
      <c s="54">
        <v>20582.720000000001</v>
      </c>
      <c s="54">
        <v>20386.689999999999</v>
      </c>
      <c s="54">
        <v>22739</v>
      </c>
      <c s="54">
        <v>257577.98999999999</v>
      </c>
      <c s="54">
        <v>280316.98999999999</v>
      </c>
    </row>
    <row r="133" spans="2:18" ht="15">
      <c r="B133" s="19" t="s">
        <v>3641</v>
      </c>
      <c s="54">
        <v>0</v>
      </c>
      <c s="54">
        <v>0</v>
      </c>
      <c s="54">
        <v>0</v>
      </c>
      <c s="54">
        <v>0</v>
      </c>
      <c s="54">
        <v>32583.310000000001</v>
      </c>
      <c s="54">
        <v>0</v>
      </c>
      <c s="54">
        <v>0</v>
      </c>
      <c s="54">
        <v>0</v>
      </c>
      <c s="54">
        <v>0</v>
      </c>
      <c s="54">
        <v>0</v>
      </c>
      <c s="54">
        <v>32583.310000000001</v>
      </c>
      <c s="54">
        <v>0</v>
      </c>
      <c s="54">
        <v>0</v>
      </c>
      <c s="54">
        <v>0</v>
      </c>
      <c s="54">
        <v>65166.620000000003</v>
      </c>
      <c s="54">
        <v>65166.620000000003</v>
      </c>
    </row>
    <row r="134" spans="2:18" ht="15">
      <c r="B134" s="19" t="s">
        <v>3644</v>
      </c>
      <c s="54">
        <v>886.55999999999995</v>
      </c>
      <c s="54">
        <v>775.74000000000001</v>
      </c>
      <c s="54">
        <v>664.91999999999996</v>
      </c>
      <c s="54">
        <v>554.10000000000002</v>
      </c>
      <c s="54">
        <v>30282.889999999999</v>
      </c>
      <c s="54">
        <v>332.45999999999998</v>
      </c>
      <c s="54">
        <v>221.63999999999999</v>
      </c>
      <c s="54">
        <v>110.81999999999999</v>
      </c>
      <c s="54">
        <v>0</v>
      </c>
      <c s="54">
        <v>0</v>
      </c>
      <c s="54">
        <v>29839.610000000001</v>
      </c>
      <c s="54">
        <v>0</v>
      </c>
      <c s="54">
        <v>0</v>
      </c>
      <c s="54">
        <v>886.55999999999995</v>
      </c>
      <c s="54">
        <v>62782.18</v>
      </c>
      <c s="54">
        <v>63668.739999999998</v>
      </c>
    </row>
    <row r="135" spans="2:18" ht="15">
      <c r="B135" s="19" t="s">
        <v>3649</v>
      </c>
      <c s="54">
        <v>336.13999999999999</v>
      </c>
      <c s="54">
        <v>294.13</v>
      </c>
      <c s="54">
        <v>252.11000000000001</v>
      </c>
      <c s="54">
        <v>210.09</v>
      </c>
      <c s="54">
        <v>53096.650000000001</v>
      </c>
      <c s="54">
        <v>126.05</v>
      </c>
      <c s="54">
        <v>84.040000000000006</v>
      </c>
      <c s="54">
        <v>42.020000000000003</v>
      </c>
      <c s="54">
        <v>0</v>
      </c>
      <c s="54">
        <v>0</v>
      </c>
      <c s="54">
        <v>52928.580000000002</v>
      </c>
      <c s="54">
        <v>0</v>
      </c>
      <c s="54">
        <v>0</v>
      </c>
      <c s="54">
        <v>336.13999999999999</v>
      </c>
      <c s="54">
        <v>107033.67</v>
      </c>
      <c s="54">
        <v>107369.81</v>
      </c>
    </row>
    <row r="136" spans="2:18" ht="15">
      <c r="B136" s="19" t="s">
        <v>3722</v>
      </c>
      <c s="54">
        <v>0</v>
      </c>
      <c s="54">
        <v>0</v>
      </c>
      <c s="54">
        <v>0</v>
      </c>
      <c s="54">
        <v>0</v>
      </c>
      <c s="54">
        <v>1267888.0900000001</v>
      </c>
      <c s="54">
        <v>0</v>
      </c>
      <c s="54">
        <v>0</v>
      </c>
      <c s="54">
        <v>0</v>
      </c>
      <c s="54">
        <v>0</v>
      </c>
      <c s="54">
        <v>0</v>
      </c>
      <c s="54">
        <v>1267888.0900000001</v>
      </c>
      <c s="54">
        <v>0</v>
      </c>
      <c s="54">
        <v>0</v>
      </c>
      <c s="54">
        <v>0</v>
      </c>
      <c s="54">
        <v>2535776.1800000002</v>
      </c>
      <c s="54">
        <v>2535776.1800000002</v>
      </c>
    </row>
    <row r="137" spans="2:18" ht="15">
      <c r="B137" s="18" t="s">
        <v>469</v>
      </c>
      <c s="54">
        <v>64295277.524999999</v>
      </c>
      <c s="54">
        <v>37073039.779999994</v>
      </c>
      <c s="54">
        <v>101486479.05000006</v>
      </c>
      <c s="54">
        <v>158944150.95900005</v>
      </c>
      <c s="54">
        <v>146142768.66999993</v>
      </c>
      <c s="54">
        <v>135074209.46599999</v>
      </c>
      <c s="54">
        <v>60362926.260000013</v>
      </c>
      <c s="54">
        <v>31982825.640000004</v>
      </c>
      <c s="54">
        <v>98157021.560000017</v>
      </c>
      <c s="54">
        <v>140023674.7100001</v>
      </c>
      <c s="54">
        <v>143081032.25999993</v>
      </c>
      <c s="54">
        <v>129665893.75999998</v>
      </c>
      <c s="54">
        <v>57082344.390000001</v>
      </c>
      <c s="54">
        <v>64295277.524999999</v>
      </c>
      <c s="54">
        <v>1239076366.5049999</v>
      </c>
      <c s="54">
        <v>1303371644.0299995</v>
      </c>
    </row>
    <row r="139" spans="3:22" ht="15">
      <c r="C139" s="168"/>
      <c s="168"/>
      <c s="168"/>
      <c s="168"/>
      <c s="168"/>
      <c s="168"/>
      <c s="168"/>
      <c s="168"/>
      <c s="168"/>
      <c s="168"/>
      <c s="168"/>
      <c s="168"/>
      <c s="168"/>
      <c s="166"/>
      <c s="2"/>
      <c s="2"/>
      <c s="2" t="s">
        <v>32</v>
      </c>
      <c s="2" t="s">
        <v>32</v>
      </c>
      <c s="2" t="s">
        <v>32</v>
      </c>
      <c s="2" t="s">
        <v>32</v>
      </c>
    </row>
    <row r="140" spans="3:22" ht="15">
      <c r="C140" s="2"/>
      <c s="2"/>
      <c s="2"/>
      <c s="2"/>
      <c s="2"/>
      <c s="2"/>
      <c s="2"/>
      <c s="2"/>
      <c s="2"/>
      <c s="2"/>
      <c s="2"/>
      <c s="2"/>
      <c s="2"/>
      <c s="2"/>
      <c s="2"/>
      <c s="2"/>
      <c s="2" t="s">
        <v>32</v>
      </c>
      <c s="2" t="s">
        <v>32</v>
      </c>
      <c s="2" t="s">
        <v>32</v>
      </c>
      <c s="2" t="s">
        <v>32</v>
      </c>
    </row>
  </sheetData>
  <mergeCells count="2">
    <mergeCell ref="A1:G1"/>
    <mergeCell ref="H1:N1"/>
  </mergeCells>
  <pageMargins left="0.7" right="0.7" top="0.75" bottom="0.75" header="0.3" footer="0.3"/>
  <pageSetup orientation="portrait" paperSize="9" r:id="rId2"/>
  <drawing r:id="rId1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2DA79-963A-4EDA-8A22-8A5CFF0D67AB}">
  <sheetPr>
    <tabColor rgb="FF7030A0"/>
  </sheetPr>
  <dimension ref="A1:AN116"/>
  <sheetViews>
    <sheetView showGridLines="0" workbookViewId="0" topLeftCell="G58">
      <selection pane="topLeft" activeCell="Q32" sqref="Q32"/>
    </sheetView>
  </sheetViews>
  <sheetFormatPr defaultColWidth="11.4242857142857" defaultRowHeight="15"/>
  <cols>
    <col min="1" max="1" width="48.8571428571429" customWidth="1"/>
    <col min="2" max="3" width="15" bestFit="1" customWidth="1"/>
    <col min="4" max="4" width="15.4285714285714" bestFit="1" customWidth="1"/>
    <col min="5" max="8" width="15" bestFit="1" customWidth="1"/>
    <col min="9" max="9" width="17.1428571428571" customWidth="1"/>
    <col min="10" max="10" width="15" bestFit="1" customWidth="1"/>
    <col min="11" max="11" width="13.8571428571429" customWidth="1"/>
    <col min="12" max="12" width="15" bestFit="1" customWidth="1"/>
    <col min="13" max="13" width="13.8571428571429" customWidth="1"/>
    <col min="14" max="14" width="15" bestFit="1" customWidth="1"/>
    <col min="15" max="15" width="16.4285714285714" customWidth="1"/>
    <col min="16" max="16" width="15.2857142857143" bestFit="1" customWidth="1"/>
    <col min="17" max="19" width="15.1428571428571" bestFit="1" customWidth="1"/>
    <col min="20" max="21" width="16.2857142857143" bestFit="1" customWidth="1"/>
    <col min="22" max="22" width="16.7142857142857" bestFit="1" customWidth="1"/>
    <col min="23" max="25" width="15.5714285714286" bestFit="1" customWidth="1"/>
    <col min="26" max="26" width="15.7142857142857" customWidth="1"/>
    <col min="27" max="27" width="16.5714285714286" customWidth="1"/>
    <col min="28" max="28" width="16.7142857142857" bestFit="1" customWidth="1"/>
    <col min="29" max="29" width="12.8571428571429" bestFit="1" customWidth="1"/>
    <col min="30" max="30" width="16.7142857142857" bestFit="1" customWidth="1"/>
    <col min="31" max="35" width="11.8571428571429" bestFit="1" customWidth="1"/>
    <col min="36" max="36" width="16.4285714285714" bestFit="1" customWidth="1"/>
    <col min="37" max="38" width="13.4285714285714" bestFit="1" customWidth="1"/>
  </cols>
  <sheetData>
    <row r="1" spans="1:12" s="5" customFormat="1" ht="23.25">
      <c r="A1" s="203" t="s">
        <v>467</v>
      </c>
      <c s="203"/>
      <c s="203"/>
      <c s="203"/>
      <c s="203"/>
      <c s="203"/>
      <c s="203"/>
      <c s="203"/>
      <c s="203"/>
      <c s="203"/>
      <c s="203"/>
      <c s="203"/>
    </row>
    <row r="2" spans="1:12" s="5" customFormat="1" ht="15">
      <c r="A2" s="6"/>
      <c s="6"/>
      <c s="6"/>
      <c s="6"/>
      <c s="6"/>
      <c s="6"/>
      <c s="6"/>
      <c s="6"/>
      <c s="6"/>
      <c s="6"/>
      <c s="6"/>
      <c s="6"/>
    </row>
    <row r="3" spans="1:12" s="5" customFormat="1" ht="15">
      <c r="A3" s="6"/>
      <c s="6"/>
      <c s="6"/>
      <c s="6"/>
      <c s="6"/>
      <c s="6"/>
      <c s="6"/>
      <c s="6"/>
      <c s="6"/>
      <c s="6"/>
      <c s="6"/>
      <c s="6"/>
    </row>
    <row r="4" spans="1:12" s="5" customFormat="1" ht="15">
      <c r="A4" s="6"/>
      <c s="6"/>
      <c s="6"/>
      <c s="6"/>
      <c s="6"/>
      <c s="6"/>
      <c s="6"/>
      <c s="6"/>
      <c s="6"/>
      <c s="6"/>
      <c s="6"/>
      <c s="6"/>
    </row>
    <row r="5" spans="1:12" s="5" customFormat="1" ht="15">
      <c r="A5" s="6"/>
      <c s="6"/>
      <c s="6"/>
      <c s="6"/>
      <c s="6"/>
      <c s="6"/>
      <c s="6"/>
      <c s="6"/>
      <c s="6"/>
      <c s="6"/>
      <c s="6"/>
      <c s="6"/>
    </row>
    <row r="6" spans="1:12" s="5" customFormat="1" ht="15">
      <c r="A6" s="6"/>
      <c s="6"/>
      <c s="6"/>
      <c s="6"/>
      <c s="6"/>
      <c s="6"/>
      <c s="6"/>
      <c s="6"/>
      <c s="6"/>
      <c s="6"/>
      <c s="6"/>
      <c s="6"/>
    </row>
    <row r="7" spans="1:12" s="5" customFormat="1" ht="15">
      <c r="A7" s="6"/>
      <c s="6"/>
      <c s="6"/>
      <c s="6"/>
      <c s="6"/>
      <c s="6"/>
      <c s="6"/>
      <c s="6"/>
      <c s="6"/>
      <c s="6"/>
      <c s="6"/>
      <c s="6"/>
    </row>
    <row r="8" spans="1:12" s="5" customFormat="1" ht="15">
      <c r="A8" s="6"/>
      <c s="6"/>
      <c s="6"/>
      <c s="6"/>
      <c s="6"/>
      <c s="6"/>
      <c s="6"/>
      <c s="6"/>
      <c s="6"/>
      <c s="6"/>
      <c s="6"/>
      <c s="6"/>
    </row>
    <row r="9" spans="1:12" s="5" customFormat="1" ht="15">
      <c r="A9" s="6"/>
      <c s="6"/>
      <c s="6"/>
      <c s="6"/>
      <c s="6"/>
      <c s="6"/>
      <c s="6"/>
      <c s="6"/>
      <c s="6"/>
      <c s="6"/>
      <c s="6"/>
      <c s="6"/>
    </row>
    <row r="10" spans="1:17" s="5" customFormat="1" ht="30">
      <c r="A10" s="6"/>
      <c s="10" t="s">
        <v>3182</v>
      </c>
      <c s="10" t="s">
        <v>3183</v>
      </c>
      <c s="10" t="s">
        <v>3184</v>
      </c>
      <c s="10" t="s">
        <v>3185</v>
      </c>
      <c s="10" t="s">
        <v>3186</v>
      </c>
      <c s="10" t="s">
        <v>3187</v>
      </c>
      <c s="10" t="s">
        <v>3201</v>
      </c>
      <c s="10" t="s">
        <v>3188</v>
      </c>
      <c s="10" t="s">
        <v>3189</v>
      </c>
      <c s="10" t="s">
        <v>3190</v>
      </c>
      <c s="10" t="s">
        <v>3191</v>
      </c>
      <c s="10" t="s">
        <v>3192</v>
      </c>
      <c s="10" t="s">
        <v>3198</v>
      </c>
      <c s="10" t="s">
        <v>3202</v>
      </c>
      <c s="10" t="s">
        <v>3195</v>
      </c>
      <c s="10" t="s">
        <v>3203</v>
      </c>
    </row>
    <row r="11" spans="1:26" s="5" customFormat="1" ht="21">
      <c r="A11" s="20" t="s">
        <v>1272</v>
      </c>
      <c s="131">
        <f>B69+B90</f>
        <v>332653231.708</v>
      </c>
      <c s="131">
        <f t="shared" si="0" ref="C11:Q11">C69+C90</f>
        <v>321419008.89399999</v>
      </c>
      <c s="131">
        <f t="shared" si="0"/>
        <v>283979212.73899996</v>
      </c>
      <c s="131">
        <f t="shared" si="0"/>
        <v>845308307.71200013</v>
      </c>
      <c s="131">
        <f t="shared" si="0"/>
        <v>485268196.56799996</v>
      </c>
      <c s="131">
        <f t="shared" si="0"/>
        <v>461785105.91100001</v>
      </c>
      <c s="131">
        <f t="shared" si="0"/>
        <v>502508456.6509999</v>
      </c>
      <c s="131">
        <f t="shared" si="0"/>
        <v>276403240.92800003</v>
      </c>
      <c s="131">
        <f t="shared" si="0"/>
        <v>538938635.81399989</v>
      </c>
      <c s="131">
        <f t="shared" si="0"/>
        <v>397210877.73699999</v>
      </c>
      <c s="131">
        <f t="shared" si="0"/>
        <v>527484616.42799997</v>
      </c>
      <c s="131">
        <f t="shared" si="0"/>
        <v>349472345.329</v>
      </c>
      <c s="131">
        <f t="shared" si="0"/>
        <v>513459256.52899998</v>
      </c>
      <c s="131">
        <f t="shared" si="0"/>
        <v>332653231.708</v>
      </c>
      <c s="131">
        <f t="shared" si="0"/>
        <v>5503237261.2400007</v>
      </c>
      <c s="131">
        <f t="shared" si="0"/>
        <v>5835890492.947999</v>
      </c>
      <c r="T11" s="163"/>
      <c s="133"/>
      <c r="Y11" s="144" t="s">
        <v>32</v>
      </c>
      <c s="133" t="s">
        <v>32</v>
      </c>
    </row>
    <row r="13" spans="1:17" ht="30">
      <c r="A13" s="9" t="s">
        <v>1273</v>
      </c>
      <c s="4" t="s">
        <v>3182</v>
      </c>
      <c s="4" t="s">
        <v>3183</v>
      </c>
      <c s="4" t="s">
        <v>3184</v>
      </c>
      <c s="4" t="s">
        <v>3185</v>
      </c>
      <c s="4" t="s">
        <v>3186</v>
      </c>
      <c s="4" t="s">
        <v>3187</v>
      </c>
      <c s="4" t="s">
        <v>3201</v>
      </c>
      <c s="4" t="s">
        <v>3188</v>
      </c>
      <c s="4" t="s">
        <v>3189</v>
      </c>
      <c s="4" t="s">
        <v>3190</v>
      </c>
      <c s="4" t="s">
        <v>3191</v>
      </c>
      <c s="4" t="s">
        <v>3192</v>
      </c>
      <c s="4" t="s">
        <v>3198</v>
      </c>
      <c s="4" t="s">
        <v>3202</v>
      </c>
      <c s="4" t="s">
        <v>3195</v>
      </c>
      <c s="4" t="s">
        <v>3203</v>
      </c>
    </row>
    <row r="14" spans="1:17" ht="15">
      <c r="A14" s="18" t="s">
        <v>379</v>
      </c>
      <c s="3">
        <v>0</v>
      </c>
      <c s="3">
        <v>9000000</v>
      </c>
      <c s="3">
        <v>62526000</v>
      </c>
      <c s="3">
        <v>0</v>
      </c>
      <c s="3">
        <v>0</v>
      </c>
      <c s="3">
        <v>0</v>
      </c>
      <c s="3">
        <v>0</v>
      </c>
      <c s="3">
        <v>2000000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73526000</v>
      </c>
      <c s="3">
        <v>73526000</v>
      </c>
    </row>
    <row r="15" spans="1:17" ht="15">
      <c r="A15" s="19" t="s">
        <v>401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 r="16" spans="1:17" ht="15">
      <c r="A16" s="19" t="s">
        <v>404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 r="17" spans="1:17" ht="15">
      <c r="A17" s="19" t="s">
        <v>407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 r="18" spans="1:17" ht="15">
      <c r="A18" s="19" t="s">
        <v>410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 r="19" spans="1:18" ht="15">
      <c r="A19" s="19" t="s">
        <v>413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t="s">
        <v>32</v>
      </c>
    </row>
    <row r="20" spans="1:17" ht="15">
      <c r="A20" s="19" t="s">
        <v>416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 r="21" spans="1:17" ht="15">
      <c r="A21" s="19" t="s">
        <v>419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 r="22" spans="1:17" ht="15">
      <c r="A22" s="19" t="s">
        <v>422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 r="23" spans="1:17" ht="15">
      <c r="A23" s="19" t="s">
        <v>425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 r="24" spans="1:17" ht="15">
      <c r="A24" s="19" t="s">
        <v>428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 r="25" spans="1:17" ht="15">
      <c r="A25" s="19" t="s">
        <v>383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 r="26" spans="1:17" ht="15">
      <c r="A26" s="19" t="s">
        <v>386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 r="27" spans="1:17" ht="15">
      <c r="A27" s="19" t="s">
        <v>429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 r="28" spans="1:17" ht="15">
      <c r="A28" s="19" t="s">
        <v>388</v>
      </c>
      <c s="3">
        <v>0</v>
      </c>
      <c s="3">
        <v>9000000</v>
      </c>
      <c s="3">
        <v>0</v>
      </c>
      <c s="3">
        <v>0</v>
      </c>
      <c s="3">
        <v>0</v>
      </c>
      <c s="3">
        <v>0</v>
      </c>
      <c s="3">
        <v>0</v>
      </c>
      <c s="3">
        <v>2000000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11000000</v>
      </c>
      <c s="3">
        <v>11000000</v>
      </c>
    </row>
    <row r="29" spans="1:17" ht="15">
      <c r="A29" s="19" t="s">
        <v>394</v>
      </c>
      <c s="3">
        <v>0</v>
      </c>
      <c s="3">
        <v>0</v>
      </c>
      <c s="3">
        <v>12343000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12343000</v>
      </c>
      <c s="3">
        <v>12343000</v>
      </c>
    </row>
    <row r="30" spans="1:17" ht="15">
      <c r="A30" s="19" t="s">
        <v>431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 r="31" spans="1:17" ht="15">
      <c r="A31" s="19" t="s">
        <v>433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 r="32" spans="1:17" ht="15">
      <c r="A32" s="19" t="s">
        <v>435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 r="33" spans="1:17" ht="15">
      <c r="A33" s="19" t="s">
        <v>397</v>
      </c>
      <c s="3">
        <v>0</v>
      </c>
      <c s="3">
        <v>0</v>
      </c>
      <c s="3">
        <v>50183000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50183000</v>
      </c>
      <c s="3">
        <v>50183000</v>
      </c>
    </row>
    <row r="34" spans="1:17" ht="15">
      <c r="A34" s="18" t="s">
        <v>30</v>
      </c>
      <c s="3">
        <v>12483116.734999999</v>
      </c>
      <c s="3">
        <v>14944029.6</v>
      </c>
      <c s="3">
        <v>4528668.7470000004</v>
      </c>
      <c s="3">
        <v>17629319.774</v>
      </c>
      <c s="3">
        <v>989583.33000000007</v>
      </c>
      <c s="3">
        <v>19149905.329999998</v>
      </c>
      <c s="3">
        <v>15320962.234999999</v>
      </c>
      <c s="3">
        <v>14944029.6</v>
      </c>
      <c s="3">
        <v>4528668.7470000004</v>
      </c>
      <c s="3">
        <v>20467165.274</v>
      </c>
      <c s="3">
        <v>989583.33000000007</v>
      </c>
      <c s="3">
        <v>19149905.329999998</v>
      </c>
      <c s="3">
        <v>6807425.7350000003</v>
      </c>
      <c s="3">
        <v>12483116.734999999</v>
      </c>
      <c s="3">
        <v>139449247.03200001</v>
      </c>
      <c s="3">
        <v>151932363.76700002</v>
      </c>
    </row>
    <row r="35" spans="1:17" ht="15">
      <c r="A35" s="19" t="s">
        <v>28</v>
      </c>
      <c s="3">
        <v>0</v>
      </c>
      <c s="3">
        <v>14944029.6</v>
      </c>
      <c s="3">
        <v>0</v>
      </c>
      <c s="3">
        <v>4091795.0499999998</v>
      </c>
      <c s="3">
        <v>0</v>
      </c>
      <c s="3">
        <v>15567715.27</v>
      </c>
      <c s="3">
        <v>0</v>
      </c>
      <c s="3">
        <v>14944029.6</v>
      </c>
      <c s="3">
        <v>0</v>
      </c>
      <c s="3">
        <v>4091795.0499999998</v>
      </c>
      <c s="3">
        <v>0</v>
      </c>
      <c s="3">
        <v>15567715.27</v>
      </c>
      <c s="3">
        <v>0</v>
      </c>
      <c s="3">
        <v>0</v>
      </c>
      <c s="3">
        <v>69207079.840000004</v>
      </c>
      <c s="3">
        <v>69207079.840000004</v>
      </c>
    </row>
    <row r="36" spans="1:17" ht="15">
      <c r="A36" s="19" t="s">
        <v>37</v>
      </c>
      <c s="3">
        <v>6807425.7350000003</v>
      </c>
      <c s="3">
        <v>0</v>
      </c>
      <c s="3">
        <v>4194800.3300000001</v>
      </c>
      <c s="3">
        <v>0</v>
      </c>
      <c s="3">
        <v>989583.33000000007</v>
      </c>
      <c s="3">
        <v>3582190.0600000001</v>
      </c>
      <c s="3">
        <v>6807425.7350000003</v>
      </c>
      <c s="3">
        <v>0</v>
      </c>
      <c s="3">
        <v>4194800.3300000001</v>
      </c>
      <c s="3">
        <v>0</v>
      </c>
      <c s="3">
        <v>989583.33000000007</v>
      </c>
      <c s="3">
        <v>3582190.0600000001</v>
      </c>
      <c s="3">
        <v>6807425.7350000003</v>
      </c>
      <c s="3">
        <v>6807425.7350000003</v>
      </c>
      <c s="3">
        <v>31147998.91</v>
      </c>
      <c s="3">
        <v>37955424.644999996</v>
      </c>
    </row>
    <row r="37" spans="1:17" ht="15">
      <c r="A37" s="19" t="s">
        <v>49</v>
      </c>
      <c s="3">
        <v>5675691</v>
      </c>
      <c s="3">
        <v>0</v>
      </c>
      <c s="3">
        <v>0</v>
      </c>
      <c s="3">
        <v>5675691</v>
      </c>
      <c s="3">
        <v>0</v>
      </c>
      <c s="3">
        <v>0</v>
      </c>
      <c s="3">
        <v>8513536.5</v>
      </c>
      <c s="3">
        <v>0</v>
      </c>
      <c s="3">
        <v>0</v>
      </c>
      <c s="3">
        <v>8513536.5</v>
      </c>
      <c s="3">
        <v>0</v>
      </c>
      <c s="3">
        <v>0</v>
      </c>
      <c s="3">
        <v>0</v>
      </c>
      <c s="3">
        <v>5675691</v>
      </c>
      <c s="3">
        <v>22702764</v>
      </c>
      <c s="3">
        <v>28378455</v>
      </c>
    </row>
    <row r="38" spans="1:17" ht="15">
      <c r="A38" s="19" t="s">
        <v>52</v>
      </c>
      <c s="3">
        <v>0</v>
      </c>
      <c s="3">
        <v>0</v>
      </c>
      <c s="3">
        <v>0</v>
      </c>
      <c s="3">
        <v>7139057.4800000004</v>
      </c>
      <c s="3">
        <v>0</v>
      </c>
      <c s="3">
        <v>0</v>
      </c>
      <c s="3">
        <v>0</v>
      </c>
      <c s="3">
        <v>0</v>
      </c>
      <c s="3">
        <v>0</v>
      </c>
      <c s="3">
        <v>7139057.4800000004</v>
      </c>
      <c s="3">
        <v>0</v>
      </c>
      <c s="3">
        <v>0</v>
      </c>
      <c s="3">
        <v>0</v>
      </c>
      <c s="3">
        <v>0</v>
      </c>
      <c s="3">
        <v>14278114.960000001</v>
      </c>
      <c s="3">
        <v>14278114.960000001</v>
      </c>
    </row>
    <row r="39" spans="1:17" ht="15">
      <c r="A39" s="19" t="s">
        <v>60</v>
      </c>
      <c s="3">
        <v>0</v>
      </c>
      <c s="3">
        <v>0</v>
      </c>
      <c s="3">
        <v>333868.41700000002</v>
      </c>
      <c s="3">
        <v>722776.24399999995</v>
      </c>
      <c s="3">
        <v>0</v>
      </c>
      <c s="3">
        <v>0</v>
      </c>
      <c s="3">
        <v>0</v>
      </c>
      <c s="3">
        <v>0</v>
      </c>
      <c s="3">
        <v>333868.41700000002</v>
      </c>
      <c s="3">
        <v>722776.24399999995</v>
      </c>
      <c s="3">
        <v>0</v>
      </c>
      <c s="3">
        <v>0</v>
      </c>
      <c s="3">
        <v>0</v>
      </c>
      <c s="3">
        <v>0</v>
      </c>
      <c s="3">
        <v>2113289.3219999997</v>
      </c>
      <c s="3">
        <v>2113289.3219999997</v>
      </c>
    </row>
    <row r="40" spans="1:17" ht="15">
      <c r="A40" s="18" t="s">
        <v>65</v>
      </c>
      <c s="3">
        <v>45900754.263999999</v>
      </c>
      <c s="3">
        <v>57330755.588</v>
      </c>
      <c s="3">
        <v>2078395.6699999999</v>
      </c>
      <c s="3">
        <v>171296732.713</v>
      </c>
      <c s="3">
        <v>62206011.950999998</v>
      </c>
      <c s="3">
        <v>14997643.063000001</v>
      </c>
      <c s="3">
        <v>47579927.734999985</v>
      </c>
      <c s="3">
        <v>62214492.908000007</v>
      </c>
      <c s="3">
        <v>1461227.23</v>
      </c>
      <c s="3">
        <v>164562463.39799997</v>
      </c>
      <c s="3">
        <v>62397164.971000001</v>
      </c>
      <c s="3">
        <v>14997640.663000001</v>
      </c>
      <c s="3">
        <v>47903468.162999988</v>
      </c>
      <c s="3">
        <v>45900754.263999999</v>
      </c>
      <c s="3">
        <v>709025924.05300009</v>
      </c>
      <c s="3">
        <v>754926678.31700003</v>
      </c>
    </row>
    <row r="41" spans="1:17" ht="15">
      <c r="A41" s="19" t="s">
        <v>71</v>
      </c>
      <c s="3">
        <v>0</v>
      </c>
      <c s="3">
        <v>4677212.4900000002</v>
      </c>
      <c s="3">
        <v>0</v>
      </c>
      <c s="3">
        <v>0</v>
      </c>
      <c s="3">
        <v>0</v>
      </c>
      <c s="3">
        <v>7245678.6430000002</v>
      </c>
      <c s="3">
        <v>8542499.9729999993</v>
      </c>
      <c s="3">
        <v>9677212.4900000002</v>
      </c>
      <c s="3">
        <v>0</v>
      </c>
      <c s="3">
        <v>0</v>
      </c>
      <c s="3">
        <v>0</v>
      </c>
      <c s="3">
        <v>7245678.6430000002</v>
      </c>
      <c s="3">
        <v>8542470.0729999989</v>
      </c>
      <c s="3">
        <v>0</v>
      </c>
      <c s="3">
        <v>45930752.311999999</v>
      </c>
      <c s="3">
        <v>45930752.311999999</v>
      </c>
    </row>
    <row r="42" spans="1:17" ht="15">
      <c r="A42" s="19" t="s">
        <v>86</v>
      </c>
      <c s="3">
        <v>0</v>
      </c>
      <c s="3">
        <v>43596013.502000004</v>
      </c>
      <c s="3">
        <v>0</v>
      </c>
      <c s="3">
        <v>25177084.513999999</v>
      </c>
      <c s="3">
        <v>61430952.241999999</v>
      </c>
      <c s="3">
        <v>0</v>
      </c>
      <c s="3">
        <v>25177084.513999999</v>
      </c>
      <c s="3">
        <v>43596013.502000004</v>
      </c>
      <c s="3">
        <v>0</v>
      </c>
      <c s="3">
        <v>25177084.513999999</v>
      </c>
      <c s="3">
        <v>61430952.241999999</v>
      </c>
      <c s="3">
        <v>0</v>
      </c>
      <c s="3">
        <v>25177084.513999999</v>
      </c>
      <c s="3">
        <v>0</v>
      </c>
      <c s="3">
        <v>310762269.54399997</v>
      </c>
      <c s="3">
        <v>310762269.54399997</v>
      </c>
    </row>
    <row r="43" spans="1:17" ht="15">
      <c r="A43" s="19" t="s">
        <v>64</v>
      </c>
      <c s="3">
        <v>75224.979999999996</v>
      </c>
      <c s="3">
        <v>117081.57000000001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191153.01999999999</v>
      </c>
      <c s="3">
        <v>0</v>
      </c>
      <c s="3">
        <v>75224.979999999996</v>
      </c>
      <c s="3">
        <v>75224.979999999996</v>
      </c>
      <c s="3">
        <v>383459.56999999995</v>
      </c>
      <c s="3">
        <v>458684.54999999993</v>
      </c>
    </row>
    <row r="44" spans="1:17" ht="15">
      <c r="A44" s="19" t="s">
        <v>98</v>
      </c>
      <c s="3">
        <v>0</v>
      </c>
      <c s="3">
        <v>0</v>
      </c>
      <c s="3">
        <v>0</v>
      </c>
      <c s="3">
        <v>949173.52499999991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949173.52499999991</v>
      </c>
      <c s="3">
        <v>949173.52499999991</v>
      </c>
    </row>
    <row r="45" spans="1:17" ht="15">
      <c r="A45" s="19" t="s">
        <v>101</v>
      </c>
      <c s="3">
        <v>0</v>
      </c>
      <c s="3">
        <v>7496482.2699999996</v>
      </c>
      <c s="3">
        <v>0</v>
      </c>
      <c s="3">
        <v>137596033.63600001</v>
      </c>
      <c s="3">
        <v>0</v>
      </c>
      <c s="3">
        <v>0</v>
      </c>
      <c s="3">
        <v>0</v>
      </c>
      <c s="3">
        <v>7496482.2699999996</v>
      </c>
      <c s="3">
        <v>0</v>
      </c>
      <c s="3">
        <v>137596031.55599999</v>
      </c>
      <c s="3">
        <v>0</v>
      </c>
      <c s="3">
        <v>0</v>
      </c>
      <c s="3">
        <v>0</v>
      </c>
      <c s="3">
        <v>0</v>
      </c>
      <c s="3">
        <v>290185029.73199999</v>
      </c>
      <c s="3">
        <v>290185029.73199999</v>
      </c>
    </row>
    <row r="46" spans="1:17" ht="15">
      <c r="A46" s="19" t="s">
        <v>112</v>
      </c>
      <c s="3">
        <v>38328239.280000001</v>
      </c>
      <c s="3">
        <v>0</v>
      </c>
      <c s="3">
        <v>0</v>
      </c>
      <c s="3">
        <v>0</v>
      </c>
      <c s="3">
        <v>0</v>
      </c>
      <c s="3">
        <v>0</v>
      </c>
      <c s="3">
        <v>5220315.9699999997</v>
      </c>
      <c s="3">
        <v>0</v>
      </c>
      <c s="3">
        <v>0</v>
      </c>
      <c s="3">
        <v>0</v>
      </c>
      <c s="3">
        <v>0</v>
      </c>
      <c s="3">
        <v>0</v>
      </c>
      <c s="3">
        <v>5220315.9699999997</v>
      </c>
      <c s="3">
        <v>38328239.280000001</v>
      </c>
      <c s="3">
        <v>10440631.939999999</v>
      </c>
      <c s="3">
        <v>48768871.219999999</v>
      </c>
    </row>
    <row r="47" spans="1:17" ht="15">
      <c r="A47" s="19" t="s">
        <v>118</v>
      </c>
      <c s="3">
        <v>1023685.8370000001</v>
      </c>
      <c s="3">
        <v>0</v>
      </c>
      <c s="3">
        <v>0</v>
      </c>
      <c s="3">
        <v>783507.71400000004</v>
      </c>
      <c s="3">
        <v>0</v>
      </c>
      <c s="3">
        <v>0</v>
      </c>
      <c s="3">
        <v>1023685.8370000001</v>
      </c>
      <c s="3">
        <v>0</v>
      </c>
      <c s="3">
        <v>0</v>
      </c>
      <c s="3">
        <v>783507.71400000004</v>
      </c>
      <c s="3">
        <v>0</v>
      </c>
      <c s="3">
        <v>0</v>
      </c>
      <c s="3">
        <v>1023685.8370000001</v>
      </c>
      <c s="3">
        <v>1023685.8370000001</v>
      </c>
      <c s="3">
        <v>3614387.102</v>
      </c>
      <c s="3">
        <v>4638072.9390000002</v>
      </c>
    </row>
    <row r="48" spans="1:17" ht="15">
      <c r="A48" s="19" t="s">
        <v>121</v>
      </c>
      <c s="3">
        <v>291468.33600000001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291464.01399999997</v>
      </c>
      <c s="3">
        <v>291468.33600000001</v>
      </c>
      <c s="3">
        <v>291464.01399999997</v>
      </c>
      <c s="3">
        <v>582932.34999999998</v>
      </c>
    </row>
    <row r="49" spans="1:17" ht="15">
      <c r="A49" s="19" t="s">
        <v>130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 r="50" spans="1:17" ht="15">
      <c r="A50" s="19" t="s">
        <v>131</v>
      </c>
      <c s="3">
        <v>702090.12</v>
      </c>
      <c s="3">
        <v>33377.440000000002</v>
      </c>
      <c s="3">
        <v>1278395.6699999999</v>
      </c>
      <c s="3">
        <v>350812.87</v>
      </c>
      <c s="3">
        <v>775059.70900000003</v>
      </c>
      <c s="3">
        <v>4810787.4199999999</v>
      </c>
      <c s="3">
        <v>702090.12</v>
      </c>
      <c s="3">
        <v>33377.440000000002</v>
      </c>
      <c s="3">
        <v>661227.2300000001</v>
      </c>
      <c s="3">
        <v>350812.87</v>
      </c>
      <c s="3">
        <v>775059.70900000003</v>
      </c>
      <c s="3">
        <v>4810785.0200000005</v>
      </c>
      <c s="3">
        <v>702090.12</v>
      </c>
      <c s="3">
        <v>702090.12</v>
      </c>
      <c s="3">
        <v>15283875.618000001</v>
      </c>
      <c s="3">
        <v>15985965.738000002</v>
      </c>
    </row>
    <row r="51" spans="1:17" ht="15">
      <c r="A51" s="19" t="s">
        <v>139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1410427.777</v>
      </c>
      <c s="3">
        <v>0</v>
      </c>
      <c s="3">
        <v>0</v>
      </c>
      <c s="3">
        <v>0</v>
      </c>
      <c s="3">
        <v>0</v>
      </c>
      <c s="3">
        <v>0</v>
      </c>
      <c s="3">
        <v>1410427.7139999999</v>
      </c>
      <c s="3">
        <v>0</v>
      </c>
      <c s="3">
        <v>2820855.4909999999</v>
      </c>
      <c s="3">
        <v>2820855.4909999999</v>
      </c>
    </row>
    <row r="52" spans="1:17" ht="15">
      <c r="A52" s="19" t="s">
        <v>140</v>
      </c>
      <c s="3">
        <v>0</v>
      </c>
      <c s="3">
        <v>0</v>
      </c>
      <c s="3">
        <v>800000</v>
      </c>
      <c s="3">
        <v>0</v>
      </c>
      <c s="3">
        <v>0</v>
      </c>
      <c s="3">
        <v>2941177</v>
      </c>
      <c s="3">
        <v>0</v>
      </c>
      <c s="3">
        <v>0</v>
      </c>
      <c s="3">
        <v>800000</v>
      </c>
      <c s="3">
        <v>0</v>
      </c>
      <c s="3">
        <v>0</v>
      </c>
      <c s="3">
        <v>2941177</v>
      </c>
      <c s="3">
        <v>0</v>
      </c>
      <c s="3">
        <v>0</v>
      </c>
      <c s="3">
        <v>7482354</v>
      </c>
      <c s="3">
        <v>7482354</v>
      </c>
    </row>
    <row r="53" spans="1:17" ht="15">
      <c r="A53" s="19" t="s">
        <v>441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 r="54" spans="1:17" ht="15">
      <c r="A54" s="19" t="s">
        <v>143</v>
      </c>
      <c s="3">
        <v>479750.41500000004</v>
      </c>
      <c s="3">
        <v>0</v>
      </c>
      <c s="3">
        <v>0</v>
      </c>
      <c s="3">
        <v>0</v>
      </c>
      <c s="3">
        <v>0</v>
      </c>
      <c s="3">
        <v>0</v>
      </c>
      <c s="3">
        <v>480055.55800000002</v>
      </c>
      <c s="3">
        <v>0</v>
      </c>
      <c s="3">
        <v>0</v>
      </c>
      <c s="3">
        <v>0</v>
      </c>
      <c s="3">
        <v>0</v>
      </c>
      <c s="3">
        <v>0</v>
      </c>
      <c s="3">
        <v>436403.16500000004</v>
      </c>
      <c s="3">
        <v>479750.41500000004</v>
      </c>
      <c s="3">
        <v>916458.72300000011</v>
      </c>
      <c s="3">
        <v>1396209.1379999998</v>
      </c>
    </row>
    <row r="55" spans="1:17" ht="15">
      <c r="A55" s="19" t="s">
        <v>151</v>
      </c>
      <c s="3">
        <v>5000295.2960000001</v>
      </c>
      <c s="3">
        <v>0</v>
      </c>
      <c s="3">
        <v>0</v>
      </c>
      <c s="3">
        <v>655026.74399999995</v>
      </c>
      <c s="3">
        <v>0</v>
      </c>
      <c s="3">
        <v>0</v>
      </c>
      <c s="3">
        <v>5000295.2960000001</v>
      </c>
      <c s="3">
        <v>0</v>
      </c>
      <c s="3">
        <v>0</v>
      </c>
      <c s="3">
        <v>655026.74399999995</v>
      </c>
      <c s="3">
        <v>0</v>
      </c>
      <c s="3">
        <v>0</v>
      </c>
      <c s="3">
        <v>5000476.9860000005</v>
      </c>
      <c s="3">
        <v>5000295.2960000001</v>
      </c>
      <c s="3">
        <v>11310825.770000001</v>
      </c>
      <c s="3">
        <v>16311121.066000002</v>
      </c>
    </row>
    <row r="56" spans="1:17" ht="15">
      <c r="A56" s="19" t="s">
        <v>67</v>
      </c>
      <c s="3">
        <v>0</v>
      </c>
      <c s="3">
        <v>1355996.0560000001</v>
      </c>
      <c s="3">
        <v>0</v>
      </c>
      <c s="3">
        <v>0</v>
      </c>
      <c s="3">
        <v>0</v>
      </c>
      <c s="3">
        <v>0</v>
      </c>
      <c s="3">
        <v>0</v>
      </c>
      <c s="3">
        <v>1355996.0560000001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2711992.1120000002</v>
      </c>
      <c s="3">
        <v>2711992.1120000002</v>
      </c>
    </row>
    <row r="57" spans="1:17" ht="15">
      <c r="A57" s="19" t="s">
        <v>69</v>
      </c>
      <c s="3">
        <v>0</v>
      </c>
      <c s="3">
        <v>54592.260000000002</v>
      </c>
      <c s="3">
        <v>0</v>
      </c>
      <c s="3">
        <v>0</v>
      </c>
      <c s="3">
        <v>0</v>
      </c>
      <c s="3">
        <v>0</v>
      </c>
      <c s="3">
        <v>23472.689999999999</v>
      </c>
      <c s="3">
        <v>55411.150000000001</v>
      </c>
      <c s="3">
        <v>0</v>
      </c>
      <c s="3">
        <v>0</v>
      </c>
      <c s="3">
        <v>0</v>
      </c>
      <c s="3">
        <v>0</v>
      </c>
      <c s="3">
        <v>23824.790000000001</v>
      </c>
      <c s="3">
        <v>0</v>
      </c>
      <c s="3">
        <v>157300.89000000001</v>
      </c>
      <c s="3">
        <v>157300.89000000001</v>
      </c>
    </row>
    <row r="58" spans="1:17" ht="15">
      <c r="A58" s="19" t="s">
        <v>3436</v>
      </c>
      <c s="3">
        <v>0</v>
      </c>
      <c s="3">
        <v>0</v>
      </c>
      <c s="3">
        <v>0</v>
      </c>
      <c s="3">
        <v>5785093.71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5785093.71</v>
      </c>
      <c s="3">
        <v>5785093.71</v>
      </c>
    </row>
    <row r="59" spans="1:17" ht="15">
      <c r="A59" s="18" t="s">
        <v>159</v>
      </c>
      <c s="3">
        <v>163001641.43900001</v>
      </c>
      <c s="3">
        <v>32272762.078999996</v>
      </c>
      <c s="3">
        <v>115747875.412</v>
      </c>
      <c s="3">
        <v>96484713.495000005</v>
      </c>
      <c s="3">
        <v>335359597.167</v>
      </c>
      <c s="3">
        <v>276600651.94799995</v>
      </c>
      <c s="3">
        <v>359529172.83099997</v>
      </c>
      <c s="3">
        <v>30433515.589000002</v>
      </c>
      <c s="3">
        <v>356903034.42699999</v>
      </c>
      <c s="3">
        <v>96484709.295000002</v>
      </c>
      <c s="3">
        <v>328818168.57700002</v>
      </c>
      <c s="3">
        <v>201220842.80600002</v>
      </c>
      <c s="3">
        <v>359529184.27100003</v>
      </c>
      <c s="3">
        <v>163001641.43900001</v>
      </c>
      <c s="3">
        <v>2589384227.8969998</v>
      </c>
      <c s="3">
        <v>2752385869.336</v>
      </c>
    </row>
    <row r="60" spans="1:17" ht="15">
      <c r="A60" s="19" t="s">
        <v>160</v>
      </c>
      <c s="3">
        <v>24981896.018000007</v>
      </c>
      <c s="3">
        <v>6285824.4339999985</v>
      </c>
      <c s="3">
        <v>29847361.807</v>
      </c>
      <c s="3">
        <v>9654748.7809999995</v>
      </c>
      <c s="3">
        <v>98606393.754999995</v>
      </c>
      <c s="3">
        <v>104821613.686</v>
      </c>
      <c s="3">
        <v>50164692.794</v>
      </c>
      <c s="3">
        <v>5857731.3739999989</v>
      </c>
      <c s="3">
        <v>30392371.737</v>
      </c>
      <c s="3">
        <v>9654744.5809999984</v>
      </c>
      <c s="3">
        <v>98606393.754999995</v>
      </c>
      <c s="3">
        <v>104972100.67900001</v>
      </c>
      <c s="3">
        <v>50164701.673999995</v>
      </c>
      <c s="3">
        <v>24981896.018000007</v>
      </c>
      <c s="3">
        <v>599028679.05699992</v>
      </c>
      <c s="3">
        <v>624010575.07499993</v>
      </c>
    </row>
    <row r="61" spans="1:17" ht="15">
      <c r="A61" s="19" t="s">
        <v>288</v>
      </c>
      <c s="3">
        <v>511342.20000000001</v>
      </c>
      <c s="3">
        <v>0</v>
      </c>
      <c s="3">
        <v>2590906.0600000001</v>
      </c>
      <c s="3">
        <v>0</v>
      </c>
      <c s="3">
        <v>2970000</v>
      </c>
      <c s="3">
        <v>35700000</v>
      </c>
      <c s="3">
        <v>511342.20000000001</v>
      </c>
      <c s="3">
        <v>0</v>
      </c>
      <c s="3">
        <v>8772567.4499999993</v>
      </c>
      <c s="3">
        <v>0</v>
      </c>
      <c s="3">
        <v>0</v>
      </c>
      <c s="3">
        <v>35700000</v>
      </c>
      <c s="3">
        <v>511342.20000000001</v>
      </c>
      <c s="3">
        <v>511342.20000000001</v>
      </c>
      <c s="3">
        <v>86756157.910000011</v>
      </c>
      <c s="3">
        <v>87267500.109999999</v>
      </c>
    </row>
    <row r="62" spans="1:17" ht="15">
      <c r="A62" s="19" t="s">
        <v>311</v>
      </c>
      <c s="3">
        <v>78168943.279999986</v>
      </c>
      <c s="3">
        <v>25986937.645</v>
      </c>
      <c s="3">
        <v>6166666.6699999999</v>
      </c>
      <c s="3">
        <v>35401337.460000001</v>
      </c>
      <c s="3">
        <v>16112113.42</v>
      </c>
      <c s="3">
        <v>57648091.555999994</v>
      </c>
      <c s="3">
        <v>94034327.899999991</v>
      </c>
      <c s="3">
        <v>24575784.215000004</v>
      </c>
      <c s="3">
        <v>6166666.6699999999</v>
      </c>
      <c s="3">
        <v>35401337.460000001</v>
      </c>
      <c s="3">
        <v>12540684.83</v>
      </c>
      <c s="3">
        <v>59179146.295999989</v>
      </c>
      <c s="3">
        <v>94034327.819999993</v>
      </c>
      <c s="3">
        <v>78168943.279999986</v>
      </c>
      <c s="3">
        <v>467247421.94199991</v>
      </c>
      <c s="3">
        <v>545416365.222</v>
      </c>
    </row>
    <row r="63" spans="1:17" ht="15">
      <c r="A63" s="19" t="s">
        <v>363</v>
      </c>
      <c s="3">
        <v>0</v>
      </c>
      <c s="3">
        <v>0</v>
      </c>
      <c s="3">
        <v>0</v>
      </c>
      <c s="3">
        <v>0</v>
      </c>
      <c s="3">
        <v>0</v>
      </c>
      <c s="3">
        <v>1288005.831</v>
      </c>
      <c s="3">
        <v>0</v>
      </c>
      <c s="3">
        <v>0</v>
      </c>
      <c s="3">
        <v>0</v>
      </c>
      <c s="3">
        <v>0</v>
      </c>
      <c s="3">
        <v>0</v>
      </c>
      <c s="3">
        <v>1369595.831</v>
      </c>
      <c s="3">
        <v>0</v>
      </c>
      <c s="3">
        <v>0</v>
      </c>
      <c s="3">
        <v>2657601.662</v>
      </c>
      <c s="3">
        <v>2657601.662</v>
      </c>
    </row>
    <row r="64" spans="1:17" ht="15">
      <c r="A64" s="19" t="s">
        <v>372</v>
      </c>
      <c s="3">
        <v>59339459.941</v>
      </c>
      <c s="3">
        <v>0</v>
      </c>
      <c s="3">
        <v>77142940.875</v>
      </c>
      <c s="3">
        <v>51428627.254000001</v>
      </c>
      <c s="3">
        <v>217671089.99200001</v>
      </c>
      <c s="3">
        <v>77142940.875</v>
      </c>
      <c s="3">
        <v>214818809.93699998</v>
      </c>
      <c s="3">
        <v>0</v>
      </c>
      <c s="3">
        <v>0</v>
      </c>
      <c s="3">
        <v>51428627.254000001</v>
      </c>
      <c s="3">
        <v>217671089.99200001</v>
      </c>
      <c s="3">
        <v>0</v>
      </c>
      <c s="3">
        <v>214818812.57699999</v>
      </c>
      <c s="3">
        <v>59339459.941</v>
      </c>
      <c s="3">
        <v>1122122938.756</v>
      </c>
      <c s="3">
        <v>1181462398.697</v>
      </c>
    </row>
    <row r="65" spans="1:17" ht="15">
      <c r="A65" s="19" t="s">
        <v>3105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3571428.5699999998</v>
      </c>
      <c s="3">
        <v>0</v>
      </c>
      <c s="3">
        <v>0</v>
      </c>
      <c s="3">
        <v>0</v>
      </c>
      <c s="3">
        <v>0</v>
      </c>
      <c s="3">
        <v>0</v>
      </c>
      <c s="3">
        <v>3571428.5699999998</v>
      </c>
      <c s="3">
        <v>3571428.5699999998</v>
      </c>
    </row>
    <row r="66" spans="1:17" ht="15">
      <c r="A66" s="19" t="s">
        <v>3702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308000000</v>
      </c>
      <c s="3">
        <v>0</v>
      </c>
      <c s="3">
        <v>0</v>
      </c>
      <c s="3">
        <v>0</v>
      </c>
      <c s="3">
        <v>0</v>
      </c>
      <c s="3">
        <v>0</v>
      </c>
      <c s="3">
        <v>308000000</v>
      </c>
      <c s="3">
        <v>308000000</v>
      </c>
    </row>
    <row r="67" spans="1:17" ht="15">
      <c r="A67" s="18" t="s">
        <v>2924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 r="68" spans="1:17" ht="15">
      <c r="A68" s="19" t="s">
        <v>2923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 r="69" spans="1:17" ht="15">
      <c r="A69" s="18" t="s">
        <v>459</v>
      </c>
      <c s="3">
        <v>221385512.43799996</v>
      </c>
      <c s="3">
        <v>113547547.26699999</v>
      </c>
      <c s="3">
        <v>184880939.829</v>
      </c>
      <c s="3">
        <v>285410765.98199999</v>
      </c>
      <c s="3">
        <v>398555192.44799995</v>
      </c>
      <c s="3">
        <v>310748200.34099996</v>
      </c>
      <c s="3">
        <v>422430062.80099994</v>
      </c>
      <c s="3">
        <v>109592038.097</v>
      </c>
      <c s="3">
        <v>362892930.40399998</v>
      </c>
      <c s="3">
        <v>281514337.96699995</v>
      </c>
      <c s="3">
        <v>392204916.87800002</v>
      </c>
      <c s="3">
        <v>235368388.79899999</v>
      </c>
      <c s="3">
        <v>414240078.16899997</v>
      </c>
      <c s="3">
        <v>221385512.43799996</v>
      </c>
      <c s="3">
        <v>3511385398.9820004</v>
      </c>
      <c s="3">
        <v>3732770911.4200001</v>
      </c>
    </row>
    <row r="70" spans="21:28" ht="15">
      <c r="U70" s="3"/>
      <c s="3"/>
      <c s="3"/>
      <c s="3"/>
      <c s="3"/>
      <c s="3"/>
      <c s="3"/>
      <c s="3"/>
    </row>
    <row r="71" spans="1:28" ht="15">
      <c r="A71" s="18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 r="72" spans="1:28" ht="15">
      <c r="A72" s="18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 r="73" spans="2:28" ht="15">
      <c r="B73" s="3"/>
      <c s="3"/>
      <c s="3"/>
      <c s="3"/>
      <c s="3"/>
      <c s="3"/>
      <c s="3"/>
      <c s="3"/>
      <c s="3"/>
      <c s="3"/>
      <c s="3"/>
      <c s="3"/>
      <c s="3"/>
      <c s="2"/>
      <c s="2"/>
      <c s="2"/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</row>
    <row r="74" spans="2:28" ht="15">
      <c r="B74" s="2"/>
      <c s="2"/>
      <c s="2"/>
      <c s="2"/>
      <c s="2"/>
      <c s="2"/>
      <c s="2"/>
      <c s="2"/>
      <c s="2"/>
      <c s="2"/>
      <c s="2"/>
      <c s="2"/>
      <c s="2"/>
      <c s="2"/>
      <c s="2"/>
      <c s="2"/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</row>
    <row r="75" spans="22:22" ht="15">
      <c r="V75" t="s">
        <v>32</v>
      </c>
    </row>
    <row r="83" spans="1:17" ht="30">
      <c r="A83" s="9" t="s">
        <v>1275</v>
      </c>
      <c s="4" t="s">
        <v>3182</v>
      </c>
      <c s="4" t="s">
        <v>3183</v>
      </c>
      <c s="4" t="s">
        <v>3184</v>
      </c>
      <c s="4" t="s">
        <v>3185</v>
      </c>
      <c s="4" t="s">
        <v>3186</v>
      </c>
      <c s="4" t="s">
        <v>3187</v>
      </c>
      <c s="4" t="s">
        <v>3201</v>
      </c>
      <c s="4" t="s">
        <v>3188</v>
      </c>
      <c s="4" t="s">
        <v>3230</v>
      </c>
      <c s="4" t="s">
        <v>3190</v>
      </c>
      <c s="4" t="s">
        <v>3191</v>
      </c>
      <c s="4" t="s">
        <v>3192</v>
      </c>
      <c s="4" t="s">
        <v>3198</v>
      </c>
      <c s="4" t="s">
        <v>3202</v>
      </c>
      <c s="4" t="s">
        <v>3195</v>
      </c>
      <c s="4" t="s">
        <v>3203</v>
      </c>
    </row>
    <row r="84" spans="1:17" ht="15">
      <c r="A84" s="18" t="s">
        <v>651</v>
      </c>
      <c s="2">
        <v>111267719.27000003</v>
      </c>
      <c s="2">
        <v>116539433.71000001</v>
      </c>
      <c s="2">
        <v>99098272.909999996</v>
      </c>
      <c s="2">
        <v>559897541.73000014</v>
      </c>
      <c s="2">
        <v>76485849.319999978</v>
      </c>
      <c s="2">
        <v>151036905.57000002</v>
      </c>
      <c s="2">
        <v>80078393.849999994</v>
      </c>
      <c s="2">
        <v>74937397.560000017</v>
      </c>
      <c s="2">
        <v>176045705.40999991</v>
      </c>
      <c s="2">
        <v>115696539.77000001</v>
      </c>
      <c s="2">
        <v>125052544.75999998</v>
      </c>
      <c s="2">
        <v>114103956.53</v>
      </c>
      <c s="2">
        <v>99219178.360000029</v>
      </c>
      <c s="2">
        <v>111267719.27000003</v>
      </c>
      <c s="2">
        <v>1788191719.4800003</v>
      </c>
      <c s="2">
        <v>1899459438.749999</v>
      </c>
    </row>
    <row r="85" spans="1:17" ht="15">
      <c r="A85" s="19" t="s">
        <v>652</v>
      </c>
      <c s="2">
        <v>111267719.27000003</v>
      </c>
      <c s="2">
        <v>116539433.71000001</v>
      </c>
      <c s="2">
        <v>99098272.909999996</v>
      </c>
      <c s="2">
        <v>559897541.73000014</v>
      </c>
      <c s="2">
        <v>76485849.319999978</v>
      </c>
      <c s="2">
        <v>151036905.57000002</v>
      </c>
      <c s="2">
        <v>80078393.849999994</v>
      </c>
      <c s="2">
        <v>74937397.560000017</v>
      </c>
      <c s="2">
        <v>176045705.40999991</v>
      </c>
      <c s="2">
        <v>115696539.77000001</v>
      </c>
      <c s="2">
        <v>125052544.75999998</v>
      </c>
      <c s="2">
        <v>114103956.53</v>
      </c>
      <c s="2">
        <v>99219178.360000029</v>
      </c>
      <c s="2">
        <v>111267719.27000003</v>
      </c>
      <c s="2">
        <v>1788191719.4800003</v>
      </c>
      <c s="2">
        <v>1899459438.749999</v>
      </c>
    </row>
    <row r="86" spans="1:17" ht="15">
      <c r="A86" s="18" t="s">
        <v>638</v>
      </c>
      <c s="2">
        <v>0</v>
      </c>
      <c s="2">
        <v>91332027.916999996</v>
      </c>
      <c s="2">
        <v>0</v>
      </c>
      <c s="2">
        <v>0</v>
      </c>
      <c s="2">
        <v>10227154.800000001</v>
      </c>
      <c s="2">
        <v>0</v>
      </c>
      <c s="2">
        <v>0</v>
      </c>
      <c s="2">
        <v>91873805.271000013</v>
      </c>
      <c s="2">
        <v>0</v>
      </c>
      <c s="2">
        <v>0</v>
      </c>
      <c s="2">
        <v>10227154.789999999</v>
      </c>
      <c s="2">
        <v>0</v>
      </c>
      <c s="2">
        <v>0</v>
      </c>
      <c s="2">
        <v>0</v>
      </c>
      <c s="2">
        <v>203660142.778</v>
      </c>
      <c s="2">
        <v>203660142.778</v>
      </c>
    </row>
    <row r="87" spans="1:17" ht="15">
      <c r="A87" s="19" t="s">
        <v>87</v>
      </c>
      <c s="2">
        <v>0</v>
      </c>
      <c s="2">
        <v>0</v>
      </c>
      <c s="2">
        <v>0</v>
      </c>
      <c s="2">
        <v>0</v>
      </c>
      <c s="2">
        <v>10227154.800000001</v>
      </c>
      <c s="2">
        <v>0</v>
      </c>
      <c s="2">
        <v>0</v>
      </c>
      <c s="2">
        <v>0</v>
      </c>
      <c s="2">
        <v>0</v>
      </c>
      <c s="2">
        <v>0</v>
      </c>
      <c s="2">
        <v>10227154.789999999</v>
      </c>
      <c s="2">
        <v>0</v>
      </c>
      <c s="2">
        <v>0</v>
      </c>
      <c s="2">
        <v>0</v>
      </c>
      <c s="2">
        <v>20454309.59</v>
      </c>
      <c s="2">
        <v>20454309.59</v>
      </c>
    </row>
    <row r="88" spans="1:17" ht="15">
      <c r="A88" s="19" t="s">
        <v>568</v>
      </c>
      <c s="2">
        <v>0</v>
      </c>
      <c s="2">
        <v>88789378.434</v>
      </c>
      <c s="2">
        <v>0</v>
      </c>
      <c s="2">
        <v>0</v>
      </c>
      <c s="2">
        <v>0</v>
      </c>
      <c s="2">
        <v>0</v>
      </c>
      <c s="2">
        <v>0</v>
      </c>
      <c s="2">
        <v>89316884.716000006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178106263.15000001</v>
      </c>
      <c s="2">
        <v>178106263.15000001</v>
      </c>
    </row>
    <row r="89" spans="1:17" ht="15">
      <c r="A89" s="19" t="s">
        <v>70</v>
      </c>
      <c s="2">
        <v>0</v>
      </c>
      <c s="2">
        <v>2542649.483</v>
      </c>
      <c s="2">
        <v>0</v>
      </c>
      <c s="2">
        <v>0</v>
      </c>
      <c s="2">
        <v>0</v>
      </c>
      <c s="2">
        <v>0</v>
      </c>
      <c s="2">
        <v>0</v>
      </c>
      <c s="2">
        <v>2556920.5550000002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5099570.0380000006</v>
      </c>
      <c s="2">
        <v>5099570.0380000006</v>
      </c>
    </row>
    <row r="90" spans="1:17" ht="15">
      <c r="A90" s="18" t="s">
        <v>1274</v>
      </c>
      <c s="2">
        <v>111267719.27000003</v>
      </c>
      <c s="2">
        <v>207871461.627</v>
      </c>
      <c s="2">
        <v>99098272.909999996</v>
      </c>
      <c s="2">
        <v>559897541.73000014</v>
      </c>
      <c s="2">
        <v>86713004.119999975</v>
      </c>
      <c s="2">
        <v>151036905.57000002</v>
      </c>
      <c s="2">
        <v>80078393.849999994</v>
      </c>
      <c s="2">
        <v>166811202.83100003</v>
      </c>
      <c s="2">
        <v>176045705.40999991</v>
      </c>
      <c s="2">
        <v>115696539.77000001</v>
      </c>
      <c s="2">
        <v>135279699.54999998</v>
      </c>
      <c s="2">
        <v>114103956.53</v>
      </c>
      <c s="2">
        <v>99219178.360000029</v>
      </c>
      <c s="2">
        <v>111267719.27000003</v>
      </c>
      <c s="2">
        <v>1991851862.2580004</v>
      </c>
      <c s="2">
        <v>2103119581.5279992</v>
      </c>
    </row>
    <row r="92" spans="28:28" ht="15">
      <c r="AB92" s="2"/>
    </row>
    <row r="93" spans="2:28" ht="15">
      <c r="B93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95" spans="2:27" ht="15">
      <c r="B95" s="2"/>
      <c s="2"/>
      <c s="2"/>
      <c s="2"/>
      <c s="2"/>
      <c s="2"/>
      <c s="2"/>
      <c s="2"/>
      <c s="2"/>
      <c s="2"/>
      <c s="2"/>
      <c s="2"/>
      <c s="2"/>
      <c s="2"/>
      <c s="2"/>
      <c s="2"/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/>
      <c s="2" t="s">
        <v>32</v>
      </c>
    </row>
    <row r="96" spans="2:26" ht="15">
      <c r="B96" s="2"/>
      <c s="2"/>
      <c s="2"/>
      <c s="2"/>
      <c s="2"/>
      <c s="2"/>
      <c s="2"/>
      <c s="2"/>
      <c s="2"/>
      <c s="2"/>
      <c s="2"/>
      <c s="2"/>
      <c s="2"/>
      <c s="2"/>
      <c s="2"/>
      <c s="2"/>
      <c s="2" t="s">
        <v>32</v>
      </c>
      <c s="2" t="s">
        <v>32</v>
      </c>
      <c s="2" t="s">
        <v>32</v>
      </c>
      <c s="2" t="s">
        <v>32</v>
      </c>
      <c s="2" t="s">
        <v>2855</v>
      </c>
      <c s="2" t="s">
        <v>32</v>
      </c>
      <c s="2" t="s">
        <v>32</v>
      </c>
      <c s="2" t="s">
        <v>32</v>
      </c>
      <c s="2"/>
    </row>
    <row r="115" spans="23:40" ht="15">
      <c r="W115"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 r="116" spans="23:40" ht="15">
      <c r="W116"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</sheetData>
  <mergeCells count="1">
    <mergeCell ref="A1:L1"/>
  </mergeCells>
  <pageMargins left="0.7" right="0.7" top="0.75" bottom="0.75" header="0.3" footer="0.3"/>
  <pageSetup orientation="portrait" paperSize="9" r:id="rId2"/>
  <drawing r:id="rId1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16B8C-49BD-49AB-AEC2-794276C5C173}">
  <sheetPr>
    <tabColor rgb="FF7030A0"/>
  </sheetPr>
  <dimension ref="A1:AN119"/>
  <sheetViews>
    <sheetView showGridLines="0" tabSelected="1" workbookViewId="0" topLeftCell="B66">
      <selection pane="topLeft" activeCell="Q92" sqref="Q92"/>
    </sheetView>
  </sheetViews>
  <sheetFormatPr defaultColWidth="11.4242857142857" defaultRowHeight="15"/>
  <cols>
    <col min="1" max="1" width="50.4285714285714" customWidth="1"/>
    <col min="2" max="2" width="17.5714285714286" bestFit="1" customWidth="1"/>
    <col min="3" max="3" width="14.5714285714286" bestFit="1" customWidth="1"/>
    <col min="4" max="4" width="14.4285714285714" bestFit="1" customWidth="1"/>
    <col min="5" max="8" width="14.5714285714286" bestFit="1" customWidth="1"/>
    <col min="9" max="11" width="14.4285714285714" bestFit="1" customWidth="1"/>
    <col min="12" max="13" width="14.5714285714286" bestFit="1" customWidth="1"/>
    <col min="14" max="16" width="16" bestFit="1" customWidth="1"/>
    <col min="17" max="22" width="16.1428571428571" bestFit="1" customWidth="1"/>
    <col min="23" max="28" width="16" bestFit="1" customWidth="1"/>
    <col min="29" max="29" width="12.8571428571429" bestFit="1" customWidth="1"/>
    <col min="30" max="30" width="15.5714285714286" bestFit="1" customWidth="1"/>
    <col min="31" max="35" width="11.8571428571429" bestFit="1" customWidth="1"/>
    <col min="36" max="36" width="16.4285714285714" bestFit="1" customWidth="1"/>
    <col min="37" max="38" width="13.4285714285714" bestFit="1" customWidth="1"/>
  </cols>
  <sheetData>
    <row r="1" spans="1:12" s="5" customFormat="1" ht="23.25">
      <c r="A1" s="203" t="s">
        <v>468</v>
      </c>
      <c s="203"/>
      <c s="203"/>
      <c s="203"/>
      <c s="203"/>
      <c s="203"/>
      <c s="203"/>
      <c s="203"/>
      <c s="203"/>
      <c s="203"/>
      <c s="203"/>
      <c s="203"/>
    </row>
    <row r="2" spans="1:12" s="5" customFormat="1" ht="15">
      <c r="A2" s="6"/>
      <c s="6"/>
      <c s="6"/>
      <c s="6"/>
      <c s="6"/>
      <c s="6"/>
      <c s="6"/>
      <c s="6"/>
      <c s="6"/>
      <c s="6"/>
      <c s="6"/>
      <c s="6"/>
    </row>
    <row r="3" spans="1:12" s="5" customFormat="1" ht="15">
      <c r="A3" s="6"/>
      <c s="6"/>
      <c s="6"/>
      <c s="6"/>
      <c s="6"/>
      <c s="6"/>
      <c s="6"/>
      <c s="6"/>
      <c s="6"/>
      <c s="6"/>
      <c s="6"/>
      <c s="6"/>
    </row>
    <row r="4" spans="1:12" s="5" customFormat="1" ht="15">
      <c r="A4" s="6"/>
      <c s="6"/>
      <c s="6"/>
      <c s="6"/>
      <c s="6"/>
      <c s="6"/>
      <c s="6"/>
      <c s="6"/>
      <c s="6"/>
      <c s="6"/>
      <c s="6"/>
      <c s="6"/>
    </row>
    <row r="5" spans="1:12" s="5" customFormat="1" ht="15">
      <c r="A5" s="6"/>
      <c s="6"/>
      <c s="6"/>
      <c s="6"/>
      <c s="6"/>
      <c s="6"/>
      <c s="6"/>
      <c s="6"/>
      <c s="6"/>
      <c s="6"/>
      <c s="6"/>
      <c s="6"/>
    </row>
    <row r="6" spans="1:12" s="5" customFormat="1" ht="15">
      <c r="A6" s="6"/>
      <c s="6"/>
      <c s="6"/>
      <c s="6"/>
      <c s="6"/>
      <c s="6"/>
      <c s="6"/>
      <c s="6"/>
      <c s="6"/>
      <c s="6"/>
      <c s="6"/>
      <c s="6"/>
    </row>
    <row r="7" spans="1:12" s="5" customFormat="1" ht="15">
      <c r="A7" s="6"/>
      <c s="6"/>
      <c s="6"/>
      <c s="6"/>
      <c s="6"/>
      <c s="6"/>
      <c s="6"/>
      <c s="6"/>
      <c s="6"/>
      <c s="6"/>
      <c s="6"/>
      <c s="6"/>
    </row>
    <row r="8" spans="1:12" s="5" customFormat="1" ht="15">
      <c r="A8" s="6"/>
      <c s="6"/>
      <c s="6"/>
      <c s="6"/>
      <c s="6"/>
      <c s="6"/>
      <c s="6"/>
      <c s="6"/>
      <c s="6"/>
      <c s="6"/>
      <c s="6"/>
      <c s="6"/>
    </row>
    <row r="9" spans="1:18" s="5" customFormat="1" ht="30">
      <c r="A9" s="6"/>
      <c s="10" t="s">
        <v>3182</v>
      </c>
      <c s="10" t="s">
        <v>3183</v>
      </c>
      <c s="10" t="s">
        <v>3184</v>
      </c>
      <c s="10" t="s">
        <v>3185</v>
      </c>
      <c s="10" t="s">
        <v>3186</v>
      </c>
      <c s="10" t="s">
        <v>3187</v>
      </c>
      <c s="10" t="s">
        <v>3201</v>
      </c>
      <c s="10" t="s">
        <v>3188</v>
      </c>
      <c s="10" t="s">
        <v>3189</v>
      </c>
      <c s="10" t="s">
        <v>3190</v>
      </c>
      <c s="10" t="s">
        <v>3231</v>
      </c>
      <c s="10" t="s">
        <v>3192</v>
      </c>
      <c s="10" t="s">
        <v>3198</v>
      </c>
      <c s="10" t="s">
        <v>3202</v>
      </c>
      <c s="10" t="s">
        <v>3195</v>
      </c>
      <c s="10" t="s">
        <v>3203</v>
      </c>
      <c s="5" t="s">
        <v>32</v>
      </c>
    </row>
    <row r="10" spans="1:28" s="5" customFormat="1" ht="21">
      <c r="A10" s="20" t="s">
        <v>1272</v>
      </c>
      <c s="131">
        <f>+B68+B90</f>
        <v>203326490.90099996</v>
      </c>
      <c s="131">
        <f t="shared" si="0" ref="C10:Q10">+C68+C90</f>
        <v>683075333.79099989</v>
      </c>
      <c s="131">
        <f t="shared" si="0"/>
        <v>164933887.55399999</v>
      </c>
      <c s="131">
        <f t="shared" si="0"/>
        <v>302157386.02700019</v>
      </c>
      <c s="131">
        <f t="shared" si="0"/>
        <v>366999965.34600008</v>
      </c>
      <c s="131">
        <f t="shared" si="0"/>
        <v>287636951.759</v>
      </c>
      <c s="131">
        <f t="shared" si="0"/>
        <v>188866403.15799996</v>
      </c>
      <c s="131">
        <f t="shared" si="0"/>
        <v>666021281.75900006</v>
      </c>
      <c s="131">
        <f t="shared" si="0"/>
        <v>160156594.31099996</v>
      </c>
      <c s="131">
        <f t="shared" si="0"/>
        <v>275648845.68900007</v>
      </c>
      <c s="131">
        <f t="shared" si="0"/>
        <v>355447834.24400008</v>
      </c>
      <c s="131">
        <f t="shared" si="0"/>
        <v>272508607.48399991</v>
      </c>
      <c s="131">
        <f t="shared" si="0"/>
        <v>179940311.48299998</v>
      </c>
      <c s="131">
        <f t="shared" si="0"/>
        <v>203326490.90099996</v>
      </c>
      <c s="131">
        <f t="shared" si="0"/>
        <v>3903393402.6049995</v>
      </c>
      <c s="131">
        <f t="shared" si="0"/>
        <v>4106719893.5060005</v>
      </c>
      <c s="5" t="s">
        <v>32</v>
      </c>
      <c s="163" t="s">
        <v>32</v>
      </c>
      <c s="165" t="s">
        <v>32</v>
      </c>
      <c r="AA10" s="161" t="s">
        <v>32</v>
      </c>
      <c s="133" t="s">
        <v>32</v>
      </c>
    </row>
    <row r="12" spans="1:17" ht="30">
      <c r="A12" s="9" t="s">
        <v>1277</v>
      </c>
      <c s="4" t="s">
        <v>3182</v>
      </c>
      <c s="4" t="s">
        <v>3183</v>
      </c>
      <c s="4" t="s">
        <v>3184</v>
      </c>
      <c s="4" t="s">
        <v>3185</v>
      </c>
      <c s="4" t="s">
        <v>3186</v>
      </c>
      <c s="4" t="s">
        <v>3187</v>
      </c>
      <c s="4" t="s">
        <v>3201</v>
      </c>
      <c s="4" t="s">
        <v>3188</v>
      </c>
      <c s="4" t="s">
        <v>3189</v>
      </c>
      <c s="4" t="s">
        <v>3190</v>
      </c>
      <c s="4" t="s">
        <v>3231</v>
      </c>
      <c s="4" t="s">
        <v>3192</v>
      </c>
      <c s="4" t="s">
        <v>3198</v>
      </c>
      <c s="4" t="s">
        <v>3202</v>
      </c>
      <c s="4" t="s">
        <v>3195</v>
      </c>
      <c s="4" t="s">
        <v>3203</v>
      </c>
    </row>
    <row r="13" spans="1:17" ht="15">
      <c r="A13" s="18" t="s">
        <v>379</v>
      </c>
      <c s="3">
        <v>0</v>
      </c>
      <c s="3">
        <v>414721091.94999999</v>
      </c>
      <c s="3">
        <v>1049178.1000000001</v>
      </c>
      <c s="3">
        <v>0</v>
      </c>
      <c s="3">
        <v>0</v>
      </c>
      <c s="3">
        <v>0</v>
      </c>
      <c s="3">
        <v>0</v>
      </c>
      <c s="3">
        <v>414394841.94999999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830165112</v>
      </c>
      <c s="3">
        <v>830165112</v>
      </c>
    </row>
    <row r="14" spans="1:17" ht="15">
      <c r="A14" s="19" t="s">
        <v>401</v>
      </c>
      <c s="3">
        <v>0</v>
      </c>
      <c s="3">
        <v>453690.71000000002</v>
      </c>
      <c s="3">
        <v>0</v>
      </c>
      <c s="3">
        <v>0</v>
      </c>
      <c s="3">
        <v>0</v>
      </c>
      <c s="3">
        <v>0</v>
      </c>
      <c s="3">
        <v>0</v>
      </c>
      <c s="3">
        <v>453690.71000000002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907381.42000000004</v>
      </c>
      <c s="3">
        <v>907381.42000000004</v>
      </c>
    </row>
    <row r="15" spans="1:17" ht="15">
      <c r="A15" s="19" t="s">
        <v>404</v>
      </c>
      <c s="3">
        <v>0</v>
      </c>
      <c s="3">
        <v>469911.84999999998</v>
      </c>
      <c s="3">
        <v>0</v>
      </c>
      <c s="3">
        <v>0</v>
      </c>
      <c s="3">
        <v>0</v>
      </c>
      <c s="3">
        <v>0</v>
      </c>
      <c s="3">
        <v>0</v>
      </c>
      <c s="3">
        <v>469911.84999999998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939823.69999999995</v>
      </c>
      <c s="3">
        <v>939823.69999999995</v>
      </c>
    </row>
    <row r="16" spans="1:17" ht="15">
      <c r="A16" s="19" t="s">
        <v>407</v>
      </c>
      <c s="3">
        <v>0</v>
      </c>
      <c s="3">
        <v>1505103.0800000001</v>
      </c>
      <c s="3">
        <v>0</v>
      </c>
      <c s="3">
        <v>0</v>
      </c>
      <c s="3">
        <v>0</v>
      </c>
      <c s="3">
        <v>0</v>
      </c>
      <c s="3">
        <v>0</v>
      </c>
      <c s="3">
        <v>1505103.0800000001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3010206.1600000001</v>
      </c>
      <c s="3">
        <v>3010206.1600000001</v>
      </c>
    </row>
    <row r="17" spans="1:17" ht="15">
      <c r="A17" s="19" t="s">
        <v>410</v>
      </c>
      <c s="3">
        <v>0</v>
      </c>
      <c s="3">
        <v>226571.95999999999</v>
      </c>
      <c s="3">
        <v>0</v>
      </c>
      <c s="3">
        <v>0</v>
      </c>
      <c s="3">
        <v>0</v>
      </c>
      <c s="3">
        <v>0</v>
      </c>
      <c s="3">
        <v>0</v>
      </c>
      <c s="3">
        <v>226571.95999999999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453143.91999999998</v>
      </c>
      <c s="3">
        <v>453143.91999999998</v>
      </c>
    </row>
    <row r="18" spans="1:17" ht="15">
      <c r="A18" s="19" t="s">
        <v>413</v>
      </c>
      <c s="3">
        <v>0</v>
      </c>
      <c s="3">
        <v>685274.81999999995</v>
      </c>
      <c s="3">
        <v>0</v>
      </c>
      <c s="3">
        <v>0</v>
      </c>
      <c s="3">
        <v>0</v>
      </c>
      <c s="3">
        <v>0</v>
      </c>
      <c s="3">
        <v>0</v>
      </c>
      <c s="3">
        <v>685274.81999999995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1370549.6399999999</v>
      </c>
      <c s="3">
        <v>1370549.6399999999</v>
      </c>
    </row>
    <row r="19" spans="1:17" ht="15">
      <c r="A19" s="19" t="s">
        <v>416</v>
      </c>
      <c s="3">
        <v>0</v>
      </c>
      <c s="3">
        <v>351488.40999999997</v>
      </c>
      <c s="3">
        <v>0</v>
      </c>
      <c s="3">
        <v>0</v>
      </c>
      <c s="3">
        <v>0</v>
      </c>
      <c s="3">
        <v>0</v>
      </c>
      <c s="3">
        <v>0</v>
      </c>
      <c s="3">
        <v>351488.40999999997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702976.81999999995</v>
      </c>
      <c s="3">
        <v>702976.81999999995</v>
      </c>
    </row>
    <row r="20" spans="1:17" ht="15">
      <c r="A20" s="19" t="s">
        <v>419</v>
      </c>
      <c s="3">
        <v>0</v>
      </c>
      <c s="3">
        <v>718970.14000000001</v>
      </c>
      <c s="3">
        <v>0</v>
      </c>
      <c s="3">
        <v>0</v>
      </c>
      <c s="3">
        <v>0</v>
      </c>
      <c s="3">
        <v>0</v>
      </c>
      <c s="3">
        <v>0</v>
      </c>
      <c s="3">
        <v>718970.14000000001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1437940.28</v>
      </c>
      <c s="3">
        <v>1437940.28</v>
      </c>
    </row>
    <row r="21" spans="1:17" ht="15">
      <c r="A21" s="19" t="s">
        <v>422</v>
      </c>
      <c s="3">
        <v>0</v>
      </c>
      <c s="3">
        <v>1256864.96</v>
      </c>
      <c s="3">
        <v>0</v>
      </c>
      <c s="3">
        <v>0</v>
      </c>
      <c s="3">
        <v>0</v>
      </c>
      <c s="3">
        <v>0</v>
      </c>
      <c s="3">
        <v>0</v>
      </c>
      <c s="3">
        <v>1256864.96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2513729.9199999999</v>
      </c>
      <c s="3">
        <v>2513729.9199999999</v>
      </c>
    </row>
    <row r="22" spans="1:17" ht="15">
      <c r="A22" s="19" t="s">
        <v>425</v>
      </c>
      <c s="3">
        <v>0</v>
      </c>
      <c s="3">
        <v>735965.88</v>
      </c>
      <c s="3">
        <v>0</v>
      </c>
      <c s="3">
        <v>0</v>
      </c>
      <c s="3">
        <v>0</v>
      </c>
      <c s="3">
        <v>0</v>
      </c>
      <c s="3">
        <v>0</v>
      </c>
      <c s="3">
        <v>735965.88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1471931.76</v>
      </c>
      <c s="3">
        <v>1471931.76</v>
      </c>
    </row>
    <row r="23" spans="1:17" ht="15">
      <c r="A23" s="19" t="s">
        <v>428</v>
      </c>
      <c s="3">
        <v>0</v>
      </c>
      <c s="3">
        <v>356477.78000000003</v>
      </c>
      <c s="3">
        <v>0</v>
      </c>
      <c s="3">
        <v>0</v>
      </c>
      <c s="3">
        <v>0</v>
      </c>
      <c s="3">
        <v>0</v>
      </c>
      <c s="3">
        <v>0</v>
      </c>
      <c s="3">
        <v>356477.78000000003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712955.56000000006</v>
      </c>
      <c s="3">
        <v>712955.56000000006</v>
      </c>
    </row>
    <row r="24" spans="1:17" ht="15">
      <c r="A24" s="19" t="s">
        <v>383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 r="25" spans="1:17" ht="15">
      <c r="A25" s="19" t="s">
        <v>386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 r="26" spans="1:17" ht="15">
      <c r="A26" s="19" t="s">
        <v>429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 r="27" spans="1:17" ht="15">
      <c r="A27" s="19" t="s">
        <v>388</v>
      </c>
      <c s="3">
        <v>0</v>
      </c>
      <c s="3">
        <v>7721250</v>
      </c>
      <c s="3">
        <v>0</v>
      </c>
      <c s="3">
        <v>0</v>
      </c>
      <c s="3">
        <v>0</v>
      </c>
      <c s="3">
        <v>0</v>
      </c>
      <c s="3">
        <v>0</v>
      </c>
      <c s="3">
        <v>7395000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15116250</v>
      </c>
      <c s="3">
        <v>15116250</v>
      </c>
    </row>
    <row r="28" spans="1:17" ht="15">
      <c r="A28" s="19" t="s">
        <v>394</v>
      </c>
      <c s="3">
        <v>0</v>
      </c>
      <c s="3">
        <v>0</v>
      </c>
      <c s="3">
        <v>421890.59999999998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421890.59999999998</v>
      </c>
      <c s="3">
        <v>421890.59999999998</v>
      </c>
    </row>
    <row r="29" spans="1:17" ht="15">
      <c r="A29" s="19" t="s">
        <v>431</v>
      </c>
      <c s="3">
        <v>0</v>
      </c>
      <c s="3">
        <v>74573560.549999997</v>
      </c>
      <c s="3">
        <v>0</v>
      </c>
      <c s="3">
        <v>0</v>
      </c>
      <c s="3">
        <v>0</v>
      </c>
      <c s="3">
        <v>0</v>
      </c>
      <c s="3">
        <v>0</v>
      </c>
      <c s="3">
        <v>74573560.549999997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149147121.09999999</v>
      </c>
      <c s="3">
        <v>149147121.09999999</v>
      </c>
    </row>
    <row r="30" spans="1:17" ht="15">
      <c r="A30" s="19" t="s">
        <v>433</v>
      </c>
      <c s="3">
        <v>0</v>
      </c>
      <c s="3">
        <v>120718465.06999999</v>
      </c>
      <c s="3">
        <v>0</v>
      </c>
      <c s="3">
        <v>0</v>
      </c>
      <c s="3">
        <v>0</v>
      </c>
      <c s="3">
        <v>0</v>
      </c>
      <c s="3">
        <v>0</v>
      </c>
      <c s="3">
        <v>120718465.06999999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241436930.13999999</v>
      </c>
      <c s="3">
        <v>241436930.13999999</v>
      </c>
    </row>
    <row r="31" spans="1:17" ht="15">
      <c r="A31" s="19" t="s">
        <v>435</v>
      </c>
      <c s="3">
        <v>0</v>
      </c>
      <c s="3">
        <v>204947496.74000001</v>
      </c>
      <c s="3">
        <v>0</v>
      </c>
      <c s="3">
        <v>0</v>
      </c>
      <c s="3">
        <v>0</v>
      </c>
      <c s="3">
        <v>0</v>
      </c>
      <c s="3">
        <v>0</v>
      </c>
      <c s="3">
        <v>204947496.74000001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409894993.48000002</v>
      </c>
      <c s="3">
        <v>409894993.48000002</v>
      </c>
    </row>
    <row r="32" spans="1:17" ht="15">
      <c r="A32" s="19" t="s">
        <v>397</v>
      </c>
      <c s="3">
        <v>0</v>
      </c>
      <c s="3">
        <v>0</v>
      </c>
      <c s="3">
        <v>627287.5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627287.5</v>
      </c>
      <c s="3">
        <v>627287.5</v>
      </c>
    </row>
    <row r="33" spans="1:17" ht="15">
      <c r="A33" s="27" t="s">
        <v>30</v>
      </c>
      <c s="30">
        <v>3770135.1009999998</v>
      </c>
      <c s="30">
        <v>6487497.8389999997</v>
      </c>
      <c s="30">
        <v>1895898.3</v>
      </c>
      <c s="30">
        <v>3218165.5619999999</v>
      </c>
      <c s="30">
        <v>508849.84700000001</v>
      </c>
      <c s="30">
        <v>5441253.3599999994</v>
      </c>
      <c s="30">
        <v>3344305.9559999998</v>
      </c>
      <c s="30">
        <v>3404600.3030000003</v>
      </c>
      <c s="30">
        <v>1824594.46</v>
      </c>
      <c s="30">
        <v>2293278.801</v>
      </c>
      <c s="30">
        <v>485167.33399999997</v>
      </c>
      <c s="30">
        <v>4745397.5199999996</v>
      </c>
      <c s="30">
        <v>2755667.4080000003</v>
      </c>
      <c s="30">
        <v>3770135.1009999998</v>
      </c>
      <c s="30">
        <v>36404676.689999998</v>
      </c>
      <c s="30">
        <v>40174811.790999994</v>
      </c>
    </row>
    <row r="34" spans="1:17" ht="15">
      <c r="A34" s="28" t="s">
        <v>28</v>
      </c>
      <c s="3">
        <v>0</v>
      </c>
      <c s="3">
        <v>4092038.7000000002</v>
      </c>
      <c s="3">
        <v>0</v>
      </c>
      <c s="3">
        <v>1368165.54</v>
      </c>
      <c s="3">
        <v>0</v>
      </c>
      <c s="3">
        <v>4344994.5599999996</v>
      </c>
      <c s="3">
        <v>0</v>
      </c>
      <c s="3">
        <v>1070940.4299999999</v>
      </c>
      <c s="3">
        <v>0</v>
      </c>
      <c s="3">
        <v>1148583.0700000001</v>
      </c>
      <c s="3">
        <v>0</v>
      </c>
      <c s="3">
        <v>3680842.54</v>
      </c>
      <c s="3">
        <v>0</v>
      </c>
      <c s="3">
        <v>0</v>
      </c>
      <c s="3">
        <v>15705564.84</v>
      </c>
      <c s="3">
        <v>15705564.84</v>
      </c>
    </row>
    <row r="35" spans="1:17" ht="15">
      <c r="A35" s="19" t="s">
        <v>37</v>
      </c>
      <c s="3">
        <v>2941715.75</v>
      </c>
      <c s="3">
        <v>2395459.139</v>
      </c>
      <c s="3">
        <v>1895898.3</v>
      </c>
      <c s="3">
        <v>307099.57000000001</v>
      </c>
      <c s="3">
        <v>508849.84700000001</v>
      </c>
      <c s="3">
        <v>1096258.8</v>
      </c>
      <c s="3">
        <v>2829216.29</v>
      </c>
      <c s="3">
        <v>2318659.8730000001</v>
      </c>
      <c s="3">
        <v>1824594.46</v>
      </c>
      <c s="3">
        <v>312189.62</v>
      </c>
      <c s="3">
        <v>485167.33399999997</v>
      </c>
      <c s="3">
        <v>1064554.98</v>
      </c>
      <c s="3">
        <v>2720170.9900000002</v>
      </c>
      <c s="3">
        <v>2941715.75</v>
      </c>
      <c s="3">
        <v>17758119.203000002</v>
      </c>
      <c s="3">
        <v>20699834.953000002</v>
      </c>
    </row>
    <row r="36" spans="1:17" ht="15">
      <c r="A36" s="19" t="s">
        <v>49</v>
      </c>
      <c s="3">
        <v>787357.07799999998</v>
      </c>
      <c s="3">
        <v>0</v>
      </c>
      <c s="3">
        <v>0</v>
      </c>
      <c s="3">
        <v>622963.84400000004</v>
      </c>
      <c s="3">
        <v>0</v>
      </c>
      <c s="3">
        <v>0</v>
      </c>
      <c s="3">
        <v>477605.61800000002</v>
      </c>
      <c s="3">
        <v>0</v>
      </c>
      <c s="3">
        <v>0</v>
      </c>
      <c s="3">
        <v>238802.80300000001</v>
      </c>
      <c s="3">
        <v>0</v>
      </c>
      <c s="3">
        <v>0</v>
      </c>
      <c s="3">
        <v>0</v>
      </c>
      <c s="3">
        <v>787357.07799999998</v>
      </c>
      <c s="3">
        <v>1339372.2650000001</v>
      </c>
      <c s="3">
        <v>2126729.3430000003</v>
      </c>
    </row>
    <row r="37" spans="1:17" ht="15">
      <c r="A37" s="19" t="s">
        <v>52</v>
      </c>
      <c s="3">
        <v>1590.595</v>
      </c>
      <c s="3">
        <v>0</v>
      </c>
      <c s="3">
        <v>0</v>
      </c>
      <c s="3">
        <v>880464.93000000005</v>
      </c>
      <c s="3">
        <v>0</v>
      </c>
      <c s="3">
        <v>0</v>
      </c>
      <c s="3">
        <v>0</v>
      </c>
      <c s="3">
        <v>15000</v>
      </c>
      <c s="3">
        <v>0</v>
      </c>
      <c s="3">
        <v>556219.26000000001</v>
      </c>
      <c s="3">
        <v>0</v>
      </c>
      <c s="3">
        <v>0</v>
      </c>
      <c s="3">
        <v>0</v>
      </c>
      <c s="3">
        <v>1590.595</v>
      </c>
      <c s="3">
        <v>1451684.1899999999</v>
      </c>
      <c s="3">
        <v>1453274.7849999999</v>
      </c>
    </row>
    <row r="38" spans="1:17" ht="15">
      <c r="A38" s="19" t="s">
        <v>60</v>
      </c>
      <c s="3">
        <v>39471.678</v>
      </c>
      <c s="3">
        <v>0</v>
      </c>
      <c s="3">
        <v>0</v>
      </c>
      <c s="3">
        <v>39471.678</v>
      </c>
      <c s="3">
        <v>0</v>
      </c>
      <c s="3">
        <v>0</v>
      </c>
      <c s="3">
        <v>37484.048000000003</v>
      </c>
      <c s="3">
        <v>0</v>
      </c>
      <c s="3">
        <v>0</v>
      </c>
      <c s="3">
        <v>37484.048000000003</v>
      </c>
      <c s="3">
        <v>0</v>
      </c>
      <c s="3">
        <v>0</v>
      </c>
      <c s="3">
        <v>35496.417999999998</v>
      </c>
      <c s="3">
        <v>39471.678</v>
      </c>
      <c s="3">
        <v>149936.19200000001</v>
      </c>
      <c s="3">
        <v>189407.87</v>
      </c>
    </row>
    <row r="39" spans="1:17" ht="15">
      <c r="A39" s="27" t="s">
        <v>65</v>
      </c>
      <c s="7">
        <v>14483079.305999998</v>
      </c>
      <c s="7">
        <v>17273981.942000002</v>
      </c>
      <c s="7">
        <v>2100538.5500000003</v>
      </c>
      <c s="7">
        <v>58397324.689000003</v>
      </c>
      <c s="7">
        <v>7359193.7460000003</v>
      </c>
      <c s="7">
        <v>6922972.3230000008</v>
      </c>
      <c s="7">
        <v>10985227.143999999</v>
      </c>
      <c s="7">
        <v>16758658.876</v>
      </c>
      <c s="7">
        <v>2070788.5</v>
      </c>
      <c s="7">
        <v>51464119.394999996</v>
      </c>
      <c s="7">
        <v>5463095.5999999996</v>
      </c>
      <c s="7">
        <v>6605038.9199999999</v>
      </c>
      <c s="7">
        <v>9749649.1619999986</v>
      </c>
      <c s="7">
        <v>14483079.305999998</v>
      </c>
      <c s="7">
        <v>195150588.84700003</v>
      </c>
      <c s="7">
        <v>209633668.15300003</v>
      </c>
    </row>
    <row r="40" spans="1:17" ht="15">
      <c r="A40" s="28" t="s">
        <v>71</v>
      </c>
      <c s="8">
        <v>0</v>
      </c>
      <c s="8">
        <v>7582095.2400000002</v>
      </c>
      <c s="8">
        <v>0</v>
      </c>
      <c s="8">
        <v>0</v>
      </c>
      <c s="8">
        <v>0</v>
      </c>
      <c s="8">
        <v>5054285.142</v>
      </c>
      <c s="8">
        <v>4610744.7199999997</v>
      </c>
      <c s="8">
        <v>8638391.620000001</v>
      </c>
      <c s="8">
        <v>0</v>
      </c>
      <c s="8">
        <v>0</v>
      </c>
      <c s="8">
        <v>0</v>
      </c>
      <c s="8">
        <v>4869776.7960000001</v>
      </c>
      <c s="8">
        <v>4414731.9400000004</v>
      </c>
      <c s="8">
        <v>0</v>
      </c>
      <c s="8">
        <v>35170025.457999997</v>
      </c>
      <c s="8">
        <v>35170025.457999997</v>
      </c>
    </row>
    <row r="41" spans="1:17" ht="15">
      <c r="A41" s="29" t="s">
        <v>86</v>
      </c>
      <c s="8">
        <v>0</v>
      </c>
      <c s="8">
        <v>6798670.608</v>
      </c>
      <c s="8">
        <v>0</v>
      </c>
      <c s="8">
        <v>4673223.784</v>
      </c>
      <c s="8">
        <v>7261302.8900000006</v>
      </c>
      <c s="8">
        <v>0</v>
      </c>
      <c s="8">
        <v>4379333.3360000001</v>
      </c>
      <c s="8">
        <v>5425731.1859999998</v>
      </c>
      <c s="8">
        <v>0</v>
      </c>
      <c s="8">
        <v>3981095.9509999999</v>
      </c>
      <c s="8">
        <v>5348314.5309999995</v>
      </c>
      <c s="8">
        <v>0</v>
      </c>
      <c s="8">
        <v>3543914.4550000001</v>
      </c>
      <c s="8">
        <v>0</v>
      </c>
      <c s="8">
        <v>41411586.740999997</v>
      </c>
      <c s="8">
        <v>41411586.740999997</v>
      </c>
    </row>
    <row r="42" spans="1:17" ht="15">
      <c r="A42" s="29" t="s">
        <v>64</v>
      </c>
      <c s="8">
        <v>11283.75</v>
      </c>
      <c s="8">
        <v>17562.23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15292.24</v>
      </c>
      <c s="8">
        <v>0</v>
      </c>
      <c s="8">
        <v>9403.1200000000008</v>
      </c>
      <c s="8">
        <v>11283.75</v>
      </c>
      <c s="8">
        <v>42257.589999999997</v>
      </c>
      <c s="8">
        <v>53541.339999999997</v>
      </c>
    </row>
    <row r="43" spans="1:17" ht="15">
      <c r="A43" s="29" t="s">
        <v>98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</row>
    <row r="44" spans="1:17" ht="15">
      <c r="A44" s="29" t="s">
        <v>101</v>
      </c>
      <c s="8">
        <v>0</v>
      </c>
      <c s="8">
        <v>2787500.5300000003</v>
      </c>
      <c s="8">
        <v>0</v>
      </c>
      <c s="8">
        <v>51934390.472999997</v>
      </c>
      <c s="8">
        <v>0</v>
      </c>
      <c s="8">
        <v>0</v>
      </c>
      <c s="8">
        <v>0</v>
      </c>
      <c s="8">
        <v>2628980.2199999997</v>
      </c>
      <c s="8">
        <v>0</v>
      </c>
      <c s="8">
        <v>47409737.971000001</v>
      </c>
      <c s="8">
        <v>0</v>
      </c>
      <c s="8">
        <v>0</v>
      </c>
      <c s="8">
        <v>0</v>
      </c>
      <c s="8">
        <v>0</v>
      </c>
      <c s="8">
        <v>104760609.19400001</v>
      </c>
      <c s="8">
        <v>104760609.19400001</v>
      </c>
    </row>
    <row r="45" spans="1:17" ht="15">
      <c r="A45" s="29" t="s">
        <v>112</v>
      </c>
      <c s="8">
        <v>14048561.349999998</v>
      </c>
      <c s="8">
        <v>0</v>
      </c>
      <c s="8">
        <v>0</v>
      </c>
      <c s="8">
        <v>0</v>
      </c>
      <c s="8">
        <v>0</v>
      </c>
      <c s="8">
        <v>0</v>
      </c>
      <c s="8">
        <v>1572939.21</v>
      </c>
      <c s="8">
        <v>0</v>
      </c>
      <c s="8">
        <v>0</v>
      </c>
      <c s="8">
        <v>0</v>
      </c>
      <c s="8">
        <v>5000</v>
      </c>
      <c s="8">
        <v>0</v>
      </c>
      <c s="8">
        <v>1383884.02</v>
      </c>
      <c s="8">
        <v>14048561.349999998</v>
      </c>
      <c s="8">
        <v>2961823.23</v>
      </c>
      <c s="8">
        <v>17010384.579999998</v>
      </c>
    </row>
    <row r="46" spans="1:17" ht="15">
      <c r="A46" s="29" t="s">
        <v>118</v>
      </c>
      <c s="8">
        <v>236092.80499999999</v>
      </c>
      <c s="8">
        <v>0</v>
      </c>
      <c s="8">
        <v>0</v>
      </c>
      <c s="8">
        <v>46421.317000000003</v>
      </c>
      <c s="8">
        <v>0</v>
      </c>
      <c s="8">
        <v>2336.076</v>
      </c>
      <c s="8">
        <v>224593.86799999999</v>
      </c>
      <c s="8">
        <v>0</v>
      </c>
      <c s="8">
        <v>0</v>
      </c>
      <c s="8">
        <v>46389.813000000002</v>
      </c>
      <c s="8">
        <v>0</v>
      </c>
      <c s="8">
        <v>2039.8389999999999</v>
      </c>
      <c s="8">
        <v>215562.99600000001</v>
      </c>
      <c s="8">
        <v>236092.80499999999</v>
      </c>
      <c s="8">
        <v>537343.90899999999</v>
      </c>
      <c s="8">
        <v>773436.71400000004</v>
      </c>
    </row>
    <row r="47" spans="1:17" ht="15">
      <c r="A47" s="29" t="s">
        <v>121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</row>
    <row r="48" spans="1:17" ht="15">
      <c r="A48" s="29" t="s">
        <v>130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</row>
    <row r="49" spans="1:17" ht="15">
      <c r="A49" s="29" t="s">
        <v>131</v>
      </c>
      <c s="8">
        <v>28551.669999999998</v>
      </c>
      <c s="8">
        <v>1023.58</v>
      </c>
      <c s="8">
        <v>80052.869999999995</v>
      </c>
      <c s="8">
        <v>28220.950000000001</v>
      </c>
      <c s="8">
        <v>90122.221000000005</v>
      </c>
      <c s="8">
        <v>720530.21999999997</v>
      </c>
      <c s="8">
        <v>24846.189999999999</v>
      </c>
      <c s="8">
        <v>755.16999999999996</v>
      </c>
      <c s="8">
        <v>77236.149999999994</v>
      </c>
      <c s="8">
        <v>26895.66</v>
      </c>
      <c s="8">
        <v>86677.509999999995</v>
      </c>
      <c s="8">
        <v>712072.02000000002</v>
      </c>
      <c s="8">
        <v>21413.75</v>
      </c>
      <c s="8">
        <v>28551.669999999998</v>
      </c>
      <c s="8">
        <v>1869846.291</v>
      </c>
      <c s="8">
        <v>1898397.9609999999</v>
      </c>
    </row>
    <row r="50" spans="1:17" ht="15">
      <c r="A50" s="29" t="s">
        <v>139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14104.275</v>
      </c>
      <c s="8">
        <v>0</v>
      </c>
      <c s="8">
        <v>0</v>
      </c>
      <c s="8">
        <v>0</v>
      </c>
      <c s="8">
        <v>0</v>
      </c>
      <c s="8">
        <v>0</v>
      </c>
      <c s="8">
        <v>7052.143</v>
      </c>
      <c s="8">
        <v>0</v>
      </c>
      <c s="8">
        <v>21156.417999999998</v>
      </c>
      <c s="8">
        <v>21156.417999999998</v>
      </c>
    </row>
    <row r="51" spans="1:17" ht="15">
      <c r="A51" s="29" t="s">
        <v>140</v>
      </c>
      <c s="8">
        <v>0</v>
      </c>
      <c s="8">
        <v>0</v>
      </c>
      <c s="8">
        <v>171733.32999999999</v>
      </c>
      <c s="8">
        <v>0</v>
      </c>
      <c s="8">
        <v>0</v>
      </c>
      <c s="8">
        <v>1128268.6000000001</v>
      </c>
      <c s="8">
        <v>0</v>
      </c>
      <c s="8">
        <v>0</v>
      </c>
      <c s="8">
        <v>144800</v>
      </c>
      <c s="8">
        <v>0</v>
      </c>
      <c s="8">
        <v>0</v>
      </c>
      <c s="8">
        <v>1003597.98</v>
      </c>
      <c s="8">
        <v>0</v>
      </c>
      <c s="8">
        <v>0</v>
      </c>
      <c s="8">
        <v>2448399.9100000001</v>
      </c>
      <c s="8">
        <v>2448399.9100000001</v>
      </c>
    </row>
    <row r="52" spans="1:17" ht="15">
      <c r="A52" s="29" t="s">
        <v>441</v>
      </c>
      <c s="8">
        <v>0</v>
      </c>
      <c s="8">
        <v>0</v>
      </c>
      <c s="8">
        <v>1848752.3500000001</v>
      </c>
      <c s="8">
        <v>0</v>
      </c>
      <c s="8">
        <v>7768.6350000000002</v>
      </c>
      <c s="8">
        <v>0</v>
      </c>
      <c s="8">
        <v>0</v>
      </c>
      <c s="8">
        <v>0</v>
      </c>
      <c s="8">
        <v>1848752.3500000001</v>
      </c>
      <c s="8">
        <v>0</v>
      </c>
      <c s="8">
        <v>7811.3190000000004</v>
      </c>
      <c s="8">
        <v>0</v>
      </c>
      <c s="8">
        <v>0</v>
      </c>
      <c s="8">
        <v>0</v>
      </c>
      <c s="8">
        <v>3713084.6540000001</v>
      </c>
      <c s="8">
        <v>3713084.6540000001</v>
      </c>
    </row>
    <row r="53" spans="1:17" ht="15">
      <c r="A53" s="29" t="s">
        <v>143</v>
      </c>
      <c s="8">
        <v>158589.73100000003</v>
      </c>
      <c s="8">
        <v>0</v>
      </c>
      <c s="8">
        <v>0</v>
      </c>
      <c s="8">
        <v>0</v>
      </c>
      <c s="8">
        <v>0</v>
      </c>
      <c s="8">
        <v>17552.285</v>
      </c>
      <c s="8">
        <v>154488.595</v>
      </c>
      <c s="8">
        <v>0</v>
      </c>
      <c s="8">
        <v>0</v>
      </c>
      <c s="8">
        <v>0</v>
      </c>
      <c s="8">
        <v>0</v>
      </c>
      <c s="8">
        <v>17552.285</v>
      </c>
      <c s="8">
        <v>149861.88800000001</v>
      </c>
      <c s="8">
        <v>158589.73100000003</v>
      </c>
      <c s="8">
        <v>339455.05299999996</v>
      </c>
      <c s="8">
        <v>498044.78400000004</v>
      </c>
    </row>
    <row r="54" spans="1:17" ht="15">
      <c r="A54" s="29" t="s">
        <v>151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</row>
    <row r="55" spans="1:17" ht="15">
      <c r="A55" s="29" t="s">
        <v>67</v>
      </c>
      <c s="8">
        <v>0</v>
      </c>
      <c s="8">
        <v>82028.474000000002</v>
      </c>
      <c s="8">
        <v>0</v>
      </c>
      <c s="8">
        <v>0</v>
      </c>
      <c s="8">
        <v>0</v>
      </c>
      <c s="8">
        <v>0</v>
      </c>
      <c s="8">
        <v>0</v>
      </c>
      <c s="8">
        <v>60518.290000000001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142546.764</v>
      </c>
      <c s="8">
        <v>142546.764</v>
      </c>
    </row>
    <row r="56" spans="1:17" ht="15">
      <c r="A56" s="29" t="s">
        <v>69</v>
      </c>
      <c s="8">
        <v>0</v>
      </c>
      <c s="8">
        <v>5101.2799999999997</v>
      </c>
      <c s="8">
        <v>0</v>
      </c>
      <c s="8">
        <v>0</v>
      </c>
      <c s="8">
        <v>0</v>
      </c>
      <c s="8">
        <v>0</v>
      </c>
      <c s="8">
        <v>4176.9499999999998</v>
      </c>
      <c s="8">
        <v>4282.3900000000003</v>
      </c>
      <c s="8">
        <v>0</v>
      </c>
      <c s="8">
        <v>0</v>
      </c>
      <c s="8">
        <v>0</v>
      </c>
      <c s="8">
        <v>0</v>
      </c>
      <c s="8">
        <v>3824.8499999999999</v>
      </c>
      <c s="8">
        <v>0</v>
      </c>
      <c s="8">
        <v>17385.470000000001</v>
      </c>
      <c s="8">
        <v>17385.470000000001</v>
      </c>
    </row>
    <row r="57" spans="1:17" ht="15">
      <c r="A57" s="29" t="s">
        <v>3436</v>
      </c>
      <c s="8">
        <v>0</v>
      </c>
      <c s="8">
        <v>0</v>
      </c>
      <c s="8">
        <v>0</v>
      </c>
      <c s="8">
        <v>1715068.165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0</v>
      </c>
      <c s="8">
        <v>1715068.165</v>
      </c>
      <c s="8">
        <v>1715068.165</v>
      </c>
    </row>
    <row r="58" spans="1:17" ht="15">
      <c r="A58" s="27" t="s">
        <v>159</v>
      </c>
      <c s="31">
        <v>120777998.969</v>
      </c>
      <c s="31">
        <v>207519722.28000003</v>
      </c>
      <c s="31">
        <v>42462409.924000002</v>
      </c>
      <c s="31">
        <v>81597744.817000002</v>
      </c>
      <c s="31">
        <v>212989153.08299997</v>
      </c>
      <c s="31">
        <v>124259132.97999997</v>
      </c>
      <c s="31">
        <v>114173943.79799999</v>
      </c>
      <c s="31">
        <v>199480354.98999998</v>
      </c>
      <c s="31">
        <v>42164806.161000006</v>
      </c>
      <c s="31">
        <v>81867772.782999992</v>
      </c>
      <c s="31">
        <v>206418539.05000001</v>
      </c>
      <c s="31">
        <v>115552893.65399998</v>
      </c>
      <c s="31">
        <v>110352650.523</v>
      </c>
      <c s="31">
        <v>120777998.969</v>
      </c>
      <c s="31">
        <v>1538839124.0429997</v>
      </c>
      <c s="31">
        <v>1659617123.0119998</v>
      </c>
    </row>
    <row r="59" spans="1:17" ht="15">
      <c r="A59" s="19" t="s">
        <v>160</v>
      </c>
      <c s="3">
        <v>20972174.659000002</v>
      </c>
      <c s="3">
        <v>45163182.305</v>
      </c>
      <c s="3">
        <v>14102970.105</v>
      </c>
      <c s="3">
        <v>14455507.095000001</v>
      </c>
      <c s="3">
        <v>43958213.229999997</v>
      </c>
      <c s="3">
        <v>54868577.943999991</v>
      </c>
      <c s="3">
        <v>19705707.740000006</v>
      </c>
      <c s="3">
        <v>44140488.523000002</v>
      </c>
      <c s="3">
        <v>14277508.063999999</v>
      </c>
      <c s="3">
        <v>15027677.044</v>
      </c>
      <c s="3">
        <v>44589108.990000002</v>
      </c>
      <c s="3">
        <v>53215722.960999995</v>
      </c>
      <c s="3">
        <v>18782581.98</v>
      </c>
      <c s="3">
        <v>20972174.659000002</v>
      </c>
      <c s="3">
        <v>382287245.98099995</v>
      </c>
      <c s="3">
        <v>403259420.63999999</v>
      </c>
    </row>
    <row r="60" spans="1:17" ht="15">
      <c r="A60" s="19" t="s">
        <v>288</v>
      </c>
      <c s="3">
        <v>44836099.969999999</v>
      </c>
      <c s="3">
        <v>3524014.8829999999</v>
      </c>
      <c s="3">
        <v>19385891.888999999</v>
      </c>
      <c s="3">
        <v>43437191.184</v>
      </c>
      <c s="3">
        <v>32802389.719999999</v>
      </c>
      <c s="3">
        <v>25940939.866</v>
      </c>
      <c s="3">
        <v>42182184.419999994</v>
      </c>
      <c s="3">
        <v>3587103.5209999997</v>
      </c>
      <c s="3">
        <v>19215035.577000003</v>
      </c>
      <c s="3">
        <v>44108116.142999992</v>
      </c>
      <c s="3">
        <v>27052277.740000002</v>
      </c>
      <c s="3">
        <v>26017070.563000001</v>
      </c>
      <c s="3">
        <v>42407164.439999998</v>
      </c>
      <c s="3">
        <v>44836099.969999999</v>
      </c>
      <c s="3">
        <v>329659379.94599992</v>
      </c>
      <c s="3">
        <v>374495479.91599995</v>
      </c>
    </row>
    <row r="61" spans="1:17" ht="15">
      <c r="A61" s="19" t="s">
        <v>311</v>
      </c>
      <c s="3">
        <v>54969724.339999996</v>
      </c>
      <c s="3">
        <v>16475225.158</v>
      </c>
      <c s="3">
        <v>1920802.3699999999</v>
      </c>
      <c s="3">
        <v>23705046.538000003</v>
      </c>
      <c s="3">
        <v>6744862.120000001</v>
      </c>
      <c s="3">
        <v>37867904.311999992</v>
      </c>
      <c s="3">
        <v>52286051.637999997</v>
      </c>
      <c s="3">
        <v>15259681.472999997</v>
      </c>
      <c s="3">
        <v>1646855.71</v>
      </c>
      <c s="3">
        <v>22731979.596000001</v>
      </c>
      <c s="3">
        <v>6153802.7599999998</v>
      </c>
      <c s="3">
        <v>35964490.219999999</v>
      </c>
      <c s="3">
        <v>49162904.103000008</v>
      </c>
      <c s="3">
        <v>54969724.339999996</v>
      </c>
      <c s="3">
        <v>269919605.99800003</v>
      </c>
      <c s="3">
        <v>324889330.33800012</v>
      </c>
    </row>
    <row r="62" spans="1:17" ht="15">
      <c r="A62" s="19" t="s">
        <v>363</v>
      </c>
      <c s="3">
        <v>0</v>
      </c>
      <c s="3">
        <v>0</v>
      </c>
      <c s="3">
        <v>0</v>
      </c>
      <c s="3">
        <v>0</v>
      </c>
      <c s="3">
        <v>0</v>
      </c>
      <c s="3">
        <v>381045.29800000001</v>
      </c>
      <c s="3">
        <v>0</v>
      </c>
      <c s="3">
        <v>0</v>
      </c>
      <c s="3">
        <v>0</v>
      </c>
      <c s="3">
        <v>0</v>
      </c>
      <c s="3">
        <v>0</v>
      </c>
      <c s="3">
        <v>355609.90999999997</v>
      </c>
      <c s="3">
        <v>0</v>
      </c>
      <c s="3">
        <v>0</v>
      </c>
      <c s="3">
        <v>736655.20799999998</v>
      </c>
      <c s="3">
        <v>736655.20799999998</v>
      </c>
    </row>
    <row r="63" spans="1:17" ht="15">
      <c r="A63" s="19" t="s">
        <v>372</v>
      </c>
      <c s="3">
        <v>0</v>
      </c>
      <c s="3">
        <v>142357299.93400002</v>
      </c>
      <c s="3">
        <v>0</v>
      </c>
      <c s="3">
        <v>0</v>
      </c>
      <c s="3">
        <v>129483688.01299998</v>
      </c>
      <c s="3">
        <v>0</v>
      </c>
      <c s="3">
        <v>0</v>
      </c>
      <c s="3">
        <v>136493081.47299999</v>
      </c>
      <c s="3">
        <v>0</v>
      </c>
      <c s="3">
        <v>0</v>
      </c>
      <c s="3">
        <v>128623349.56</v>
      </c>
      <c s="3">
        <v>0</v>
      </c>
      <c s="3">
        <v>0</v>
      </c>
      <c s="3">
        <v>0</v>
      </c>
      <c s="3">
        <v>536957418.98000002</v>
      </c>
      <c s="3">
        <v>536957418.98000002</v>
      </c>
    </row>
    <row r="64" spans="1:17" ht="15">
      <c r="A64" s="19" t="s">
        <v>3105</v>
      </c>
      <c s="3">
        <v>0</v>
      </c>
      <c s="3">
        <v>0</v>
      </c>
      <c s="3">
        <v>1676776.6699999999</v>
      </c>
      <c s="3">
        <v>0</v>
      </c>
      <c s="3">
        <v>0</v>
      </c>
      <c s="3">
        <v>0</v>
      </c>
      <c s="3">
        <v>0</v>
      </c>
      <c s="3">
        <v>0</v>
      </c>
      <c s="3">
        <v>1649437.9199999999</v>
      </c>
      <c s="3">
        <v>0</v>
      </c>
      <c s="3">
        <v>0</v>
      </c>
      <c s="3">
        <v>0</v>
      </c>
      <c s="3">
        <v>0</v>
      </c>
      <c s="3">
        <v>0</v>
      </c>
      <c s="3">
        <v>3326214.5899999999</v>
      </c>
      <c s="3">
        <v>3326214.5899999999</v>
      </c>
    </row>
    <row r="65" spans="1:17" ht="15">
      <c r="A65" s="19" t="s">
        <v>3702</v>
      </c>
      <c s="3">
        <v>0</v>
      </c>
      <c s="3">
        <v>0</v>
      </c>
      <c s="3">
        <v>5375968.8899999997</v>
      </c>
      <c s="3">
        <v>0</v>
      </c>
      <c s="3">
        <v>0</v>
      </c>
      <c s="3">
        <v>5200665.5599999996</v>
      </c>
      <c s="3">
        <v>0</v>
      </c>
      <c s="3">
        <v>0</v>
      </c>
      <c s="3">
        <v>5375968.8899999997</v>
      </c>
      <c s="3">
        <v>0</v>
      </c>
      <c s="3">
        <v>0</v>
      </c>
      <c s="3">
        <v>0</v>
      </c>
      <c s="3">
        <v>0</v>
      </c>
      <c s="3">
        <v>0</v>
      </c>
      <c s="3">
        <v>15952603.34</v>
      </c>
      <c s="3">
        <v>15952603.34</v>
      </c>
    </row>
    <row r="66" spans="1:17" ht="15">
      <c r="A66" s="18" t="s">
        <v>2924</v>
      </c>
      <c s="3">
        <v>0</v>
      </c>
      <c s="3">
        <v>0</v>
      </c>
      <c s="3">
        <v>15939383.630000001</v>
      </c>
      <c s="3">
        <v>0</v>
      </c>
      <c s="3">
        <v>0</v>
      </c>
      <c s="3">
        <v>15939383.630000001</v>
      </c>
      <c s="3">
        <v>0</v>
      </c>
      <c s="3">
        <v>0</v>
      </c>
      <c s="3">
        <v>15939383.630000001</v>
      </c>
      <c s="3">
        <v>0</v>
      </c>
      <c s="3">
        <v>0</v>
      </c>
      <c s="3">
        <v>15939383.630000001</v>
      </c>
      <c s="3">
        <v>0</v>
      </c>
      <c s="3">
        <v>0</v>
      </c>
      <c s="3">
        <v>63757534.520000003</v>
      </c>
      <c s="3">
        <v>63757534.520000003</v>
      </c>
    </row>
    <row r="67" spans="1:17" ht="15">
      <c r="A67" s="19" t="s">
        <v>2923</v>
      </c>
      <c s="3">
        <v>0</v>
      </c>
      <c s="3">
        <v>0</v>
      </c>
      <c s="3">
        <v>15939383.630000001</v>
      </c>
      <c s="3">
        <v>0</v>
      </c>
      <c s="3">
        <v>0</v>
      </c>
      <c s="3">
        <v>15939383.630000001</v>
      </c>
      <c s="3">
        <v>0</v>
      </c>
      <c s="3">
        <v>0</v>
      </c>
      <c s="3">
        <v>15939383.630000001</v>
      </c>
      <c s="3">
        <v>0</v>
      </c>
      <c s="3">
        <v>0</v>
      </c>
      <c s="3">
        <v>15939383.630000001</v>
      </c>
      <c s="3">
        <v>0</v>
      </c>
      <c s="3">
        <v>0</v>
      </c>
      <c s="3">
        <v>63757534.520000003</v>
      </c>
      <c s="3">
        <v>63757534.520000003</v>
      </c>
    </row>
    <row r="68" spans="1:17" ht="15">
      <c r="A68" s="18" t="s">
        <v>459</v>
      </c>
      <c s="3">
        <v>139031213.37599999</v>
      </c>
      <c s="3">
        <v>646002294.01099992</v>
      </c>
      <c s="3">
        <v>63447408.504000001</v>
      </c>
      <c s="3">
        <v>143213235.06800002</v>
      </c>
      <c s="3">
        <v>220857196.676</v>
      </c>
      <c s="3">
        <v>152562742.29299995</v>
      </c>
      <c s="3">
        <v>128503476.89799999</v>
      </c>
      <c s="3">
        <v>634038456.11900008</v>
      </c>
      <c s="3">
        <v>61999572.751000009</v>
      </c>
      <c s="3">
        <v>135625170.979</v>
      </c>
      <c s="3">
        <v>212366801.98400003</v>
      </c>
      <c s="3">
        <v>142842713.72399998</v>
      </c>
      <c s="3">
        <v>122857967.09299999</v>
      </c>
      <c s="3">
        <v>139031213.37599999</v>
      </c>
      <c s="3">
        <v>2664317036.0999999</v>
      </c>
      <c s="3">
        <v>2803348249.4760008</v>
      </c>
    </row>
    <row r="69" spans="21:28" ht="15">
      <c r="U69" s="3"/>
      <c s="3"/>
      <c s="3"/>
      <c s="3"/>
      <c s="3"/>
      <c s="3"/>
      <c s="3"/>
      <c s="3"/>
    </row>
    <row r="70" spans="1:28" ht="15">
      <c r="A70" s="18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 r="71" spans="1:28" ht="15">
      <c r="A71" s="18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 r="72" spans="2:28" ht="15">
      <c r="B72" s="3"/>
      <c s="3"/>
      <c s="3"/>
      <c s="3"/>
      <c s="3"/>
      <c s="3"/>
      <c s="3"/>
      <c s="3"/>
      <c s="3"/>
      <c s="3"/>
      <c s="3"/>
      <c s="3"/>
      <c s="3"/>
      <c s="3"/>
      <c s="3"/>
      <c s="3"/>
      <c s="3" t="s">
        <v>32</v>
      </c>
      <c s="3" t="s">
        <v>32</v>
      </c>
      <c s="3" t="s">
        <v>32</v>
      </c>
      <c s="3" t="s">
        <v>32</v>
      </c>
      <c s="3" t="s">
        <v>32</v>
      </c>
      <c s="3" t="s">
        <v>32</v>
      </c>
      <c s="3" t="s">
        <v>32</v>
      </c>
      <c s="3"/>
      <c s="3"/>
      <c r="AB72" s="3" t="s">
        <v>32</v>
      </c>
    </row>
    <row r="73" spans="2:28" ht="15">
      <c r="B73" s="3"/>
      <c s="3"/>
      <c s="3"/>
      <c s="3"/>
      <c s="3"/>
      <c s="3"/>
      <c s="3"/>
      <c s="3"/>
      <c s="3"/>
      <c s="3"/>
      <c s="3"/>
      <c s="3"/>
      <c s="3"/>
      <c s="3"/>
      <c s="3"/>
      <c s="3"/>
      <c s="3" t="s">
        <v>32</v>
      </c>
      <c s="3" t="s">
        <v>32</v>
      </c>
      <c s="3" t="s">
        <v>32</v>
      </c>
      <c s="3" t="s">
        <v>32</v>
      </c>
      <c s="3" t="s">
        <v>32</v>
      </c>
      <c s="3" t="s">
        <v>32</v>
      </c>
      <c s="3" t="s">
        <v>32</v>
      </c>
      <c s="3"/>
      <c s="3"/>
      <c r="AB73" s="3" t="s">
        <v>32</v>
      </c>
    </row>
    <row r="83" spans="1:17" ht="30">
      <c r="A83" s="9" t="s">
        <v>1276</v>
      </c>
      <c s="4" t="s">
        <v>3182</v>
      </c>
      <c s="4" t="s">
        <v>3183</v>
      </c>
      <c s="4" t="s">
        <v>3184</v>
      </c>
      <c s="4" t="s">
        <v>3185</v>
      </c>
      <c s="4" t="s">
        <v>3186</v>
      </c>
      <c s="4" t="s">
        <v>3187</v>
      </c>
      <c s="4" t="s">
        <v>3201</v>
      </c>
      <c s="4" t="s">
        <v>3188</v>
      </c>
      <c s="4" t="s">
        <v>3189</v>
      </c>
      <c s="4" t="s">
        <v>3232</v>
      </c>
      <c s="4" t="s">
        <v>3191</v>
      </c>
      <c s="4" t="s">
        <v>3192</v>
      </c>
      <c s="4" t="s">
        <v>3198</v>
      </c>
      <c s="4" t="s">
        <v>3202</v>
      </c>
      <c s="4" t="s">
        <v>3195</v>
      </c>
      <c s="4" t="s">
        <v>3203</v>
      </c>
    </row>
    <row r="84" spans="1:17" ht="15">
      <c r="A84" s="18" t="s">
        <v>651</v>
      </c>
      <c s="1">
        <v>64295277.524999991</v>
      </c>
      <c s="1">
        <v>17870388.520000011</v>
      </c>
      <c s="1">
        <v>101486479.05</v>
      </c>
      <c s="1">
        <v>158944150.95900014</v>
      </c>
      <c s="1">
        <v>145938225.57000005</v>
      </c>
      <c s="1">
        <v>135074209.46600005</v>
      </c>
      <c s="1">
        <v>60362926.259999976</v>
      </c>
      <c s="1">
        <v>13321951.729999995</v>
      </c>
      <c s="1">
        <v>98157021.559999958</v>
      </c>
      <c s="1">
        <v>140023674.71000007</v>
      </c>
      <c s="1">
        <v>142927624.94000003</v>
      </c>
      <c s="1">
        <v>129665893.75999995</v>
      </c>
      <c s="1">
        <v>57082344.389999971</v>
      </c>
      <c s="1">
        <v>64295277.524999991</v>
      </c>
      <c s="1">
        <v>1200854890.9149997</v>
      </c>
      <c s="1">
        <v>1265150168.4400001</v>
      </c>
    </row>
    <row r="85" spans="1:17" ht="15">
      <c r="A85" s="19" t="s">
        <v>652</v>
      </c>
      <c s="1">
        <v>64295277.524999991</v>
      </c>
      <c s="1">
        <v>17870388.520000011</v>
      </c>
      <c s="1">
        <v>101486479.05</v>
      </c>
      <c s="1">
        <v>158944150.95900014</v>
      </c>
      <c s="1">
        <v>145938225.57000005</v>
      </c>
      <c s="1">
        <v>135074209.46600005</v>
      </c>
      <c s="1">
        <v>60362926.259999976</v>
      </c>
      <c s="1">
        <v>13321951.729999995</v>
      </c>
      <c s="1">
        <v>98157021.559999958</v>
      </c>
      <c s="1">
        <v>140023674.71000007</v>
      </c>
      <c s="1">
        <v>142927624.94000003</v>
      </c>
      <c s="1">
        <v>129665893.75999995</v>
      </c>
      <c s="1">
        <v>57082344.389999971</v>
      </c>
      <c s="1">
        <v>64295277.524999991</v>
      </c>
      <c s="1">
        <v>1200854890.9149997</v>
      </c>
      <c s="1">
        <v>1265150168.4400001</v>
      </c>
    </row>
    <row r="86" spans="1:17" ht="15">
      <c r="A86" s="18" t="s">
        <v>638</v>
      </c>
      <c s="1">
        <v>0</v>
      </c>
      <c s="1">
        <v>19202651.260000002</v>
      </c>
      <c s="1">
        <v>0</v>
      </c>
      <c s="1">
        <v>0</v>
      </c>
      <c s="1">
        <v>204543.10000000001</v>
      </c>
      <c s="1">
        <v>0</v>
      </c>
      <c s="1">
        <v>0</v>
      </c>
      <c s="1">
        <v>18660873.91</v>
      </c>
      <c s="1">
        <v>0</v>
      </c>
      <c s="1">
        <v>0</v>
      </c>
      <c s="1">
        <v>153407.32000000001</v>
      </c>
      <c s="1">
        <v>0</v>
      </c>
      <c s="1">
        <v>0</v>
      </c>
      <c s="1">
        <v>0</v>
      </c>
      <c s="1">
        <v>38221475.590000004</v>
      </c>
      <c s="1">
        <v>38221475.590000004</v>
      </c>
    </row>
    <row r="87" spans="1:17" ht="15">
      <c r="A87" s="19" t="s">
        <v>87</v>
      </c>
      <c s="1">
        <v>0</v>
      </c>
      <c s="1">
        <v>0</v>
      </c>
      <c s="1">
        <v>0</v>
      </c>
      <c s="1">
        <v>0</v>
      </c>
      <c s="1">
        <v>204543.10000000001</v>
      </c>
      <c s="1">
        <v>0</v>
      </c>
      <c s="1">
        <v>0</v>
      </c>
      <c s="1">
        <v>0</v>
      </c>
      <c s="1">
        <v>0</v>
      </c>
      <c s="1">
        <v>0</v>
      </c>
      <c s="1">
        <v>153407.32000000001</v>
      </c>
      <c s="1">
        <v>0</v>
      </c>
      <c s="1">
        <v>0</v>
      </c>
      <c s="1">
        <v>0</v>
      </c>
      <c s="1">
        <v>357950.42000000004</v>
      </c>
      <c s="1">
        <v>357950.42000000004</v>
      </c>
    </row>
    <row r="88" spans="1:17" ht="15">
      <c r="A88" s="19" t="s">
        <v>568</v>
      </c>
      <c s="1">
        <v>0</v>
      </c>
      <c s="1">
        <v>18696830.170000002</v>
      </c>
      <c s="1">
        <v>0</v>
      </c>
      <c s="1">
        <v>0</v>
      </c>
      <c s="1">
        <v>0</v>
      </c>
      <c s="1">
        <v>0</v>
      </c>
      <c s="1">
        <v>0</v>
      </c>
      <c s="1">
        <v>18169323.890000001</v>
      </c>
      <c s="1">
        <v>0</v>
      </c>
      <c s="1">
        <v>0</v>
      </c>
      <c s="1">
        <v>0</v>
      </c>
      <c s="1">
        <v>0</v>
      </c>
      <c s="1">
        <v>0</v>
      </c>
      <c s="1">
        <v>0</v>
      </c>
      <c s="1">
        <v>36866154.060000002</v>
      </c>
      <c s="1">
        <v>36866154.060000002</v>
      </c>
    </row>
    <row r="89" spans="1:17" ht="15">
      <c r="A89" s="19" t="s">
        <v>70</v>
      </c>
      <c s="1">
        <v>0</v>
      </c>
      <c s="1">
        <v>505821.09000000003</v>
      </c>
      <c s="1">
        <v>0</v>
      </c>
      <c s="1">
        <v>0</v>
      </c>
      <c s="1">
        <v>0</v>
      </c>
      <c s="1">
        <v>0</v>
      </c>
      <c s="1">
        <v>0</v>
      </c>
      <c s="1">
        <v>491550.02000000002</v>
      </c>
      <c s="1">
        <v>0</v>
      </c>
      <c s="1">
        <v>0</v>
      </c>
      <c s="1">
        <v>0</v>
      </c>
      <c s="1">
        <v>0</v>
      </c>
      <c s="1">
        <v>0</v>
      </c>
      <c s="1">
        <v>0</v>
      </c>
      <c s="1">
        <v>997371.1100000001</v>
      </c>
      <c s="1">
        <v>997371.1100000001</v>
      </c>
    </row>
    <row r="90" spans="1:17" ht="15">
      <c r="A90" s="18" t="s">
        <v>459</v>
      </c>
      <c s="1">
        <v>64295277.524999991</v>
      </c>
      <c s="1">
        <v>37073039.780000016</v>
      </c>
      <c s="1">
        <v>101486479.05</v>
      </c>
      <c s="1">
        <v>158944150.95900014</v>
      </c>
      <c s="1">
        <v>146142768.67000005</v>
      </c>
      <c s="1">
        <v>135074209.46600005</v>
      </c>
      <c s="1">
        <v>60362926.259999976</v>
      </c>
      <c s="1">
        <v>31982825.639999997</v>
      </c>
      <c s="1">
        <v>98157021.559999958</v>
      </c>
      <c s="1">
        <v>140023674.71000007</v>
      </c>
      <c s="1">
        <v>143081032.26000002</v>
      </c>
      <c s="1">
        <v>129665893.75999995</v>
      </c>
      <c s="1">
        <v>57082344.389999971</v>
      </c>
      <c s="1">
        <v>64295277.524999991</v>
      </c>
      <c s="1">
        <v>1239076366.5049996</v>
      </c>
      <c s="1">
        <v>1303371644.03</v>
      </c>
    </row>
    <row r="92" spans="28:28" ht="15">
      <c r="AB92" s="3" t="s">
        <v>32</v>
      </c>
    </row>
    <row r="93" spans="2:28" ht="15">
      <c r="B93" s="145"/>
      <c s="145"/>
      <c s="145"/>
      <c s="145"/>
      <c s="145"/>
      <c s="145"/>
      <c s="145"/>
      <c s="145"/>
      <c s="145"/>
      <c s="145"/>
      <c s="145"/>
      <c s="145"/>
      <c s="145"/>
      <c s="145"/>
      <c s="145"/>
      <c s="145"/>
      <c s="145"/>
      <c s="145"/>
      <c s="145"/>
      <c s="145"/>
      <c s="145"/>
      <c s="145"/>
      <c s="145"/>
      <c s="145"/>
      <c s="145"/>
      <c s="145"/>
      <c s="145"/>
    </row>
    <row r="95" spans="2:26" ht="15">
      <c r="B95" s="3"/>
      <c s="3"/>
      <c s="3"/>
      <c s="3"/>
      <c s="3"/>
      <c s="3"/>
      <c s="3"/>
      <c s="3"/>
      <c s="3"/>
      <c s="3"/>
      <c s="3"/>
      <c s="3"/>
      <c s="3"/>
      <c s="118"/>
      <c s="3"/>
      <c s="3"/>
      <c s="3" t="s">
        <v>32</v>
      </c>
      <c s="3" t="s">
        <v>32</v>
      </c>
      <c s="3" t="s">
        <v>32</v>
      </c>
      <c s="3" t="s">
        <v>32</v>
      </c>
      <c s="3" t="s">
        <v>32</v>
      </c>
      <c s="3"/>
      <c s="3" t="s">
        <v>32</v>
      </c>
      <c s="3" t="s">
        <v>32</v>
      </c>
      <c s="3" t="s">
        <v>32</v>
      </c>
    </row>
    <row r="96" spans="2:26" ht="15">
      <c r="B96" s="2"/>
      <c s="2"/>
      <c s="2"/>
      <c s="2"/>
      <c s="2"/>
      <c s="2"/>
      <c s="2"/>
      <c s="2"/>
      <c s="2"/>
      <c s="2"/>
      <c s="2"/>
      <c s="2"/>
      <c s="2"/>
      <c s="2"/>
      <c s="2"/>
      <c s="2"/>
      <c s="2" t="s">
        <v>32</v>
      </c>
      <c s="2" t="s">
        <v>32</v>
      </c>
      <c s="2" t="s">
        <v>32</v>
      </c>
      <c s="2" t="s">
        <v>32</v>
      </c>
      <c s="2" t="s">
        <v>32</v>
      </c>
      <c s="2"/>
      <c s="2" t="s">
        <v>32</v>
      </c>
      <c s="2" t="s">
        <v>32</v>
      </c>
      <c s="2" t="s">
        <v>32</v>
      </c>
    </row>
    <row r="114" spans="25:40" ht="15">
      <c r="Y114"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 r="115" spans="25:40" ht="15">
      <c r="Y115"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 r="118" spans="24:24" ht="15">
      <c r="X118" s="3">
        <v>1825841644.71</v>
      </c>
    </row>
    <row r="119" spans="24:24" ht="15">
      <c r="X119" s="2" t="e">
        <f>X118-GETPIVOTDATA("TOTAL",$A$12)</f>
        <v>#REF!</v>
      </c>
    </row>
  </sheetData>
  <mergeCells count="1">
    <mergeCell ref="A1:L1"/>
  </mergeCells>
  <pageMargins left="0.7" right="0.7" top="0.75" bottom="0.75" header="0.3" footer="0.3"/>
  <pageSetup orientation="portrait" paperSize="9" r:id="rId2"/>
  <drawing r:id="rId1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B08AD-67D0-4579-9785-89C17085D6DB}">
  <sheetPr>
    <tabColor rgb="FF7030A0"/>
  </sheetPr>
  <dimension ref="A1:AH25"/>
  <sheetViews>
    <sheetView zoomScale="95" zoomScaleNormal="95" workbookViewId="0" topLeftCell="I16">
      <selection pane="topLeft" activeCell="Z23" sqref="Z23"/>
    </sheetView>
  </sheetViews>
  <sheetFormatPr defaultColWidth="11.4242857142857" defaultRowHeight="15"/>
  <cols>
    <col min="1" max="1" width="33" customWidth="1"/>
    <col min="2" max="2" width="48.1428571428571" bestFit="1" customWidth="1"/>
    <col min="3" max="4" width="15.4285714285714" bestFit="1" customWidth="1"/>
    <col min="5" max="12" width="14.1428571428571" bestFit="1" customWidth="1"/>
    <col min="13" max="13" width="15.4285714285714" bestFit="1" customWidth="1"/>
    <col min="14" max="15" width="14.1428571428571" bestFit="1" customWidth="1"/>
    <col min="16" max="16" width="16" customWidth="1"/>
    <col min="17" max="17" width="16.4285714285714" customWidth="1"/>
    <col min="18" max="18" width="17.4285714285714" customWidth="1"/>
    <col min="19" max="19" width="15.8571428571429" bestFit="1" customWidth="1"/>
    <col min="20" max="20" width="15.7142857142857" customWidth="1"/>
    <col min="21" max="28" width="15.4285714285714" bestFit="1" customWidth="1"/>
    <col min="29" max="29" width="15.8571428571429" customWidth="1"/>
    <col min="33" max="33" width="39.8571428571429" customWidth="1"/>
  </cols>
  <sheetData>
    <row r="1" spans="1:18" ht="23.25">
      <c r="A1" s="202" t="s">
        <v>3129</v>
      </c>
      <c s="202"/>
      <c s="202"/>
      <c s="202"/>
      <c s="202"/>
      <c s="202"/>
      <c s="202"/>
      <c s="202"/>
      <c s="202"/>
      <c s="202"/>
      <c s="202"/>
      <c s="202"/>
      <c s="202"/>
      <c s="202"/>
      <c s="143"/>
      <c s="143"/>
      <c s="143"/>
      <c s="143"/>
    </row>
    <row r="2" spans="1:18" ht="15">
      <c r="A2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3" spans="1:18" ht="15">
      <c r="A3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4" spans="1:18" ht="15">
      <c r="A4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5" spans="1:18" ht="15">
      <c r="A5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6" spans="1:18" ht="15">
      <c r="A6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7" spans="1:18" ht="15">
      <c r="A7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8" spans="1:18" ht="15">
      <c r="A8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9" spans="1:18" ht="15">
      <c r="A9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0" spans="1:18" ht="15">
      <c r="A10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1" spans="1:18" ht="15">
      <c r="A11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2" spans="1:18" ht="15">
      <c r="A12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4" spans="15:15" ht="15">
      <c r="O14" t="s">
        <v>32</v>
      </c>
    </row>
    <row r="16" spans="2:33" ht="30">
      <c r="B16" s="53" t="s">
        <v>32</v>
      </c>
      <c s="4" t="s">
        <v>3182</v>
      </c>
      <c s="4" t="s">
        <v>3183</v>
      </c>
      <c s="4" t="s">
        <v>3184</v>
      </c>
      <c s="4" t="s">
        <v>3185</v>
      </c>
      <c s="4" t="s">
        <v>3186</v>
      </c>
      <c s="4" t="s">
        <v>3187</v>
      </c>
      <c s="4" t="s">
        <v>3569</v>
      </c>
      <c s="4" t="s">
        <v>3188</v>
      </c>
      <c s="4" t="s">
        <v>3189</v>
      </c>
      <c s="4" t="s">
        <v>3190</v>
      </c>
      <c s="4" t="s">
        <v>3191</v>
      </c>
      <c s="4" t="s">
        <v>3192</v>
      </c>
      <c s="4" t="s">
        <v>3193</v>
      </c>
      <c s="4" t="s">
        <v>3194</v>
      </c>
      <c s="4" t="s">
        <v>3195</v>
      </c>
      <c s="4" t="s">
        <v>3196</v>
      </c>
      <c r="AD16" s="4"/>
      <c s="4"/>
      <c s="4"/>
      <c s="10" t="s">
        <v>1306</v>
      </c>
    </row>
    <row r="17" spans="2:34" ht="15">
      <c r="B17" s="18" t="s">
        <v>379</v>
      </c>
      <c s="54">
        <v>0</v>
      </c>
      <c s="54">
        <v>9000000</v>
      </c>
      <c s="54">
        <v>62526000</v>
      </c>
      <c s="54">
        <v>0</v>
      </c>
      <c s="54">
        <v>0</v>
      </c>
      <c s="54">
        <v>0</v>
      </c>
      <c s="54">
        <v>0</v>
      </c>
      <c s="54">
        <v>2000000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73526000</v>
      </c>
      <c s="54">
        <v>73526000</v>
      </c>
      <c r="AD17" s="54"/>
      <c s="54"/>
      <c s="54"/>
      <c s="55" t="s">
        <v>379</v>
      </c>
      <c s="56"/>
    </row>
    <row r="18" spans="2:34" ht="15">
      <c r="B18" s="18" t="s">
        <v>30</v>
      </c>
      <c s="54">
        <v>12483116.734999999</v>
      </c>
      <c s="54">
        <v>14944029.6</v>
      </c>
      <c s="54">
        <v>4528668.7470000004</v>
      </c>
      <c s="54">
        <v>17629319.774</v>
      </c>
      <c s="54">
        <v>989583.33000000007</v>
      </c>
      <c s="54">
        <v>19149905.330000002</v>
      </c>
      <c s="54">
        <v>15320962.234999999</v>
      </c>
      <c s="54">
        <v>14944029.6</v>
      </c>
      <c s="54">
        <v>4528668.7470000004</v>
      </c>
      <c s="54">
        <v>20467165.274</v>
      </c>
      <c s="54">
        <v>989583.33000000007</v>
      </c>
      <c s="54">
        <v>19149905.330000002</v>
      </c>
      <c s="54">
        <v>6807425.7350000003</v>
      </c>
      <c s="54">
        <v>12483116.734999999</v>
      </c>
      <c s="54">
        <v>139449247.03200001</v>
      </c>
      <c s="54">
        <v>151932363.76700002</v>
      </c>
      <c r="AD18" s="54"/>
      <c s="54"/>
      <c s="54"/>
      <c s="55" t="s">
        <v>30</v>
      </c>
      <c s="56"/>
    </row>
    <row r="19" spans="2:34" ht="15">
      <c r="B19" s="18" t="s">
        <v>65</v>
      </c>
      <c s="54">
        <v>45900754.263999999</v>
      </c>
      <c s="54">
        <v>57330755.588</v>
      </c>
      <c s="54">
        <v>2078395.6699999999</v>
      </c>
      <c s="54">
        <v>171296732.713</v>
      </c>
      <c s="54">
        <v>62206011.950999998</v>
      </c>
      <c s="54">
        <v>14997643.063000001</v>
      </c>
      <c s="54">
        <v>47579927.734999985</v>
      </c>
      <c s="54">
        <v>62214492.907999992</v>
      </c>
      <c s="54">
        <v>1461227.23</v>
      </c>
      <c s="54">
        <v>164562463.39799997</v>
      </c>
      <c s="54">
        <v>62397164.971000001</v>
      </c>
      <c s="54">
        <v>14997640.663000001</v>
      </c>
      <c s="54">
        <v>47903468.162999988</v>
      </c>
      <c s="54">
        <v>45900754.263999999</v>
      </c>
      <c s="54">
        <v>709025924.05300045</v>
      </c>
      <c s="54">
        <v>754926678.31700003</v>
      </c>
      <c r="AD19" s="54"/>
      <c s="54"/>
      <c s="54"/>
      <c s="55" t="s">
        <v>65</v>
      </c>
      <c s="56"/>
    </row>
    <row r="20" spans="2:34" ht="15">
      <c r="B20" s="18" t="s">
        <v>159</v>
      </c>
      <c s="54">
        <v>163001641.43900001</v>
      </c>
      <c s="54">
        <v>32272762.078999996</v>
      </c>
      <c s="54">
        <v>115747875.412</v>
      </c>
      <c s="54">
        <v>96484713.49499999</v>
      </c>
      <c s="54">
        <v>335359597.16700006</v>
      </c>
      <c s="54">
        <v>276600651.94800001</v>
      </c>
      <c s="54">
        <v>359529172.83099997</v>
      </c>
      <c s="54">
        <v>30433515.589000002</v>
      </c>
      <c s="54">
        <v>356903034.42699999</v>
      </c>
      <c s="54">
        <v>96484709.295000002</v>
      </c>
      <c s="54">
        <v>328818168.57700002</v>
      </c>
      <c s="54">
        <v>201220842.80600005</v>
      </c>
      <c s="54">
        <v>359529184.27100003</v>
      </c>
      <c s="54">
        <v>163001641.43900001</v>
      </c>
      <c s="54">
        <v>2589384227.8970008</v>
      </c>
      <c s="54">
        <v>2752385869.3360004</v>
      </c>
      <c r="AD20" s="54"/>
      <c s="54"/>
      <c s="54"/>
      <c s="55" t="s">
        <v>159</v>
      </c>
      <c s="56"/>
    </row>
    <row r="21" spans="2:34" ht="15">
      <c r="B21" s="18" t="s">
        <v>2924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r="AD21" s="54"/>
      <c s="54"/>
      <c s="54"/>
      <c s="55" t="s">
        <v>2924</v>
      </c>
      <c s="56"/>
    </row>
    <row r="22" spans="2:33" ht="15">
      <c r="B22" s="18" t="s">
        <v>469</v>
      </c>
      <c s="54">
        <v>221385512.43800002</v>
      </c>
      <c s="54">
        <v>113547547.26699999</v>
      </c>
      <c s="54">
        <v>184880939.829</v>
      </c>
      <c s="54">
        <v>285410765.98199999</v>
      </c>
      <c s="54">
        <v>398555192.44800007</v>
      </c>
      <c s="54">
        <v>310748200.34100002</v>
      </c>
      <c s="54">
        <v>422430062.80099994</v>
      </c>
      <c s="54">
        <v>109592038.09699999</v>
      </c>
      <c s="54">
        <v>362892930.40399998</v>
      </c>
      <c s="54">
        <v>281514337.96699995</v>
      </c>
      <c s="54">
        <v>392204916.87800002</v>
      </c>
      <c s="54">
        <v>235368388.79900005</v>
      </c>
      <c s="54">
        <v>414240078.16900003</v>
      </c>
      <c s="54">
        <v>221385512.43800002</v>
      </c>
      <c s="54">
        <v>3511385398.9820013</v>
      </c>
      <c s="54">
        <v>3732770911.4200006</v>
      </c>
      <c r="AD22" s="54"/>
      <c s="54"/>
      <c s="54"/>
      <c s="55" t="s">
        <v>469</v>
      </c>
    </row>
    <row r="23" spans="23:24" ht="15">
      <c r="W23" s="3" t="s">
        <v>32</v>
      </c>
      <c s="3" t="s">
        <v>32</v>
      </c>
    </row>
    <row r="24" spans="3:29" ht="15">
      <c r="C24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 t="s">
        <v>32</v>
      </c>
      <c s="3"/>
      <c s="3"/>
      <c s="2"/>
      <c s="2" t="s">
        <v>32</v>
      </c>
      <c s="2" t="s">
        <v>32</v>
      </c>
    </row>
    <row r="25" spans="3:29" ht="15">
      <c r="C25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 t="s">
        <v>32</v>
      </c>
      <c s="2"/>
      <c s="2"/>
      <c s="2"/>
      <c s="2" t="s">
        <v>32</v>
      </c>
      <c s="2" t="s">
        <v>32</v>
      </c>
    </row>
  </sheetData>
  <mergeCells count="1">
    <mergeCell ref="A1:N1"/>
  </mergeCells>
  <pageMargins left="0.7" right="0.7" top="0.75" bottom="0.75" header="0.3" footer="0.3"/>
  <pageSetup orientation="portrait" paperSize="9" r:id="rId2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Principal'!C21:T21</xm:f>
              <xm:sqref>AH21</xm:sqref>
            </x14:sparkline>
          </x14:sparklines>
        </x14:sparklineGroup>
        <x14:sparklineGroup lineWeight="2.25" displayEmptyCellsAs="gap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Principal'!C20:T20</xm:f>
              <xm:sqref>AH20</xm:sqref>
            </x14:sparkline>
          </x14:sparklines>
        </x14:sparklineGroup>
        <x14:sparklineGroup lineWeight="2.25" displayEmptyCellsAs="gap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Principal'!C19:T19</xm:f>
              <xm:sqref>AH19</xm:sqref>
            </x14:sparkline>
          </x14:sparklines>
        </x14:sparklineGroup>
        <x14:sparklineGroup lineWeight="2.25" displayEmptyCellsAs="gap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Principal'!C18:T18</xm:f>
              <xm:sqref>AH18</xm:sqref>
            </x14:sparkline>
          </x14:sparklines>
        </x14:sparklineGroup>
        <x14:sparklineGroup lineWeight="2.25" displayEmptyCellsAs="gap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Principal'!C17:T17</xm:f>
              <xm:sqref>AH17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B3BF6-CA09-4797-B434-348A17C275C7}">
  <sheetPr>
    <tabColor rgb="FF7030A0"/>
  </sheetPr>
  <dimension ref="A1:AE132"/>
  <sheetViews>
    <sheetView zoomScale="95" zoomScaleNormal="95" workbookViewId="0" topLeftCell="E113">
      <selection pane="topLeft" activeCell="T129" sqref="T129"/>
    </sheetView>
  </sheetViews>
  <sheetFormatPr defaultColWidth="11.4242857142857" defaultRowHeight="15"/>
  <cols>
    <col min="1" max="1" width="33" customWidth="1"/>
    <col min="2" max="2" width="48.1428571428571" bestFit="1" customWidth="1"/>
    <col min="3" max="3" width="14.1428571428571" bestFit="1" customWidth="1"/>
    <col min="4" max="4" width="22.5714285714286" bestFit="1" customWidth="1"/>
    <col min="5" max="5" width="15.4285714285714" bestFit="1" customWidth="1"/>
    <col min="6" max="14" width="14.1428571428571" bestFit="1" customWidth="1"/>
    <col min="15" max="15" width="15.4285714285714" bestFit="1" customWidth="1"/>
    <col min="16" max="17" width="14.1428571428571" bestFit="1" customWidth="1"/>
    <col min="18" max="18" width="15.4285714285714" bestFit="1" customWidth="1"/>
    <col min="19" max="19" width="16.1428571428571" bestFit="1" customWidth="1"/>
    <col min="20" max="24" width="15.8571428571429" bestFit="1" customWidth="1"/>
    <col min="25" max="31" width="15.4285714285714" bestFit="1" customWidth="1"/>
  </cols>
  <sheetData>
    <row r="1" spans="1:21" ht="23.25">
      <c r="A1" s="202" t="s">
        <v>1307</v>
      </c>
      <c s="202"/>
      <c s="202"/>
      <c s="202"/>
      <c s="202"/>
      <c s="202"/>
      <c s="202"/>
      <c s="202"/>
      <c s="202"/>
      <c s="202"/>
      <c s="202"/>
      <c s="202"/>
      <c s="202"/>
      <c s="202"/>
      <c s="143"/>
      <c s="143"/>
      <c s="143"/>
      <c s="143"/>
      <c s="143"/>
      <c s="143"/>
      <c s="143"/>
    </row>
    <row r="2" spans="1:21" ht="15">
      <c r="A2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3" spans="1:21" ht="15">
      <c r="A3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4" spans="1:21" ht="15">
      <c r="A4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5" spans="1:21" ht="15">
      <c r="A5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6" spans="1:21" ht="15">
      <c r="A6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7" spans="1:21" ht="15">
      <c r="A7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8" spans="1:21" ht="15">
      <c r="A8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9" spans="1:21" ht="15">
      <c r="A9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0" spans="1:21" ht="15">
      <c r="A10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1" spans="1:21" ht="15">
      <c r="A11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2" spans="1:21" ht="15">
      <c r="A12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6" spans="2:20" ht="30">
      <c r="B16" s="53" t="s">
        <v>11</v>
      </c>
      <c s="53" t="s">
        <v>22</v>
      </c>
      <c s="53" t="s">
        <v>10</v>
      </c>
      <c s="4" t="s">
        <v>3182</v>
      </c>
      <c s="4" t="s">
        <v>3183</v>
      </c>
      <c s="4" t="s">
        <v>3184</v>
      </c>
      <c s="4" t="s">
        <v>3185</v>
      </c>
      <c s="4" t="s">
        <v>3186</v>
      </c>
      <c s="4" t="s">
        <v>3187</v>
      </c>
      <c s="4" t="s">
        <v>3197</v>
      </c>
      <c s="4" t="s">
        <v>3188</v>
      </c>
      <c s="4" t="s">
        <v>3189</v>
      </c>
      <c s="4" t="s">
        <v>3190</v>
      </c>
      <c s="4" t="s">
        <v>3191</v>
      </c>
      <c s="4" t="s">
        <v>3192</v>
      </c>
      <c s="4" t="s">
        <v>3198</v>
      </c>
      <c s="4" t="s">
        <v>3194</v>
      </c>
      <c s="4" t="s">
        <v>3199</v>
      </c>
      <c s="4" t="s">
        <v>3196</v>
      </c>
    </row>
    <row r="17" spans="2:20" ht="15">
      <c r="B17" t="s">
        <v>379</v>
      </c>
      <c t="s">
        <v>401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8" spans="3:20" ht="15">
      <c r="C18" t="s">
        <v>404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9" spans="3:20" ht="15">
      <c r="C19" t="s">
        <v>407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20" spans="3:20" ht="15">
      <c r="C20" t="s">
        <v>410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21" spans="3:20" ht="15">
      <c r="C21" t="s">
        <v>413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22" spans="3:20" ht="15">
      <c r="C22" t="s">
        <v>416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23" spans="3:20" ht="15">
      <c r="C23" t="s">
        <v>419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24" spans="3:20" ht="15">
      <c r="C24" t="s">
        <v>422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25" spans="3:20" ht="15">
      <c r="C25" t="s">
        <v>425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26" spans="3:20" ht="15">
      <c r="C26" t="s">
        <v>428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27" spans="3:20" ht="15">
      <c r="C27" t="s">
        <v>383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28" spans="3:20" ht="15">
      <c r="C28" t="s">
        <v>386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29" spans="3:20" ht="15">
      <c r="C29" t="s">
        <v>429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30" spans="3:20" ht="15">
      <c r="C30" t="s">
        <v>388</v>
      </c>
      <c t="s">
        <v>29</v>
      </c>
      <c s="54">
        <v>0</v>
      </c>
      <c s="54">
        <v>9000000</v>
      </c>
      <c s="54">
        <v>0</v>
      </c>
      <c s="54">
        <v>0</v>
      </c>
      <c s="54">
        <v>0</v>
      </c>
      <c s="54">
        <v>0</v>
      </c>
      <c s="54">
        <v>0</v>
      </c>
      <c s="54">
        <v>2000000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11000000</v>
      </c>
      <c s="54">
        <v>11000000</v>
      </c>
    </row>
    <row r="31" spans="3:20" ht="15">
      <c r="C31" t="s">
        <v>394</v>
      </c>
      <c t="s">
        <v>29</v>
      </c>
      <c s="54">
        <v>0</v>
      </c>
      <c s="54">
        <v>0</v>
      </c>
      <c s="54">
        <v>12343000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12343000</v>
      </c>
      <c s="54">
        <v>12343000</v>
      </c>
    </row>
    <row r="32" spans="3:20" ht="15">
      <c r="C32" t="s">
        <v>431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33" spans="3:20" ht="15">
      <c r="C33" t="s">
        <v>433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34" spans="3:20" ht="15">
      <c r="C34" t="s">
        <v>435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35" spans="3:20" ht="15">
      <c r="C35" t="s">
        <v>397</v>
      </c>
      <c t="s">
        <v>29</v>
      </c>
      <c s="54">
        <v>0</v>
      </c>
      <c s="54">
        <v>0</v>
      </c>
      <c s="54">
        <v>50183000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50183000</v>
      </c>
      <c s="54">
        <v>50183000</v>
      </c>
    </row>
    <row r="36" spans="2:20" ht="15">
      <c r="B36" t="s">
        <v>2918</v>
      </c>
      <c r="E36" s="54">
        <v>0</v>
      </c>
      <c s="54">
        <v>9000000</v>
      </c>
      <c s="54">
        <v>62526000</v>
      </c>
      <c s="54">
        <v>0</v>
      </c>
      <c s="54">
        <v>0</v>
      </c>
      <c s="54">
        <v>0</v>
      </c>
      <c s="54">
        <v>0</v>
      </c>
      <c s="54">
        <v>2000000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73526000</v>
      </c>
      <c s="54">
        <v>73526000</v>
      </c>
    </row>
    <row r="37" spans="2:20" ht="15">
      <c r="B37" t="s">
        <v>30</v>
      </c>
      <c t="s">
        <v>28</v>
      </c>
      <c t="s">
        <v>29</v>
      </c>
      <c s="54">
        <v>0</v>
      </c>
      <c s="54">
        <v>14944029.6</v>
      </c>
      <c s="54">
        <v>0</v>
      </c>
      <c s="54">
        <v>4091795.0499999998</v>
      </c>
      <c s="54">
        <v>0</v>
      </c>
      <c s="54">
        <v>15567715.27</v>
      </c>
      <c s="54">
        <v>0</v>
      </c>
      <c s="54">
        <v>14944029.6</v>
      </c>
      <c s="54">
        <v>0</v>
      </c>
      <c s="54">
        <v>4091795.0499999998</v>
      </c>
      <c s="54">
        <v>0</v>
      </c>
      <c s="54">
        <v>15567715.27</v>
      </c>
      <c s="54">
        <v>0</v>
      </c>
      <c s="54">
        <v>0</v>
      </c>
      <c s="54">
        <v>69207079.840000004</v>
      </c>
      <c s="54">
        <v>69207079.840000004</v>
      </c>
    </row>
    <row r="38" spans="3:20" ht="15">
      <c r="C38" t="s">
        <v>37</v>
      </c>
      <c t="s">
        <v>87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39" spans="4:20" ht="15">
      <c r="D39" t="s">
        <v>113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40" spans="4:20" ht="15">
      <c r="D40" t="s">
        <v>38</v>
      </c>
      <c s="54">
        <v>0</v>
      </c>
      <c s="54">
        <v>0</v>
      </c>
      <c s="54">
        <v>450000</v>
      </c>
      <c s="54">
        <v>0</v>
      </c>
      <c s="54">
        <v>333333.33000000002</v>
      </c>
      <c s="54">
        <v>2524842.4100000001</v>
      </c>
      <c s="54">
        <v>0</v>
      </c>
      <c s="54">
        <v>0</v>
      </c>
      <c s="54">
        <v>450000</v>
      </c>
      <c s="54">
        <v>0</v>
      </c>
      <c s="54">
        <v>333333.33000000002</v>
      </c>
      <c s="54">
        <v>2524842.4100000001</v>
      </c>
      <c s="54">
        <v>0</v>
      </c>
      <c s="54">
        <v>0</v>
      </c>
      <c s="54">
        <v>6616351.4800000004</v>
      </c>
      <c s="54">
        <v>6616351.4800000004</v>
      </c>
    </row>
    <row r="41" spans="4:20" ht="15">
      <c r="D41" t="s">
        <v>29</v>
      </c>
      <c s="54">
        <v>6807425.7350000003</v>
      </c>
      <c s="54">
        <v>0</v>
      </c>
      <c s="54">
        <v>3744800.3300000001</v>
      </c>
      <c s="54">
        <v>0</v>
      </c>
      <c s="54">
        <v>656250</v>
      </c>
      <c s="54">
        <v>1057347.6499999999</v>
      </c>
      <c s="54">
        <v>6807425.7350000003</v>
      </c>
      <c s="54">
        <v>0</v>
      </c>
      <c s="54">
        <v>3744800.3300000001</v>
      </c>
      <c s="54">
        <v>0</v>
      </c>
      <c s="54">
        <v>656250</v>
      </c>
      <c s="54">
        <v>1057347.6499999999</v>
      </c>
      <c s="54">
        <v>6807425.7350000003</v>
      </c>
      <c s="54">
        <v>6807425.7350000003</v>
      </c>
      <c s="54">
        <v>24531647.43</v>
      </c>
      <c s="54">
        <v>31339073.164999999</v>
      </c>
    </row>
    <row r="42" spans="4:20" ht="15">
      <c r="D42" t="s">
        <v>46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43" spans="4:20" ht="15">
      <c r="D43" t="s">
        <v>48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44" spans="3:20" ht="15">
      <c r="C44" t="s">
        <v>49</v>
      </c>
      <c t="s">
        <v>29</v>
      </c>
      <c s="54">
        <v>5675691</v>
      </c>
      <c s="54">
        <v>0</v>
      </c>
      <c s="54">
        <v>0</v>
      </c>
      <c s="54">
        <v>5675691</v>
      </c>
      <c s="54">
        <v>0</v>
      </c>
      <c s="54">
        <v>0</v>
      </c>
      <c s="54">
        <v>8513536.5</v>
      </c>
      <c s="54">
        <v>0</v>
      </c>
      <c s="54">
        <v>0</v>
      </c>
      <c s="54">
        <v>8513536.5</v>
      </c>
      <c s="54">
        <v>0</v>
      </c>
      <c s="54">
        <v>0</v>
      </c>
      <c s="54">
        <v>0</v>
      </c>
      <c s="54">
        <v>5675691</v>
      </c>
      <c s="54">
        <v>22702764</v>
      </c>
      <c s="54">
        <v>28378455</v>
      </c>
    </row>
    <row r="45" spans="3:20" ht="15">
      <c r="C45" t="s">
        <v>52</v>
      </c>
      <c t="s">
        <v>29</v>
      </c>
      <c s="54">
        <v>0</v>
      </c>
      <c s="54">
        <v>0</v>
      </c>
      <c s="54">
        <v>0</v>
      </c>
      <c s="54">
        <v>7139057.4800000004</v>
      </c>
      <c s="54">
        <v>0</v>
      </c>
      <c s="54">
        <v>0</v>
      </c>
      <c s="54">
        <v>0</v>
      </c>
      <c s="54">
        <v>0</v>
      </c>
      <c s="54">
        <v>0</v>
      </c>
      <c s="54">
        <v>7139057.4800000004</v>
      </c>
      <c s="54">
        <v>0</v>
      </c>
      <c s="54">
        <v>0</v>
      </c>
      <c s="54">
        <v>0</v>
      </c>
      <c s="54">
        <v>0</v>
      </c>
      <c s="54">
        <v>14278114.960000001</v>
      </c>
      <c s="54">
        <v>14278114.960000001</v>
      </c>
    </row>
    <row r="46" spans="4:20" ht="15">
      <c r="D46" t="s">
        <v>55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47" spans="3:20" ht="15">
      <c r="C47" t="s">
        <v>60</v>
      </c>
      <c t="s">
        <v>29</v>
      </c>
      <c s="54">
        <v>0</v>
      </c>
      <c s="54">
        <v>0</v>
      </c>
      <c s="54">
        <v>333868.41700000002</v>
      </c>
      <c s="54">
        <v>722776.24399999995</v>
      </c>
      <c s="54">
        <v>0</v>
      </c>
      <c s="54">
        <v>0</v>
      </c>
      <c s="54">
        <v>0</v>
      </c>
      <c s="54">
        <v>0</v>
      </c>
      <c s="54">
        <v>333868.41700000002</v>
      </c>
      <c s="54">
        <v>722776.24399999995</v>
      </c>
      <c s="54">
        <v>0</v>
      </c>
      <c s="54">
        <v>0</v>
      </c>
      <c s="54">
        <v>0</v>
      </c>
      <c s="54">
        <v>0</v>
      </c>
      <c s="54">
        <v>2113289.3219999997</v>
      </c>
      <c s="54">
        <v>2113289.3219999997</v>
      </c>
    </row>
    <row r="48" spans="2:20" ht="15">
      <c r="B48" t="s">
        <v>2919</v>
      </c>
      <c r="E48" s="54">
        <v>12483116.734999999</v>
      </c>
      <c s="54">
        <v>14944029.6</v>
      </c>
      <c s="54">
        <v>4528668.7470000004</v>
      </c>
      <c s="54">
        <v>17629319.774</v>
      </c>
      <c s="54">
        <v>989583.33000000007</v>
      </c>
      <c s="54">
        <v>19149905.329999998</v>
      </c>
      <c s="54">
        <v>15320962.234999999</v>
      </c>
      <c s="54">
        <v>14944029.6</v>
      </c>
      <c s="54">
        <v>4528668.7470000004</v>
      </c>
      <c s="54">
        <v>20467165.274</v>
      </c>
      <c s="54">
        <v>989583.33000000007</v>
      </c>
      <c s="54">
        <v>19149905.329999998</v>
      </c>
      <c s="54">
        <v>6807425.7350000003</v>
      </c>
      <c s="54">
        <v>12483116.734999999</v>
      </c>
      <c s="54">
        <v>139449247.03200001</v>
      </c>
      <c s="54">
        <v>151932363.76700002</v>
      </c>
    </row>
    <row r="49" spans="2:20" ht="15">
      <c r="B49" t="s">
        <v>65</v>
      </c>
      <c t="s">
        <v>71</v>
      </c>
      <c t="s">
        <v>166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50" spans="4:20" ht="15">
      <c r="D50" t="s">
        <v>38</v>
      </c>
      <c s="54">
        <v>0</v>
      </c>
      <c s="54">
        <v>2010545.8200000001</v>
      </c>
      <c s="54">
        <v>0</v>
      </c>
      <c s="54">
        <v>0</v>
      </c>
      <c s="54">
        <v>0</v>
      </c>
      <c s="54">
        <v>0</v>
      </c>
      <c s="54">
        <v>0</v>
      </c>
      <c s="54">
        <v>2010545.8200000001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4021091.6400000001</v>
      </c>
      <c s="54">
        <v>4021091.6400000001</v>
      </c>
    </row>
    <row r="51" spans="4:20" ht="15">
      <c r="D51" t="s">
        <v>72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2333333.3300000001</v>
      </c>
      <c s="54">
        <v>0</v>
      </c>
      <c s="54">
        <v>0</v>
      </c>
      <c s="54">
        <v>0</v>
      </c>
      <c s="54">
        <v>0</v>
      </c>
      <c s="54">
        <v>0</v>
      </c>
      <c s="54">
        <v>2333303.4300000002</v>
      </c>
      <c s="54">
        <v>0</v>
      </c>
      <c s="54">
        <v>4666636.7599999998</v>
      </c>
      <c s="54">
        <v>4666636.7599999998</v>
      </c>
    </row>
    <row r="52" spans="4:20" ht="15">
      <c r="D52" t="s">
        <v>29</v>
      </c>
      <c s="54">
        <v>0</v>
      </c>
      <c s="54">
        <v>2666666.6699999999</v>
      </c>
      <c s="54">
        <v>0</v>
      </c>
      <c s="54">
        <v>0</v>
      </c>
      <c s="54">
        <v>0</v>
      </c>
      <c s="54">
        <v>3434633.8530000001</v>
      </c>
      <c s="54">
        <v>6209166.6430000002</v>
      </c>
      <c s="54">
        <v>7666666.6699999999</v>
      </c>
      <c s="54">
        <v>0</v>
      </c>
      <c s="54">
        <v>0</v>
      </c>
      <c s="54">
        <v>0</v>
      </c>
      <c s="54">
        <v>3434633.8530000001</v>
      </c>
      <c s="54">
        <v>6209166.6430000002</v>
      </c>
      <c s="54">
        <v>0</v>
      </c>
      <c s="54">
        <v>29620934.331999999</v>
      </c>
      <c s="54">
        <v>29620934.331999999</v>
      </c>
    </row>
    <row r="53" spans="4:20" ht="15">
      <c r="D53" t="s">
        <v>83</v>
      </c>
      <c s="54">
        <v>0</v>
      </c>
      <c s="54">
        <v>0</v>
      </c>
      <c s="54">
        <v>0</v>
      </c>
      <c s="54">
        <v>0</v>
      </c>
      <c s="54">
        <v>0</v>
      </c>
      <c s="54">
        <v>3811044.79</v>
      </c>
      <c s="54">
        <v>0</v>
      </c>
      <c s="54">
        <v>0</v>
      </c>
      <c s="54">
        <v>0</v>
      </c>
      <c s="54">
        <v>0</v>
      </c>
      <c s="54">
        <v>0</v>
      </c>
      <c s="54">
        <v>3811044.79</v>
      </c>
      <c s="54">
        <v>0</v>
      </c>
      <c s="54">
        <v>0</v>
      </c>
      <c s="54">
        <v>7622089.5800000001</v>
      </c>
      <c s="54">
        <v>7622089.5800000001</v>
      </c>
    </row>
    <row r="54" spans="3:20" ht="15">
      <c r="C54" t="s">
        <v>86</v>
      </c>
      <c t="s">
        <v>87</v>
      </c>
      <c s="54">
        <v>0</v>
      </c>
      <c s="54">
        <v>0</v>
      </c>
      <c s="54">
        <v>0</v>
      </c>
      <c s="54">
        <v>0</v>
      </c>
      <c s="54">
        <v>17834938.739999998</v>
      </c>
      <c s="54">
        <v>0</v>
      </c>
      <c s="54">
        <v>0</v>
      </c>
      <c s="54">
        <v>0</v>
      </c>
      <c s="54">
        <v>0</v>
      </c>
      <c s="54">
        <v>0</v>
      </c>
      <c s="54">
        <v>17834938.739999998</v>
      </c>
      <c s="54">
        <v>0</v>
      </c>
      <c s="54">
        <v>0</v>
      </c>
      <c s="54">
        <v>0</v>
      </c>
      <c s="54">
        <v>35669877.479999997</v>
      </c>
      <c s="54">
        <v>35669877.479999997</v>
      </c>
    </row>
    <row r="55" spans="4:20" ht="15">
      <c r="D55" t="s">
        <v>29</v>
      </c>
      <c s="54">
        <v>0</v>
      </c>
      <c s="54">
        <v>43596013.502000004</v>
      </c>
      <c s="54">
        <v>0</v>
      </c>
      <c s="54">
        <v>25177084.513999999</v>
      </c>
      <c s="54">
        <v>43596013.502000004</v>
      </c>
      <c s="54">
        <v>0</v>
      </c>
      <c s="54">
        <v>25177084.513999999</v>
      </c>
      <c s="54">
        <v>43596013.502000004</v>
      </c>
      <c s="54">
        <v>0</v>
      </c>
      <c s="54">
        <v>25177084.513999999</v>
      </c>
      <c s="54">
        <v>43596013.502000004</v>
      </c>
      <c s="54">
        <v>0</v>
      </c>
      <c s="54">
        <v>25177084.513999999</v>
      </c>
      <c s="54">
        <v>0</v>
      </c>
      <c s="54">
        <v>275092392.06400001</v>
      </c>
      <c s="54">
        <v>275092392.06400001</v>
      </c>
    </row>
    <row r="56" spans="3:20" ht="15">
      <c r="C56" t="s">
        <v>64</v>
      </c>
      <c t="s">
        <v>29</v>
      </c>
      <c s="54">
        <v>75224.979999999996</v>
      </c>
      <c s="54">
        <v>117081.57000000001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191153.01999999999</v>
      </c>
      <c s="54">
        <v>0</v>
      </c>
      <c s="54">
        <v>75224.979999999996</v>
      </c>
      <c s="54">
        <v>75224.979999999996</v>
      </c>
      <c s="54">
        <v>383459.56999999995</v>
      </c>
      <c s="54">
        <v>458684.54999999993</v>
      </c>
    </row>
    <row r="57" spans="3:20" ht="15">
      <c r="C57" t="s">
        <v>98</v>
      </c>
      <c t="s">
        <v>99</v>
      </c>
      <c s="54">
        <v>0</v>
      </c>
      <c s="54">
        <v>0</v>
      </c>
      <c s="54">
        <v>0</v>
      </c>
      <c s="54">
        <v>949173.52499999991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949173.52499999991</v>
      </c>
      <c s="54">
        <v>949173.52499999991</v>
      </c>
    </row>
    <row r="58" spans="3:20" ht="15">
      <c r="C58" t="s">
        <v>101</v>
      </c>
      <c t="s">
        <v>29</v>
      </c>
      <c s="54">
        <v>0</v>
      </c>
      <c s="54">
        <v>7496482.2699999996</v>
      </c>
      <c s="54">
        <v>0</v>
      </c>
      <c s="54">
        <v>137596033.63600001</v>
      </c>
      <c s="54">
        <v>0</v>
      </c>
      <c s="54">
        <v>0</v>
      </c>
      <c s="54">
        <v>0</v>
      </c>
      <c s="54">
        <v>7496482.2699999996</v>
      </c>
      <c s="54">
        <v>0</v>
      </c>
      <c s="54">
        <v>137596031.55599999</v>
      </c>
      <c s="54">
        <v>0</v>
      </c>
      <c s="54">
        <v>0</v>
      </c>
      <c s="54">
        <v>0</v>
      </c>
      <c s="54">
        <v>0</v>
      </c>
      <c s="54">
        <v>290185029.73199999</v>
      </c>
      <c s="54">
        <v>290185029.73199999</v>
      </c>
    </row>
    <row r="59" spans="3:20" ht="15">
      <c r="C59" t="s">
        <v>112</v>
      </c>
      <c t="s">
        <v>113</v>
      </c>
      <c s="54">
        <v>31321895.82</v>
      </c>
      <c s="54">
        <v>0</v>
      </c>
      <c s="54">
        <v>0</v>
      </c>
      <c s="54">
        <v>0</v>
      </c>
      <c s="54">
        <v>0</v>
      </c>
      <c s="54">
        <v>0</v>
      </c>
      <c s="54">
        <v>5220315.9699999997</v>
      </c>
      <c s="54">
        <v>0</v>
      </c>
      <c s="54">
        <v>0</v>
      </c>
      <c s="54">
        <v>0</v>
      </c>
      <c s="54">
        <v>0</v>
      </c>
      <c s="54">
        <v>0</v>
      </c>
      <c s="54">
        <v>5220315.9699999997</v>
      </c>
      <c s="54">
        <v>31321895.82</v>
      </c>
      <c s="54">
        <v>10440631.939999999</v>
      </c>
      <c s="54">
        <v>41762527.759999998</v>
      </c>
    </row>
    <row r="60" spans="4:20" ht="15">
      <c r="D60" t="s">
        <v>115</v>
      </c>
      <c s="54">
        <v>7006343.46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7006343.46</v>
      </c>
      <c s="54">
        <v>0</v>
      </c>
      <c s="54">
        <v>7006343.46</v>
      </c>
    </row>
    <row r="61" spans="3:20" ht="15">
      <c r="C61" t="s">
        <v>118</v>
      </c>
      <c t="s">
        <v>119</v>
      </c>
      <c s="54">
        <v>1023685.8370000001</v>
      </c>
      <c s="54">
        <v>0</v>
      </c>
      <c s="54">
        <v>0</v>
      </c>
      <c s="54">
        <v>783507.71400000004</v>
      </c>
      <c s="54">
        <v>0</v>
      </c>
      <c s="54">
        <v>0</v>
      </c>
      <c s="54">
        <v>1023685.8370000001</v>
      </c>
      <c s="54">
        <v>0</v>
      </c>
      <c s="54">
        <v>0</v>
      </c>
      <c s="54">
        <v>783507.71400000004</v>
      </c>
      <c s="54">
        <v>0</v>
      </c>
      <c s="54">
        <v>0</v>
      </c>
      <c s="54">
        <v>1023685.8370000001</v>
      </c>
      <c s="54">
        <v>1023685.8370000001</v>
      </c>
      <c s="54">
        <v>3614387.102</v>
      </c>
      <c s="54">
        <v>4638072.9390000002</v>
      </c>
    </row>
    <row r="62" spans="3:20" ht="15">
      <c r="C62" t="s">
        <v>121</v>
      </c>
      <c t="s">
        <v>122</v>
      </c>
      <c s="54">
        <v>101652.95999999999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101621.70999999999</v>
      </c>
      <c s="54">
        <v>101652.95999999999</v>
      </c>
      <c s="54">
        <v>101621.70999999999</v>
      </c>
      <c s="54">
        <v>203274.66999999998</v>
      </c>
    </row>
    <row r="63" spans="4:20" ht="15">
      <c r="D63" t="s">
        <v>29</v>
      </c>
      <c s="54">
        <v>189815.37600000002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189842.304</v>
      </c>
      <c s="54">
        <v>189815.37600000002</v>
      </c>
      <c s="54">
        <v>189842.304</v>
      </c>
      <c s="54">
        <v>379657.67999999999</v>
      </c>
    </row>
    <row r="64" spans="3:20" ht="15">
      <c r="C64" t="s">
        <v>130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65" spans="3:20" ht="15">
      <c r="C65" t="s">
        <v>131</v>
      </c>
      <c t="s">
        <v>99</v>
      </c>
      <c s="54">
        <v>0</v>
      </c>
      <c s="54">
        <v>0</v>
      </c>
      <c s="54">
        <v>286227.23999999999</v>
      </c>
      <c s="54">
        <v>0</v>
      </c>
      <c s="54">
        <v>0</v>
      </c>
      <c s="54">
        <v>0</v>
      </c>
      <c s="54">
        <v>0</v>
      </c>
      <c s="54">
        <v>0</v>
      </c>
      <c s="54">
        <v>286227.23999999999</v>
      </c>
      <c s="54">
        <v>0</v>
      </c>
      <c s="54">
        <v>0</v>
      </c>
      <c s="54">
        <v>0</v>
      </c>
      <c s="54">
        <v>0</v>
      </c>
      <c s="54">
        <v>0</v>
      </c>
      <c s="54">
        <v>572454.47999999998</v>
      </c>
      <c s="54">
        <v>572454.47999999998</v>
      </c>
    </row>
    <row r="66" spans="4:20" ht="15">
      <c r="D66" t="s">
        <v>29</v>
      </c>
      <c s="54">
        <v>702090.12</v>
      </c>
      <c s="54">
        <v>33377.440000000002</v>
      </c>
      <c s="54">
        <v>992168.42999999993</v>
      </c>
      <c s="54">
        <v>350812.87</v>
      </c>
      <c s="54">
        <v>775059.70900000003</v>
      </c>
      <c s="54">
        <v>4810787.4199999999</v>
      </c>
      <c s="54">
        <v>702090.12</v>
      </c>
      <c s="54">
        <v>33377.440000000002</v>
      </c>
      <c s="54">
        <v>374999.98999999999</v>
      </c>
      <c s="54">
        <v>350812.87</v>
      </c>
      <c s="54">
        <v>775059.70900000003</v>
      </c>
      <c s="54">
        <v>4810785.0200000005</v>
      </c>
      <c s="54">
        <v>702090.12</v>
      </c>
      <c s="54">
        <v>702090.12</v>
      </c>
      <c s="54">
        <v>14711421.138000002</v>
      </c>
      <c s="54">
        <v>15413511.258000001</v>
      </c>
    </row>
    <row r="67" spans="4:20" ht="15">
      <c r="D67" t="s">
        <v>48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68" spans="4:20" ht="15">
      <c r="D68" t="s">
        <v>3236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69" spans="3:20" ht="15">
      <c r="C69" t="s">
        <v>139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1410427.777</v>
      </c>
      <c s="54">
        <v>0</v>
      </c>
      <c s="54">
        <v>0</v>
      </c>
      <c s="54">
        <v>0</v>
      </c>
      <c s="54">
        <v>0</v>
      </c>
      <c s="54">
        <v>0</v>
      </c>
      <c s="54">
        <v>1410427.7139999999</v>
      </c>
      <c s="54">
        <v>0</v>
      </c>
      <c s="54">
        <v>2820855.4909999999</v>
      </c>
      <c s="54">
        <v>2820855.4909999999</v>
      </c>
    </row>
    <row r="70" spans="3:20" ht="15">
      <c r="C70" t="s">
        <v>140</v>
      </c>
      <c t="s">
        <v>29</v>
      </c>
      <c s="54">
        <v>0</v>
      </c>
      <c s="54">
        <v>0</v>
      </c>
      <c s="54">
        <v>800000</v>
      </c>
      <c s="54">
        <v>0</v>
      </c>
      <c s="54">
        <v>0</v>
      </c>
      <c s="54">
        <v>2941177</v>
      </c>
      <c s="54">
        <v>0</v>
      </c>
      <c s="54">
        <v>0</v>
      </c>
      <c s="54">
        <v>800000</v>
      </c>
      <c s="54">
        <v>0</v>
      </c>
      <c s="54">
        <v>0</v>
      </c>
      <c s="54">
        <v>2941177</v>
      </c>
      <c s="54">
        <v>0</v>
      </c>
      <c s="54">
        <v>0</v>
      </c>
      <c s="54">
        <v>7482354</v>
      </c>
      <c s="54">
        <v>7482354</v>
      </c>
    </row>
    <row r="71" spans="3:20" ht="15">
      <c r="C71" t="s">
        <v>441</v>
      </c>
      <c t="s">
        <v>113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72" spans="4:20" ht="15">
      <c r="D72"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73" spans="3:20" ht="15">
      <c r="C73" t="s">
        <v>143</v>
      </c>
      <c t="s">
        <v>87</v>
      </c>
      <c s="54">
        <v>264258.58000000002</v>
      </c>
      <c s="54">
        <v>0</v>
      </c>
      <c s="54">
        <v>0</v>
      </c>
      <c s="54">
        <v>0</v>
      </c>
      <c s="54">
        <v>0</v>
      </c>
      <c s="54">
        <v>0</v>
      </c>
      <c s="54">
        <v>264258.58000000002</v>
      </c>
      <c s="54">
        <v>0</v>
      </c>
      <c s="54">
        <v>0</v>
      </c>
      <c s="54">
        <v>0</v>
      </c>
      <c s="54">
        <v>0</v>
      </c>
      <c s="54">
        <v>0</v>
      </c>
      <c s="54">
        <v>264258.58000000002</v>
      </c>
      <c s="54">
        <v>264258.58000000002</v>
      </c>
      <c s="54">
        <v>528517.16000000003</v>
      </c>
      <c s="54">
        <v>792775.73999999999</v>
      </c>
    </row>
    <row r="74" spans="4:20" ht="15">
      <c r="D74" t="s">
        <v>70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75" spans="4:20" ht="15">
      <c r="D75" t="s">
        <v>146</v>
      </c>
      <c s="54">
        <v>37003.75</v>
      </c>
      <c s="54">
        <v>0</v>
      </c>
      <c s="54">
        <v>0</v>
      </c>
      <c s="54">
        <v>0</v>
      </c>
      <c s="54">
        <v>0</v>
      </c>
      <c s="54">
        <v>0</v>
      </c>
      <c s="54">
        <v>37003.75</v>
      </c>
      <c s="54">
        <v>0</v>
      </c>
      <c s="54">
        <v>0</v>
      </c>
      <c s="54">
        <v>0</v>
      </c>
      <c s="54">
        <v>0</v>
      </c>
      <c s="54">
        <v>0</v>
      </c>
      <c s="54">
        <v>37003.75</v>
      </c>
      <c s="54">
        <v>37003.75</v>
      </c>
      <c s="54">
        <v>74007.5</v>
      </c>
      <c s="54">
        <v>111011.25</v>
      </c>
    </row>
    <row r="76" spans="4:20" ht="15">
      <c r="D76" t="s">
        <v>29</v>
      </c>
      <c s="54">
        <v>135140.83499999999</v>
      </c>
      <c s="54">
        <v>0</v>
      </c>
      <c s="54">
        <v>0</v>
      </c>
      <c s="54">
        <v>0</v>
      </c>
      <c s="54">
        <v>0</v>
      </c>
      <c s="54">
        <v>0</v>
      </c>
      <c s="54">
        <v>135140.83499999999</v>
      </c>
      <c s="54">
        <v>0</v>
      </c>
      <c s="54">
        <v>0</v>
      </c>
      <c s="54">
        <v>0</v>
      </c>
      <c s="54">
        <v>0</v>
      </c>
      <c s="54">
        <v>0</v>
      </c>
      <c s="54">
        <v>135140.83499999999</v>
      </c>
      <c s="54">
        <v>135140.83499999999</v>
      </c>
      <c s="54">
        <v>270281.66999999998</v>
      </c>
      <c s="54">
        <v>405422.505</v>
      </c>
    </row>
    <row r="77" spans="4:20" ht="15">
      <c r="D77" t="s">
        <v>149</v>
      </c>
      <c s="54">
        <v>43347.25</v>
      </c>
      <c s="54">
        <v>0</v>
      </c>
      <c s="54">
        <v>0</v>
      </c>
      <c s="54">
        <v>0</v>
      </c>
      <c s="54">
        <v>0</v>
      </c>
      <c s="54">
        <v>0</v>
      </c>
      <c s="54">
        <v>43652.392999999996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43347.25</v>
      </c>
      <c s="54">
        <v>43652.392999999996</v>
      </c>
      <c s="54">
        <v>86999.642999999996</v>
      </c>
    </row>
    <row r="78" spans="3:20" ht="15">
      <c r="C78" t="s">
        <v>151</v>
      </c>
      <c t="s">
        <v>29</v>
      </c>
      <c s="54">
        <v>5000295.2960000001</v>
      </c>
      <c s="54">
        <v>0</v>
      </c>
      <c s="54">
        <v>0</v>
      </c>
      <c s="54">
        <v>655026.74399999995</v>
      </c>
      <c s="54">
        <v>0</v>
      </c>
      <c s="54">
        <v>0</v>
      </c>
      <c s="54">
        <v>5000295.2960000001</v>
      </c>
      <c s="54">
        <v>0</v>
      </c>
      <c s="54">
        <v>0</v>
      </c>
      <c s="54">
        <v>655026.74399999995</v>
      </c>
      <c s="54">
        <v>0</v>
      </c>
      <c s="54">
        <v>0</v>
      </c>
      <c s="54">
        <v>5000476.9860000005</v>
      </c>
      <c s="54">
        <v>5000295.2960000001</v>
      </c>
      <c s="54">
        <v>11310825.770000001</v>
      </c>
      <c s="54">
        <v>16311121.066000002</v>
      </c>
    </row>
    <row r="79" spans="3:20" ht="15">
      <c r="C79" t="s">
        <v>67</v>
      </c>
      <c t="s">
        <v>29</v>
      </c>
      <c s="54">
        <v>0</v>
      </c>
      <c s="54">
        <v>1355996.0560000001</v>
      </c>
      <c s="54">
        <v>0</v>
      </c>
      <c s="54">
        <v>0</v>
      </c>
      <c s="54">
        <v>0</v>
      </c>
      <c s="54">
        <v>0</v>
      </c>
      <c s="54">
        <v>0</v>
      </c>
      <c s="54">
        <v>1355996.0560000001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2711992.1120000002</v>
      </c>
      <c s="54">
        <v>2711992.1120000002</v>
      </c>
    </row>
    <row r="80" spans="3:20" ht="15">
      <c r="C80" t="s">
        <v>69</v>
      </c>
      <c t="s">
        <v>29</v>
      </c>
      <c s="54">
        <v>0</v>
      </c>
      <c s="54">
        <v>54592.260000000002</v>
      </c>
      <c s="54">
        <v>0</v>
      </c>
      <c s="54">
        <v>0</v>
      </c>
      <c s="54">
        <v>0</v>
      </c>
      <c s="54">
        <v>0</v>
      </c>
      <c s="54">
        <v>23472.689999999999</v>
      </c>
      <c s="54">
        <v>55411.150000000001</v>
      </c>
      <c s="54">
        <v>0</v>
      </c>
      <c s="54">
        <v>0</v>
      </c>
      <c s="54">
        <v>0</v>
      </c>
      <c s="54">
        <v>0</v>
      </c>
      <c s="54">
        <v>23824.790000000001</v>
      </c>
      <c s="54">
        <v>0</v>
      </c>
      <c s="54">
        <v>157300.89000000001</v>
      </c>
      <c s="54">
        <v>157300.89000000001</v>
      </c>
    </row>
    <row r="81" spans="3:20" ht="15">
      <c r="C81" t="s">
        <v>3436</v>
      </c>
      <c t="s">
        <v>29</v>
      </c>
      <c s="54">
        <v>0</v>
      </c>
      <c s="54">
        <v>0</v>
      </c>
      <c s="54">
        <v>0</v>
      </c>
      <c s="54">
        <v>5785093.71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5785093.71</v>
      </c>
      <c s="54">
        <v>5785093.71</v>
      </c>
    </row>
    <row r="82" spans="2:20" ht="15">
      <c r="B82" t="s">
        <v>2920</v>
      </c>
      <c r="E82" s="54">
        <v>45900754.263999999</v>
      </c>
      <c s="54">
        <v>57330755.588</v>
      </c>
      <c s="54">
        <v>2078395.6699999999</v>
      </c>
      <c s="54">
        <v>171296732.713</v>
      </c>
      <c s="54">
        <v>62206011.950999998</v>
      </c>
      <c s="54">
        <v>14997643.063000001</v>
      </c>
      <c s="54">
        <v>47579927.734999999</v>
      </c>
      <c s="54">
        <v>62214492.908000007</v>
      </c>
      <c s="54">
        <v>1461227.23</v>
      </c>
      <c s="54">
        <v>164562463.39799997</v>
      </c>
      <c s="54">
        <v>62397164.971000001</v>
      </c>
      <c s="54">
        <v>14997640.663000001</v>
      </c>
      <c s="54">
        <v>47903468.162999988</v>
      </c>
      <c s="54">
        <v>45900754.263999999</v>
      </c>
      <c s="54">
        <v>709025924.05300009</v>
      </c>
      <c s="54">
        <v>754926678.31700003</v>
      </c>
    </row>
    <row r="83" spans="2:20" ht="15">
      <c r="B83" t="s">
        <v>159</v>
      </c>
      <c t="s">
        <v>160</v>
      </c>
      <c t="s">
        <v>87</v>
      </c>
      <c s="54">
        <v>0</v>
      </c>
      <c s="54">
        <v>1912.3099999999999</v>
      </c>
      <c s="54">
        <v>58670.160000000003</v>
      </c>
      <c s="54">
        <v>0</v>
      </c>
      <c s="54">
        <v>0</v>
      </c>
      <c s="54">
        <v>0</v>
      </c>
      <c s="54">
        <v>0</v>
      </c>
      <c s="54">
        <v>1912.3099999999999</v>
      </c>
      <c s="54">
        <v>58670.160000000003</v>
      </c>
      <c s="54">
        <v>0</v>
      </c>
      <c s="54">
        <v>0</v>
      </c>
      <c s="54">
        <v>0</v>
      </c>
      <c s="54">
        <v>0</v>
      </c>
      <c s="54">
        <v>0</v>
      </c>
      <c s="54">
        <v>121164.94</v>
      </c>
      <c s="54">
        <v>121164.94</v>
      </c>
    </row>
    <row r="84" spans="4:20" ht="15">
      <c r="D84" t="s">
        <v>113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85" spans="4:20" ht="15">
      <c r="D85" t="s">
        <v>70</v>
      </c>
      <c s="54">
        <v>0</v>
      </c>
      <c s="54">
        <v>0</v>
      </c>
      <c s="54">
        <v>0</v>
      </c>
      <c s="54">
        <v>0</v>
      </c>
      <c s="54">
        <v>37812.964</v>
      </c>
      <c s="54">
        <v>0</v>
      </c>
      <c s="54">
        <v>0</v>
      </c>
      <c s="54">
        <v>0</v>
      </c>
      <c s="54">
        <v>0</v>
      </c>
      <c s="54">
        <v>0</v>
      </c>
      <c s="54">
        <v>37812.964</v>
      </c>
      <c s="54">
        <v>0</v>
      </c>
      <c s="54">
        <v>0</v>
      </c>
      <c s="54">
        <v>0</v>
      </c>
      <c s="54">
        <v>75625.928</v>
      </c>
      <c s="54">
        <v>75625.928</v>
      </c>
    </row>
    <row r="86" spans="4:20" ht="15">
      <c r="D86" t="s">
        <v>164</v>
      </c>
      <c s="54">
        <v>0</v>
      </c>
      <c s="54">
        <v>0</v>
      </c>
      <c s="54">
        <v>0</v>
      </c>
      <c s="54">
        <v>500000</v>
      </c>
      <c s="54">
        <v>0</v>
      </c>
      <c s="54">
        <v>0</v>
      </c>
      <c s="54">
        <v>0</v>
      </c>
      <c s="54">
        <v>0</v>
      </c>
      <c s="54">
        <v>0</v>
      </c>
      <c s="54">
        <v>500000</v>
      </c>
      <c s="54">
        <v>0</v>
      </c>
      <c s="54">
        <v>0</v>
      </c>
      <c s="54">
        <v>0</v>
      </c>
      <c s="54">
        <v>0</v>
      </c>
      <c s="54">
        <v>1000000</v>
      </c>
      <c s="54">
        <v>1000000</v>
      </c>
    </row>
    <row r="87" spans="4:20" ht="15">
      <c r="D87" t="s">
        <v>166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88" spans="4:20" ht="15">
      <c r="D88" t="s">
        <v>168</v>
      </c>
      <c s="54">
        <v>220464.38</v>
      </c>
      <c s="54">
        <v>0</v>
      </c>
      <c s="54">
        <v>0</v>
      </c>
      <c s="54">
        <v>1191674.1399999999</v>
      </c>
      <c s="54">
        <v>0</v>
      </c>
      <c s="54">
        <v>0</v>
      </c>
      <c s="54">
        <v>220464.38</v>
      </c>
      <c s="54">
        <v>0</v>
      </c>
      <c s="54">
        <v>0</v>
      </c>
      <c s="54">
        <v>1191674.1399999999</v>
      </c>
      <c s="54">
        <v>0</v>
      </c>
      <c s="54">
        <v>0</v>
      </c>
      <c s="54">
        <v>220464.38</v>
      </c>
      <c s="54">
        <v>220464.38</v>
      </c>
      <c s="54">
        <v>2824277.04</v>
      </c>
      <c s="54">
        <v>3044741.4199999999</v>
      </c>
    </row>
    <row r="89" spans="4:20" ht="15">
      <c r="D89" t="s">
        <v>171</v>
      </c>
      <c s="54">
        <v>1768834.3200000001</v>
      </c>
      <c s="54">
        <v>0</v>
      </c>
      <c s="54">
        <v>0</v>
      </c>
      <c s="54">
        <v>0</v>
      </c>
      <c s="54">
        <v>0</v>
      </c>
      <c s="54">
        <v>0</v>
      </c>
      <c s="54">
        <v>1768834.3200000001</v>
      </c>
      <c s="54">
        <v>0</v>
      </c>
      <c s="54">
        <v>0</v>
      </c>
      <c s="54">
        <v>0</v>
      </c>
      <c s="54">
        <v>0</v>
      </c>
      <c s="54">
        <v>0</v>
      </c>
      <c s="54">
        <v>1768834.3200000001</v>
      </c>
      <c s="54">
        <v>1768834.3200000001</v>
      </c>
      <c s="54">
        <v>3537668.6400000001</v>
      </c>
      <c s="54">
        <v>5306502.96</v>
      </c>
    </row>
    <row r="90" spans="4:20" ht="15">
      <c r="D90" t="s">
        <v>175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91" spans="4:20" ht="15">
      <c r="D91" t="s">
        <v>176</v>
      </c>
      <c s="54">
        <v>1632793.5700000001</v>
      </c>
      <c s="54">
        <v>0</v>
      </c>
      <c s="54">
        <v>0</v>
      </c>
      <c s="54">
        <v>0</v>
      </c>
      <c s="54">
        <v>55786.980000000003</v>
      </c>
      <c s="54">
        <v>0</v>
      </c>
      <c s="54">
        <v>1632793.5700000001</v>
      </c>
      <c s="54">
        <v>0</v>
      </c>
      <c s="54">
        <v>0</v>
      </c>
      <c s="54">
        <v>0</v>
      </c>
      <c s="54">
        <v>55786.980000000003</v>
      </c>
      <c s="54">
        <v>0</v>
      </c>
      <c s="54">
        <v>1632793.5700000001</v>
      </c>
      <c s="54">
        <v>1632793.5700000001</v>
      </c>
      <c s="54">
        <v>3377161.1000000001</v>
      </c>
      <c s="54">
        <v>5009954.6699999999</v>
      </c>
    </row>
    <row r="92" spans="4:20" ht="15">
      <c r="D92" t="s">
        <v>29</v>
      </c>
      <c s="54">
        <v>19584631.328000002</v>
      </c>
      <c s="54">
        <v>6283912.1239999989</v>
      </c>
      <c s="54">
        <v>29788691.647</v>
      </c>
      <c s="54">
        <v>7963074.6409999989</v>
      </c>
      <c s="54">
        <v>98512793.811000004</v>
      </c>
      <c s="54">
        <v>104821613.686</v>
      </c>
      <c s="54">
        <v>44767428.103999995</v>
      </c>
      <c s="54">
        <v>5855819.0639999993</v>
      </c>
      <c s="54">
        <v>29788691.647</v>
      </c>
      <c s="54">
        <v>7963070.4409999996</v>
      </c>
      <c s="54">
        <v>98512793.811000004</v>
      </c>
      <c s="54">
        <v>104972100.67900001</v>
      </c>
      <c s="54">
        <v>44767436.984000005</v>
      </c>
      <c s="54">
        <v>19584631.328000002</v>
      </c>
      <c s="54">
        <v>583997426.63899994</v>
      </c>
      <c s="54">
        <v>603582057.96700001</v>
      </c>
    </row>
    <row r="93" spans="4:20" ht="15">
      <c r="D93" t="s">
        <v>46</v>
      </c>
      <c s="54">
        <v>138480.48000000001</v>
      </c>
      <c s="54">
        <v>0</v>
      </c>
      <c s="54">
        <v>0</v>
      </c>
      <c s="54">
        <v>0</v>
      </c>
      <c s="54">
        <v>0</v>
      </c>
      <c s="54">
        <v>0</v>
      </c>
      <c s="54">
        <v>138480.48000000001</v>
      </c>
      <c s="54">
        <v>0</v>
      </c>
      <c s="54">
        <v>0</v>
      </c>
      <c s="54">
        <v>0</v>
      </c>
      <c s="54">
        <v>0</v>
      </c>
      <c s="54">
        <v>0</v>
      </c>
      <c s="54">
        <v>138480.48000000001</v>
      </c>
      <c s="54">
        <v>138480.48000000001</v>
      </c>
      <c s="54">
        <v>276960.96000000002</v>
      </c>
      <c s="54">
        <v>415441.44000000006</v>
      </c>
    </row>
    <row r="94" spans="4:20" ht="15">
      <c r="D94" t="s">
        <v>48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545009.93000000005</v>
      </c>
      <c s="54">
        <v>0</v>
      </c>
      <c s="54">
        <v>0</v>
      </c>
      <c s="54">
        <v>0</v>
      </c>
      <c s="54">
        <v>0</v>
      </c>
      <c s="54">
        <v>0</v>
      </c>
      <c s="54">
        <v>545009.93000000005</v>
      </c>
      <c s="54">
        <v>545009.93000000005</v>
      </c>
    </row>
    <row r="95" spans="4:20" ht="15">
      <c r="D95" t="s">
        <v>286</v>
      </c>
      <c s="54">
        <v>1636691.9399999999</v>
      </c>
      <c s="54">
        <v>0</v>
      </c>
      <c s="54">
        <v>0</v>
      </c>
      <c s="54">
        <v>0</v>
      </c>
      <c s="54">
        <v>0</v>
      </c>
      <c s="54">
        <v>0</v>
      </c>
      <c s="54">
        <v>1636691.9399999999</v>
      </c>
      <c s="54">
        <v>0</v>
      </c>
      <c s="54">
        <v>0</v>
      </c>
      <c s="54">
        <v>0</v>
      </c>
      <c s="54">
        <v>0</v>
      </c>
      <c s="54">
        <v>0</v>
      </c>
      <c s="54">
        <v>1636691.9399999999</v>
      </c>
      <c s="54">
        <v>1636691.9399999999</v>
      </c>
      <c s="54">
        <v>3273383.8799999999</v>
      </c>
      <c s="54">
        <v>4910075.8200000003</v>
      </c>
    </row>
    <row r="96" spans="3:20" ht="15">
      <c r="C96" t="s">
        <v>288</v>
      </c>
      <c t="s">
        <v>70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6180500</v>
      </c>
      <c s="54">
        <v>0</v>
      </c>
      <c s="54">
        <v>0</v>
      </c>
      <c s="54">
        <v>0</v>
      </c>
      <c s="54">
        <v>0</v>
      </c>
      <c s="54">
        <v>0</v>
      </c>
      <c s="54">
        <v>6180500</v>
      </c>
      <c s="54">
        <v>6180500</v>
      </c>
    </row>
    <row r="97" spans="4:20" ht="15">
      <c r="D97" t="s">
        <v>164</v>
      </c>
      <c s="54">
        <v>511342.20000000001</v>
      </c>
      <c s="54">
        <v>0</v>
      </c>
      <c s="54">
        <v>0</v>
      </c>
      <c s="54">
        <v>0</v>
      </c>
      <c s="54">
        <v>0</v>
      </c>
      <c s="54">
        <v>0</v>
      </c>
      <c s="54">
        <v>511342.20000000001</v>
      </c>
      <c s="54">
        <v>0</v>
      </c>
      <c s="54">
        <v>0</v>
      </c>
      <c s="54">
        <v>0</v>
      </c>
      <c s="54">
        <v>0</v>
      </c>
      <c s="54">
        <v>0</v>
      </c>
      <c s="54">
        <v>511342.20000000001</v>
      </c>
      <c s="54">
        <v>511342.20000000001</v>
      </c>
      <c s="54">
        <v>1022684.4</v>
      </c>
      <c s="54">
        <v>1534026.6000000001</v>
      </c>
    </row>
    <row r="98" spans="4:20" ht="15">
      <c r="D98" t="s">
        <v>168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99" spans="4:20" ht="15">
      <c r="D99" t="s">
        <v>38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00" spans="4:20" ht="15">
      <c r="D100" t="s">
        <v>29</v>
      </c>
      <c s="54">
        <v>0</v>
      </c>
      <c s="54">
        <v>0</v>
      </c>
      <c s="54">
        <v>0</v>
      </c>
      <c s="54">
        <v>0</v>
      </c>
      <c s="54">
        <v>2970000</v>
      </c>
      <c s="54">
        <v>35700000</v>
      </c>
      <c s="54">
        <v>0</v>
      </c>
      <c s="54">
        <v>0</v>
      </c>
      <c s="54">
        <v>0</v>
      </c>
      <c s="54">
        <v>0</v>
      </c>
      <c s="54">
        <v>0</v>
      </c>
      <c s="54">
        <v>35700000</v>
      </c>
      <c s="54">
        <v>0</v>
      </c>
      <c s="54">
        <v>0</v>
      </c>
      <c s="54">
        <v>74370000</v>
      </c>
      <c s="54">
        <v>74370000</v>
      </c>
    </row>
    <row r="101" spans="4:20" ht="15">
      <c r="D101" t="s">
        <v>307</v>
      </c>
      <c s="54">
        <v>0</v>
      </c>
      <c s="54">
        <v>0</v>
      </c>
      <c s="54">
        <v>813124.59999999998</v>
      </c>
      <c s="54">
        <v>0</v>
      </c>
      <c s="54">
        <v>0</v>
      </c>
      <c s="54">
        <v>0</v>
      </c>
      <c s="54">
        <v>0</v>
      </c>
      <c s="54">
        <v>0</v>
      </c>
      <c s="54">
        <v>814285.98999999999</v>
      </c>
      <c s="54">
        <v>0</v>
      </c>
      <c s="54">
        <v>0</v>
      </c>
      <c s="54">
        <v>0</v>
      </c>
      <c s="54">
        <v>0</v>
      </c>
      <c s="54">
        <v>0</v>
      </c>
      <c s="54">
        <v>1627410.5899999999</v>
      </c>
      <c s="54">
        <v>1627410.5899999999</v>
      </c>
    </row>
    <row r="102" spans="4:20" ht="15">
      <c r="D102" t="s">
        <v>309</v>
      </c>
      <c s="54">
        <v>0</v>
      </c>
      <c s="54">
        <v>0</v>
      </c>
      <c s="54">
        <v>1777781.46</v>
      </c>
      <c s="54">
        <v>0</v>
      </c>
      <c s="54">
        <v>0</v>
      </c>
      <c s="54">
        <v>0</v>
      </c>
      <c s="54">
        <v>0</v>
      </c>
      <c s="54">
        <v>0</v>
      </c>
      <c s="54">
        <v>1777781.46</v>
      </c>
      <c s="54">
        <v>0</v>
      </c>
      <c s="54">
        <v>0</v>
      </c>
      <c s="54">
        <v>0</v>
      </c>
      <c s="54">
        <v>0</v>
      </c>
      <c s="54">
        <v>0</v>
      </c>
      <c s="54">
        <v>3555562.9199999999</v>
      </c>
      <c s="54">
        <v>3555562.9199999999</v>
      </c>
    </row>
    <row r="103" spans="3:20" ht="15">
      <c r="C103" t="s">
        <v>311</v>
      </c>
      <c t="s">
        <v>312</v>
      </c>
      <c s="54">
        <v>0</v>
      </c>
      <c s="54">
        <v>0</v>
      </c>
      <c s="54">
        <v>0</v>
      </c>
      <c s="54">
        <v>0</v>
      </c>
      <c s="54">
        <v>0</v>
      </c>
      <c s="54">
        <v>1428571.4299999999</v>
      </c>
      <c s="54">
        <v>0</v>
      </c>
      <c s="54">
        <v>0</v>
      </c>
      <c s="54">
        <v>0</v>
      </c>
      <c s="54">
        <v>0</v>
      </c>
      <c s="54">
        <v>0</v>
      </c>
      <c s="54">
        <v>1428571.4299999999</v>
      </c>
      <c s="54">
        <v>0</v>
      </c>
      <c s="54">
        <v>0</v>
      </c>
      <c s="54">
        <v>2857142.8599999999</v>
      </c>
      <c s="54">
        <v>2857142.8599999999</v>
      </c>
    </row>
    <row r="104" spans="4:20" ht="15">
      <c r="D104" t="s">
        <v>70</v>
      </c>
      <c s="54">
        <v>0</v>
      </c>
      <c s="54">
        <v>0</v>
      </c>
      <c s="54">
        <v>2000000</v>
      </c>
      <c s="54">
        <v>0</v>
      </c>
      <c s="54">
        <v>0</v>
      </c>
      <c s="54">
        <v>0</v>
      </c>
      <c s="54">
        <v>0</v>
      </c>
      <c s="54">
        <v>0</v>
      </c>
      <c s="54">
        <v>2000000</v>
      </c>
      <c s="54">
        <v>0</v>
      </c>
      <c s="54">
        <v>0</v>
      </c>
      <c s="54">
        <v>0</v>
      </c>
      <c s="54">
        <v>0</v>
      </c>
      <c s="54">
        <v>0</v>
      </c>
      <c s="54">
        <v>4000000</v>
      </c>
      <c s="54">
        <v>4000000</v>
      </c>
    </row>
    <row r="105" spans="4:20" ht="15">
      <c r="D105" t="s">
        <v>95</v>
      </c>
      <c s="54">
        <v>2033160.47</v>
      </c>
      <c s="54">
        <v>0</v>
      </c>
      <c s="54">
        <v>0</v>
      </c>
      <c s="54">
        <v>1303165.3799999999</v>
      </c>
      <c s="54">
        <v>0</v>
      </c>
      <c s="54">
        <v>0</v>
      </c>
      <c s="54">
        <v>2033160.47</v>
      </c>
      <c s="54">
        <v>0</v>
      </c>
      <c s="54">
        <v>0</v>
      </c>
      <c s="54">
        <v>1303165.3799999999</v>
      </c>
      <c s="54">
        <v>0</v>
      </c>
      <c s="54">
        <v>0</v>
      </c>
      <c s="54">
        <v>2033160.47</v>
      </c>
      <c s="54">
        <v>2033160.47</v>
      </c>
      <c s="54">
        <v>6672651.6999999993</v>
      </c>
      <c s="54">
        <v>8705812.1699999999</v>
      </c>
    </row>
    <row r="106" spans="4:20" ht="15">
      <c r="D106" t="s">
        <v>166</v>
      </c>
      <c s="54">
        <v>6250000</v>
      </c>
      <c s="54">
        <v>0</v>
      </c>
      <c s="54">
        <v>0</v>
      </c>
      <c s="54">
        <v>0</v>
      </c>
      <c s="54">
        <v>0</v>
      </c>
      <c s="54">
        <v>0</v>
      </c>
      <c s="54">
        <v>6250000</v>
      </c>
      <c s="54">
        <v>0</v>
      </c>
      <c s="54">
        <v>0</v>
      </c>
      <c s="54">
        <v>0</v>
      </c>
      <c s="54">
        <v>0</v>
      </c>
      <c s="54">
        <v>0</v>
      </c>
      <c s="54">
        <v>6250000</v>
      </c>
      <c s="54">
        <v>6250000</v>
      </c>
      <c s="54">
        <v>12500000</v>
      </c>
      <c s="54">
        <v>18750000</v>
      </c>
    </row>
    <row r="107" spans="4:20" ht="15">
      <c r="D107" t="s">
        <v>168</v>
      </c>
      <c s="54">
        <v>0</v>
      </c>
      <c s="54">
        <v>4166551.25</v>
      </c>
      <c s="54">
        <v>0</v>
      </c>
      <c s="54">
        <v>0</v>
      </c>
      <c s="54">
        <v>0</v>
      </c>
      <c s="54">
        <v>6124834.790000001</v>
      </c>
      <c s="54">
        <v>0</v>
      </c>
      <c s="54">
        <v>4166551.25</v>
      </c>
      <c s="54">
        <v>0</v>
      </c>
      <c s="54">
        <v>0</v>
      </c>
      <c s="54">
        <v>0</v>
      </c>
      <c s="54">
        <v>6124834.790000001</v>
      </c>
      <c s="54">
        <v>0</v>
      </c>
      <c s="54">
        <v>0</v>
      </c>
      <c s="54">
        <v>20582772.080000002</v>
      </c>
      <c s="54">
        <v>20582772.080000002</v>
      </c>
    </row>
    <row r="108" spans="4:20" ht="15">
      <c r="D108" t="s">
        <v>176</v>
      </c>
      <c s="54">
        <v>15849.219999999999</v>
      </c>
      <c s="54">
        <v>0</v>
      </c>
      <c s="54">
        <v>0</v>
      </c>
      <c s="54">
        <v>0</v>
      </c>
      <c s="54">
        <v>0</v>
      </c>
      <c s="54">
        <v>0</v>
      </c>
      <c s="54">
        <v>15849.219999999999</v>
      </c>
      <c s="54">
        <v>0</v>
      </c>
      <c s="54">
        <v>0</v>
      </c>
      <c s="54">
        <v>0</v>
      </c>
      <c s="54">
        <v>0</v>
      </c>
      <c s="54">
        <v>0</v>
      </c>
      <c s="54">
        <v>15849.219999999999</v>
      </c>
      <c s="54">
        <v>15849.219999999999</v>
      </c>
      <c s="54">
        <v>31698.439999999999</v>
      </c>
      <c s="54">
        <v>47547.659999999996</v>
      </c>
    </row>
    <row r="109" spans="4:20" ht="15">
      <c r="D109" t="s">
        <v>29</v>
      </c>
      <c s="54">
        <v>66965783.810000002</v>
      </c>
      <c s="54">
        <v>21820386.395</v>
      </c>
      <c s="54">
        <v>4166666.6699999999</v>
      </c>
      <c s="54">
        <v>31035672.079999998</v>
      </c>
      <c s="54">
        <v>9715308.4499999993</v>
      </c>
      <c s="54">
        <v>44537639.785999998</v>
      </c>
      <c s="54">
        <v>82831168.429999992</v>
      </c>
      <c s="54">
        <v>20370370.364999998</v>
      </c>
      <c s="54">
        <v>4166666.6699999999</v>
      </c>
      <c s="54">
        <v>31035672.079999998</v>
      </c>
      <c s="54">
        <v>6143879.8600000003</v>
      </c>
      <c s="54">
        <v>46068694.525999993</v>
      </c>
      <c s="54">
        <v>82831168.349999994</v>
      </c>
      <c s="54">
        <v>66965783.810000002</v>
      </c>
      <c s="54">
        <v>384723293.66199988</v>
      </c>
      <c s="54">
        <v>451689077.47199988</v>
      </c>
    </row>
    <row r="110" spans="4:20" ht="15">
      <c r="D110" t="s">
        <v>46</v>
      </c>
      <c s="54">
        <v>0</v>
      </c>
      <c s="54">
        <v>0</v>
      </c>
      <c s="54">
        <v>0</v>
      </c>
      <c s="54">
        <v>0</v>
      </c>
      <c s="54">
        <v>2727272.73</v>
      </c>
      <c s="54">
        <v>0</v>
      </c>
      <c s="54">
        <v>0</v>
      </c>
      <c s="54">
        <v>0</v>
      </c>
      <c s="54">
        <v>0</v>
      </c>
      <c s="54">
        <v>0</v>
      </c>
      <c s="54">
        <v>2727272.73</v>
      </c>
      <c s="54">
        <v>0</v>
      </c>
      <c s="54">
        <v>0</v>
      </c>
      <c s="54">
        <v>0</v>
      </c>
      <c s="54">
        <v>5454545.46</v>
      </c>
      <c s="54">
        <v>5454545.46</v>
      </c>
    </row>
    <row r="111" spans="4:20" ht="15">
      <c r="D111" t="s">
        <v>83</v>
      </c>
      <c s="54">
        <v>2904149.7799999998</v>
      </c>
      <c s="54">
        <v>0</v>
      </c>
      <c s="54">
        <v>0</v>
      </c>
      <c s="54">
        <v>3062500</v>
      </c>
      <c s="54">
        <v>0</v>
      </c>
      <c s="54">
        <v>5557045.5499999998</v>
      </c>
      <c s="54">
        <v>2904149.7799999998</v>
      </c>
      <c s="54">
        <v>0</v>
      </c>
      <c s="54">
        <v>0</v>
      </c>
      <c s="54">
        <v>3062500</v>
      </c>
      <c s="54">
        <v>0</v>
      </c>
      <c s="54">
        <v>5557045.5499999998</v>
      </c>
      <c s="54">
        <v>2904149.7799999998</v>
      </c>
      <c s="54">
        <v>2904149.7799999998</v>
      </c>
      <c s="54">
        <v>23047390.66</v>
      </c>
      <c s="54">
        <v>25951540.440000001</v>
      </c>
    </row>
    <row r="112" spans="4:20" ht="15">
      <c r="D112" t="s">
        <v>361</v>
      </c>
      <c s="54">
        <v>0</v>
      </c>
      <c s="54">
        <v>0</v>
      </c>
      <c s="54">
        <v>0</v>
      </c>
      <c s="54">
        <v>0</v>
      </c>
      <c s="54">
        <v>3669532.2400000002</v>
      </c>
      <c s="54">
        <v>0</v>
      </c>
      <c s="54">
        <v>0</v>
      </c>
      <c s="54">
        <v>0</v>
      </c>
      <c s="54">
        <v>0</v>
      </c>
      <c s="54">
        <v>0</v>
      </c>
      <c s="54">
        <v>3669532.2400000002</v>
      </c>
      <c s="54">
        <v>0</v>
      </c>
      <c s="54">
        <v>0</v>
      </c>
      <c s="54">
        <v>0</v>
      </c>
      <c s="54">
        <v>7339064.4800000004</v>
      </c>
      <c s="54">
        <v>7339064.4800000004</v>
      </c>
    </row>
    <row r="113" spans="4:20" ht="15">
      <c r="D113" t="s">
        <v>48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14" spans="4:20" ht="15">
      <c r="D114" t="s">
        <v>2953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15" spans="4:20" ht="15">
      <c r="D115" t="s">
        <v>2967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38862.599999999999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38862.599999999999</v>
      </c>
      <c s="54">
        <v>38862.599999999999</v>
      </c>
    </row>
    <row r="116" spans="4:20" ht="15">
      <c r="D116" t="s">
        <v>3238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17" spans="4:20" ht="15">
      <c r="D117" t="s">
        <v>3600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18" spans="4:20" ht="15">
      <c r="D118" t="s">
        <v>3697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19" spans="4:20" ht="15">
      <c r="D119" t="s">
        <v>3700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20" spans="4:20" ht="15">
      <c r="D120" t="s">
        <v>3705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21" spans="4:20" ht="15">
      <c r="D121" t="s">
        <v>3756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22" spans="3:20" ht="15">
      <c r="C122" t="s">
        <v>363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1288005.831</v>
      </c>
      <c s="54">
        <v>0</v>
      </c>
      <c s="54">
        <v>0</v>
      </c>
      <c s="54">
        <v>0</v>
      </c>
      <c s="54">
        <v>0</v>
      </c>
      <c s="54">
        <v>0</v>
      </c>
      <c s="54">
        <v>1369595.831</v>
      </c>
      <c s="54">
        <v>0</v>
      </c>
      <c s="54">
        <v>0</v>
      </c>
      <c s="54">
        <v>2657601.662</v>
      </c>
      <c s="54">
        <v>2657601.662</v>
      </c>
    </row>
    <row r="123" spans="3:20" ht="15">
      <c r="C123" t="s">
        <v>372</v>
      </c>
      <c t="s">
        <v>29</v>
      </c>
      <c s="54">
        <v>59339459.941</v>
      </c>
      <c s="54">
        <v>0</v>
      </c>
      <c s="54">
        <v>77142940.875</v>
      </c>
      <c s="54">
        <v>51428627.254000001</v>
      </c>
      <c s="54">
        <v>217671089.99200001</v>
      </c>
      <c s="54">
        <v>77142940.875</v>
      </c>
      <c s="54">
        <v>214818809.93699998</v>
      </c>
      <c s="54">
        <v>0</v>
      </c>
      <c s="54">
        <v>0</v>
      </c>
      <c s="54">
        <v>51428627.254000001</v>
      </c>
      <c s="54">
        <v>217671089.99200001</v>
      </c>
      <c s="54">
        <v>0</v>
      </c>
      <c s="54">
        <v>214818812.57699999</v>
      </c>
      <c s="54">
        <v>59339459.941</v>
      </c>
      <c s="54">
        <v>1122122938.756</v>
      </c>
      <c s="54">
        <v>1181462398.697</v>
      </c>
    </row>
    <row r="124" spans="3:20" ht="15">
      <c r="C124" t="s">
        <v>3105</v>
      </c>
      <c t="s">
        <v>166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3571428.5699999998</v>
      </c>
      <c s="54">
        <v>0</v>
      </c>
      <c s="54">
        <v>0</v>
      </c>
      <c s="54">
        <v>0</v>
      </c>
      <c s="54">
        <v>0</v>
      </c>
      <c s="54">
        <v>0</v>
      </c>
      <c s="54">
        <v>3571428.5699999998</v>
      </c>
      <c s="54">
        <v>3571428.5699999998</v>
      </c>
    </row>
    <row r="125" spans="3:31" ht="15">
      <c r="C125" t="s">
        <v>3702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308000000</v>
      </c>
      <c s="54">
        <v>0</v>
      </c>
      <c s="54">
        <v>0</v>
      </c>
      <c s="54">
        <v>0</v>
      </c>
      <c s="54">
        <v>0</v>
      </c>
      <c s="54">
        <v>0</v>
      </c>
      <c s="54">
        <v>308000000</v>
      </c>
      <c s="54">
        <v>308000000</v>
      </c>
      <c r="X125" s="2" t="s">
        <v>32</v>
      </c>
      <c s="2" t="s">
        <v>32</v>
      </c>
      <c s="2" t="s">
        <v>32</v>
      </c>
      <c s="2"/>
      <c s="2"/>
      <c s="2"/>
      <c s="2"/>
      <c s="2"/>
    </row>
    <row r="126" spans="2:31" ht="15">
      <c r="B126" t="s">
        <v>2921</v>
      </c>
      <c r="E126" s="54">
        <v>163001641.43900001</v>
      </c>
      <c s="54">
        <v>32272762.078999996</v>
      </c>
      <c s="54">
        <v>115747875.412</v>
      </c>
      <c s="54">
        <v>96484713.495000005</v>
      </c>
      <c s="54">
        <v>335359597.16700006</v>
      </c>
      <c s="54">
        <v>276600651.94799995</v>
      </c>
      <c s="54">
        <v>359529172.83099997</v>
      </c>
      <c s="54">
        <v>30433515.588999998</v>
      </c>
      <c s="54">
        <v>356903034.42699999</v>
      </c>
      <c s="54">
        <v>96484709.294999987</v>
      </c>
      <c s="54">
        <v>328818168.57700002</v>
      </c>
      <c s="54">
        <v>201220842.80600002</v>
      </c>
      <c s="54">
        <v>359529184.27100003</v>
      </c>
      <c s="54">
        <v>163001641.43900001</v>
      </c>
      <c s="54">
        <v>2589384227.8969998</v>
      </c>
      <c s="54">
        <v>2752385869.336</v>
      </c>
      <c r="X126" s="2" t="s">
        <v>32</v>
      </c>
      <c s="2" t="s">
        <v>32</v>
      </c>
      <c s="2" t="s">
        <v>32</v>
      </c>
      <c s="2"/>
      <c s="2"/>
      <c s="2"/>
      <c s="2"/>
      <c s="2"/>
    </row>
    <row r="127" spans="2:20" ht="15">
      <c r="B127" t="s">
        <v>2924</v>
      </c>
      <c t="s">
        <v>2923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28" spans="2:20" ht="15">
      <c r="B128" t="s">
        <v>2926</v>
      </c>
      <c r="E128"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29" spans="2:20" ht="15">
      <c r="B129" t="s">
        <v>469</v>
      </c>
      <c r="E129" s="54">
        <v>221385512.43800002</v>
      </c>
      <c s="54">
        <v>113547547.26699999</v>
      </c>
      <c s="54">
        <v>184880939.829</v>
      </c>
      <c s="54">
        <v>285410765.98199999</v>
      </c>
      <c s="54">
        <v>398555192.44800001</v>
      </c>
      <c s="54">
        <v>310748200.34099996</v>
      </c>
      <c s="54">
        <v>422430062.801</v>
      </c>
      <c s="54">
        <v>109592038.09699999</v>
      </c>
      <c s="54">
        <v>362892930.40399998</v>
      </c>
      <c s="54">
        <v>281514337.96699995</v>
      </c>
      <c s="54">
        <v>392204916.87800002</v>
      </c>
      <c s="54">
        <v>235368388.79899999</v>
      </c>
      <c s="54">
        <v>414240078.16899997</v>
      </c>
      <c s="54">
        <v>221385512.43800002</v>
      </c>
      <c s="54">
        <v>3511385398.9820008</v>
      </c>
      <c s="54">
        <v>3732770911.4200001</v>
      </c>
    </row>
    <row r="131" spans="5:23" ht="15">
      <c r="E131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132" spans="5:23" ht="15">
      <c r="E132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</sheetData>
  <mergeCells count="1">
    <mergeCell ref="A1:N1"/>
  </mergeCells>
  <pageMargins left="0.7" right="0.7" top="0.75" bottom="0.75" header="0.3" footer="0.3"/>
  <pageSetup orientation="portrait" paperSize="9" r:id="rId2"/>
  <drawing r:id="rId1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C9057-FFA2-470C-AB41-D1D2468A035B}">
  <sheetPr>
    <tabColor rgb="FF00B0F0"/>
  </sheetPr>
  <dimension ref="A1:AZ398"/>
  <sheetViews>
    <sheetView workbookViewId="0" topLeftCell="A1">
      <pane xSplit="1" ySplit="1" topLeftCell="AK370" activePane="bottomRight" state="frozen"/>
      <selection pane="topLeft" activeCell="A1" sqref="A1"/>
      <selection pane="bottomLeft" activeCell="A2" sqref="A2"/>
      <selection pane="topRight" activeCell="B1" sqref="B1"/>
      <selection pane="bottomRight" activeCell="AY397" sqref="AY397"/>
    </sheetView>
  </sheetViews>
  <sheetFormatPr defaultColWidth="11.5742857142857" defaultRowHeight="15"/>
  <cols>
    <col min="1" max="1" width="10" style="11" bestFit="1" customWidth="1"/>
    <col min="2" max="2" width="4.14285714285714" style="11" bestFit="1" customWidth="1"/>
    <col min="3" max="3" width="5.42857142857143" style="11" bestFit="1" customWidth="1"/>
    <col min="4" max="4" width="4.42857142857143" style="11" bestFit="1" customWidth="1"/>
    <col min="5" max="5" width="11.4285714285714" style="11" customWidth="1"/>
    <col min="6" max="6" width="29.1428571428571" style="11" bestFit="1" customWidth="1"/>
    <col min="7" max="7" width="33.4285714285714" style="11" bestFit="1" customWidth="1"/>
    <col min="8" max="8" width="38.8571428571429" style="11" bestFit="1" customWidth="1"/>
    <col min="9" max="9" width="33.1428571428571" style="11" customWidth="1"/>
    <col min="10" max="10" width="27.8571428571429" style="11" bestFit="1" customWidth="1"/>
    <col min="11" max="11" width="23" style="11" bestFit="1" customWidth="1"/>
    <col min="12" max="12" width="22.5714285714286" style="11" bestFit="1" customWidth="1"/>
    <col min="13" max="13" width="45.1428571428571" style="11" bestFit="1" customWidth="1"/>
    <col min="14" max="14" width="45.1428571428571" style="11" customWidth="1"/>
    <col min="15" max="15" width="24.5714285714286" style="11" bestFit="1" customWidth="1"/>
    <col min="16" max="16" width="25.8571428571429" style="11" customWidth="1"/>
    <col min="17" max="17" width="23" style="11" customWidth="1"/>
    <col min="18" max="18" width="16.1428571428571" style="11" customWidth="1"/>
    <col min="19" max="19" width="16" style="11" customWidth="1"/>
    <col min="20" max="20" width="14.5714285714286" style="11" customWidth="1"/>
    <col min="21" max="21" width="12.5714285714286" style="11" customWidth="1"/>
    <col min="22" max="22" width="14.4285714285714" style="11" customWidth="1"/>
    <col min="23" max="23" width="14.1428571428571" style="11" customWidth="1"/>
    <col min="24" max="24" width="13.5714285714286" style="11" customWidth="1"/>
    <col min="25" max="25" width="16.4285714285714" style="11" bestFit="1" customWidth="1"/>
    <col min="26" max="26" width="9.14285714285714" style="11" customWidth="1"/>
    <col min="27" max="27" width="15.5714285714286" style="11" customWidth="1"/>
    <col min="28" max="28" width="22.8571428571429" style="11" customWidth="1"/>
    <col min="29" max="29" width="16.4285714285714" style="11" customWidth="1"/>
    <col min="30" max="30" width="10.5714285714286" style="11" customWidth="1"/>
    <col min="31" max="31" width="16.1428571428571" style="11" customWidth="1"/>
    <col min="32" max="32" width="12.8571428571429" style="11" customWidth="1"/>
    <col min="33" max="33" width="31.5714285714286" style="11" customWidth="1"/>
    <col min="34" max="34" width="13.7142857142857" style="11" bestFit="1" customWidth="1"/>
    <col min="35" max="35" width="17" style="11" customWidth="1"/>
    <col min="36" max="36" width="15.1428571428571" style="11" customWidth="1"/>
    <col min="37" max="38" width="15.4285714285714" style="11" bestFit="1" customWidth="1"/>
    <col min="39" max="47" width="13.8571428571429" style="11" bestFit="1" customWidth="1"/>
    <col min="48" max="49" width="12.8571428571429" style="11" bestFit="1" customWidth="1"/>
    <col min="50" max="50" width="13.4285714285714" style="11" customWidth="1"/>
    <col min="51" max="51" width="12.8571428571429" style="11" bestFit="1" customWidth="1"/>
    <col min="52" max="52" width="15.1428571428571" style="11" bestFit="1" customWidth="1"/>
    <col min="53" max="16384" width="11.5714285714286" style="11"/>
  </cols>
  <sheetData>
    <row r="1" spans="1:52" ht="45">
      <c r="A1" s="35" t="s">
        <v>460</v>
      </c>
      <c s="34" t="s">
        <v>0</v>
      </c>
      <c s="34" t="s">
        <v>1</v>
      </c>
      <c s="34" t="s">
        <v>2</v>
      </c>
      <c s="34" t="s">
        <v>3</v>
      </c>
      <c s="34" t="s">
        <v>4</v>
      </c>
      <c s="34" t="s">
        <v>5</v>
      </c>
      <c s="34" t="s">
        <v>6</v>
      </c>
      <c s="34" t="s">
        <v>7</v>
      </c>
      <c s="35" t="s">
        <v>8</v>
      </c>
      <c s="34" t="s">
        <v>9</v>
      </c>
      <c s="34" t="s">
        <v>10</v>
      </c>
      <c s="34" t="s">
        <v>11</v>
      </c>
      <c s="78" t="s">
        <v>1321</v>
      </c>
      <c s="34" t="s">
        <v>12</v>
      </c>
      <c s="34" t="s">
        <v>13</v>
      </c>
      <c s="34" t="s">
        <v>14</v>
      </c>
      <c s="35" t="s">
        <v>3760</v>
      </c>
      <c s="34" t="s">
        <v>15</v>
      </c>
      <c s="34" t="s">
        <v>16</v>
      </c>
      <c s="34" t="s">
        <v>17</v>
      </c>
      <c s="34" t="s">
        <v>18</v>
      </c>
      <c s="35" t="s">
        <v>461</v>
      </c>
      <c s="34" t="s">
        <v>19</v>
      </c>
      <c s="35" t="s">
        <v>3805</v>
      </c>
      <c s="35" t="s">
        <v>462</v>
      </c>
      <c s="35" t="s">
        <v>463</v>
      </c>
      <c s="35" t="s">
        <v>464</v>
      </c>
      <c s="35" t="s">
        <v>20</v>
      </c>
      <c s="35" t="s">
        <v>465</v>
      </c>
      <c s="35" t="s">
        <v>466</v>
      </c>
      <c s="35" t="s">
        <v>3420</v>
      </c>
      <c s="35" t="s">
        <v>3421</v>
      </c>
      <c s="34" t="s">
        <v>2951</v>
      </c>
      <c s="34" t="s">
        <v>21</v>
      </c>
      <c s="34" t="s">
        <v>22</v>
      </c>
      <c s="32" t="s">
        <v>3166</v>
      </c>
      <c s="32" t="s">
        <v>3167</v>
      </c>
      <c s="32" t="s">
        <v>3168</v>
      </c>
      <c s="32" t="s">
        <v>3169</v>
      </c>
      <c s="32" t="s">
        <v>3170</v>
      </c>
      <c s="32" t="s">
        <v>3171</v>
      </c>
      <c s="32" t="s">
        <v>3172</v>
      </c>
      <c s="32" t="s">
        <v>3173</v>
      </c>
      <c s="32" t="s">
        <v>3174</v>
      </c>
      <c s="32" t="s">
        <v>3175</v>
      </c>
      <c s="32" t="s">
        <v>3176</v>
      </c>
      <c s="32" t="s">
        <v>3177</v>
      </c>
      <c s="32" t="s">
        <v>3178</v>
      </c>
      <c s="38" t="s">
        <v>3179</v>
      </c>
      <c s="38" t="s">
        <v>3180</v>
      </c>
      <c s="39" t="s">
        <v>3181</v>
      </c>
    </row>
    <row r="2" spans="1:52" ht="15">
      <c r="A2" s="79">
        <v>28093000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28</v>
      </c>
      <c s="79" t="s">
        <v>29</v>
      </c>
      <c s="79" t="s">
        <v>30</v>
      </c>
      <c s="79" t="s">
        <v>1322</v>
      </c>
      <c s="79" t="s">
        <v>31</v>
      </c>
      <c s="79" t="s">
        <v>31</v>
      </c>
      <c s="79" t="s">
        <v>28</v>
      </c>
      <c s="80">
        <v>28642565.309999675</v>
      </c>
      <c s="80">
        <v>0</v>
      </c>
      <c s="80">
        <v>0</v>
      </c>
      <c s="80">
        <v>0</v>
      </c>
      <c s="80">
        <v>0</v>
      </c>
      <c s="80">
        <v>-1.4901161193847656E-08</v>
      </c>
      <c s="80">
        <v>0</v>
      </c>
      <c s="80">
        <v>28642565.30999966</v>
      </c>
      <c s="82">
        <v>42094</v>
      </c>
      <c s="82">
        <v>46842</v>
      </c>
      <c s="81">
        <v>85710077.900000006</v>
      </c>
      <c s="81">
        <v>85710077.900000006</v>
      </c>
      <c s="81">
        <v>3.3315068493150686</v>
      </c>
      <c s="81">
        <v>13.008219178082191</v>
      </c>
      <c s="146">
        <v>0.091533900000000001</v>
      </c>
      <c s="83" t="s">
        <v>2799</v>
      </c>
      <c s="83">
        <v>0.035000000000000003</v>
      </c>
      <c s="79" t="s">
        <v>33</v>
      </c>
      <c s="79" t="s">
        <v>28</v>
      </c>
      <c s="40">
        <v>0</v>
      </c>
      <c s="40">
        <v>0</v>
      </c>
      <c s="40">
        <v>0</v>
      </c>
      <c s="40">
        <v>1368165.54</v>
      </c>
      <c s="40">
        <v>0</v>
      </c>
      <c s="40">
        <v>0</v>
      </c>
      <c s="40">
        <v>0</v>
      </c>
      <c s="40">
        <v>0</v>
      </c>
      <c s="40">
        <v>0</v>
      </c>
      <c s="40">
        <v>1148583.0700000001</v>
      </c>
      <c s="40">
        <v>0</v>
      </c>
      <c s="40">
        <v>0</v>
      </c>
      <c s="40">
        <v>0</v>
      </c>
      <c s="40">
        <f t="shared" si="0" ref="AX2:AX65">SUM(AK2:AK2)</f>
        <v>0</v>
      </c>
      <c s="40">
        <f>SUM(AL2:AW2)</f>
        <v>2516748.6100000003</v>
      </c>
      <c s="40">
        <f>AY2+AX2</f>
        <v>2516748.6100000003</v>
      </c>
    </row>
    <row r="3" spans="1:52" ht="15">
      <c r="A3" s="84">
        <v>28082000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28</v>
      </c>
      <c s="84" t="s">
        <v>29</v>
      </c>
      <c s="84" t="s">
        <v>30</v>
      </c>
      <c s="84" t="s">
        <v>1322</v>
      </c>
      <c s="84" t="s">
        <v>34</v>
      </c>
      <c s="84" t="s">
        <v>34</v>
      </c>
      <c s="84" t="s">
        <v>28</v>
      </c>
      <c s="80">
        <v>89664177.530000031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89664177.530000031</v>
      </c>
      <c s="87">
        <v>41486</v>
      </c>
      <c s="87">
        <v>46599</v>
      </c>
      <c s="86">
        <v>298880591.93000001</v>
      </c>
      <c s="86">
        <v>298880591.93000001</v>
      </c>
      <c s="86">
        <v>2.6657534246575341</v>
      </c>
      <c s="86">
        <v>14.008219178082191</v>
      </c>
      <c s="83">
        <v>0.090856599999999996</v>
      </c>
      <c s="88" t="s">
        <v>2799</v>
      </c>
      <c s="88">
        <v>0.035000000000000003</v>
      </c>
      <c s="84" t="s">
        <v>33</v>
      </c>
      <c s="84" t="s">
        <v>28</v>
      </c>
      <c s="40">
        <v>0</v>
      </c>
      <c s="40">
        <v>4092038.7000000002</v>
      </c>
      <c s="40">
        <v>0</v>
      </c>
      <c s="40">
        <v>0</v>
      </c>
      <c s="40">
        <v>0</v>
      </c>
      <c s="40">
        <v>0</v>
      </c>
      <c s="40">
        <v>0</v>
      </c>
      <c s="40">
        <v>1070940.4299999999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0"/>
        <v>0</v>
      </c>
      <c s="40">
        <f t="shared" si="1" ref="AY3:AY66">SUM(AL3:AW3)</f>
        <v>5162979.1299999999</v>
      </c>
      <c s="40">
        <f t="shared" si="2" ref="AZ3:AZ66">AY3+AX3</f>
        <v>5162979.1299999999</v>
      </c>
    </row>
    <row r="4" spans="1:52" ht="15">
      <c r="A4" s="79">
        <v>28089000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28</v>
      </c>
      <c s="79" t="s">
        <v>29</v>
      </c>
      <c s="79" t="s">
        <v>30</v>
      </c>
      <c s="79" t="s">
        <v>1322</v>
      </c>
      <c s="79" t="s">
        <v>35</v>
      </c>
      <c s="79" t="s">
        <v>35</v>
      </c>
      <c s="79" t="s">
        <v>28</v>
      </c>
      <c s="80">
        <v>108974006.9800013</v>
      </c>
      <c s="80">
        <v>0</v>
      </c>
      <c s="80">
        <v>15567715.27</v>
      </c>
      <c s="80">
        <v>5125173.1399999997</v>
      </c>
      <c s="80" t="s">
        <v>2855</v>
      </c>
      <c s="80">
        <v>5.9604644775390625E-08</v>
      </c>
      <c s="80">
        <v>0</v>
      </c>
      <c s="80">
        <v>93406291.710001364</v>
      </c>
      <c s="82">
        <v>41967</v>
      </c>
      <c s="82">
        <v>46718</v>
      </c>
      <c s="81">
        <v>311964433.63</v>
      </c>
      <c s="81">
        <v>311964433.63</v>
      </c>
      <c s="81">
        <v>2.9917808219178084</v>
      </c>
      <c s="81">
        <v>13.016438356164384</v>
      </c>
      <c s="146">
        <v>0.0925203</v>
      </c>
      <c s="83" t="s">
        <v>2799</v>
      </c>
      <c s="83">
        <v>0.035000000000000003</v>
      </c>
      <c s="79" t="s">
        <v>33</v>
      </c>
      <c s="79" t="s">
        <v>28</v>
      </c>
      <c s="40">
        <v>0</v>
      </c>
      <c s="40">
        <v>0</v>
      </c>
      <c s="40">
        <v>0</v>
      </c>
      <c s="40">
        <v>0</v>
      </c>
      <c s="40">
        <v>0</v>
      </c>
      <c s="40">
        <v>4344994.5599999996</v>
      </c>
      <c s="40">
        <v>0</v>
      </c>
      <c s="40">
        <v>0</v>
      </c>
      <c s="40">
        <v>0</v>
      </c>
      <c s="40">
        <v>0</v>
      </c>
      <c s="40">
        <v>0</v>
      </c>
      <c s="40">
        <v>3680842.54</v>
      </c>
      <c s="40">
        <v>0</v>
      </c>
      <c s="40">
        <f t="shared" si="0"/>
        <v>0</v>
      </c>
      <c s="40">
        <f t="shared" si="1"/>
        <v>8025837.0999999996</v>
      </c>
      <c s="40">
        <f t="shared" si="2"/>
        <v>8025837.0999999996</v>
      </c>
    </row>
    <row r="5" spans="1:52" ht="15">
      <c r="A5" s="84">
        <v>28095000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36</v>
      </c>
      <c s="84" t="s">
        <v>36</v>
      </c>
      <c s="84" t="s">
        <v>36</v>
      </c>
      <c s="84" t="s">
        <v>27</v>
      </c>
      <c s="84" t="s">
        <v>37</v>
      </c>
      <c s="84" t="s">
        <v>38</v>
      </c>
      <c s="84" t="s">
        <v>30</v>
      </c>
      <c s="84" t="s">
        <v>1323</v>
      </c>
      <c s="84" t="s">
        <v>37</v>
      </c>
      <c s="84" t="s">
        <v>37</v>
      </c>
      <c s="84" t="s">
        <v>37</v>
      </c>
      <c s="80">
        <v>80997942.220000014</v>
      </c>
      <c s="80">
        <v>0</v>
      </c>
      <c s="80">
        <v>2524842.4100000001</v>
      </c>
      <c s="80">
        <v>587181.87</v>
      </c>
      <c s="80">
        <v>16041.67</v>
      </c>
      <c s="80">
        <v>0</v>
      </c>
      <c s="80">
        <v>0</v>
      </c>
      <c s="80">
        <v>78473099.810000017</v>
      </c>
      <c s="87">
        <v>42214</v>
      </c>
      <c s="87">
        <v>50151</v>
      </c>
      <c s="86">
        <v>102500000</v>
      </c>
      <c s="86">
        <v>102500000</v>
      </c>
      <c s="86">
        <v>12.397260273972602</v>
      </c>
      <c s="86">
        <v>21.745205479452054</v>
      </c>
      <c s="121">
        <v>0.030030000000000001</v>
      </c>
      <c s="88" t="s">
        <v>39</v>
      </c>
      <c s="88"/>
      <c s="84" t="s">
        <v>33</v>
      </c>
      <c s="84" t="s">
        <v>37</v>
      </c>
      <c s="40">
        <v>0</v>
      </c>
      <c s="40">
        <v>0</v>
      </c>
      <c s="40">
        <v>225567.56</v>
      </c>
      <c s="40">
        <v>0</v>
      </c>
      <c s="40">
        <v>118721.86</v>
      </c>
      <c s="40">
        <v>505285.71999999997</v>
      </c>
      <c s="40">
        <v>0</v>
      </c>
      <c s="40">
        <v>0</v>
      </c>
      <c s="40">
        <v>216127.82000000001</v>
      </c>
      <c s="40">
        <v>0</v>
      </c>
      <c s="40">
        <v>117957.63</v>
      </c>
      <c s="40">
        <v>487792.91999999998</v>
      </c>
      <c s="40">
        <v>0</v>
      </c>
      <c s="40">
        <f t="shared" si="0"/>
        <v>0</v>
      </c>
      <c s="40">
        <f t="shared" si="1"/>
        <v>1671453.5099999998</v>
      </c>
      <c s="40">
        <f t="shared" si="2"/>
        <v>1671453.5099999998</v>
      </c>
    </row>
    <row r="6" spans="1:52" ht="15">
      <c r="A6" s="79">
        <v>28091000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37</v>
      </c>
      <c s="79" t="s">
        <v>29</v>
      </c>
      <c s="79" t="s">
        <v>30</v>
      </c>
      <c s="79" t="s">
        <v>1323</v>
      </c>
      <c s="79" t="s">
        <v>37</v>
      </c>
      <c s="79" t="s">
        <v>37</v>
      </c>
      <c s="79" t="s">
        <v>37</v>
      </c>
      <c s="80">
        <v>27819524.205999997</v>
      </c>
      <c s="80">
        <v>0</v>
      </c>
      <c s="80">
        <v>709980.97999999998</v>
      </c>
      <c s="80">
        <v>581737.94999999995</v>
      </c>
      <c s="80" t="s">
        <v>2855</v>
      </c>
      <c s="80">
        <v>0</v>
      </c>
      <c s="80">
        <v>0</v>
      </c>
      <c s="80">
        <v>27109543.225999996</v>
      </c>
      <c s="82">
        <v>41974</v>
      </c>
      <c s="82">
        <v>49646</v>
      </c>
      <c s="81">
        <v>124800000</v>
      </c>
      <c s="81">
        <v>34434211.609999999</v>
      </c>
      <c s="81">
        <v>11.013698630136986</v>
      </c>
      <c s="81">
        <v>21.019178082191782</v>
      </c>
      <c s="146">
        <v>0.064549099999999998</v>
      </c>
      <c s="83" t="s">
        <v>2799</v>
      </c>
      <c s="146">
        <v>0.0112926</v>
      </c>
      <c s="79" t="s">
        <v>33</v>
      </c>
      <c s="79" t="s">
        <v>37</v>
      </c>
      <c s="40">
        <v>330421.45000000001</v>
      </c>
      <c s="40">
        <v>0</v>
      </c>
      <c s="40">
        <v>0</v>
      </c>
      <c s="40">
        <v>0</v>
      </c>
      <c s="40">
        <v>0</v>
      </c>
      <c s="40">
        <v>476306.13</v>
      </c>
      <c s="40">
        <v>314328.21999999997</v>
      </c>
      <c s="40">
        <v>0</v>
      </c>
      <c s="40">
        <v>0</v>
      </c>
      <c s="40">
        <v>0</v>
      </c>
      <c s="40">
        <v>0</v>
      </c>
      <c s="40">
        <v>464025.67999999999</v>
      </c>
      <c s="40">
        <v>301689.15000000002</v>
      </c>
      <c s="40">
        <f t="shared" si="0"/>
        <v>330421.45000000001</v>
      </c>
      <c s="40">
        <f t="shared" si="1"/>
        <v>1556349.1800000002</v>
      </c>
      <c s="40">
        <f t="shared" si="2"/>
        <v>1886770.6300000001</v>
      </c>
    </row>
    <row r="7" spans="1:52" ht="15">
      <c r="A7" s="84">
        <v>28080001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37</v>
      </c>
      <c s="84" t="s">
        <v>29</v>
      </c>
      <c s="84" t="s">
        <v>30</v>
      </c>
      <c s="84" t="s">
        <v>1323</v>
      </c>
      <c s="84" t="s">
        <v>40</v>
      </c>
      <c s="84" t="s">
        <v>40</v>
      </c>
      <c s="84" t="s">
        <v>37</v>
      </c>
      <c s="80">
        <v>41208533.334000006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41208533.334000006</v>
      </c>
      <c s="87">
        <v>41241</v>
      </c>
      <c s="87">
        <v>50582</v>
      </c>
      <c s="86">
        <v>44152000</v>
      </c>
      <c s="86">
        <v>44152000</v>
      </c>
      <c s="86">
        <v>13.578082191780823</v>
      </c>
      <c s="86">
        <v>25.591780821917808</v>
      </c>
      <c s="83">
        <v>0.034299999999999997</v>
      </c>
      <c s="88" t="s">
        <v>39</v>
      </c>
      <c s="88"/>
      <c s="84" t="s">
        <v>33</v>
      </c>
      <c s="84" t="s">
        <v>37</v>
      </c>
      <c s="40">
        <v>706726.34999999998</v>
      </c>
      <c s="40">
        <v>0</v>
      </c>
      <c s="40">
        <v>0</v>
      </c>
      <c s="40">
        <v>0</v>
      </c>
      <c s="40">
        <v>0</v>
      </c>
      <c s="40">
        <v>0</v>
      </c>
      <c s="40">
        <v>681486.12</v>
      </c>
      <c s="40">
        <v>0</v>
      </c>
      <c s="40">
        <v>0</v>
      </c>
      <c s="40">
        <v>0</v>
      </c>
      <c s="40">
        <v>0</v>
      </c>
      <c s="40">
        <v>0</v>
      </c>
      <c s="40">
        <v>656245.89000000001</v>
      </c>
      <c s="40">
        <f t="shared" si="0"/>
        <v>706726.34999999998</v>
      </c>
      <c s="40">
        <f t="shared" si="1"/>
        <v>1337732.01</v>
      </c>
      <c s="40">
        <f t="shared" si="2"/>
        <v>2044458.3599999999</v>
      </c>
    </row>
    <row r="8" spans="1:52" ht="15">
      <c r="A8" s="79">
        <v>28101000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37</v>
      </c>
      <c s="79" t="s">
        <v>29</v>
      </c>
      <c s="79" t="s">
        <v>30</v>
      </c>
      <c s="79" t="s">
        <v>1323</v>
      </c>
      <c s="79" t="s">
        <v>41</v>
      </c>
      <c s="79" t="s">
        <v>41</v>
      </c>
      <c s="79" t="s">
        <v>37</v>
      </c>
      <c s="80">
        <v>10421000</v>
      </c>
      <c s="80">
        <v>0</v>
      </c>
      <c s="80">
        <v>0</v>
      </c>
      <c s="80">
        <v>115673.11</v>
      </c>
      <c s="80">
        <v>0</v>
      </c>
      <c s="80">
        <v>0</v>
      </c>
      <c s="80">
        <v>0</v>
      </c>
      <c s="80">
        <v>10421000</v>
      </c>
      <c s="82">
        <v>42732</v>
      </c>
      <c s="82">
        <v>51103</v>
      </c>
      <c s="81">
        <v>72947000</v>
      </c>
      <c s="81">
        <v>72947000</v>
      </c>
      <c s="81">
        <v>15.005479452054795</v>
      </c>
      <c s="81">
        <v>22.934246575342467</v>
      </c>
      <c s="83">
        <v>0.022200000000000001</v>
      </c>
      <c s="83" t="s">
        <v>39</v>
      </c>
      <c s="83"/>
      <c s="79" t="s">
        <v>33</v>
      </c>
      <c s="79" t="s">
        <v>37</v>
      </c>
      <c s="40">
        <v>0</v>
      </c>
      <c s="40">
        <v>49712.330000000002</v>
      </c>
      <c s="40">
        <v>0</v>
      </c>
      <c s="40">
        <v>0</v>
      </c>
      <c s="40">
        <v>0</v>
      </c>
      <c s="40">
        <v>114666.95</v>
      </c>
      <c s="40">
        <v>0</v>
      </c>
      <c s="40">
        <v>0</v>
      </c>
      <c s="40">
        <v>0</v>
      </c>
      <c s="40">
        <v>0</v>
      </c>
      <c s="40">
        <v>0</v>
      </c>
      <c s="40">
        <v>112736.38</v>
      </c>
      <c s="40">
        <v>0</v>
      </c>
      <c s="40">
        <f t="shared" si="0"/>
        <v>0</v>
      </c>
      <c s="40">
        <f t="shared" si="1"/>
        <v>277115.66000000003</v>
      </c>
      <c s="40">
        <f t="shared" si="2"/>
        <v>277115.66000000003</v>
      </c>
    </row>
    <row r="9" spans="1:52" ht="15">
      <c r="A9" s="84">
        <v>28099000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37</v>
      </c>
      <c s="84" t="s">
        <v>29</v>
      </c>
      <c s="84" t="s">
        <v>30</v>
      </c>
      <c s="84" t="s">
        <v>1323</v>
      </c>
      <c s="84" t="s">
        <v>42</v>
      </c>
      <c s="84" t="s">
        <v>42</v>
      </c>
      <c s="84" t="s">
        <v>37</v>
      </c>
      <c s="80">
        <v>149218750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149218750</v>
      </c>
      <c s="87">
        <v>42688</v>
      </c>
      <c s="87">
        <v>51977</v>
      </c>
      <c s="86">
        <v>175000000</v>
      </c>
      <c s="86">
        <v>152500000</v>
      </c>
      <c s="86">
        <v>17.399999999999999</v>
      </c>
      <c s="86">
        <v>25.449315068493149</v>
      </c>
      <c s="121">
        <v>0.04598</v>
      </c>
      <c s="88" t="s">
        <v>39</v>
      </c>
      <c s="88"/>
      <c s="84" t="s">
        <v>33</v>
      </c>
      <c s="84" t="s">
        <v>37</v>
      </c>
      <c s="40">
        <v>267750</v>
      </c>
      <c s="40">
        <v>2299000</v>
      </c>
      <c s="40">
        <v>0</v>
      </c>
      <c s="40">
        <v>0</v>
      </c>
      <c s="40">
        <v>356487.76000000001</v>
      </c>
      <c s="40">
        <v>0</v>
      </c>
      <c s="40">
        <v>267750</v>
      </c>
      <c s="40">
        <v>2299000</v>
      </c>
      <c s="40">
        <v>0</v>
      </c>
      <c s="40">
        <v>0</v>
      </c>
      <c s="40">
        <v>348205.15999999997</v>
      </c>
      <c s="40">
        <v>0</v>
      </c>
      <c s="40">
        <v>267750</v>
      </c>
      <c s="40">
        <f t="shared" si="0"/>
        <v>267750</v>
      </c>
      <c s="40">
        <f t="shared" si="1"/>
        <v>5838192.9199999999</v>
      </c>
      <c s="40">
        <f t="shared" si="2"/>
        <v>6105942.9199999999</v>
      </c>
    </row>
    <row r="10" spans="1:52" ht="15">
      <c r="A10" s="79">
        <v>28080000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37</v>
      </c>
      <c s="79" t="s">
        <v>29</v>
      </c>
      <c s="79" t="s">
        <v>30</v>
      </c>
      <c s="79" t="s">
        <v>1323</v>
      </c>
      <c s="79" t="s">
        <v>43</v>
      </c>
      <c s="79" t="s">
        <v>43</v>
      </c>
      <c s="79" t="s">
        <v>37</v>
      </c>
      <c s="80">
        <v>213760534.7000019</v>
      </c>
      <c s="80">
        <v>0</v>
      </c>
      <c s="80">
        <v>0</v>
      </c>
      <c s="80">
        <v>0</v>
      </c>
      <c s="80">
        <v>0</v>
      </c>
      <c s="80">
        <v>8.9406967163085938E-08</v>
      </c>
      <c s="80">
        <v>0</v>
      </c>
      <c s="80">
        <v>213760534.70000198</v>
      </c>
      <c s="82">
        <v>41241</v>
      </c>
      <c s="82">
        <v>50449</v>
      </c>
      <c s="81">
        <v>259280000</v>
      </c>
      <c s="81">
        <v>259280000</v>
      </c>
      <c s="81">
        <v>13.213698630136987</v>
      </c>
      <c s="81">
        <v>25.227397260273971</v>
      </c>
      <c s="121">
        <v>0.03304</v>
      </c>
      <c s="83" t="s">
        <v>39</v>
      </c>
      <c s="83"/>
      <c s="79" t="s">
        <v>33</v>
      </c>
      <c s="79" t="s">
        <v>37</v>
      </c>
      <c s="40">
        <v>1636817.95</v>
      </c>
      <c s="40">
        <v>0</v>
      </c>
      <c s="40">
        <v>1670330.74</v>
      </c>
      <c s="40">
        <v>0</v>
      </c>
      <c s="40">
        <v>0</v>
      </c>
      <c s="40">
        <v>0</v>
      </c>
      <c s="40">
        <v>1565651.95</v>
      </c>
      <c s="40">
        <v>0</v>
      </c>
      <c s="40">
        <v>1608466.6399999999</v>
      </c>
      <c s="40">
        <v>0</v>
      </c>
      <c s="40">
        <v>0</v>
      </c>
      <c s="40">
        <v>0</v>
      </c>
      <c s="40">
        <v>1494485.95</v>
      </c>
      <c s="40">
        <f t="shared" si="0"/>
        <v>1636817.95</v>
      </c>
      <c s="40">
        <f t="shared" si="1"/>
        <v>6338935.2800000003</v>
      </c>
      <c s="40">
        <f t="shared" si="2"/>
        <v>7975753.2300000004</v>
      </c>
    </row>
    <row r="11" spans="1:52" ht="15">
      <c r="A11" s="84">
        <v>28110000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25</v>
      </c>
      <c s="84" t="s">
        <v>44</v>
      </c>
      <c s="84" t="s">
        <v>45</v>
      </c>
      <c s="84" t="s">
        <v>27</v>
      </c>
      <c s="84" t="s">
        <v>37</v>
      </c>
      <c s="84" t="s">
        <v>46</v>
      </c>
      <c s="84" t="s">
        <v>30</v>
      </c>
      <c s="84" t="s">
        <v>1323</v>
      </c>
      <c s="84" t="s">
        <v>47</v>
      </c>
      <c s="84" t="s">
        <v>47</v>
      </c>
      <c s="84" t="s">
        <v>37</v>
      </c>
      <c s="80">
        <v>0</v>
      </c>
      <c s="80">
        <v>0</v>
      </c>
      <c s="80">
        <v>0</v>
      </c>
      <c s="80">
        <v>0</v>
      </c>
      <c s="80">
        <v>30500.560000000001</v>
      </c>
      <c s="80">
        <v>0</v>
      </c>
      <c s="80">
        <v>0</v>
      </c>
      <c s="80">
        <v>0</v>
      </c>
      <c s="87">
        <v>43854</v>
      </c>
      <c s="87">
        <v>51523</v>
      </c>
      <c s="86">
        <v>34100000</v>
      </c>
      <c s="86">
        <v>34100000</v>
      </c>
      <c s="86">
        <v>16.156164383561645</v>
      </c>
      <c s="86">
        <v>21.010958904109589</v>
      </c>
      <c s="83">
        <v>0.027220000000000001</v>
      </c>
      <c s="88" t="s">
        <v>39</v>
      </c>
      <c s="88"/>
      <c s="84" t="s">
        <v>33</v>
      </c>
      <c s="84" t="s">
        <v>37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0</v>
      </c>
      <c s="40">
        <f t="shared" si="2"/>
        <v>0</v>
      </c>
    </row>
    <row r="12" spans="1:52" ht="15">
      <c r="A12" s="79">
        <v>28111000</v>
      </c>
      <c s="79">
        <v>1</v>
      </c>
      <c s="79">
        <v>1</v>
      </c>
      <c s="79">
        <v>0</v>
      </c>
      <c s="79" t="s">
        <v>23</v>
      </c>
      <c s="79" t="s">
        <v>24</v>
      </c>
      <c s="79" t="s">
        <v>25</v>
      </c>
      <c s="79" t="s">
        <v>44</v>
      </c>
      <c s="79" t="s">
        <v>45</v>
      </c>
      <c s="79" t="s">
        <v>27</v>
      </c>
      <c s="79" t="s">
        <v>37</v>
      </c>
      <c s="79" t="s">
        <v>48</v>
      </c>
      <c s="79" t="s">
        <v>30</v>
      </c>
      <c s="79" t="s">
        <v>1323</v>
      </c>
      <c s="79" t="s">
        <v>2922</v>
      </c>
      <c s="79" t="s">
        <v>2922</v>
      </c>
      <c s="79" t="s">
        <v>37</v>
      </c>
      <c s="80">
        <v>12701305.35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12701305.35</v>
      </c>
      <c s="82">
        <v>44165</v>
      </c>
      <c s="82">
        <v>51429</v>
      </c>
      <c s="81">
        <v>59885000</v>
      </c>
      <c s="81">
        <v>59885000</v>
      </c>
      <c s="81">
        <v>15.898630136986302</v>
      </c>
      <c s="81">
        <v>19.901369863013699</v>
      </c>
      <c s="83">
        <v>0.048090000000000001</v>
      </c>
      <c s="83" t="s">
        <v>39</v>
      </c>
      <c s="121"/>
      <c s="79" t="s">
        <v>33</v>
      </c>
      <c s="79" t="s">
        <v>37</v>
      </c>
      <c s="40">
        <v>0</v>
      </c>
      <c s="40">
        <v>46746.809000000001</v>
      </c>
      <c s="40">
        <v>0</v>
      </c>
      <c s="40">
        <v>307099.57000000001</v>
      </c>
      <c s="40">
        <v>33640.226999999999</v>
      </c>
      <c s="40">
        <v>0</v>
      </c>
      <c s="40">
        <v>0</v>
      </c>
      <c s="40">
        <v>19659.873</v>
      </c>
      <c s="40">
        <v>0</v>
      </c>
      <c s="40">
        <v>312189.62</v>
      </c>
      <c s="40">
        <v>19004.544000000002</v>
      </c>
      <c s="40">
        <v>0</v>
      </c>
      <c s="40">
        <v>0</v>
      </c>
      <c s="40">
        <f t="shared" si="0"/>
        <v>0</v>
      </c>
      <c s="40">
        <f t="shared" si="1"/>
        <v>738340.64300000004</v>
      </c>
      <c s="40">
        <f t="shared" si="2"/>
        <v>738340.64300000004</v>
      </c>
    </row>
    <row r="13" spans="1:52" ht="15">
      <c r="A13" s="84">
        <v>28105000</v>
      </c>
      <c s="84">
        <v>1</v>
      </c>
      <c s="84">
        <v>1</v>
      </c>
      <c s="84">
        <v>1</v>
      </c>
      <c s="84" t="s">
        <v>50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49</v>
      </c>
      <c s="84" t="s">
        <v>29</v>
      </c>
      <c s="84" t="s">
        <v>30</v>
      </c>
      <c s="84" t="s">
        <v>1323</v>
      </c>
      <c s="84" t="s">
        <v>51</v>
      </c>
      <c s="84" t="s">
        <v>51</v>
      </c>
      <c s="84" t="s">
        <v>49</v>
      </c>
      <c s="80">
        <v>28920122.5</v>
      </c>
      <c s="80">
        <v>0</v>
      </c>
      <c s="80">
        <v>0</v>
      </c>
      <c s="80">
        <v>0</v>
      </c>
      <c s="80">
        <v>0</v>
      </c>
      <c s="80">
        <v>-541667.5</v>
      </c>
      <c s="80">
        <v>0</v>
      </c>
      <c s="80">
        <v>28378455</v>
      </c>
      <c s="87">
        <v>43369</v>
      </c>
      <c s="87">
        <v>45927</v>
      </c>
      <c s="86">
        <v>110345000</v>
      </c>
      <c s="86">
        <v>110345000</v>
      </c>
      <c s="86">
        <v>0.8246575342465754</v>
      </c>
      <c s="86">
        <v>7.0082191780821921</v>
      </c>
      <c s="121">
        <v>0.10976</v>
      </c>
      <c s="88" t="s">
        <v>3326</v>
      </c>
      <c s="141">
        <v>0.053749999999999999</v>
      </c>
      <c s="84" t="s">
        <v>33</v>
      </c>
      <c s="84" t="s">
        <v>49</v>
      </c>
      <c s="40">
        <v>787357.07799999998</v>
      </c>
      <c s="40">
        <v>0</v>
      </c>
      <c s="40">
        <v>0</v>
      </c>
      <c s="40">
        <v>622963.84400000004</v>
      </c>
      <c s="40">
        <v>0</v>
      </c>
      <c s="40">
        <v>0</v>
      </c>
      <c s="40">
        <v>477605.61800000002</v>
      </c>
      <c s="40">
        <v>0</v>
      </c>
      <c s="40">
        <v>0</v>
      </c>
      <c s="40">
        <v>238802.80300000001</v>
      </c>
      <c s="40">
        <v>0</v>
      </c>
      <c s="40">
        <v>0</v>
      </c>
      <c s="40">
        <v>0</v>
      </c>
      <c s="40">
        <f t="shared" si="0"/>
        <v>787357.07799999998</v>
      </c>
      <c s="40">
        <f t="shared" si="1"/>
        <v>1339372.2650000001</v>
      </c>
      <c s="40">
        <f t="shared" si="2"/>
        <v>2126729.3430000003</v>
      </c>
    </row>
    <row r="14" spans="1:52" ht="15">
      <c r="A14" s="79">
        <v>28092000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52</v>
      </c>
      <c s="79" t="s">
        <v>29</v>
      </c>
      <c s="79" t="s">
        <v>30</v>
      </c>
      <c s="79" t="s">
        <v>1323</v>
      </c>
      <c s="79" t="s">
        <v>53</v>
      </c>
      <c s="79" t="s">
        <v>53</v>
      </c>
      <c s="79" t="s">
        <v>52</v>
      </c>
      <c s="80">
        <v>21417172.430000331</v>
      </c>
      <c s="80">
        <v>0</v>
      </c>
      <c s="80">
        <v>0</v>
      </c>
      <c s="80">
        <v>0</v>
      </c>
      <c s="80">
        <v>0</v>
      </c>
      <c s="80">
        <v>1.4901161193847656E-08</v>
      </c>
      <c s="80">
        <v>0</v>
      </c>
      <c s="80">
        <v>21417172.430000346</v>
      </c>
      <c s="82">
        <v>42061</v>
      </c>
      <c s="82">
        <v>46111</v>
      </c>
      <c s="81">
        <v>88000000</v>
      </c>
      <c s="81">
        <v>88000000</v>
      </c>
      <c s="81">
        <v>1.3287671232876712</v>
      </c>
      <c s="81">
        <v>11.095890410958905</v>
      </c>
      <c s="146">
        <v>0.083921700000000002</v>
      </c>
      <c s="83" t="s">
        <v>2799</v>
      </c>
      <c s="83">
        <v>0.0275</v>
      </c>
      <c s="79" t="s">
        <v>33</v>
      </c>
      <c s="79" t="s">
        <v>52</v>
      </c>
      <c s="40">
        <v>1590.595</v>
      </c>
      <c s="40">
        <v>0</v>
      </c>
      <c s="40">
        <v>0</v>
      </c>
      <c s="40">
        <v>880464.93000000005</v>
      </c>
      <c s="40">
        <v>0</v>
      </c>
      <c s="40">
        <v>0</v>
      </c>
      <c s="40">
        <v>0</v>
      </c>
      <c s="40">
        <v>0</v>
      </c>
      <c s="40">
        <v>0</v>
      </c>
      <c s="40">
        <v>556219.26000000001</v>
      </c>
      <c s="40">
        <v>0</v>
      </c>
      <c s="40">
        <v>0</v>
      </c>
      <c s="40">
        <v>0</v>
      </c>
      <c s="40">
        <f t="shared" si="0"/>
        <v>1590.595</v>
      </c>
      <c s="40">
        <f t="shared" si="1"/>
        <v>1436684.1899999999</v>
      </c>
      <c s="40">
        <f t="shared" si="2"/>
        <v>1438274.7849999999</v>
      </c>
    </row>
    <row r="15" spans="1:52" ht="15">
      <c r="A15" s="84">
        <v>28098000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25</v>
      </c>
      <c s="84" t="s">
        <v>54</v>
      </c>
      <c s="84" t="s">
        <v>55</v>
      </c>
      <c s="84" t="s">
        <v>27</v>
      </c>
      <c s="84" t="s">
        <v>52</v>
      </c>
      <c s="84" t="s">
        <v>55</v>
      </c>
      <c s="84" t="s">
        <v>30</v>
      </c>
      <c s="84" t="s">
        <v>1323</v>
      </c>
      <c s="84" t="s">
        <v>56</v>
      </c>
      <c s="84" t="s">
        <v>1358</v>
      </c>
      <c s="84" t="s">
        <v>52</v>
      </c>
      <c s="80">
        <v>1.1641532182693481E-10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1.1641532182693481E-10</v>
      </c>
      <c s="87">
        <v>42579</v>
      </c>
      <c s="87">
        <v>45329</v>
      </c>
      <c s="86">
        <v>13306664.939999999</v>
      </c>
      <c s="86">
        <v>13306664.939999999</v>
      </c>
      <c s="86">
        <v>0</v>
      </c>
      <c s="86">
        <v>0</v>
      </c>
      <c s="83">
        <v>0</v>
      </c>
      <c s="88" t="s">
        <v>2799</v>
      </c>
      <c s="88">
        <v>0.0275</v>
      </c>
      <c s="84" t="s">
        <v>33</v>
      </c>
      <c s="84" t="s">
        <v>52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0</v>
      </c>
      <c s="40">
        <f t="shared" si="2"/>
        <v>0</v>
      </c>
    </row>
    <row r="16" spans="1:52" ht="15">
      <c r="A16" s="79">
        <v>28097000</v>
      </c>
      <c s="79">
        <v>1</v>
      </c>
      <c s="79">
        <v>1</v>
      </c>
      <c s="79">
        <v>0</v>
      </c>
      <c s="79" t="s">
        <v>23</v>
      </c>
      <c s="79" t="s">
        <v>24</v>
      </c>
      <c s="79" t="s">
        <v>25</v>
      </c>
      <c s="79" t="s">
        <v>54</v>
      </c>
      <c s="79" t="s">
        <v>55</v>
      </c>
      <c s="79" t="s">
        <v>27</v>
      </c>
      <c s="79" t="s">
        <v>52</v>
      </c>
      <c s="79" t="s">
        <v>55</v>
      </c>
      <c s="79" t="s">
        <v>30</v>
      </c>
      <c s="79" t="s">
        <v>1323</v>
      </c>
      <c s="79" t="s">
        <v>57</v>
      </c>
      <c s="79" t="s">
        <v>1359</v>
      </c>
      <c s="79" t="s">
        <v>52</v>
      </c>
      <c s="80">
        <v>8.1025063991546631E-08</v>
      </c>
      <c s="80">
        <v>0</v>
      </c>
      <c s="80">
        <v>0</v>
      </c>
      <c s="80">
        <v>0</v>
      </c>
      <c s="80">
        <v>0</v>
      </c>
      <c s="80">
        <v>3.7252902984619141E-09</v>
      </c>
      <c s="80">
        <v>0</v>
      </c>
      <c s="80">
        <v>8.4750354290008545E-08</v>
      </c>
      <c s="82">
        <v>42579</v>
      </c>
      <c s="82">
        <v>45379</v>
      </c>
      <c s="81">
        <v>64992443.649999999</v>
      </c>
      <c s="81">
        <v>64992443.649999999</v>
      </c>
      <c s="81">
        <v>0</v>
      </c>
      <c s="81">
        <v>0</v>
      </c>
      <c s="83">
        <v>0</v>
      </c>
      <c s="83" t="s">
        <v>2799</v>
      </c>
      <c s="83">
        <v>0.0275</v>
      </c>
      <c s="79" t="s">
        <v>33</v>
      </c>
      <c s="79" t="s">
        <v>52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0</v>
      </c>
      <c s="40">
        <f t="shared" si="2"/>
        <v>0</v>
      </c>
    </row>
    <row r="17" spans="1:52" ht="15">
      <c r="A17" s="84">
        <v>28102000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25</v>
      </c>
      <c s="84" t="s">
        <v>54</v>
      </c>
      <c s="84" t="s">
        <v>55</v>
      </c>
      <c s="84" t="s">
        <v>27</v>
      </c>
      <c s="84" t="s">
        <v>52</v>
      </c>
      <c s="84" t="s">
        <v>55</v>
      </c>
      <c s="84" t="s">
        <v>30</v>
      </c>
      <c s="84" t="s">
        <v>1323</v>
      </c>
      <c s="84" t="s">
        <v>58</v>
      </c>
      <c s="84" t="s">
        <v>58</v>
      </c>
      <c s="84" t="s">
        <v>52</v>
      </c>
      <c s="80">
        <v>-3.9115548133850098E-08</v>
      </c>
      <c s="80">
        <v>0</v>
      </c>
      <c s="80">
        <v>0</v>
      </c>
      <c s="80">
        <v>0</v>
      </c>
      <c s="80">
        <v>0</v>
      </c>
      <c s="80">
        <v>-1.862645149230957E-09</v>
      </c>
      <c s="80">
        <v>0</v>
      </c>
      <c s="80">
        <v>-4.0978193283081055E-08</v>
      </c>
      <c s="87">
        <v>42877</v>
      </c>
      <c s="87">
        <v>45578</v>
      </c>
      <c s="86">
        <v>47000000</v>
      </c>
      <c s="86">
        <v>47000000</v>
      </c>
      <c s="86">
        <v>0</v>
      </c>
      <c s="86">
        <v>0</v>
      </c>
      <c s="83">
        <v>0</v>
      </c>
      <c s="88" t="s">
        <v>2799</v>
      </c>
      <c s="88">
        <v>0.0275</v>
      </c>
      <c s="84" t="s">
        <v>33</v>
      </c>
      <c s="84" t="s">
        <v>52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15000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15000</v>
      </c>
      <c s="40">
        <f t="shared" si="2"/>
        <v>15000</v>
      </c>
    </row>
    <row r="18" spans="1:52" ht="15">
      <c r="A18" s="79">
        <v>28090000</v>
      </c>
      <c s="79">
        <v>1</v>
      </c>
      <c s="79">
        <v>1</v>
      </c>
      <c s="79">
        <v>1</v>
      </c>
      <c s="79" t="s">
        <v>59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60</v>
      </c>
      <c s="79" t="s">
        <v>29</v>
      </c>
      <c s="79" t="s">
        <v>30</v>
      </c>
      <c s="79" t="s">
        <v>1323</v>
      </c>
      <c s="79" t="s">
        <v>61</v>
      </c>
      <c s="79" t="s">
        <v>61</v>
      </c>
      <c s="79" t="s">
        <v>60</v>
      </c>
      <c s="80">
        <v>4117831.6069999998</v>
      </c>
      <c s="80">
        <v>0</v>
      </c>
      <c s="80">
        <v>0</v>
      </c>
      <c s="80">
        <v>0</v>
      </c>
      <c s="80">
        <v>0</v>
      </c>
      <c s="80">
        <v>-111410.52699999977</v>
      </c>
      <c s="80">
        <v>0</v>
      </c>
      <c s="80">
        <v>4006421.0800000001</v>
      </c>
      <c s="82">
        <v>41955</v>
      </c>
      <c s="82">
        <v>47714</v>
      </c>
      <c s="81">
        <v>6610200</v>
      </c>
      <c s="81">
        <v>6610200</v>
      </c>
      <c s="81">
        <v>5.720547945205479</v>
      </c>
      <c s="81">
        <v>15.778082191780822</v>
      </c>
      <c s="83">
        <v>0</v>
      </c>
      <c s="83" t="s">
        <v>62</v>
      </c>
      <c s="83"/>
      <c s="79" t="s">
        <v>33</v>
      </c>
      <c s="79" t="s">
        <v>60</v>
      </c>
      <c s="40">
        <v>15620.065000000001</v>
      </c>
      <c s="40">
        <v>0</v>
      </c>
      <c s="40">
        <v>0</v>
      </c>
      <c s="40">
        <v>15620.065000000001</v>
      </c>
      <c s="40">
        <v>0</v>
      </c>
      <c s="40">
        <v>0</v>
      </c>
      <c s="40">
        <v>15620.065000000001</v>
      </c>
      <c s="40">
        <v>0</v>
      </c>
      <c s="40">
        <v>0</v>
      </c>
      <c s="40">
        <v>15620.065000000001</v>
      </c>
      <c s="40">
        <v>0</v>
      </c>
      <c s="40">
        <v>0</v>
      </c>
      <c s="40">
        <v>15620.065000000001</v>
      </c>
      <c s="40">
        <f t="shared" si="0"/>
        <v>15620.065000000001</v>
      </c>
      <c s="40">
        <f t="shared" si="1"/>
        <v>62480.260000000002</v>
      </c>
      <c s="40">
        <f t="shared" si="2"/>
        <v>78100.324999999997</v>
      </c>
    </row>
    <row r="19" spans="1:52" ht="15">
      <c r="A19" s="84">
        <v>28087000</v>
      </c>
      <c s="84">
        <v>1</v>
      </c>
      <c s="84">
        <v>1</v>
      </c>
      <c s="84">
        <v>1</v>
      </c>
      <c s="84" t="s">
        <v>59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60</v>
      </c>
      <c s="84" t="s">
        <v>29</v>
      </c>
      <c s="84" t="s">
        <v>30</v>
      </c>
      <c s="84" t="s">
        <v>1323</v>
      </c>
      <c s="84" t="s">
        <v>63</v>
      </c>
      <c s="84" t="s">
        <v>63</v>
      </c>
      <c s="84" t="s">
        <v>60</v>
      </c>
      <c s="80">
        <v>8914502.4940000009</v>
      </c>
      <c s="80">
        <v>0</v>
      </c>
      <c s="80">
        <v>0</v>
      </c>
      <c s="80">
        <v>0</v>
      </c>
      <c s="80">
        <v>0</v>
      </c>
      <c s="80">
        <v>-241187.47900000028</v>
      </c>
      <c s="80">
        <v>0</v>
      </c>
      <c s="80">
        <v>8673315.0150000006</v>
      </c>
      <c s="87">
        <v>41907</v>
      </c>
      <c s="87">
        <v>47756</v>
      </c>
      <c s="86">
        <v>15401850.842</v>
      </c>
      <c s="86">
        <v>15401850.842</v>
      </c>
      <c s="86">
        <v>5.8356164383561646</v>
      </c>
      <c s="86">
        <v>16.024657534246575</v>
      </c>
      <c s="83">
        <v>0</v>
      </c>
      <c s="88" t="s">
        <v>62</v>
      </c>
      <c s="88"/>
      <c s="84" t="s">
        <v>33</v>
      </c>
      <c s="84" t="s">
        <v>60</v>
      </c>
      <c s="40">
        <v>23851.613000000001</v>
      </c>
      <c s="40">
        <v>0</v>
      </c>
      <c s="40">
        <v>0</v>
      </c>
      <c s="40">
        <v>23851.613000000001</v>
      </c>
      <c s="40">
        <v>0</v>
      </c>
      <c s="40">
        <v>0</v>
      </c>
      <c s="40">
        <v>21863.983</v>
      </c>
      <c s="40">
        <v>0</v>
      </c>
      <c s="40">
        <v>0</v>
      </c>
      <c s="40">
        <v>21863.983</v>
      </c>
      <c s="40">
        <v>0</v>
      </c>
      <c s="40">
        <v>0</v>
      </c>
      <c s="40">
        <v>19876.352999999999</v>
      </c>
      <c s="40">
        <f t="shared" si="0"/>
        <v>23851.613000000001</v>
      </c>
      <c s="40">
        <f t="shared" si="1"/>
        <v>87455.932000000001</v>
      </c>
      <c s="40">
        <f t="shared" si="2"/>
        <v>111307.545</v>
      </c>
    </row>
    <row r="20" spans="1:52" ht="15">
      <c r="A20" s="79">
        <v>23191000</v>
      </c>
      <c s="79">
        <v>1</v>
      </c>
      <c s="79">
        <v>1</v>
      </c>
      <c s="79">
        <v>0</v>
      </c>
      <c s="79" t="s">
        <v>23</v>
      </c>
      <c s="79" t="s">
        <v>24</v>
      </c>
      <c s="79" t="s">
        <v>36</v>
      </c>
      <c s="79" t="s">
        <v>36</v>
      </c>
      <c s="79" t="s">
        <v>36</v>
      </c>
      <c s="79" t="s">
        <v>27</v>
      </c>
      <c s="79" t="s">
        <v>71</v>
      </c>
      <c s="79" t="s">
        <v>72</v>
      </c>
      <c s="79" t="s">
        <v>65</v>
      </c>
      <c s="79" t="s">
        <v>1324</v>
      </c>
      <c s="79" t="s">
        <v>73</v>
      </c>
      <c s="79" t="s">
        <v>73</v>
      </c>
      <c s="79" t="s">
        <v>71</v>
      </c>
      <c s="80">
        <v>46666636.700000003</v>
      </c>
      <c s="80">
        <v>0</v>
      </c>
      <c s="80">
        <v>2333333.3300000001</v>
      </c>
      <c s="80">
        <v>1787059.4199999999</v>
      </c>
      <c s="80" t="s">
        <v>2855</v>
      </c>
      <c s="80">
        <v>0</v>
      </c>
      <c s="80">
        <v>0</v>
      </c>
      <c s="80">
        <v>44333303.370000005</v>
      </c>
      <c s="82">
        <v>42908</v>
      </c>
      <c s="82">
        <v>50010</v>
      </c>
      <c s="81">
        <v>70000000</v>
      </c>
      <c s="81">
        <v>70000000</v>
      </c>
      <c s="81">
        <v>12.010958904109589</v>
      </c>
      <c s="81">
        <v>19.457534246575342</v>
      </c>
      <c s="83">
        <v>0.073499999999999996</v>
      </c>
      <c s="83" t="s">
        <v>39</v>
      </c>
      <c s="83"/>
      <c s="79" t="s">
        <v>74</v>
      </c>
      <c s="79" t="s">
        <v>71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1647351.6599999999</v>
      </c>
      <c s="40">
        <v>0</v>
      </c>
      <c s="40">
        <v>0</v>
      </c>
      <c s="40">
        <v>0</v>
      </c>
      <c s="40">
        <v>0</v>
      </c>
      <c s="40">
        <v>0</v>
      </c>
      <c s="40">
        <v>1569223.8799999999</v>
      </c>
      <c s="40">
        <f t="shared" si="0"/>
        <v>0</v>
      </c>
      <c s="40">
        <f t="shared" si="1"/>
        <v>3216575.54</v>
      </c>
      <c s="40">
        <f t="shared" si="2"/>
        <v>3216575.54</v>
      </c>
    </row>
    <row r="21" spans="1:52" ht="15">
      <c r="A21" s="84">
        <v>23198000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36</v>
      </c>
      <c s="84" t="s">
        <v>36</v>
      </c>
      <c s="84" t="s">
        <v>36</v>
      </c>
      <c s="84" t="s">
        <v>27</v>
      </c>
      <c s="84" t="s">
        <v>71</v>
      </c>
      <c s="84" t="s">
        <v>38</v>
      </c>
      <c s="84" t="s">
        <v>65</v>
      </c>
      <c s="84" t="s">
        <v>1324</v>
      </c>
      <c s="84" t="s">
        <v>75</v>
      </c>
      <c s="84" t="s">
        <v>75</v>
      </c>
      <c s="84" t="s">
        <v>71</v>
      </c>
      <c s="80">
        <v>60316374.75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60316374.75</v>
      </c>
      <c s="87">
        <v>43705</v>
      </c>
      <c s="87">
        <v>50801</v>
      </c>
      <c s="86">
        <v>84000000</v>
      </c>
      <c s="86">
        <v>84000000</v>
      </c>
      <c s="86">
        <v>14.178082191780822</v>
      </c>
      <c s="86">
        <v>19.44109589041096</v>
      </c>
      <c s="83">
        <v>0.026699999999999998</v>
      </c>
      <c s="88" t="s">
        <v>39</v>
      </c>
      <c s="88"/>
      <c s="84" t="s">
        <v>74</v>
      </c>
      <c s="84" t="s">
        <v>71</v>
      </c>
      <c s="40">
        <v>0</v>
      </c>
      <c s="40">
        <v>823117.45999999996</v>
      </c>
      <c s="40">
        <v>0</v>
      </c>
      <c s="40">
        <v>0</v>
      </c>
      <c s="40">
        <v>0</v>
      </c>
      <c s="40">
        <v>0</v>
      </c>
      <c s="40">
        <v>0</v>
      </c>
      <c s="40">
        <v>782707.17000000004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1605824.6299999999</v>
      </c>
      <c s="40">
        <f t="shared" si="2"/>
        <v>1605824.6299999999</v>
      </c>
    </row>
    <row r="22" spans="1:52" ht="15">
      <c r="A22" s="79">
        <v>23179000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71</v>
      </c>
      <c s="79" t="s">
        <v>29</v>
      </c>
      <c s="79" t="s">
        <v>65</v>
      </c>
      <c s="79" t="s">
        <v>1324</v>
      </c>
      <c s="79" t="s">
        <v>76</v>
      </c>
      <c s="79" t="s">
        <v>76</v>
      </c>
      <c s="79" t="s">
        <v>71</v>
      </c>
      <c s="80">
        <v>73333333.340999991</v>
      </c>
      <c s="80">
        <v>0</v>
      </c>
      <c s="80">
        <v>3333333.3330000001</v>
      </c>
      <c s="80">
        <v>1607731.9099999999</v>
      </c>
      <c s="80" t="s">
        <v>2855</v>
      </c>
      <c s="80">
        <v>0</v>
      </c>
      <c s="80">
        <v>0</v>
      </c>
      <c s="80">
        <v>70000000.007999986</v>
      </c>
      <c s="82">
        <v>42215</v>
      </c>
      <c s="82">
        <v>49460</v>
      </c>
      <c s="81">
        <v>100000000</v>
      </c>
      <c s="81">
        <v>100000000</v>
      </c>
      <c s="81">
        <v>10.504109589041096</v>
      </c>
      <c s="81">
        <v>19.849315068493151</v>
      </c>
      <c s="83">
        <v>0.042200000000000001</v>
      </c>
      <c s="83" t="s">
        <v>2769</v>
      </c>
      <c s="83">
        <v>0.017600000000000001</v>
      </c>
      <c s="79" t="s">
        <v>74</v>
      </c>
      <c s="79" t="s">
        <v>71</v>
      </c>
      <c s="40">
        <v>0</v>
      </c>
      <c s="40">
        <v>0</v>
      </c>
      <c s="40">
        <v>0</v>
      </c>
      <c s="40">
        <v>0</v>
      </c>
      <c s="40">
        <v>0</v>
      </c>
      <c s="40">
        <v>1493411.1100000001</v>
      </c>
      <c s="40">
        <v>0</v>
      </c>
      <c s="40">
        <v>0</v>
      </c>
      <c s="40">
        <v>0</v>
      </c>
      <c s="40">
        <v>0</v>
      </c>
      <c s="40">
        <v>0</v>
      </c>
      <c s="40">
        <v>1430111.1100000001</v>
      </c>
      <c s="40">
        <v>0</v>
      </c>
      <c s="40">
        <f t="shared" si="0"/>
        <v>0</v>
      </c>
      <c s="40">
        <f t="shared" si="1"/>
        <v>2923522.2200000002</v>
      </c>
      <c s="40">
        <f t="shared" si="2"/>
        <v>2923522.2200000002</v>
      </c>
    </row>
    <row r="23" spans="1:52" ht="15">
      <c r="A23" s="84">
        <v>23180000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71</v>
      </c>
      <c s="84" t="s">
        <v>29</v>
      </c>
      <c s="84" t="s">
        <v>65</v>
      </c>
      <c s="84" t="s">
        <v>1324</v>
      </c>
      <c s="84" t="s">
        <v>77</v>
      </c>
      <c s="84" t="s">
        <v>77</v>
      </c>
      <c s="84" t="s">
        <v>71</v>
      </c>
      <c s="80">
        <v>79426666.749999359</v>
      </c>
      <c s="80">
        <v>0</v>
      </c>
      <c s="80">
        <v>3453333.3300000001</v>
      </c>
      <c s="80">
        <v>1907191.4399999999</v>
      </c>
      <c s="80" t="s">
        <v>2855</v>
      </c>
      <c s="80">
        <v>-2.9802322387695313E-08</v>
      </c>
      <c s="80">
        <v>0</v>
      </c>
      <c s="80">
        <v>75973333.419999331</v>
      </c>
      <c s="87">
        <v>42342</v>
      </c>
      <c s="87">
        <v>49644</v>
      </c>
      <c s="86">
        <v>100000000</v>
      </c>
      <c s="86">
        <v>100000000</v>
      </c>
      <c s="86">
        <v>11.008219178082191</v>
      </c>
      <c s="86">
        <v>20.005479452054793</v>
      </c>
      <c s="83">
        <v>0.068199999999999997</v>
      </c>
      <c s="88" t="s">
        <v>3133</v>
      </c>
      <c s="88">
        <v>0.018700000000000001</v>
      </c>
      <c s="84" t="s">
        <v>74</v>
      </c>
      <c s="84" t="s">
        <v>71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1548521.74</v>
      </c>
      <c s="40">
        <v>0</v>
      </c>
      <c s="40">
        <v>0</v>
      </c>
      <c s="40">
        <v>0</v>
      </c>
      <c s="40">
        <v>0</v>
      </c>
      <c s="40">
        <v>0</v>
      </c>
      <c s="40">
        <v>1483423.0800000001</v>
      </c>
      <c s="40">
        <f t="shared" si="0"/>
        <v>0</v>
      </c>
      <c s="40">
        <f t="shared" si="1"/>
        <v>3031944.8200000003</v>
      </c>
      <c s="40">
        <f t="shared" si="2"/>
        <v>3031944.8200000003</v>
      </c>
    </row>
    <row r="24" spans="1:52" ht="15">
      <c r="A24" s="79">
        <v>23190000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71</v>
      </c>
      <c s="79" t="s">
        <v>29</v>
      </c>
      <c s="79" t="s">
        <v>65</v>
      </c>
      <c s="79" t="s">
        <v>1324</v>
      </c>
      <c s="79" t="s">
        <v>78</v>
      </c>
      <c s="79" t="s">
        <v>78</v>
      </c>
      <c s="79" t="s">
        <v>71</v>
      </c>
      <c s="80">
        <v>2532513.0899999999</v>
      </c>
      <c s="80">
        <v>0</v>
      </c>
      <c s="80">
        <v>101300.52</v>
      </c>
      <c s="80">
        <v>59991.009999999995</v>
      </c>
      <c s="80" t="s">
        <v>2855</v>
      </c>
      <c s="80">
        <v>0</v>
      </c>
      <c s="80">
        <v>0</v>
      </c>
      <c s="80">
        <v>2431212.5699999998</v>
      </c>
      <c s="82">
        <v>42826</v>
      </c>
      <c s="82">
        <v>50039</v>
      </c>
      <c s="81">
        <v>75000000</v>
      </c>
      <c s="81">
        <v>3104381.8399999999</v>
      </c>
      <c s="81">
        <v>12.09041095890411</v>
      </c>
      <c s="81">
        <v>19.761643835616439</v>
      </c>
      <c s="83">
        <v>0.046600000000000003</v>
      </c>
      <c s="83" t="s">
        <v>2769</v>
      </c>
      <c s="83">
        <v>0.019800000000000002</v>
      </c>
      <c s="79" t="s">
        <v>74</v>
      </c>
      <c s="79" t="s">
        <v>71</v>
      </c>
      <c s="40">
        <v>0</v>
      </c>
      <c s="40">
        <v>0</v>
      </c>
      <c s="40">
        <v>0</v>
      </c>
      <c s="40">
        <v>0</v>
      </c>
      <c s="40">
        <v>0</v>
      </c>
      <c s="40">
        <v>56647.25</v>
      </c>
      <c s="40">
        <v>0</v>
      </c>
      <c s="40">
        <v>0</v>
      </c>
      <c s="40">
        <v>0</v>
      </c>
      <c s="40">
        <v>0</v>
      </c>
      <c s="40">
        <v>0</v>
      </c>
      <c s="40">
        <v>54286.949999999997</v>
      </c>
      <c s="40">
        <v>0</v>
      </c>
      <c s="40">
        <f t="shared" si="0"/>
        <v>0</v>
      </c>
      <c s="40">
        <f t="shared" si="1"/>
        <v>110934.2</v>
      </c>
      <c s="40">
        <f t="shared" si="2"/>
        <v>110934.2</v>
      </c>
    </row>
    <row r="25" spans="1:52" ht="15">
      <c r="A25" s="84">
        <v>23193000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71</v>
      </c>
      <c s="84" t="s">
        <v>29</v>
      </c>
      <c s="84" t="s">
        <v>65</v>
      </c>
      <c s="84" t="s">
        <v>1324</v>
      </c>
      <c s="84" t="s">
        <v>79</v>
      </c>
      <c s="84" t="s">
        <v>79</v>
      </c>
      <c s="84" t="s">
        <v>71</v>
      </c>
      <c s="80">
        <v>43812499.942999981</v>
      </c>
      <c s="80">
        <v>0</v>
      </c>
      <c s="80">
        <v>1752499.993</v>
      </c>
      <c s="80">
        <v>944798.46999999997</v>
      </c>
      <c s="80" t="s">
        <v>2855</v>
      </c>
      <c s="80">
        <v>-0.0040000006556510925</v>
      </c>
      <c s="80">
        <v>0</v>
      </c>
      <c s="80">
        <v>42059999.94599998</v>
      </c>
      <c s="87">
        <v>42958</v>
      </c>
      <c s="87">
        <v>50010</v>
      </c>
      <c s="86">
        <v>65000000</v>
      </c>
      <c s="86">
        <v>65000000</v>
      </c>
      <c s="86">
        <v>12.010958904109589</v>
      </c>
      <c s="86">
        <v>19.32054794520548</v>
      </c>
      <c s="83">
        <v>0.026499999999999999</v>
      </c>
      <c s="88" t="s">
        <v>3104</v>
      </c>
      <c s="88"/>
      <c s="84" t="s">
        <v>74</v>
      </c>
      <c s="84" t="s">
        <v>71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902050.20999999996</v>
      </c>
      <c s="40">
        <v>0</v>
      </c>
      <c s="40">
        <v>0</v>
      </c>
      <c s="40">
        <v>0</v>
      </c>
      <c s="40">
        <v>0</v>
      </c>
      <c s="40">
        <v>0</v>
      </c>
      <c s="40">
        <v>869214.57999999996</v>
      </c>
      <c s="40">
        <f t="shared" si="0"/>
        <v>0</v>
      </c>
      <c s="40">
        <f t="shared" si="1"/>
        <v>1771264.79</v>
      </c>
      <c s="40">
        <f t="shared" si="2"/>
        <v>1771264.79</v>
      </c>
    </row>
    <row r="26" spans="1:52" ht="15">
      <c r="A26" s="79">
        <v>23195000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71</v>
      </c>
      <c s="79" t="s">
        <v>29</v>
      </c>
      <c s="79" t="s">
        <v>65</v>
      </c>
      <c s="79" t="s">
        <v>1324</v>
      </c>
      <c s="79" t="s">
        <v>80</v>
      </c>
      <c s="79" t="s">
        <v>80</v>
      </c>
      <c s="79" t="s">
        <v>71</v>
      </c>
      <c s="80">
        <v>26086666.680000007</v>
      </c>
      <c s="80">
        <v>0</v>
      </c>
      <c s="80">
        <v>1003333.33</v>
      </c>
      <c s="80">
        <v>526005.70999999996</v>
      </c>
      <c s="80" t="s">
        <v>2855</v>
      </c>
      <c s="80">
        <v>0</v>
      </c>
      <c s="80">
        <v>0</v>
      </c>
      <c s="80">
        <v>25083333.350000009</v>
      </c>
      <c s="82">
        <v>43089</v>
      </c>
      <c s="82">
        <v>50192</v>
      </c>
      <c s="81">
        <v>35000000</v>
      </c>
      <c s="81">
        <v>30100000</v>
      </c>
      <c s="81">
        <v>12.509589041095891</v>
      </c>
      <c s="81">
        <v>19.460273972602739</v>
      </c>
      <c s="83">
        <v>0.039</v>
      </c>
      <c s="83" t="s">
        <v>3104</v>
      </c>
      <c s="83"/>
      <c s="79" t="s">
        <v>74</v>
      </c>
      <c s="79" t="s">
        <v>71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512821.10999999999</v>
      </c>
      <c s="40">
        <v>0</v>
      </c>
      <c s="40">
        <v>0</v>
      </c>
      <c s="40">
        <v>0</v>
      </c>
      <c s="40">
        <v>0</v>
      </c>
      <c s="40">
        <v>0</v>
      </c>
      <c s="40">
        <v>492870.40000000002</v>
      </c>
      <c s="40">
        <f t="shared" si="0"/>
        <v>0</v>
      </c>
      <c s="40">
        <f t="shared" si="1"/>
        <v>1005691.51</v>
      </c>
      <c s="40">
        <f t="shared" si="2"/>
        <v>1005691.51</v>
      </c>
    </row>
    <row r="27" spans="1:52" ht="15">
      <c r="A27" s="84">
        <v>23199000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71</v>
      </c>
      <c s="84" t="s">
        <v>29</v>
      </c>
      <c s="84" t="s">
        <v>65</v>
      </c>
      <c s="84" t="s">
        <v>1324</v>
      </c>
      <c s="84" t="s">
        <v>81</v>
      </c>
      <c s="84" t="s">
        <v>81</v>
      </c>
      <c s="84" t="s">
        <v>71</v>
      </c>
      <c s="80">
        <v>80000000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80000000</v>
      </c>
      <c s="87">
        <v>43791</v>
      </c>
      <c s="87">
        <v>50982</v>
      </c>
      <c s="86">
        <v>80000000</v>
      </c>
      <c s="86">
        <v>80000000</v>
      </c>
      <c s="86">
        <v>14.673972602739726</v>
      </c>
      <c s="86">
        <v>19.701369863013699</v>
      </c>
      <c s="83">
        <v>0.035099999999999999</v>
      </c>
      <c s="88" t="s">
        <v>39</v>
      </c>
      <c s="88"/>
      <c s="84" t="s">
        <v>74</v>
      </c>
      <c s="84" t="s">
        <v>71</v>
      </c>
      <c s="40">
        <v>0</v>
      </c>
      <c s="40">
        <v>1435200</v>
      </c>
      <c s="40">
        <v>0</v>
      </c>
      <c s="40">
        <v>0</v>
      </c>
      <c s="40">
        <v>0</v>
      </c>
      <c s="40">
        <v>0</v>
      </c>
      <c s="40">
        <v>0</v>
      </c>
      <c s="40">
        <v>1364740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2799940</v>
      </c>
      <c s="40">
        <f t="shared" si="2"/>
        <v>2799940</v>
      </c>
    </row>
    <row r="28" spans="1:52" ht="15">
      <c r="A28" s="79">
        <v>23202000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71</v>
      </c>
      <c s="79" t="s">
        <v>29</v>
      </c>
      <c s="79" t="s">
        <v>65</v>
      </c>
      <c s="79" t="s">
        <v>1324</v>
      </c>
      <c s="79" t="s">
        <v>82</v>
      </c>
      <c s="79" t="s">
        <v>82</v>
      </c>
      <c s="79" t="s">
        <v>71</v>
      </c>
      <c s="80">
        <v>150000000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150000000</v>
      </c>
      <c s="82">
        <v>43809</v>
      </c>
      <c s="82">
        <v>51166</v>
      </c>
      <c s="81">
        <v>150000000</v>
      </c>
      <c s="81">
        <v>150000000</v>
      </c>
      <c s="81">
        <v>15.178082191780822</v>
      </c>
      <c s="81">
        <v>20.156164383561645</v>
      </c>
      <c s="83">
        <v>0.0276</v>
      </c>
      <c s="83" t="s">
        <v>3104</v>
      </c>
      <c s="83"/>
      <c s="79" t="s">
        <v>74</v>
      </c>
      <c s="79" t="s">
        <v>71</v>
      </c>
      <c s="40">
        <v>0</v>
      </c>
      <c s="40">
        <v>2422666.6699999999</v>
      </c>
      <c s="40">
        <v>0</v>
      </c>
      <c s="40">
        <v>0</v>
      </c>
      <c s="40">
        <v>0</v>
      </c>
      <c s="40">
        <v>0</v>
      </c>
      <c s="40">
        <v>0</v>
      </c>
      <c s="40">
        <v>2383166.6699999999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4805833.3399999999</v>
      </c>
      <c s="40">
        <f t="shared" si="2"/>
        <v>4805833.3399999999</v>
      </c>
    </row>
    <row r="29" spans="1:52" ht="15">
      <c r="A29" s="84">
        <v>23192000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25</v>
      </c>
      <c s="84" t="s">
        <v>44</v>
      </c>
      <c s="84" t="s">
        <v>45</v>
      </c>
      <c s="84" t="s">
        <v>27</v>
      </c>
      <c s="84" t="s">
        <v>71</v>
      </c>
      <c s="84" t="s">
        <v>83</v>
      </c>
      <c s="84" t="s">
        <v>65</v>
      </c>
      <c s="84" t="s">
        <v>1324</v>
      </c>
      <c s="84" t="s">
        <v>84</v>
      </c>
      <c s="84" t="s">
        <v>84</v>
      </c>
      <c s="84" t="s">
        <v>71</v>
      </c>
      <c s="80">
        <v>99087164.61999999</v>
      </c>
      <c s="80">
        <v>0</v>
      </c>
      <c s="80">
        <v>3811044.79</v>
      </c>
      <c s="80">
        <v>5089269.6200000001</v>
      </c>
      <c s="80" t="s">
        <v>2855</v>
      </c>
      <c s="80">
        <v>0</v>
      </c>
      <c s="80">
        <v>0</v>
      </c>
      <c s="80">
        <v>95276119.829999983</v>
      </c>
      <c s="87">
        <v>42951</v>
      </c>
      <c s="87">
        <v>50191</v>
      </c>
      <c s="86">
        <v>114331343.78</v>
      </c>
      <c s="86">
        <v>114331343.78</v>
      </c>
      <c s="86">
        <v>12.506849315068493</v>
      </c>
      <c s="86">
        <v>19.835616438356166</v>
      </c>
      <c s="83">
        <v>0.066400000000000001</v>
      </c>
      <c s="88" t="s">
        <v>39</v>
      </c>
      <c s="88"/>
      <c s="84" t="s">
        <v>74</v>
      </c>
      <c s="84" t="s">
        <v>71</v>
      </c>
      <c s="40">
        <v>0</v>
      </c>
      <c s="40">
        <v>0</v>
      </c>
      <c s="40">
        <v>0</v>
      </c>
      <c s="40">
        <v>0</v>
      </c>
      <c s="40">
        <v>0</v>
      </c>
      <c s="40">
        <v>3198313.48</v>
      </c>
      <c s="40">
        <v>0</v>
      </c>
      <c s="40">
        <v>0</v>
      </c>
      <c s="40">
        <v>0</v>
      </c>
      <c s="40">
        <v>0</v>
      </c>
      <c s="40">
        <v>0</v>
      </c>
      <c s="40">
        <v>3087251.1699999999</v>
      </c>
      <c s="40">
        <v>0</v>
      </c>
      <c s="40">
        <f t="shared" si="0"/>
        <v>0</v>
      </c>
      <c s="40">
        <f t="shared" si="1"/>
        <v>6285564.6500000004</v>
      </c>
      <c s="40">
        <f t="shared" si="2"/>
        <v>6285564.6500000004</v>
      </c>
    </row>
    <row r="30" spans="1:52" ht="15">
      <c r="A30" s="79">
        <v>23194000</v>
      </c>
      <c s="79">
        <v>1</v>
      </c>
      <c s="79">
        <v>0</v>
      </c>
      <c s="79">
        <v>0</v>
      </c>
      <c s="79" t="s">
        <v>23</v>
      </c>
      <c s="79" t="s">
        <v>68</v>
      </c>
      <c s="79" t="s">
        <v>68</v>
      </c>
      <c s="79" t="s">
        <v>68</v>
      </c>
      <c s="79" t="s">
        <v>85</v>
      </c>
      <c s="79" t="s">
        <v>27</v>
      </c>
      <c s="79" t="s">
        <v>86</v>
      </c>
      <c s="79" t="s">
        <v>87</v>
      </c>
      <c s="79" t="s">
        <v>65</v>
      </c>
      <c s="79" t="s">
        <v>1322</v>
      </c>
      <c s="79" t="s">
        <v>88</v>
      </c>
      <c s="79" t="s">
        <v>88</v>
      </c>
      <c s="79" t="s">
        <v>86</v>
      </c>
      <c s="80">
        <v>35669877.49000068</v>
      </c>
      <c s="80">
        <v>0</v>
      </c>
      <c s="80">
        <v>0</v>
      </c>
      <c s="80">
        <v>0</v>
      </c>
      <c s="80">
        <v>0</v>
      </c>
      <c s="80">
        <v>2.9802322387695313E-08</v>
      </c>
      <c s="80">
        <v>0</v>
      </c>
      <c s="80">
        <v>35669877.49000071</v>
      </c>
      <c s="82">
        <v>43028</v>
      </c>
      <c s="82">
        <v>46132</v>
      </c>
      <c s="81">
        <v>200000000</v>
      </c>
      <c s="81">
        <v>198269387.41</v>
      </c>
      <c s="81">
        <v>1.3863013698630138</v>
      </c>
      <c s="81">
        <v>8.5041095890410965</v>
      </c>
      <c s="83">
        <v>0.065000000000000002</v>
      </c>
      <c s="83" t="s">
        <v>39</v>
      </c>
      <c s="83"/>
      <c s="79" t="s">
        <v>74</v>
      </c>
      <c s="79" t="s">
        <v>86</v>
      </c>
      <c s="40">
        <v>0</v>
      </c>
      <c s="40">
        <v>0</v>
      </c>
      <c s="40">
        <v>0</v>
      </c>
      <c s="40">
        <v>0</v>
      </c>
      <c s="40">
        <v>1172151.8100000001</v>
      </c>
      <c s="40">
        <v>0</v>
      </c>
      <c s="40">
        <v>0</v>
      </c>
      <c s="40">
        <v>0</v>
      </c>
      <c s="40">
        <v>0</v>
      </c>
      <c s="40">
        <v>0</v>
      </c>
      <c s="40">
        <v>589296.09999999998</v>
      </c>
      <c s="40">
        <v>0</v>
      </c>
      <c s="40">
        <v>0</v>
      </c>
      <c s="40">
        <f t="shared" si="0"/>
        <v>0</v>
      </c>
      <c s="40">
        <f t="shared" si="1"/>
        <v>1761447.9100000001</v>
      </c>
      <c s="40">
        <f t="shared" si="2"/>
        <v>1761447.9100000001</v>
      </c>
    </row>
    <row r="31" spans="1:52" ht="15">
      <c r="A31" s="84">
        <v>23197000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86</v>
      </c>
      <c s="84" t="s">
        <v>29</v>
      </c>
      <c s="84" t="s">
        <v>65</v>
      </c>
      <c s="84" t="s">
        <v>1322</v>
      </c>
      <c s="84" t="s">
        <v>89</v>
      </c>
      <c s="84" t="s">
        <v>89</v>
      </c>
      <c s="84" t="s">
        <v>86</v>
      </c>
      <c s="80">
        <v>249255000</v>
      </c>
      <c s="80">
        <v>0</v>
      </c>
      <c s="80">
        <v>19180000</v>
      </c>
      <c s="80">
        <v>3969385.8799999999</v>
      </c>
      <c s="80" t="s">
        <v>2855</v>
      </c>
      <c s="80">
        <v>0</v>
      </c>
      <c s="80">
        <v>0</v>
      </c>
      <c s="80">
        <v>230075000</v>
      </c>
      <c s="87">
        <v>43454</v>
      </c>
      <c s="87">
        <v>46733</v>
      </c>
      <c s="86">
        <v>675000000</v>
      </c>
      <c s="86">
        <v>675000000</v>
      </c>
      <c s="86">
        <v>3.032876712328767</v>
      </c>
      <c s="86">
        <v>8.9835616438356158</v>
      </c>
      <c s="83">
        <v>0.063</v>
      </c>
      <c s="88" t="s">
        <v>39</v>
      </c>
      <c s="88"/>
      <c s="84" t="s">
        <v>74</v>
      </c>
      <c s="84" t="s">
        <v>86</v>
      </c>
      <c s="40">
        <v>0</v>
      </c>
      <c s="40">
        <v>0</v>
      </c>
      <c s="40">
        <v>0</v>
      </c>
      <c s="40">
        <v>3623681.25</v>
      </c>
      <c s="40">
        <v>0</v>
      </c>
      <c s="40">
        <v>0</v>
      </c>
      <c s="40">
        <v>3395409.5</v>
      </c>
      <c s="40">
        <v>0</v>
      </c>
      <c s="40">
        <v>0</v>
      </c>
      <c s="40">
        <v>3086611.5</v>
      </c>
      <c s="40">
        <v>0</v>
      </c>
      <c s="40">
        <v>0</v>
      </c>
      <c s="40">
        <v>2747619.8799999999</v>
      </c>
      <c s="40">
        <f t="shared" si="0"/>
        <v>0</v>
      </c>
      <c s="40">
        <f t="shared" si="1"/>
        <v>12853322.129999999</v>
      </c>
      <c s="40">
        <f t="shared" si="2"/>
        <v>12853322.129999999</v>
      </c>
    </row>
    <row r="32" spans="1:52" ht="15">
      <c r="A32" s="79">
        <v>23183000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86</v>
      </c>
      <c s="79" t="s">
        <v>29</v>
      </c>
      <c s="79" t="s">
        <v>65</v>
      </c>
      <c s="79" t="s">
        <v>1322</v>
      </c>
      <c s="79" t="s">
        <v>90</v>
      </c>
      <c s="79" t="s">
        <v>90</v>
      </c>
      <c s="79" t="s">
        <v>86</v>
      </c>
      <c s="80">
        <v>335490000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335490000</v>
      </c>
      <c s="82">
        <v>42489</v>
      </c>
      <c s="82">
        <v>46506</v>
      </c>
      <c s="81">
        <v>1500000000</v>
      </c>
      <c s="81">
        <v>1500000000</v>
      </c>
      <c s="81">
        <v>2.4109589041095889</v>
      </c>
      <c s="81">
        <v>11.005479452054795</v>
      </c>
      <c s="83">
        <v>0.063</v>
      </c>
      <c s="83" t="s">
        <v>39</v>
      </c>
      <c s="83"/>
      <c s="79" t="s">
        <v>74</v>
      </c>
      <c s="79" t="s">
        <v>86</v>
      </c>
      <c s="40">
        <v>0</v>
      </c>
      <c s="40">
        <v>5283967.5</v>
      </c>
      <c s="40">
        <v>0</v>
      </c>
      <c s="40">
        <v>0</v>
      </c>
      <c s="40">
        <v>4755555</v>
      </c>
      <c s="40">
        <v>0</v>
      </c>
      <c s="40">
        <v>0</v>
      </c>
      <c s="40">
        <v>4227142.5</v>
      </c>
      <c s="40">
        <v>0</v>
      </c>
      <c s="40">
        <v>0</v>
      </c>
      <c s="40">
        <v>3698730</v>
      </c>
      <c s="40">
        <v>0</v>
      </c>
      <c s="40">
        <v>0</v>
      </c>
      <c s="40">
        <f t="shared" si="0"/>
        <v>0</v>
      </c>
      <c s="40">
        <f t="shared" si="1"/>
        <v>17965395</v>
      </c>
      <c s="40">
        <f t="shared" si="2"/>
        <v>17965395</v>
      </c>
    </row>
    <row r="33" spans="1:52" ht="15">
      <c r="A33" s="84">
        <v>23184000</v>
      </c>
      <c s="84">
        <v>1</v>
      </c>
      <c s="84">
        <v>1</v>
      </c>
      <c s="84">
        <v>1</v>
      </c>
      <c s="84" t="s">
        <v>91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86</v>
      </c>
      <c s="84" t="s">
        <v>29</v>
      </c>
      <c s="84" t="s">
        <v>65</v>
      </c>
      <c s="84" t="s">
        <v>1322</v>
      </c>
      <c s="84" t="s">
        <v>92</v>
      </c>
      <c s="84" t="s">
        <v>92</v>
      </c>
      <c s="84" t="s">
        <v>86</v>
      </c>
      <c s="80">
        <v>102277886.045</v>
      </c>
      <c s="80">
        <v>0</v>
      </c>
      <c s="80">
        <v>0</v>
      </c>
      <c s="80">
        <v>0</v>
      </c>
      <c s="80">
        <v>0</v>
      </c>
      <c s="80">
        <v>-1818578.9720000029</v>
      </c>
      <c s="80">
        <v>0</v>
      </c>
      <c s="80">
        <v>100459307.073</v>
      </c>
      <c s="87">
        <v>42489</v>
      </c>
      <c s="87">
        <v>46506</v>
      </c>
      <c s="86">
        <v>503743800</v>
      </c>
      <c s="86">
        <v>503743800</v>
      </c>
      <c s="86">
        <v>2.4109589041095889</v>
      </c>
      <c s="86">
        <v>11.005479452054795</v>
      </c>
      <c s="83">
        <v>0.058999999999999997</v>
      </c>
      <c s="88" t="s">
        <v>39</v>
      </c>
      <c s="88"/>
      <c s="84" t="s">
        <v>74</v>
      </c>
      <c s="84" t="s">
        <v>86</v>
      </c>
      <c s="40">
        <v>0</v>
      </c>
      <c s="40">
        <v>1514703.108</v>
      </c>
      <c s="40">
        <v>0</v>
      </c>
      <c s="40">
        <v>0</v>
      </c>
      <c s="40">
        <v>1333596.0800000001</v>
      </c>
      <c s="40">
        <v>0</v>
      </c>
      <c s="40">
        <v>0</v>
      </c>
      <c s="40">
        <v>1198588.686</v>
      </c>
      <c s="40">
        <v>0</v>
      </c>
      <c s="40">
        <v>0</v>
      </c>
      <c s="40">
        <v>1060288.4310000001</v>
      </c>
      <c s="40">
        <v>0</v>
      </c>
      <c s="40">
        <v>0</v>
      </c>
      <c s="40">
        <f t="shared" si="0"/>
        <v>0</v>
      </c>
      <c s="40">
        <f t="shared" si="1"/>
        <v>5107176.3049999997</v>
      </c>
      <c s="40">
        <f t="shared" si="2"/>
        <v>5107176.3049999997</v>
      </c>
    </row>
    <row r="34" spans="1:52" ht="15">
      <c r="A34" s="79">
        <v>23197001</v>
      </c>
      <c s="79">
        <v>1</v>
      </c>
      <c s="79">
        <v>1</v>
      </c>
      <c s="79">
        <v>1</v>
      </c>
      <c s="79" t="s">
        <v>91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86</v>
      </c>
      <c s="79" t="s">
        <v>29</v>
      </c>
      <c s="79" t="s">
        <v>65</v>
      </c>
      <c s="79" t="s">
        <v>1322</v>
      </c>
      <c s="79" t="s">
        <v>93</v>
      </c>
      <c s="79" t="s">
        <v>93</v>
      </c>
      <c s="79" t="s">
        <v>86</v>
      </c>
      <c s="80">
        <v>79391682.278999999</v>
      </c>
      <c s="80">
        <v>0</v>
      </c>
      <c s="80">
        <v>5998162.3219999997</v>
      </c>
      <c s="80">
        <v>1163194.6340000001</v>
      </c>
      <c s="80" t="s">
        <v>2855</v>
      </c>
      <c s="80">
        <v>-1410566.9720000029</v>
      </c>
      <c s="80">
        <v>0</v>
      </c>
      <c s="80">
        <v>71982952.984999999</v>
      </c>
      <c s="82">
        <v>43454</v>
      </c>
      <c s="82">
        <v>46733</v>
      </c>
      <c s="81">
        <v>236782800</v>
      </c>
      <c s="81">
        <v>236782800</v>
      </c>
      <c s="81">
        <v>3.032876712328767</v>
      </c>
      <c s="81">
        <v>8.9835616438356158</v>
      </c>
      <c s="83">
        <v>0.058999999999999997</v>
      </c>
      <c s="83" t="s">
        <v>39</v>
      </c>
      <c s="83"/>
      <c s="79" t="s">
        <v>74</v>
      </c>
      <c s="79" t="s">
        <v>86</v>
      </c>
      <c s="40">
        <v>0</v>
      </c>
      <c s="40">
        <v>0</v>
      </c>
      <c s="40">
        <v>0</v>
      </c>
      <c s="40">
        <v>1049542.534</v>
      </c>
      <c s="40">
        <v>0</v>
      </c>
      <c s="40">
        <v>0</v>
      </c>
      <c s="40">
        <v>983923.83600000001</v>
      </c>
      <c s="40">
        <v>0</v>
      </c>
      <c s="40">
        <v>0</v>
      </c>
      <c s="40">
        <v>894484.451</v>
      </c>
      <c s="40">
        <v>0</v>
      </c>
      <c s="40">
        <v>0</v>
      </c>
      <c s="40">
        <v>796294.57499999995</v>
      </c>
      <c s="40">
        <f t="shared" si="0"/>
        <v>0</v>
      </c>
      <c s="40">
        <f t="shared" si="1"/>
        <v>3724245.3959999997</v>
      </c>
      <c s="40">
        <f t="shared" si="2"/>
        <v>3724245.3959999997</v>
      </c>
    </row>
    <row r="35" spans="1:52" ht="15">
      <c r="A35" s="84">
        <v>23148000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64</v>
      </c>
      <c s="84" t="s">
        <v>29</v>
      </c>
      <c s="84" t="s">
        <v>65</v>
      </c>
      <c s="84" t="s">
        <v>1324</v>
      </c>
      <c s="84" t="s">
        <v>96</v>
      </c>
      <c s="84" t="s">
        <v>96</v>
      </c>
      <c s="84" t="s">
        <v>64</v>
      </c>
      <c s="80">
        <v>1529224.0999999947</v>
      </c>
      <c s="80">
        <v>0</v>
      </c>
      <c s="80">
        <v>0</v>
      </c>
      <c s="80">
        <v>0</v>
      </c>
      <c s="80">
        <v>0</v>
      </c>
      <c s="80">
        <v>-2.3283064365386963E-10</v>
      </c>
      <c s="80">
        <v>0</v>
      </c>
      <c s="80">
        <v>1529224.0999999945</v>
      </c>
      <c s="87">
        <v>37425</v>
      </c>
      <c s="87">
        <v>48516</v>
      </c>
      <c s="86">
        <v>4969978.46</v>
      </c>
      <c s="86">
        <v>4969978.46</v>
      </c>
      <c s="86">
        <v>7.9178082191780819</v>
      </c>
      <c s="86">
        <v>30.386301369863013</v>
      </c>
      <c s="83">
        <v>0.01</v>
      </c>
      <c s="88" t="s">
        <v>39</v>
      </c>
      <c s="88"/>
      <c s="84" t="s">
        <v>74</v>
      </c>
      <c s="84" t="s">
        <v>64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15292.24</v>
      </c>
      <c s="40">
        <v>0</v>
      </c>
      <c s="40">
        <v>0</v>
      </c>
      <c s="40">
        <f t="shared" si="0"/>
        <v>0</v>
      </c>
      <c s="40">
        <f t="shared" si="1"/>
        <v>15292.24</v>
      </c>
      <c s="40">
        <f t="shared" si="2"/>
        <v>15292.24</v>
      </c>
    </row>
    <row r="36" spans="1:52" ht="15">
      <c r="A36" s="79">
        <v>23124000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64</v>
      </c>
      <c s="79" t="s">
        <v>29</v>
      </c>
      <c s="79" t="s">
        <v>65</v>
      </c>
      <c s="79" t="s">
        <v>1324</v>
      </c>
      <c s="79" t="s">
        <v>97</v>
      </c>
      <c s="79" t="s">
        <v>97</v>
      </c>
      <c s="79" t="s">
        <v>64</v>
      </c>
      <c s="80">
        <v>1153839.1499999999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1153839.1499999999</v>
      </c>
      <c s="82">
        <v>36374</v>
      </c>
      <c s="82">
        <v>47496</v>
      </c>
      <c s="81">
        <v>5000000</v>
      </c>
      <c s="81">
        <v>4999970.1500000004</v>
      </c>
      <c s="81">
        <v>5.1232876712328768</v>
      </c>
      <c s="81">
        <v>30.471232876712328</v>
      </c>
      <c s="83">
        <v>0.025000000000000001</v>
      </c>
      <c s="83" t="s">
        <v>39</v>
      </c>
      <c s="83"/>
      <c s="79" t="s">
        <v>74</v>
      </c>
      <c s="79" t="s">
        <v>64</v>
      </c>
      <c s="40">
        <v>11283.75</v>
      </c>
      <c s="40">
        <v>17562.23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9403.1200000000008</v>
      </c>
      <c s="40">
        <f t="shared" si="0"/>
        <v>11283.75</v>
      </c>
      <c s="40">
        <f t="shared" si="1"/>
        <v>26965.349999999999</v>
      </c>
      <c s="40">
        <f t="shared" si="2"/>
        <v>38249.099999999999</v>
      </c>
    </row>
    <row r="37" spans="1:52" ht="15">
      <c r="A37" s="84">
        <v>23086100</v>
      </c>
      <c s="84">
        <v>1</v>
      </c>
      <c s="84">
        <v>1</v>
      </c>
      <c s="84">
        <v>1</v>
      </c>
      <c s="84" t="s">
        <v>59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98</v>
      </c>
      <c s="84" t="s">
        <v>99</v>
      </c>
      <c s="84" t="s">
        <v>65</v>
      </c>
      <c s="84" t="s">
        <v>1324</v>
      </c>
      <c s="84" t="s">
        <v>100</v>
      </c>
      <c s="84" t="s">
        <v>100</v>
      </c>
      <c s="84" t="s">
        <v>98</v>
      </c>
      <c s="80">
        <v>975568.13899999997</v>
      </c>
      <c s="80">
        <v>0</v>
      </c>
      <c s="80">
        <v>0</v>
      </c>
      <c s="80">
        <v>0</v>
      </c>
      <c s="80">
        <v>0</v>
      </c>
      <c s="80">
        <v>-26394.609999999986</v>
      </c>
      <c s="80">
        <v>0</v>
      </c>
      <c s="80">
        <v>949173.52899999998</v>
      </c>
      <c s="87">
        <v>32748</v>
      </c>
      <c s="87">
        <v>45473</v>
      </c>
      <c s="86">
        <v>11012961.728</v>
      </c>
      <c s="86">
        <v>11012961.728</v>
      </c>
      <c s="86">
        <v>0</v>
      </c>
      <c s="86">
        <v>0</v>
      </c>
      <c s="83">
        <v>0.035000000000000003</v>
      </c>
      <c s="88" t="s">
        <v>39</v>
      </c>
      <c s="88"/>
      <c s="84" t="s">
        <v>74</v>
      </c>
      <c s="84" t="s">
        <v>98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0</v>
      </c>
      <c s="40">
        <f t="shared" si="2"/>
        <v>0</v>
      </c>
    </row>
    <row r="38" spans="1:52" ht="15">
      <c r="A38" s="79">
        <v>23171000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101</v>
      </c>
      <c s="79" t="s">
        <v>29</v>
      </c>
      <c s="79" t="s">
        <v>65</v>
      </c>
      <c s="79" t="s">
        <v>1322</v>
      </c>
      <c s="79" t="s">
        <v>102</v>
      </c>
      <c s="79" t="s">
        <v>102</v>
      </c>
      <c s="79" t="s">
        <v>101</v>
      </c>
      <c s="80">
        <v>176459840.13599986</v>
      </c>
      <c s="80">
        <v>0</v>
      </c>
      <c s="80">
        <v>0</v>
      </c>
      <c s="80">
        <v>0</v>
      </c>
      <c s="80">
        <v>0</v>
      </c>
      <c s="80">
        <v>-0.0020000040531158447</v>
      </c>
      <c s="80">
        <v>0</v>
      </c>
      <c s="80">
        <v>176459840.13399985</v>
      </c>
      <c s="82">
        <v>41374</v>
      </c>
      <c s="82">
        <v>47928</v>
      </c>
      <c s="81">
        <v>312480966.99000001</v>
      </c>
      <c s="81">
        <v>312480966.99000001</v>
      </c>
      <c s="81">
        <v>6.3068493150684928</v>
      </c>
      <c s="81">
        <v>17.956164383561642</v>
      </c>
      <c s="83">
        <v>0.097078300000000006</v>
      </c>
      <c s="83" t="s">
        <v>2799</v>
      </c>
      <c s="83">
        <v>0.040000000000000001</v>
      </c>
      <c s="79" t="s">
        <v>74</v>
      </c>
      <c s="79" t="s">
        <v>101</v>
      </c>
      <c s="40">
        <v>0</v>
      </c>
      <c s="40">
        <v>0</v>
      </c>
      <c s="40">
        <v>0</v>
      </c>
      <c s="40">
        <v>8780626.9399999995</v>
      </c>
      <c s="40">
        <v>0</v>
      </c>
      <c s="40">
        <v>0</v>
      </c>
      <c s="40">
        <v>0</v>
      </c>
      <c s="40">
        <v>0</v>
      </c>
      <c s="40">
        <v>0</v>
      </c>
      <c s="40">
        <v>8239534.3300000001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17020161.27</v>
      </c>
      <c s="40">
        <f t="shared" si="2"/>
        <v>17020161.27</v>
      </c>
    </row>
    <row r="39" spans="1:52" ht="15">
      <c r="A39" s="84">
        <v>23200000</v>
      </c>
      <c s="84">
        <v>1</v>
      </c>
      <c s="84">
        <v>1</v>
      </c>
      <c s="84">
        <v>1</v>
      </c>
      <c s="84" t="s">
        <v>91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101</v>
      </c>
      <c s="84" t="s">
        <v>29</v>
      </c>
      <c s="84" t="s">
        <v>65</v>
      </c>
      <c s="84" t="s">
        <v>1322</v>
      </c>
      <c s="84" t="s">
        <v>103</v>
      </c>
      <c s="84" t="s">
        <v>103</v>
      </c>
      <c s="84" t="s">
        <v>101</v>
      </c>
      <c s="80">
        <v>38201022.950000003</v>
      </c>
      <c s="80">
        <v>0</v>
      </c>
      <c s="80">
        <v>0</v>
      </c>
      <c s="80">
        <v>0</v>
      </c>
      <c s="80">
        <v>0</v>
      </c>
      <c s="80">
        <v>-679243.38100000471</v>
      </c>
      <c s="80">
        <v>0</v>
      </c>
      <c s="80">
        <v>37521779.568999998</v>
      </c>
      <c s="87">
        <v>43773</v>
      </c>
      <c s="87">
        <v>51034</v>
      </c>
      <c s="86">
        <v>113542860.57799999</v>
      </c>
      <c s="86">
        <v>113542860.57799999</v>
      </c>
      <c s="86">
        <v>14.816438356164383</v>
      </c>
      <c s="86">
        <v>19.893150684931506</v>
      </c>
      <c s="83">
        <v>0.02</v>
      </c>
      <c s="88" t="s">
        <v>39</v>
      </c>
      <c s="88"/>
      <c s="84" t="s">
        <v>74</v>
      </c>
      <c s="84" t="s">
        <v>101</v>
      </c>
      <c s="40">
        <v>0</v>
      </c>
      <c s="40">
        <v>0</v>
      </c>
      <c s="40">
        <v>0</v>
      </c>
      <c s="40">
        <v>376719.239</v>
      </c>
      <c s="40">
        <v>0</v>
      </c>
      <c s="40">
        <v>0</v>
      </c>
      <c s="40">
        <v>0</v>
      </c>
      <c s="40">
        <v>0</v>
      </c>
      <c s="40">
        <v>0</v>
      </c>
      <c s="40">
        <v>370903.22700000001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747622.46600000001</v>
      </c>
      <c s="40">
        <f t="shared" si="2"/>
        <v>747622.46600000001</v>
      </c>
    </row>
    <row r="40" spans="1:52" ht="15">
      <c r="A40" s="79">
        <v>23187000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101</v>
      </c>
      <c s="79" t="s">
        <v>29</v>
      </c>
      <c s="79" t="s">
        <v>65</v>
      </c>
      <c s="79" t="s">
        <v>1322</v>
      </c>
      <c s="79" t="s">
        <v>104</v>
      </c>
      <c s="79" t="s">
        <v>104</v>
      </c>
      <c s="79" t="s">
        <v>101</v>
      </c>
      <c s="80">
        <v>85472655.73999998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85472655.73999998</v>
      </c>
      <c s="82">
        <v>42691</v>
      </c>
      <c s="82">
        <v>50061</v>
      </c>
      <c s="81">
        <v>102567186.91</v>
      </c>
      <c s="81">
        <v>102567186.91</v>
      </c>
      <c s="81">
        <v>12.150684931506849</v>
      </c>
      <c s="81">
        <v>20.19178082191781</v>
      </c>
      <c s="83">
        <v>0.029999999999999999</v>
      </c>
      <c s="83" t="s">
        <v>39</v>
      </c>
      <c s="83"/>
      <c s="79" t="s">
        <v>74</v>
      </c>
      <c s="79" t="s">
        <v>101</v>
      </c>
      <c s="40">
        <v>0</v>
      </c>
      <c s="40">
        <v>1310580.72</v>
      </c>
      <c s="40">
        <v>0</v>
      </c>
      <c s="40">
        <v>0</v>
      </c>
      <c s="40">
        <v>0</v>
      </c>
      <c s="40">
        <v>0</v>
      </c>
      <c s="40">
        <v>0</v>
      </c>
      <c s="40">
        <v>1239307.5600000001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2549888.2800000003</v>
      </c>
      <c s="40">
        <f t="shared" si="2"/>
        <v>2549888.2800000003</v>
      </c>
    </row>
    <row r="41" spans="1:52" ht="15">
      <c r="A41" s="84">
        <v>23182000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101</v>
      </c>
      <c s="84" t="s">
        <v>29</v>
      </c>
      <c s="84" t="s">
        <v>65</v>
      </c>
      <c s="84" t="s">
        <v>1322</v>
      </c>
      <c s="84" t="s">
        <v>105</v>
      </c>
      <c s="84" t="s">
        <v>105</v>
      </c>
      <c s="84" t="s">
        <v>101</v>
      </c>
      <c s="80">
        <v>96320857.299999982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96320857.299999982</v>
      </c>
      <c s="87">
        <v>42425</v>
      </c>
      <c s="87">
        <v>49856</v>
      </c>
      <c s="86">
        <v>198244300</v>
      </c>
      <c s="86">
        <v>198244300</v>
      </c>
      <c s="86">
        <v>11.58904109589041</v>
      </c>
      <c s="86">
        <v>20.358904109589041</v>
      </c>
      <c s="83">
        <v>0.029999999999999999</v>
      </c>
      <c s="88" t="s">
        <v>39</v>
      </c>
      <c s="88"/>
      <c s="84" t="s">
        <v>74</v>
      </c>
      <c s="84" t="s">
        <v>101</v>
      </c>
      <c s="40">
        <v>0</v>
      </c>
      <c s="40">
        <v>1476919.8100000001</v>
      </c>
      <c s="40">
        <v>0</v>
      </c>
      <c s="40">
        <v>0</v>
      </c>
      <c s="40">
        <v>0</v>
      </c>
      <c s="40">
        <v>0</v>
      </c>
      <c s="40">
        <v>0</v>
      </c>
      <c s="40">
        <v>1389672.6599999999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2866592.4699999997</v>
      </c>
      <c s="40">
        <f t="shared" si="2"/>
        <v>2866592.4699999997</v>
      </c>
    </row>
    <row r="42" spans="1:52" ht="15">
      <c r="A42" s="79">
        <v>23165000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101</v>
      </c>
      <c s="79" t="s">
        <v>29</v>
      </c>
      <c s="79" t="s">
        <v>65</v>
      </c>
      <c s="79" t="s">
        <v>1322</v>
      </c>
      <c s="79" t="s">
        <v>106</v>
      </c>
      <c s="79" t="s">
        <v>106</v>
      </c>
      <c s="79" t="s">
        <v>101</v>
      </c>
      <c s="80">
        <v>231597973.90000004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231597973.90000004</v>
      </c>
      <c s="82">
        <v>40834</v>
      </c>
      <c s="82">
        <v>47382</v>
      </c>
      <c s="81">
        <v>554251553.96000004</v>
      </c>
      <c s="81">
        <v>554251553.96000004</v>
      </c>
      <c s="81">
        <v>4.8109589041095893</v>
      </c>
      <c s="81">
        <v>17.93972602739726</v>
      </c>
      <c s="83">
        <v>0.063500000000000001</v>
      </c>
      <c s="83" t="s">
        <v>39</v>
      </c>
      <c s="83"/>
      <c s="79" t="s">
        <v>74</v>
      </c>
      <c s="79" t="s">
        <v>101</v>
      </c>
      <c s="40">
        <v>0</v>
      </c>
      <c s="40">
        <v>0</v>
      </c>
      <c s="40">
        <v>0</v>
      </c>
      <c s="40">
        <v>7394086.8499999996</v>
      </c>
      <c s="40">
        <v>0</v>
      </c>
      <c s="40">
        <v>0</v>
      </c>
      <c s="40">
        <v>0</v>
      </c>
      <c s="40">
        <v>0</v>
      </c>
      <c s="40">
        <v>0</v>
      </c>
      <c s="40">
        <v>6764976.6799999997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14159063.529999999</v>
      </c>
      <c s="40">
        <f t="shared" si="2"/>
        <v>14159063.529999999</v>
      </c>
    </row>
    <row r="43" spans="1:52" ht="15">
      <c r="A43" s="84">
        <v>23170000</v>
      </c>
      <c s="84">
        <v>1</v>
      </c>
      <c s="84">
        <v>1</v>
      </c>
      <c s="84">
        <v>1</v>
      </c>
      <c s="84" t="s">
        <v>91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101</v>
      </c>
      <c s="84" t="s">
        <v>29</v>
      </c>
      <c s="84" t="s">
        <v>65</v>
      </c>
      <c s="84" t="s">
        <v>1322</v>
      </c>
      <c s="84" t="s">
        <v>107</v>
      </c>
      <c s="84" t="s">
        <v>107</v>
      </c>
      <c s="84" t="s">
        <v>101</v>
      </c>
      <c s="80">
        <v>37378501.144000001</v>
      </c>
      <c s="80">
        <v>0</v>
      </c>
      <c s="80">
        <v>0</v>
      </c>
      <c s="80">
        <v>0</v>
      </c>
      <c s="80">
        <v>0</v>
      </c>
      <c s="80">
        <v>-664618.31400000304</v>
      </c>
      <c s="80">
        <v>0</v>
      </c>
      <c s="80">
        <v>36713882.829999998</v>
      </c>
      <c s="87">
        <v>41327</v>
      </c>
      <c s="87">
        <v>48636</v>
      </c>
      <c s="86">
        <v>77380000</v>
      </c>
      <c s="86">
        <v>75084685.136999995</v>
      </c>
      <c s="86">
        <v>8.2465753424657535</v>
      </c>
      <c s="86">
        <v>20.024657534246575</v>
      </c>
      <c s="83">
        <v>0.02</v>
      </c>
      <c s="88" t="s">
        <v>39</v>
      </c>
      <c s="88"/>
      <c s="84" t="s">
        <v>74</v>
      </c>
      <c s="84" t="s">
        <v>101</v>
      </c>
      <c s="40">
        <v>0</v>
      </c>
      <c s="40">
        <v>0</v>
      </c>
      <c s="40">
        <v>0</v>
      </c>
      <c s="40">
        <v>369178.489</v>
      </c>
      <c s="40">
        <v>0</v>
      </c>
      <c s="40">
        <v>0</v>
      </c>
      <c s="40">
        <v>0</v>
      </c>
      <c s="40">
        <v>0</v>
      </c>
      <c s="40">
        <v>0</v>
      </c>
      <c s="40">
        <v>353221.14799999999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722399.63699999999</v>
      </c>
      <c s="40">
        <f t="shared" si="2"/>
        <v>722399.63699999999</v>
      </c>
    </row>
    <row r="44" spans="1:52" ht="15">
      <c r="A44" s="79">
        <v>23178000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101</v>
      </c>
      <c s="79" t="s">
        <v>29</v>
      </c>
      <c s="79" t="s">
        <v>65</v>
      </c>
      <c s="79" t="s">
        <v>1322</v>
      </c>
      <c s="79" t="s">
        <v>108</v>
      </c>
      <c s="79" t="s">
        <v>108</v>
      </c>
      <c s="79" t="s">
        <v>101</v>
      </c>
      <c s="80">
        <v>301435837.92399955</v>
      </c>
      <c s="80">
        <v>0</v>
      </c>
      <c s="80">
        <v>0</v>
      </c>
      <c s="80">
        <v>0</v>
      </c>
      <c s="80">
        <v>0</v>
      </c>
      <c s="80">
        <v>-0.0030000209808349609</v>
      </c>
      <c s="80">
        <v>0</v>
      </c>
      <c s="80">
        <v>301435837.92099953</v>
      </c>
      <c s="82">
        <v>41941</v>
      </c>
      <c s="82">
        <v>48478</v>
      </c>
      <c s="81">
        <v>509232882.64999998</v>
      </c>
      <c s="81">
        <v>484668867.74000001</v>
      </c>
      <c s="81">
        <v>7.8136986301369866</v>
      </c>
      <c s="81">
        <v>17.909589041095892</v>
      </c>
      <c s="83">
        <v>0.097078300000000006</v>
      </c>
      <c s="83" t="s">
        <v>2799</v>
      </c>
      <c s="83">
        <v>0.040000000000000001</v>
      </c>
      <c s="79" t="s">
        <v>74</v>
      </c>
      <c s="79" t="s">
        <v>101</v>
      </c>
      <c s="40">
        <v>0</v>
      </c>
      <c s="40">
        <v>0</v>
      </c>
      <c s="40">
        <v>0</v>
      </c>
      <c s="40">
        <v>14916552.439999999</v>
      </c>
      <c s="40">
        <v>0</v>
      </c>
      <c s="40">
        <v>0</v>
      </c>
      <c s="40">
        <v>0</v>
      </c>
      <c s="40">
        <v>0</v>
      </c>
      <c s="40">
        <v>0</v>
      </c>
      <c s="40">
        <v>13984267.91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28900820.350000001</v>
      </c>
      <c s="40">
        <f t="shared" si="2"/>
        <v>28900820.350000001</v>
      </c>
    </row>
    <row r="45" spans="1:52" ht="15">
      <c r="A45" s="84">
        <v>23201000</v>
      </c>
      <c s="84">
        <v>1</v>
      </c>
      <c s="84">
        <v>1</v>
      </c>
      <c s="84">
        <v>1</v>
      </c>
      <c s="84" t="s">
        <v>91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101</v>
      </c>
      <c s="84" t="s">
        <v>29</v>
      </c>
      <c s="84" t="s">
        <v>65</v>
      </c>
      <c s="84" t="s">
        <v>1322</v>
      </c>
      <c s="84" t="s">
        <v>109</v>
      </c>
      <c s="84" t="s">
        <v>109</v>
      </c>
      <c s="84" t="s">
        <v>101</v>
      </c>
      <c s="80">
        <v>45117752.813000001</v>
      </c>
      <c s="80">
        <v>0</v>
      </c>
      <c s="80">
        <v>0</v>
      </c>
      <c s="80">
        <v>0</v>
      </c>
      <c s="80">
        <v>0</v>
      </c>
      <c s="80">
        <v>-802228.1230000034</v>
      </c>
      <c s="80">
        <v>0</v>
      </c>
      <c s="80">
        <v>44315524.689999998</v>
      </c>
      <c s="87">
        <v>43773</v>
      </c>
      <c s="87">
        <v>51034</v>
      </c>
      <c s="86">
        <v>60384134.346000001</v>
      </c>
      <c s="86">
        <v>60384134.346000001</v>
      </c>
      <c s="86">
        <v>14.816438356164383</v>
      </c>
      <c s="86">
        <v>19.893150684931506</v>
      </c>
      <c s="83">
        <v>0.02</v>
      </c>
      <c s="88" t="s">
        <v>39</v>
      </c>
      <c s="88"/>
      <c s="84" t="s">
        <v>74</v>
      </c>
      <c s="84" t="s">
        <v>101</v>
      </c>
      <c s="40">
        <v>0</v>
      </c>
      <c s="40">
        <v>0</v>
      </c>
      <c s="40">
        <v>0</v>
      </c>
      <c s="40">
        <v>445617.21999999997</v>
      </c>
      <c s="40">
        <v>0</v>
      </c>
      <c s="40">
        <v>0</v>
      </c>
      <c s="40">
        <v>0</v>
      </c>
      <c s="40">
        <v>0</v>
      </c>
      <c s="40">
        <v>0</v>
      </c>
      <c s="40">
        <v>437903.03600000002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883520.25600000005</v>
      </c>
      <c s="40">
        <f t="shared" si="2"/>
        <v>883520.25600000005</v>
      </c>
    </row>
    <row r="46" spans="1:52" ht="15">
      <c r="A46" s="79">
        <v>23196000</v>
      </c>
      <c s="79">
        <v>1</v>
      </c>
      <c s="79">
        <v>1</v>
      </c>
      <c s="79">
        <v>1</v>
      </c>
      <c s="79" t="s">
        <v>91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101</v>
      </c>
      <c s="79" t="s">
        <v>29</v>
      </c>
      <c s="79" t="s">
        <v>65</v>
      </c>
      <c s="79" t="s">
        <v>1322</v>
      </c>
      <c s="79" t="s">
        <v>110</v>
      </c>
      <c s="79" t="s">
        <v>110</v>
      </c>
      <c s="79" t="s">
        <v>101</v>
      </c>
      <c s="80">
        <v>61337763.520999998</v>
      </c>
      <c s="80">
        <v>0</v>
      </c>
      <c s="80">
        <v>0</v>
      </c>
      <c s="80">
        <v>0</v>
      </c>
      <c s="80">
        <v>0</v>
      </c>
      <c s="80">
        <v>-1090632.3079999983</v>
      </c>
      <c s="80">
        <v>0</v>
      </c>
      <c s="80">
        <v>60247131.213</v>
      </c>
      <c s="82">
        <v>43446</v>
      </c>
      <c s="82">
        <v>50485</v>
      </c>
      <c s="81">
        <v>75163134.240999997</v>
      </c>
      <c s="81">
        <v>75163134.240999997</v>
      </c>
      <c s="81">
        <v>13.312328767123288</v>
      </c>
      <c s="81">
        <v>19.284931506849315</v>
      </c>
      <c s="83">
        <v>0.02</v>
      </c>
      <c s="83" t="s">
        <v>39</v>
      </c>
      <c s="83"/>
      <c s="79" t="s">
        <v>74</v>
      </c>
      <c s="79" t="s">
        <v>101</v>
      </c>
      <c s="40">
        <v>0</v>
      </c>
      <c s="40">
        <v>0</v>
      </c>
      <c s="40">
        <v>0</v>
      </c>
      <c s="40">
        <v>605818.375</v>
      </c>
      <c s="40">
        <v>0</v>
      </c>
      <c s="40">
        <v>0</v>
      </c>
      <c s="40">
        <v>0</v>
      </c>
      <c s="40">
        <v>0</v>
      </c>
      <c s="40">
        <v>0</v>
      </c>
      <c s="40">
        <v>593864.57999999996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1199682.9550000001</v>
      </c>
      <c s="40">
        <f t="shared" si="2"/>
        <v>1199682.9550000001</v>
      </c>
    </row>
    <row r="47" spans="1:52" ht="15">
      <c r="A47" s="84">
        <v>23158000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101</v>
      </c>
      <c s="84" t="s">
        <v>29</v>
      </c>
      <c s="84" t="s">
        <v>65</v>
      </c>
      <c s="84" t="s">
        <v>1322</v>
      </c>
      <c s="84" t="s">
        <v>111</v>
      </c>
      <c s="84" t="s">
        <v>111</v>
      </c>
      <c s="84" t="s">
        <v>101</v>
      </c>
      <c s="80">
        <v>599867430.64599538</v>
      </c>
      <c s="80">
        <v>0</v>
      </c>
      <c s="80">
        <v>0</v>
      </c>
      <c s="80">
        <v>0</v>
      </c>
      <c s="80">
        <v>0</v>
      </c>
      <c s="80">
        <v>0.0029997825622558594</v>
      </c>
      <c s="80">
        <v>0</v>
      </c>
      <c s="80">
        <v>599867430.64899516</v>
      </c>
      <c s="87">
        <v>40332</v>
      </c>
      <c s="87">
        <v>47017</v>
      </c>
      <c s="86">
        <v>1682745000</v>
      </c>
      <c s="86">
        <v>1682745000</v>
      </c>
      <c s="86">
        <v>3.8109589041095893</v>
      </c>
      <c s="86">
        <v>18.315068493150687</v>
      </c>
      <c s="83">
        <v>0.063500000000000001</v>
      </c>
      <c s="88" t="s">
        <v>39</v>
      </c>
      <c s="88"/>
      <c s="84" t="s">
        <v>74</v>
      </c>
      <c s="84" t="s">
        <v>101</v>
      </c>
      <c s="40">
        <v>0</v>
      </c>
      <c s="40">
        <v>0</v>
      </c>
      <c s="40">
        <v>0</v>
      </c>
      <c s="40">
        <v>19045790.920000002</v>
      </c>
      <c s="40">
        <v>0</v>
      </c>
      <c s="40">
        <v>0</v>
      </c>
      <c s="40">
        <v>0</v>
      </c>
      <c s="40">
        <v>0</v>
      </c>
      <c s="40">
        <v>0</v>
      </c>
      <c s="40">
        <v>16665067.060000001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35710857.980000004</v>
      </c>
      <c s="40">
        <f t="shared" si="2"/>
        <v>35710857.980000004</v>
      </c>
    </row>
    <row r="48" spans="1:52" ht="15">
      <c r="A48" s="79">
        <v>23175000</v>
      </c>
      <c s="79">
        <v>1</v>
      </c>
      <c s="79">
        <v>1</v>
      </c>
      <c s="79">
        <v>0</v>
      </c>
      <c s="79" t="s">
        <v>23</v>
      </c>
      <c s="79" t="s">
        <v>24</v>
      </c>
      <c s="79" t="s">
        <v>36</v>
      </c>
      <c s="79" t="s">
        <v>36</v>
      </c>
      <c s="79" t="s">
        <v>36</v>
      </c>
      <c s="79" t="s">
        <v>27</v>
      </c>
      <c s="79" t="s">
        <v>112</v>
      </c>
      <c s="79" t="s">
        <v>113</v>
      </c>
      <c s="79" t="s">
        <v>65</v>
      </c>
      <c s="79" t="s">
        <v>1324</v>
      </c>
      <c s="79" t="s">
        <v>114</v>
      </c>
      <c s="79" t="s">
        <v>114</v>
      </c>
      <c s="79" t="s">
        <v>112</v>
      </c>
      <c s="80">
        <v>73084423.739999995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73084423.739999995</v>
      </c>
      <c s="82">
        <v>41576</v>
      </c>
      <c s="82">
        <v>47112</v>
      </c>
      <c s="81">
        <v>195239817.55000001</v>
      </c>
      <c s="81">
        <v>195239817.55000001</v>
      </c>
      <c s="81">
        <v>4.0712328767123287</v>
      </c>
      <c s="81">
        <v>15.167123287671233</v>
      </c>
      <c s="83">
        <v>0.074499999999999997</v>
      </c>
      <c s="83" t="s">
        <v>39</v>
      </c>
      <c s="83"/>
      <c s="79" t="s">
        <v>74</v>
      </c>
      <c s="79" t="s">
        <v>112</v>
      </c>
      <c s="40">
        <v>13628054.239999998</v>
      </c>
      <c s="40">
        <v>0</v>
      </c>
      <c s="40">
        <v>0</v>
      </c>
      <c s="40">
        <v>0</v>
      </c>
      <c s="40">
        <v>0</v>
      </c>
      <c s="40">
        <v>0</v>
      </c>
      <c s="40">
        <v>1572939.21</v>
      </c>
      <c s="40">
        <v>0</v>
      </c>
      <c s="40">
        <v>0</v>
      </c>
      <c s="40">
        <v>0</v>
      </c>
      <c s="40">
        <v>5000</v>
      </c>
      <c s="40">
        <v>0</v>
      </c>
      <c s="40">
        <v>1383884.02</v>
      </c>
      <c s="40">
        <f t="shared" si="0"/>
        <v>13628054.239999998</v>
      </c>
      <c s="40">
        <f t="shared" si="1"/>
        <v>2961823.23</v>
      </c>
      <c s="40">
        <f t="shared" si="2"/>
        <v>16589877.469999999</v>
      </c>
    </row>
    <row r="49" spans="1:52" ht="15">
      <c r="A49" s="84">
        <v>23162000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36</v>
      </c>
      <c s="84" t="s">
        <v>36</v>
      </c>
      <c s="84" t="s">
        <v>36</v>
      </c>
      <c s="84" t="s">
        <v>27</v>
      </c>
      <c s="84" t="s">
        <v>112</v>
      </c>
      <c s="84" t="s">
        <v>115</v>
      </c>
      <c s="84" t="s">
        <v>65</v>
      </c>
      <c s="84" t="s">
        <v>1324</v>
      </c>
      <c s="84" t="s">
        <v>116</v>
      </c>
      <c s="84" t="s">
        <v>116</v>
      </c>
      <c s="84" t="s">
        <v>112</v>
      </c>
      <c s="80">
        <v>7006343.5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7006343.5</v>
      </c>
      <c s="87">
        <v>40645</v>
      </c>
      <c s="87">
        <v>44640</v>
      </c>
      <c s="86">
        <v>52547575.950000003</v>
      </c>
      <c s="86">
        <v>52547575.950000003</v>
      </c>
      <c s="86">
        <v>0</v>
      </c>
      <c s="86">
        <v>0</v>
      </c>
      <c s="83">
        <v>0.079000000000000001</v>
      </c>
      <c s="88" t="s">
        <v>39</v>
      </c>
      <c s="88"/>
      <c s="84" t="s">
        <v>74</v>
      </c>
      <c s="84" t="s">
        <v>112</v>
      </c>
      <c s="40">
        <v>420507.10999999999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0"/>
        <v>420507.10999999999</v>
      </c>
      <c s="40">
        <f t="shared" si="1"/>
        <v>0</v>
      </c>
      <c s="40">
        <f t="shared" si="2"/>
        <v>420507.10999999999</v>
      </c>
    </row>
    <row r="50" spans="1:52" ht="15">
      <c r="A50" s="79">
        <v>23174000</v>
      </c>
      <c s="79">
        <v>1</v>
      </c>
      <c s="79">
        <v>1</v>
      </c>
      <c s="79">
        <v>0</v>
      </c>
      <c s="79" t="s">
        <v>117</v>
      </c>
      <c s="79" t="s">
        <v>24</v>
      </c>
      <c s="79" t="s">
        <v>25</v>
      </c>
      <c s="79" t="s">
        <v>44</v>
      </c>
      <c s="79" t="s">
        <v>45</v>
      </c>
      <c s="79" t="s">
        <v>27</v>
      </c>
      <c s="79" t="s">
        <v>118</v>
      </c>
      <c s="79" t="s">
        <v>119</v>
      </c>
      <c s="79" t="s">
        <v>65</v>
      </c>
      <c s="79" t="s">
        <v>1324</v>
      </c>
      <c s="79" t="s">
        <v>120</v>
      </c>
      <c s="79" t="s">
        <v>120</v>
      </c>
      <c s="79" t="s">
        <v>118</v>
      </c>
      <c s="80">
        <v>46842222.939000003</v>
      </c>
      <c s="80">
        <v>0</v>
      </c>
      <c s="80">
        <v>0</v>
      </c>
      <c s="80">
        <v>0</v>
      </c>
      <c s="80">
        <v>0</v>
      </c>
      <c s="80">
        <v>-677376.86400000006</v>
      </c>
      <c s="80">
        <v>0</v>
      </c>
      <c s="80">
        <v>46164846.075000003</v>
      </c>
      <c s="82">
        <v>41520</v>
      </c>
      <c s="82">
        <v>56147</v>
      </c>
      <c s="81">
        <v>64989000</v>
      </c>
      <c s="81">
        <v>64989000</v>
      </c>
      <c s="81">
        <v>28.824657534246576</v>
      </c>
      <c s="81">
        <v>40.073972602739723</v>
      </c>
      <c s="83">
        <v>0.002</v>
      </c>
      <c s="83" t="s">
        <v>39</v>
      </c>
      <c s="83"/>
      <c s="79" t="s">
        <v>74</v>
      </c>
      <c s="79" t="s">
        <v>118</v>
      </c>
      <c s="40">
        <v>0</v>
      </c>
      <c s="40">
        <v>0</v>
      </c>
      <c s="40">
        <v>0</v>
      </c>
      <c s="40">
        <v>46421.317000000003</v>
      </c>
      <c s="40">
        <v>0</v>
      </c>
      <c s="40">
        <v>0</v>
      </c>
      <c s="40">
        <v>0</v>
      </c>
      <c s="40">
        <v>0</v>
      </c>
      <c s="40">
        <v>0</v>
      </c>
      <c s="40">
        <v>46389.813000000002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92811.130000000005</v>
      </c>
      <c s="40">
        <f t="shared" si="2"/>
        <v>92811.130000000005</v>
      </c>
    </row>
    <row r="51" spans="1:52" ht="15">
      <c r="A51" s="84">
        <v>23161000</v>
      </c>
      <c s="84">
        <v>1</v>
      </c>
      <c s="84">
        <v>1</v>
      </c>
      <c s="84">
        <v>0</v>
      </c>
      <c s="84" t="s">
        <v>117</v>
      </c>
      <c s="84" t="s">
        <v>24</v>
      </c>
      <c s="84" t="s">
        <v>25</v>
      </c>
      <c s="84" t="s">
        <v>44</v>
      </c>
      <c s="84" t="s">
        <v>45</v>
      </c>
      <c s="84" t="s">
        <v>27</v>
      </c>
      <c s="84" t="s">
        <v>118</v>
      </c>
      <c s="84" t="s">
        <v>119</v>
      </c>
      <c s="84" t="s">
        <v>65</v>
      </c>
      <c s="84" t="s">
        <v>1324</v>
      </c>
      <c s="84" t="s">
        <v>118</v>
      </c>
      <c s="84" t="s">
        <v>118</v>
      </c>
      <c s="84" t="s">
        <v>118</v>
      </c>
      <c s="80">
        <v>23890246.758000001</v>
      </c>
      <c s="80">
        <v>0</v>
      </c>
      <c s="80">
        <v>0</v>
      </c>
      <c s="80">
        <v>0</v>
      </c>
      <c s="80">
        <v>0</v>
      </c>
      <c s="80">
        <v>-345472.51200000197</v>
      </c>
      <c s="80">
        <v>0</v>
      </c>
      <c s="80">
        <v>23544774.245999999</v>
      </c>
      <c s="87">
        <v>40534</v>
      </c>
      <c s="87">
        <v>49663</v>
      </c>
      <c s="86">
        <v>44804146.468999997</v>
      </c>
      <c s="86">
        <v>44804146.468999997</v>
      </c>
      <c s="86">
        <v>11.06027397260274</v>
      </c>
      <c s="86">
        <v>25.010958904109589</v>
      </c>
      <c s="83">
        <v>0.02</v>
      </c>
      <c s="88" t="s">
        <v>39</v>
      </c>
      <c s="88"/>
      <c s="84" t="s">
        <v>74</v>
      </c>
      <c s="84" t="s">
        <v>118</v>
      </c>
      <c s="40">
        <v>236092.80499999999</v>
      </c>
      <c s="40">
        <v>0</v>
      </c>
      <c s="40">
        <v>0</v>
      </c>
      <c s="40">
        <v>0</v>
      </c>
      <c s="40">
        <v>0</v>
      </c>
      <c s="40">
        <v>0</v>
      </c>
      <c s="40">
        <v>224593.86799999999</v>
      </c>
      <c s="40">
        <v>0</v>
      </c>
      <c s="40">
        <v>0</v>
      </c>
      <c s="40">
        <v>0</v>
      </c>
      <c s="40">
        <v>0</v>
      </c>
      <c s="40">
        <v>0</v>
      </c>
      <c s="40">
        <v>215562.99600000001</v>
      </c>
      <c s="40">
        <f t="shared" si="0"/>
        <v>236092.80499999999</v>
      </c>
      <c s="40">
        <f t="shared" si="1"/>
        <v>440156.864</v>
      </c>
      <c s="40">
        <f t="shared" si="2"/>
        <v>676249.66899999999</v>
      </c>
    </row>
    <row r="52" spans="1:52" ht="15">
      <c r="A52" s="79">
        <v>23156000</v>
      </c>
      <c s="79">
        <v>1</v>
      </c>
      <c s="79">
        <v>1</v>
      </c>
      <c s="79">
        <v>1</v>
      </c>
      <c s="79" t="s">
        <v>59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121</v>
      </c>
      <c s="79" t="s">
        <v>122</v>
      </c>
      <c s="79" t="s">
        <v>65</v>
      </c>
      <c s="79" t="s">
        <v>1324</v>
      </c>
      <c s="79" t="s">
        <v>123</v>
      </c>
      <c s="79" t="s">
        <v>123</v>
      </c>
      <c s="79" t="s">
        <v>121</v>
      </c>
      <c s="80">
        <v>906902.27899999998</v>
      </c>
      <c s="80">
        <v>0</v>
      </c>
      <c s="80">
        <v>0</v>
      </c>
      <c s="80">
        <v>0</v>
      </c>
      <c s="80">
        <v>0</v>
      </c>
      <c s="80">
        <v>-24536.812000000034</v>
      </c>
      <c s="80">
        <v>0</v>
      </c>
      <c s="80">
        <v>882365.46699999995</v>
      </c>
      <c s="82">
        <v>40165</v>
      </c>
      <c s="82">
        <v>51135</v>
      </c>
      <c s="81">
        <v>1164287.925</v>
      </c>
      <c s="81">
        <v>1164287.925</v>
      </c>
      <c s="81">
        <v>15.093150684931507</v>
      </c>
      <c s="81">
        <v>30.054794520547944</v>
      </c>
      <c s="83">
        <v>0</v>
      </c>
      <c s="83" t="s">
        <v>39</v>
      </c>
      <c s="83"/>
      <c s="79" t="s">
        <v>74</v>
      </c>
      <c s="79" t="s">
        <v>121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0</v>
      </c>
      <c s="40">
        <f t="shared" si="2"/>
        <v>0</v>
      </c>
    </row>
    <row r="53" spans="1:52" ht="15">
      <c r="A53" s="84">
        <v>23151000</v>
      </c>
      <c s="84">
        <v>1</v>
      </c>
      <c s="84">
        <v>1</v>
      </c>
      <c s="84">
        <v>1</v>
      </c>
      <c s="84" t="s">
        <v>59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121</v>
      </c>
      <c s="84" t="s">
        <v>122</v>
      </c>
      <c s="84" t="s">
        <v>65</v>
      </c>
      <c s="84" t="s">
        <v>1324</v>
      </c>
      <c s="84" t="s">
        <v>124</v>
      </c>
      <c s="84" t="s">
        <v>124</v>
      </c>
      <c s="84" t="s">
        <v>121</v>
      </c>
      <c s="80">
        <v>501080.07900000003</v>
      </c>
      <c s="80">
        <v>0</v>
      </c>
      <c s="80">
        <v>0</v>
      </c>
      <c s="80">
        <v>0</v>
      </c>
      <c s="80">
        <v>0</v>
      </c>
      <c s="80">
        <v>-13557.037000000011</v>
      </c>
      <c s="80">
        <v>0</v>
      </c>
      <c s="80">
        <v>487523.04200000002</v>
      </c>
      <c s="87">
        <v>37630</v>
      </c>
      <c s="87">
        <v>49309</v>
      </c>
      <c s="86">
        <v>1115872.567</v>
      </c>
      <c s="86">
        <v>1115872.567</v>
      </c>
      <c s="86">
        <v>10.09041095890411</v>
      </c>
      <c s="86">
        <v>31.997260273972604</v>
      </c>
      <c s="83">
        <v>0</v>
      </c>
      <c s="88" t="s">
        <v>39</v>
      </c>
      <c s="88"/>
      <c s="84" t="s">
        <v>74</v>
      </c>
      <c s="84" t="s">
        <v>121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0</v>
      </c>
      <c s="40">
        <f t="shared" si="2"/>
        <v>0</v>
      </c>
    </row>
    <row r="54" spans="1:52" ht="15">
      <c r="A54" s="79">
        <v>21016100</v>
      </c>
      <c s="79">
        <v>1</v>
      </c>
      <c s="79">
        <v>1</v>
      </c>
      <c s="79">
        <v>1</v>
      </c>
      <c s="79" t="s">
        <v>59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121</v>
      </c>
      <c s="79" t="s">
        <v>29</v>
      </c>
      <c s="79" t="s">
        <v>65</v>
      </c>
      <c s="79" t="s">
        <v>1324</v>
      </c>
      <c s="79" t="s">
        <v>125</v>
      </c>
      <c s="79" t="s">
        <v>125</v>
      </c>
      <c s="79" t="s">
        <v>121</v>
      </c>
      <c s="80">
        <v>146822.454</v>
      </c>
      <c s="80">
        <v>0</v>
      </c>
      <c s="80">
        <v>0</v>
      </c>
      <c s="80">
        <v>0</v>
      </c>
      <c s="80">
        <v>0</v>
      </c>
      <c s="80">
        <v>-3972.3740000000107</v>
      </c>
      <c s="80">
        <v>0</v>
      </c>
      <c s="80">
        <v>142850.07999999999</v>
      </c>
      <c s="82">
        <v>35012</v>
      </c>
      <c s="82">
        <v>46022</v>
      </c>
      <c s="81">
        <v>1601971.621</v>
      </c>
      <c s="81">
        <v>1601971.621</v>
      </c>
      <c s="81">
        <v>1.0849315068493151</v>
      </c>
      <c s="81">
        <v>30.164383561643834</v>
      </c>
      <c s="83">
        <v>0</v>
      </c>
      <c s="83" t="s">
        <v>39</v>
      </c>
      <c s="83"/>
      <c s="79" t="s">
        <v>74</v>
      </c>
      <c s="79" t="s">
        <v>121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0</v>
      </c>
      <c s="40">
        <f t="shared" si="2"/>
        <v>0</v>
      </c>
    </row>
    <row r="55" spans="1:52" ht="15">
      <c r="A55" s="84">
        <v>21019100</v>
      </c>
      <c s="84">
        <v>1</v>
      </c>
      <c s="84">
        <v>1</v>
      </c>
      <c s="84">
        <v>1</v>
      </c>
      <c s="84" t="s">
        <v>59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121</v>
      </c>
      <c s="84" t="s">
        <v>29</v>
      </c>
      <c s="84" t="s">
        <v>65</v>
      </c>
      <c s="84" t="s">
        <v>1324</v>
      </c>
      <c s="84" t="s">
        <v>126</v>
      </c>
      <c s="84" t="s">
        <v>126</v>
      </c>
      <c s="84" t="s">
        <v>121</v>
      </c>
      <c s="80">
        <v>263191.95500000002</v>
      </c>
      <c s="80">
        <v>0</v>
      </c>
      <c s="80">
        <v>0</v>
      </c>
      <c s="80">
        <v>0</v>
      </c>
      <c s="80">
        <v>0</v>
      </c>
      <c s="80">
        <v>-7120.8240000000224</v>
      </c>
      <c s="80">
        <v>0</v>
      </c>
      <c s="80">
        <v>256071.13099999999</v>
      </c>
      <c s="87">
        <v>36068</v>
      </c>
      <c s="87">
        <v>46752</v>
      </c>
      <c s="86">
        <v>1435895.666</v>
      </c>
      <c s="86">
        <v>1435895.666</v>
      </c>
      <c s="86">
        <v>3.0849315068493151</v>
      </c>
      <c s="86">
        <v>29.271232876712329</v>
      </c>
      <c s="83">
        <v>0</v>
      </c>
      <c s="88" t="s">
        <v>39</v>
      </c>
      <c s="88"/>
      <c s="84" t="s">
        <v>74</v>
      </c>
      <c s="84" t="s">
        <v>121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0</v>
      </c>
      <c s="40">
        <f t="shared" si="2"/>
        <v>0</v>
      </c>
    </row>
    <row r="56" spans="1:52" ht="15">
      <c r="A56" s="79">
        <v>21015100</v>
      </c>
      <c s="79">
        <v>1</v>
      </c>
      <c s="79">
        <v>1</v>
      </c>
      <c s="79">
        <v>1</v>
      </c>
      <c s="79" t="s">
        <v>59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121</v>
      </c>
      <c s="79" t="s">
        <v>29</v>
      </c>
      <c s="79" t="s">
        <v>65</v>
      </c>
      <c s="79" t="s">
        <v>1324</v>
      </c>
      <c s="79" t="s">
        <v>127</v>
      </c>
      <c s="79" t="s">
        <v>127</v>
      </c>
      <c s="79" t="s">
        <v>121</v>
      </c>
      <c s="80">
        <v>7.2164496600635175E-16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7.2164496600635175E-16</v>
      </c>
      <c s="82">
        <v>34632</v>
      </c>
      <c s="82">
        <v>45657</v>
      </c>
      <c s="81">
        <v>2939397.4730000002</v>
      </c>
      <c s="81">
        <v>2939397.4730000002</v>
      </c>
      <c s="81">
        <v>0.084931506849315067</v>
      </c>
      <c s="81">
        <v>30.205479452054796</v>
      </c>
      <c s="83">
        <v>0</v>
      </c>
      <c s="83" t="s">
        <v>39</v>
      </c>
      <c s="83"/>
      <c s="79" t="s">
        <v>74</v>
      </c>
      <c s="79" t="s">
        <v>121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0</v>
      </c>
      <c s="40">
        <f t="shared" si="2"/>
        <v>0</v>
      </c>
    </row>
    <row r="57" spans="1:52" ht="15">
      <c r="A57" s="84">
        <v>21014100</v>
      </c>
      <c s="84">
        <v>1</v>
      </c>
      <c s="84">
        <v>1</v>
      </c>
      <c s="84">
        <v>1</v>
      </c>
      <c s="84" t="s">
        <v>59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121</v>
      </c>
      <c s="84" t="s">
        <v>29</v>
      </c>
      <c s="84" t="s">
        <v>65</v>
      </c>
      <c s="84" t="s">
        <v>1324</v>
      </c>
      <c s="84" t="s">
        <v>128</v>
      </c>
      <c s="84" t="s">
        <v>128</v>
      </c>
      <c s="84" t="s">
        <v>121</v>
      </c>
      <c s="80">
        <v>7.2164496600635175E-16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7.2164496600635175E-16</v>
      </c>
      <c s="87">
        <v>34515</v>
      </c>
      <c s="87">
        <v>45647</v>
      </c>
      <c s="86">
        <v>2939397.4730000002</v>
      </c>
      <c s="86">
        <v>2939397.4730000002</v>
      </c>
      <c s="86">
        <v>0.057534246575342465</v>
      </c>
      <c s="86">
        <v>30.4986301369863</v>
      </c>
      <c s="83">
        <v>0</v>
      </c>
      <c s="88" t="s">
        <v>39</v>
      </c>
      <c s="88"/>
      <c s="84" t="s">
        <v>74</v>
      </c>
      <c s="84" t="s">
        <v>121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0</v>
      </c>
      <c s="40">
        <f t="shared" si="2"/>
        <v>0</v>
      </c>
    </row>
    <row r="58" spans="1:52" ht="15">
      <c r="A58" s="79">
        <v>21018100</v>
      </c>
      <c s="79">
        <v>1</v>
      </c>
      <c s="79">
        <v>1</v>
      </c>
      <c s="79">
        <v>1</v>
      </c>
      <c s="79" t="s">
        <v>59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121</v>
      </c>
      <c s="79" t="s">
        <v>29</v>
      </c>
      <c s="79" t="s">
        <v>65</v>
      </c>
      <c s="79" t="s">
        <v>1324</v>
      </c>
      <c s="79" t="s">
        <v>129</v>
      </c>
      <c s="79" t="s">
        <v>129</v>
      </c>
      <c s="79" t="s">
        <v>121</v>
      </c>
      <c s="80">
        <v>167696.80499999999</v>
      </c>
      <c s="80">
        <v>0</v>
      </c>
      <c s="80">
        <v>0</v>
      </c>
      <c s="80">
        <v>0</v>
      </c>
      <c s="80">
        <v>0</v>
      </c>
      <c s="80">
        <v>-4537.1429999999818</v>
      </c>
      <c s="80">
        <v>0</v>
      </c>
      <c s="80">
        <v>163159.66200000001</v>
      </c>
      <c s="82">
        <v>35457</v>
      </c>
      <c s="82">
        <v>46387</v>
      </c>
      <c s="81">
        <v>1219849.953</v>
      </c>
      <c s="81">
        <v>1219849.953</v>
      </c>
      <c s="81">
        <v>2.0849315068493151</v>
      </c>
      <c s="81">
        <v>29.945205479452056</v>
      </c>
      <c s="83">
        <v>0</v>
      </c>
      <c s="83" t="s">
        <v>39</v>
      </c>
      <c s="83"/>
      <c s="79" t="s">
        <v>74</v>
      </c>
      <c s="79" t="s">
        <v>121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0</v>
      </c>
      <c s="40">
        <f t="shared" si="2"/>
        <v>0</v>
      </c>
    </row>
    <row r="59" spans="1:52" ht="15">
      <c r="A59" s="84">
        <v>23181000</v>
      </c>
      <c s="84">
        <v>1</v>
      </c>
      <c s="84">
        <v>1</v>
      </c>
      <c s="84">
        <v>1</v>
      </c>
      <c s="84" t="s">
        <v>59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130</v>
      </c>
      <c s="84" t="s">
        <v>29</v>
      </c>
      <c s="84" t="s">
        <v>65</v>
      </c>
      <c s="84" t="s">
        <v>1324</v>
      </c>
      <c s="84" t="s">
        <v>130</v>
      </c>
      <c s="84" t="s">
        <v>130</v>
      </c>
      <c s="84" t="s">
        <v>130</v>
      </c>
      <c s="80">
        <v>6519900</v>
      </c>
      <c s="80">
        <v>0</v>
      </c>
      <c s="80">
        <v>0</v>
      </c>
      <c s="80">
        <v>0</v>
      </c>
      <c s="80">
        <v>0</v>
      </c>
      <c s="80">
        <v>-176400</v>
      </c>
      <c s="80">
        <v>0</v>
      </c>
      <c s="80">
        <v>6343500</v>
      </c>
      <c s="87">
        <v>42283</v>
      </c>
      <c s="87">
        <v>55095</v>
      </c>
      <c s="86">
        <v>14229000</v>
      </c>
      <c s="86">
        <v>14229000</v>
      </c>
      <c s="86">
        <v>25.942465753424656</v>
      </c>
      <c s="86">
        <v>35.101369863013701</v>
      </c>
      <c s="83">
        <v>0</v>
      </c>
      <c s="88" t="s">
        <v>39</v>
      </c>
      <c s="88"/>
      <c s="84" t="s">
        <v>74</v>
      </c>
      <c s="84" t="s">
        <v>130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0</v>
      </c>
      <c s="40">
        <f t="shared" si="2"/>
        <v>0</v>
      </c>
    </row>
    <row r="60" spans="1:52" ht="15">
      <c r="A60" s="79">
        <v>23188000</v>
      </c>
      <c s="79">
        <v>1</v>
      </c>
      <c s="79">
        <v>1</v>
      </c>
      <c s="79">
        <v>1</v>
      </c>
      <c s="79" t="s">
        <v>59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130</v>
      </c>
      <c s="79" t="s">
        <v>29</v>
      </c>
      <c s="79" t="s">
        <v>65</v>
      </c>
      <c s="79" t="s">
        <v>1324</v>
      </c>
      <c s="79" t="s">
        <v>130</v>
      </c>
      <c s="79" t="s">
        <v>130</v>
      </c>
      <c s="79" t="s">
        <v>130</v>
      </c>
      <c s="80">
        <v>2176559.9500000002</v>
      </c>
      <c s="80">
        <v>0</v>
      </c>
      <c s="80">
        <v>0</v>
      </c>
      <c s="80">
        <v>0</v>
      </c>
      <c s="80">
        <v>0</v>
      </c>
      <c s="80">
        <v>-58888.200000000186</v>
      </c>
      <c s="80">
        <v>0</v>
      </c>
      <c s="80">
        <v>2117671.75</v>
      </c>
      <c s="82">
        <v>42650</v>
      </c>
      <c s="82">
        <v>54175</v>
      </c>
      <c s="81">
        <v>3557250</v>
      </c>
      <c s="81">
        <v>3557250</v>
      </c>
      <c s="81">
        <v>23.421917808219177</v>
      </c>
      <c s="81">
        <v>31.575342465753426</v>
      </c>
      <c s="83">
        <v>0</v>
      </c>
      <c s="83" t="s">
        <v>39</v>
      </c>
      <c s="83"/>
      <c s="79" t="s">
        <v>74</v>
      </c>
      <c s="79" t="s">
        <v>130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0</v>
      </c>
      <c s="40">
        <f t="shared" si="2"/>
        <v>0</v>
      </c>
    </row>
    <row r="61" spans="1:52" ht="15">
      <c r="A61" s="84">
        <v>23097000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131</v>
      </c>
      <c s="84" t="s">
        <v>99</v>
      </c>
      <c s="84" t="s">
        <v>65</v>
      </c>
      <c s="84" t="s">
        <v>1324</v>
      </c>
      <c s="84" t="s">
        <v>132</v>
      </c>
      <c s="84" t="s">
        <v>132</v>
      </c>
      <c s="84" t="s">
        <v>131</v>
      </c>
      <c s="80">
        <v>858681.88000000012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858681.88000000012</v>
      </c>
      <c s="87">
        <v>35083</v>
      </c>
      <c s="87">
        <v>46066</v>
      </c>
      <c s="86">
        <v>11735317</v>
      </c>
      <c s="86">
        <v>11735317</v>
      </c>
      <c s="86">
        <v>1.2054794520547945</v>
      </c>
      <c s="86">
        <v>30.090410958904108</v>
      </c>
      <c s="83">
        <v>0.014999999999999999</v>
      </c>
      <c s="88" t="s">
        <v>39</v>
      </c>
      <c s="88"/>
      <c s="84" t="s">
        <v>74</v>
      </c>
      <c s="84" t="s">
        <v>131</v>
      </c>
      <c s="40">
        <v>0</v>
      </c>
      <c s="40">
        <v>0</v>
      </c>
      <c s="40">
        <v>6583.2299999999996</v>
      </c>
      <c s="40">
        <v>0</v>
      </c>
      <c s="40">
        <v>0</v>
      </c>
      <c s="40">
        <v>0</v>
      </c>
      <c s="40">
        <v>0</v>
      </c>
      <c s="40">
        <v>0</v>
      </c>
      <c s="40">
        <v>4317.2600000000002</v>
      </c>
      <c s="40">
        <v>0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10900.49</v>
      </c>
      <c s="40">
        <f t="shared" si="2"/>
        <v>10900.49</v>
      </c>
    </row>
    <row r="62" spans="1:52" ht="15">
      <c r="A62" s="79">
        <v>23118000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131</v>
      </c>
      <c s="79" t="s">
        <v>29</v>
      </c>
      <c s="79" t="s">
        <v>65</v>
      </c>
      <c s="79" t="s">
        <v>1324</v>
      </c>
      <c s="79">
        <v>1030027</v>
      </c>
      <c s="79">
        <v>1030027</v>
      </c>
      <c s="79" t="s">
        <v>131</v>
      </c>
      <c s="80">
        <v>5616721.2699999176</v>
      </c>
      <c s="80">
        <v>0</v>
      </c>
      <c s="80">
        <v>0</v>
      </c>
      <c s="80">
        <v>0</v>
      </c>
      <c s="80">
        <v>0</v>
      </c>
      <c s="80">
        <v>-3.7252902984619141E-09</v>
      </c>
      <c s="80">
        <v>0</v>
      </c>
      <c s="80">
        <v>5616721.2699999139</v>
      </c>
      <c s="82">
        <v>35879</v>
      </c>
      <c s="82">
        <v>46914</v>
      </c>
      <c s="81">
        <v>28785695.23</v>
      </c>
      <c s="81">
        <v>28785695.23</v>
      </c>
      <c s="81">
        <v>3.5287671232876714</v>
      </c>
      <c s="81">
        <v>30.232876712328768</v>
      </c>
      <c s="83">
        <v>0.01</v>
      </c>
      <c s="83" t="s">
        <v>39</v>
      </c>
      <c s="83"/>
      <c s="79" t="s">
        <v>74</v>
      </c>
      <c s="79" t="s">
        <v>131</v>
      </c>
      <c s="40">
        <v>28551.669999999998</v>
      </c>
      <c s="40">
        <v>0</v>
      </c>
      <c s="40">
        <v>0</v>
      </c>
      <c s="40">
        <v>0</v>
      </c>
      <c s="40">
        <v>0</v>
      </c>
      <c s="40">
        <v>0</v>
      </c>
      <c s="40">
        <v>24846.189999999999</v>
      </c>
      <c s="40">
        <v>0</v>
      </c>
      <c s="40">
        <v>0</v>
      </c>
      <c s="40">
        <v>0</v>
      </c>
      <c s="40">
        <v>0</v>
      </c>
      <c s="40">
        <v>0</v>
      </c>
      <c s="40">
        <v>21413.75</v>
      </c>
      <c s="40">
        <f t="shared" si="0"/>
        <v>28551.669999999998</v>
      </c>
      <c s="40">
        <f t="shared" si="1"/>
        <v>46259.940000000002</v>
      </c>
      <c s="40">
        <f t="shared" si="2"/>
        <v>74811.610000000001</v>
      </c>
    </row>
    <row r="63" spans="1:52" ht="15">
      <c r="A63" s="84">
        <v>23147000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131</v>
      </c>
      <c s="84" t="s">
        <v>29</v>
      </c>
      <c s="84" t="s">
        <v>65</v>
      </c>
      <c s="84" t="s">
        <v>1324</v>
      </c>
      <c s="84">
        <v>1030029</v>
      </c>
      <c s="84">
        <v>1030029</v>
      </c>
      <c s="84" t="s">
        <v>131</v>
      </c>
      <c s="80">
        <v>5613006.250000041</v>
      </c>
      <c s="80">
        <v>0</v>
      </c>
      <c s="80">
        <v>0</v>
      </c>
      <c s="80">
        <v>0</v>
      </c>
      <c s="80">
        <v>0</v>
      </c>
      <c s="80">
        <v>1.862645149230957E-09</v>
      </c>
      <c s="80">
        <v>0</v>
      </c>
      <c s="80">
        <v>5613006.2500000428</v>
      </c>
      <c s="87">
        <v>37418</v>
      </c>
      <c s="87">
        <v>48477</v>
      </c>
      <c s="86">
        <v>14383328</v>
      </c>
      <c s="86">
        <v>14383328</v>
      </c>
      <c s="86">
        <v>7.8109589041095893</v>
      </c>
      <c s="86">
        <v>30.298630136986301</v>
      </c>
      <c s="83">
        <v>0.01</v>
      </c>
      <c s="88" t="s">
        <v>39</v>
      </c>
      <c s="88"/>
      <c s="84" t="s">
        <v>74</v>
      </c>
      <c s="84" t="s">
        <v>131</v>
      </c>
      <c s="40">
        <v>0</v>
      </c>
      <c s="40">
        <v>0</v>
      </c>
      <c s="40">
        <v>0</v>
      </c>
      <c s="40">
        <v>28220.950000000001</v>
      </c>
      <c s="40">
        <v>0</v>
      </c>
      <c s="40">
        <v>0</v>
      </c>
      <c s="40">
        <v>0</v>
      </c>
      <c s="40">
        <v>0</v>
      </c>
      <c s="40">
        <v>0</v>
      </c>
      <c s="40">
        <v>26895.66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55116.610000000001</v>
      </c>
      <c s="40">
        <f t="shared" si="2"/>
        <v>55116.610000000001</v>
      </c>
    </row>
    <row r="64" spans="1:52" ht="15">
      <c r="A64" s="79">
        <v>23154000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131</v>
      </c>
      <c s="79" t="s">
        <v>29</v>
      </c>
      <c s="79" t="s">
        <v>65</v>
      </c>
      <c s="79" t="s">
        <v>1324</v>
      </c>
      <c s="79">
        <v>1030030</v>
      </c>
      <c s="79">
        <v>1030030</v>
      </c>
      <c s="79" t="s">
        <v>131</v>
      </c>
      <c s="80">
        <v>7574053.8700000811</v>
      </c>
      <c s="80">
        <v>0</v>
      </c>
      <c s="80">
        <v>0</v>
      </c>
      <c s="80">
        <v>0</v>
      </c>
      <c s="80">
        <v>0</v>
      </c>
      <c s="80">
        <v>3.7252902984619141E-09</v>
      </c>
      <c s="80">
        <v>0</v>
      </c>
      <c s="80">
        <v>7574053.8700000849</v>
      </c>
      <c s="82">
        <v>38735</v>
      </c>
      <c s="82">
        <v>49897</v>
      </c>
      <c s="81">
        <v>12623423</v>
      </c>
      <c s="81">
        <v>12623422.99</v>
      </c>
      <c s="81">
        <v>11.701369863013699</v>
      </c>
      <c s="81">
        <v>30.580821917808219</v>
      </c>
      <c s="83">
        <v>0.0069999999999999993</v>
      </c>
      <c s="83" t="s">
        <v>39</v>
      </c>
      <c s="83"/>
      <c s="79" t="s">
        <v>74</v>
      </c>
      <c s="79" t="s">
        <v>131</v>
      </c>
      <c s="40">
        <v>0</v>
      </c>
      <c s="40">
        <v>0</v>
      </c>
      <c s="40">
        <v>27098.279999999999</v>
      </c>
      <c s="40">
        <v>0</v>
      </c>
      <c s="40">
        <v>0</v>
      </c>
      <c s="40">
        <v>0</v>
      </c>
      <c s="40">
        <v>0</v>
      </c>
      <c s="40">
        <v>0</v>
      </c>
      <c s="40">
        <v>25545.779999999999</v>
      </c>
      <c s="40">
        <v>0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52644.059999999998</v>
      </c>
      <c s="40">
        <f t="shared" si="2"/>
        <v>52644.059999999998</v>
      </c>
    </row>
    <row r="65" spans="1:52" ht="15">
      <c r="A65" s="84">
        <v>23155000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131</v>
      </c>
      <c s="84" t="s">
        <v>29</v>
      </c>
      <c s="84" t="s">
        <v>65</v>
      </c>
      <c s="84" t="s">
        <v>1324</v>
      </c>
      <c s="84">
        <v>1030031</v>
      </c>
      <c s="84">
        <v>1030031</v>
      </c>
      <c s="84" t="s">
        <v>131</v>
      </c>
      <c s="80">
        <v>1425946.27999999</v>
      </c>
      <c s="80">
        <v>0</v>
      </c>
      <c s="80">
        <v>0</v>
      </c>
      <c s="80">
        <v>0</v>
      </c>
      <c s="80">
        <v>0</v>
      </c>
      <c s="80">
        <v>-4.6566128730773926E-10</v>
      </c>
      <c s="80">
        <v>0</v>
      </c>
      <c s="80">
        <v>1425946.2799999896</v>
      </c>
      <c s="87">
        <v>38735</v>
      </c>
      <c s="87">
        <v>49897</v>
      </c>
      <c s="86">
        <v>2376577</v>
      </c>
      <c s="86">
        <v>2376577</v>
      </c>
      <c s="86">
        <v>11.701369863013699</v>
      </c>
      <c s="86">
        <v>30.580821917808219</v>
      </c>
      <c s="83">
        <v>0.0070000000000000001</v>
      </c>
      <c s="88" t="s">
        <v>39</v>
      </c>
      <c s="88"/>
      <c s="84" t="s">
        <v>74</v>
      </c>
      <c s="84" t="s">
        <v>131</v>
      </c>
      <c s="40">
        <v>0</v>
      </c>
      <c s="40">
        <v>0</v>
      </c>
      <c s="40">
        <v>5101.7200000000003</v>
      </c>
      <c s="40">
        <v>0</v>
      </c>
      <c s="40">
        <v>0</v>
      </c>
      <c s="40">
        <v>0</v>
      </c>
      <c s="40">
        <v>0</v>
      </c>
      <c s="40">
        <v>0</v>
      </c>
      <c s="40">
        <v>4809.4300000000003</v>
      </c>
      <c s="40">
        <v>0</v>
      </c>
      <c s="40">
        <v>0</v>
      </c>
      <c s="40">
        <v>0</v>
      </c>
      <c s="40">
        <v>0</v>
      </c>
      <c s="40">
        <f t="shared" si="0"/>
        <v>0</v>
      </c>
      <c s="40">
        <f t="shared" si="1"/>
        <v>9911.1500000000015</v>
      </c>
      <c s="40">
        <f t="shared" si="2"/>
        <v>9911.1500000000015</v>
      </c>
    </row>
    <row r="66" spans="1:52" ht="15">
      <c r="A66" s="79">
        <v>23055100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131</v>
      </c>
      <c s="79" t="s">
        <v>29</v>
      </c>
      <c s="79" t="s">
        <v>65</v>
      </c>
      <c s="79" t="s">
        <v>1324</v>
      </c>
      <c s="79" t="s">
        <v>133</v>
      </c>
      <c s="79" t="s">
        <v>133</v>
      </c>
      <c s="79" t="s">
        <v>131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2">
        <v>34471</v>
      </c>
      <c s="82">
        <v>45486</v>
      </c>
      <c s="81">
        <v>59733607.420000002</v>
      </c>
      <c s="81">
        <v>59733607.420000002</v>
      </c>
      <c s="81">
        <v>0</v>
      </c>
      <c s="81">
        <v>0</v>
      </c>
      <c s="83">
        <v>0</v>
      </c>
      <c s="83" t="s">
        <v>39</v>
      </c>
      <c s="83"/>
      <c s="79" t="s">
        <v>74</v>
      </c>
      <c s="79" t="s">
        <v>131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3" ref="AX66:AX129">SUM(AK66:AK66)</f>
        <v>0</v>
      </c>
      <c s="40">
        <f t="shared" si="1"/>
        <v>0</v>
      </c>
      <c s="40">
        <f t="shared" si="2"/>
        <v>0</v>
      </c>
    </row>
    <row r="67" spans="1:52" ht="15">
      <c r="A67" s="84">
        <v>23056000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131</v>
      </c>
      <c s="84" t="s">
        <v>29</v>
      </c>
      <c s="84" t="s">
        <v>65</v>
      </c>
      <c s="84" t="s">
        <v>1324</v>
      </c>
      <c s="84" t="s">
        <v>134</v>
      </c>
      <c s="84" t="s">
        <v>134</v>
      </c>
      <c s="84" t="s">
        <v>131</v>
      </c>
      <c s="80">
        <v>617168.43999997946</v>
      </c>
      <c s="80">
        <v>0</v>
      </c>
      <c s="80">
        <v>0</v>
      </c>
      <c s="80">
        <v>0</v>
      </c>
      <c s="80">
        <v>0</v>
      </c>
      <c s="80">
        <v>-9.3132257461547852E-10</v>
      </c>
      <c s="80">
        <v>0</v>
      </c>
      <c s="80">
        <v>617168.43999997852</v>
      </c>
      <c s="87">
        <v>34680</v>
      </c>
      <c s="87">
        <v>45698</v>
      </c>
      <c s="86">
        <v>25479655.309999999</v>
      </c>
      <c s="86">
        <v>25303900.84</v>
      </c>
      <c s="86">
        <v>0.19726027397260273</v>
      </c>
      <c s="86">
        <v>30.186301369863013</v>
      </c>
      <c s="83">
        <v>0.0030000000000000001</v>
      </c>
      <c s="88" t="s">
        <v>39</v>
      </c>
      <c s="88"/>
      <c s="84" t="s">
        <v>74</v>
      </c>
      <c s="84" t="s">
        <v>131</v>
      </c>
      <c s="40">
        <v>0</v>
      </c>
      <c s="40">
        <v>0</v>
      </c>
      <c s="40">
        <v>946.32000000000005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 ref="AY67:AY130">SUM(AL67:AW67)</f>
        <v>946.32000000000005</v>
      </c>
      <c s="40">
        <f t="shared" si="5" ref="AZ67:AZ130">AY67+AX67</f>
        <v>946.32000000000005</v>
      </c>
    </row>
    <row r="68" spans="1:52" ht="15">
      <c r="A68" s="79">
        <v>23096000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131</v>
      </c>
      <c s="79" t="s">
        <v>29</v>
      </c>
      <c s="79" t="s">
        <v>65</v>
      </c>
      <c s="79" t="s">
        <v>1324</v>
      </c>
      <c s="79" t="s">
        <v>135</v>
      </c>
      <c s="79" t="s">
        <v>135</v>
      </c>
      <c s="79" t="s">
        <v>131</v>
      </c>
      <c s="80">
        <v>133510.09999999998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133510.09999999998</v>
      </c>
      <c s="82">
        <v>35199</v>
      </c>
      <c s="82">
        <v>46211</v>
      </c>
      <c s="81">
        <v>1368475.3799999999</v>
      </c>
      <c s="81">
        <v>1368475.3799999999</v>
      </c>
      <c s="81">
        <v>1.6027397260273972</v>
      </c>
      <c s="81">
        <v>30.169863013698631</v>
      </c>
      <c s="83">
        <v>0.014999999999999999</v>
      </c>
      <c s="83" t="s">
        <v>39</v>
      </c>
      <c s="83"/>
      <c s="79" t="s">
        <v>74</v>
      </c>
      <c s="79" t="s">
        <v>131</v>
      </c>
      <c s="40">
        <v>0</v>
      </c>
      <c s="40">
        <v>1023.58</v>
      </c>
      <c s="40">
        <v>0</v>
      </c>
      <c s="40">
        <v>0</v>
      </c>
      <c s="40">
        <v>0</v>
      </c>
      <c s="40">
        <v>0</v>
      </c>
      <c s="40">
        <v>0</v>
      </c>
      <c s="40">
        <v>755.16999999999996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1778.75</v>
      </c>
      <c s="40">
        <f t="shared" si="5"/>
        <v>1778.75</v>
      </c>
    </row>
    <row r="69" spans="1:52" ht="15">
      <c r="A69" s="84">
        <v>23176000</v>
      </c>
      <c s="84">
        <v>1</v>
      </c>
      <c s="84">
        <v>1</v>
      </c>
      <c s="84">
        <v>1</v>
      </c>
      <c s="84" t="s">
        <v>59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131</v>
      </c>
      <c s="84" t="s">
        <v>29</v>
      </c>
      <c s="84" t="s">
        <v>65</v>
      </c>
      <c s="84" t="s">
        <v>1324</v>
      </c>
      <c s="84" t="s">
        <v>136</v>
      </c>
      <c s="84" t="s">
        <v>136</v>
      </c>
      <c s="84" t="s">
        <v>131</v>
      </c>
      <c s="80">
        <v>18322089.170000002</v>
      </c>
      <c s="80">
        <v>0</v>
      </c>
      <c s="80">
        <v>0</v>
      </c>
      <c s="80">
        <v>0</v>
      </c>
      <c s="80">
        <v>0</v>
      </c>
      <c s="80">
        <v>-495715.66000000015</v>
      </c>
      <c s="80">
        <v>0</v>
      </c>
      <c s="80">
        <v>17826373.510000002</v>
      </c>
      <c s="87">
        <v>41683</v>
      </c>
      <c s="87">
        <v>49780</v>
      </c>
      <c s="86">
        <v>27816377.927999999</v>
      </c>
      <c s="86">
        <v>27816377.927999999</v>
      </c>
      <c s="86">
        <v>11.38082191780822</v>
      </c>
      <c s="86">
        <v>22.183561643835617</v>
      </c>
      <c s="83">
        <v>0.01</v>
      </c>
      <c s="88" t="s">
        <v>39</v>
      </c>
      <c s="88"/>
      <c s="84" t="s">
        <v>74</v>
      </c>
      <c s="84" t="s">
        <v>131</v>
      </c>
      <c s="40">
        <v>0</v>
      </c>
      <c s="40">
        <v>0</v>
      </c>
      <c s="40">
        <v>0</v>
      </c>
      <c s="40">
        <v>0</v>
      </c>
      <c s="40">
        <v>90122.221000000005</v>
      </c>
      <c s="40">
        <v>0</v>
      </c>
      <c s="40">
        <v>0</v>
      </c>
      <c s="40">
        <v>0</v>
      </c>
      <c s="40">
        <v>0</v>
      </c>
      <c s="40">
        <v>0</v>
      </c>
      <c s="40">
        <v>86677.509999999995</v>
      </c>
      <c s="40">
        <v>0</v>
      </c>
      <c s="40">
        <v>0</v>
      </c>
      <c s="40">
        <f t="shared" si="3"/>
        <v>0</v>
      </c>
      <c s="40">
        <f t="shared" si="4"/>
        <v>176799.731</v>
      </c>
      <c s="40">
        <f t="shared" si="5"/>
        <v>176799.731</v>
      </c>
    </row>
    <row r="70" spans="1:52" ht="15">
      <c r="A70" s="79">
        <v>23186000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131</v>
      </c>
      <c s="79" t="s">
        <v>29</v>
      </c>
      <c s="79" t="s">
        <v>65</v>
      </c>
      <c s="79" t="s">
        <v>1324</v>
      </c>
      <c s="79" t="s">
        <v>137</v>
      </c>
      <c s="79" t="s">
        <v>137</v>
      </c>
      <c s="79" t="s">
        <v>131</v>
      </c>
      <c s="80">
        <v>169399080.78</v>
      </c>
      <c s="80">
        <v>0</v>
      </c>
      <c s="80">
        <v>4578353.5300000003</v>
      </c>
      <c s="80">
        <v>649363.14000000001</v>
      </c>
      <c s="80" t="s">
        <v>2855</v>
      </c>
      <c s="80">
        <v>0</v>
      </c>
      <c s="80">
        <v>0</v>
      </c>
      <c s="80">
        <v>164820727.25</v>
      </c>
      <c s="82">
        <v>42566</v>
      </c>
      <c s="82">
        <v>52013</v>
      </c>
      <c s="81">
        <v>183592999</v>
      </c>
      <c s="81">
        <v>183592999</v>
      </c>
      <c s="81">
        <v>17.4986301369863</v>
      </c>
      <c s="81">
        <v>25.882191780821916</v>
      </c>
      <c s="83">
        <v>0.0074999999999999997</v>
      </c>
      <c s="83" t="s">
        <v>39</v>
      </c>
      <c s="83"/>
      <c s="79" t="s">
        <v>74</v>
      </c>
      <c s="79" t="s">
        <v>131</v>
      </c>
      <c s="40">
        <v>0</v>
      </c>
      <c s="40">
        <v>0</v>
      </c>
      <c s="40">
        <v>0</v>
      </c>
      <c s="40">
        <v>0</v>
      </c>
      <c s="40">
        <v>0</v>
      </c>
      <c s="40">
        <v>621647.04000000004</v>
      </c>
      <c s="40">
        <v>0</v>
      </c>
      <c s="40">
        <v>0</v>
      </c>
      <c s="40">
        <v>0</v>
      </c>
      <c s="40">
        <v>0</v>
      </c>
      <c s="40">
        <v>0</v>
      </c>
      <c s="40">
        <v>614421.95999999996</v>
      </c>
      <c s="40">
        <v>0</v>
      </c>
      <c s="40">
        <f t="shared" si="3"/>
        <v>0</v>
      </c>
      <c s="40">
        <f t="shared" si="4"/>
        <v>1236069</v>
      </c>
      <c s="40">
        <f t="shared" si="5"/>
        <v>1236069</v>
      </c>
    </row>
    <row r="71" spans="1:52" ht="15">
      <c r="A71" s="84">
        <v>23185000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131</v>
      </c>
      <c s="84" t="s">
        <v>29</v>
      </c>
      <c s="84" t="s">
        <v>65</v>
      </c>
      <c s="84" t="s">
        <v>1324</v>
      </c>
      <c s="84" t="s">
        <v>138</v>
      </c>
      <c s="84" t="s">
        <v>138</v>
      </c>
      <c s="84" t="s">
        <v>131</v>
      </c>
      <c s="80">
        <v>8324813.6400000015</v>
      </c>
      <c s="80">
        <v>0</v>
      </c>
      <c s="80">
        <v>231244.89000000001</v>
      </c>
      <c s="80">
        <v>103394.21000000001</v>
      </c>
      <c s="80" t="s">
        <v>2855</v>
      </c>
      <c s="80">
        <v>0</v>
      </c>
      <c s="80">
        <v>0</v>
      </c>
      <c s="80">
        <v>8093568.7500000019</v>
      </c>
      <c s="87">
        <v>42521</v>
      </c>
      <c s="87">
        <v>52009</v>
      </c>
      <c s="86">
        <v>20000000</v>
      </c>
      <c s="86">
        <v>20000000</v>
      </c>
      <c s="86">
        <v>17.487671232876714</v>
      </c>
      <c s="86">
        <v>25.994520547945207</v>
      </c>
      <c s="83">
        <v>0.024299999999999999</v>
      </c>
      <c s="88" t="s">
        <v>39</v>
      </c>
      <c s="88"/>
      <c s="84" t="s">
        <v>74</v>
      </c>
      <c s="84" t="s">
        <v>131</v>
      </c>
      <c s="40">
        <v>0</v>
      </c>
      <c s="40">
        <v>0</v>
      </c>
      <c s="40">
        <v>0</v>
      </c>
      <c s="40">
        <v>0</v>
      </c>
      <c s="40">
        <v>0</v>
      </c>
      <c s="40">
        <v>98883.179999999993</v>
      </c>
      <c s="40">
        <v>0</v>
      </c>
      <c s="40">
        <v>0</v>
      </c>
      <c s="40">
        <v>0</v>
      </c>
      <c s="40">
        <v>0</v>
      </c>
      <c s="40">
        <v>0</v>
      </c>
      <c s="40">
        <v>97650.059999999998</v>
      </c>
      <c s="40">
        <v>0</v>
      </c>
      <c s="40">
        <f t="shared" si="3"/>
        <v>0</v>
      </c>
      <c s="40">
        <f t="shared" si="4"/>
        <v>196533.23999999999</v>
      </c>
      <c s="40">
        <f t="shared" si="5"/>
        <v>196533.23999999999</v>
      </c>
    </row>
    <row r="72" spans="1:52" ht="15">
      <c r="A72" s="79">
        <v>23098100</v>
      </c>
      <c s="79">
        <v>1</v>
      </c>
      <c s="79">
        <v>1</v>
      </c>
      <c s="79">
        <v>1</v>
      </c>
      <c s="79" t="s">
        <v>59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139</v>
      </c>
      <c s="79" t="s">
        <v>29</v>
      </c>
      <c s="79" t="s">
        <v>65</v>
      </c>
      <c s="79" t="s">
        <v>1324</v>
      </c>
      <c s="79" t="s">
        <v>139</v>
      </c>
      <c s="79" t="s">
        <v>139</v>
      </c>
      <c s="79" t="s">
        <v>139</v>
      </c>
      <c s="80">
        <v>3825863.6499999999</v>
      </c>
      <c s="80">
        <v>0</v>
      </c>
      <c s="80">
        <v>901112.90000000002</v>
      </c>
      <c s="80" t="s">
        <v>2855</v>
      </c>
      <c s="80" t="s">
        <v>2855</v>
      </c>
      <c s="80">
        <v>-103894.85699999984</v>
      </c>
      <c s="80">
        <v>0</v>
      </c>
      <c s="80">
        <v>2820855.8930000002</v>
      </c>
      <c s="82">
        <v>35025</v>
      </c>
      <c s="82">
        <v>45992</v>
      </c>
      <c s="81">
        <v>56946730.68</v>
      </c>
      <c s="81">
        <v>56946730.68</v>
      </c>
      <c s="81">
        <v>1.0027397260273974</v>
      </c>
      <c s="81">
        <v>30.046575342465754</v>
      </c>
      <c s="83">
        <v>0.01</v>
      </c>
      <c s="83" t="s">
        <v>39</v>
      </c>
      <c s="83"/>
      <c s="79" t="s">
        <v>74</v>
      </c>
      <c s="79" t="s">
        <v>139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14104.275</v>
      </c>
      <c s="40">
        <v>0</v>
      </c>
      <c s="40">
        <v>0</v>
      </c>
      <c s="40">
        <v>0</v>
      </c>
      <c s="40">
        <v>0</v>
      </c>
      <c s="40">
        <v>0</v>
      </c>
      <c s="40">
        <v>7052.143</v>
      </c>
      <c s="40">
        <f t="shared" si="3"/>
        <v>0</v>
      </c>
      <c s="40">
        <f t="shared" si="4"/>
        <v>21156.417999999998</v>
      </c>
      <c s="40">
        <f t="shared" si="5"/>
        <v>21156.417999999998</v>
      </c>
    </row>
    <row r="73" spans="1:52" ht="15">
      <c r="A73" s="84">
        <v>23177000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140</v>
      </c>
      <c s="84" t="s">
        <v>29</v>
      </c>
      <c s="84" t="s">
        <v>65</v>
      </c>
      <c s="84" t="s">
        <v>1324</v>
      </c>
      <c s="84" t="s">
        <v>141</v>
      </c>
      <c s="84" t="s">
        <v>141</v>
      </c>
      <c s="84" t="s">
        <v>140</v>
      </c>
      <c s="80">
        <v>5600000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5600000</v>
      </c>
      <c s="87">
        <v>41722</v>
      </c>
      <c s="87">
        <v>46798</v>
      </c>
      <c s="86">
        <v>9600000</v>
      </c>
      <c s="86">
        <v>9600000</v>
      </c>
      <c s="86">
        <v>3.2109589041095892</v>
      </c>
      <c s="86">
        <v>13.906849315068493</v>
      </c>
      <c s="83">
        <v>0.059999999999999998</v>
      </c>
      <c s="88" t="s">
        <v>39</v>
      </c>
      <c s="88"/>
      <c s="84" t="s">
        <v>74</v>
      </c>
      <c s="84" t="s">
        <v>140</v>
      </c>
      <c s="40">
        <v>0</v>
      </c>
      <c s="40">
        <v>0</v>
      </c>
      <c s="40">
        <v>171733.32999999999</v>
      </c>
      <c s="40">
        <v>0</v>
      </c>
      <c s="40">
        <v>0</v>
      </c>
      <c s="40">
        <v>0</v>
      </c>
      <c s="40">
        <v>0</v>
      </c>
      <c s="40">
        <v>0</v>
      </c>
      <c s="40">
        <v>144800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316533.32999999996</v>
      </c>
      <c s="40">
        <f t="shared" si="5"/>
        <v>316533.32999999996</v>
      </c>
    </row>
    <row r="74" spans="1:52" ht="15">
      <c r="A74" s="79">
        <v>23189000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140</v>
      </c>
      <c s="79" t="s">
        <v>29</v>
      </c>
      <c s="79" t="s">
        <v>65</v>
      </c>
      <c s="79" t="s">
        <v>1324</v>
      </c>
      <c s="79" t="s">
        <v>142</v>
      </c>
      <c s="79" t="s">
        <v>142</v>
      </c>
      <c s="79" t="s">
        <v>140</v>
      </c>
      <c s="80">
        <v>23529407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23529407</v>
      </c>
      <c s="82">
        <v>42787</v>
      </c>
      <c s="82">
        <v>47058</v>
      </c>
      <c s="81">
        <v>50000000</v>
      </c>
      <c s="81">
        <v>50000000</v>
      </c>
      <c s="81">
        <v>3.9232876712328766</v>
      </c>
      <c s="81">
        <v>11.701369863013699</v>
      </c>
      <c s="83">
        <v>0.0953735</v>
      </c>
      <c s="83" t="s">
        <v>2799</v>
      </c>
      <c s="83">
        <v>0.037999999999999999</v>
      </c>
      <c s="79" t="s">
        <v>74</v>
      </c>
      <c s="79" t="s">
        <v>140</v>
      </c>
      <c s="40">
        <v>0</v>
      </c>
      <c s="40">
        <v>0</v>
      </c>
      <c s="40">
        <v>0</v>
      </c>
      <c s="40">
        <v>0</v>
      </c>
      <c s="40">
        <v>0</v>
      </c>
      <c s="40">
        <v>1128268.6000000001</v>
      </c>
      <c s="40">
        <v>0</v>
      </c>
      <c s="40">
        <v>0</v>
      </c>
      <c s="40">
        <v>0</v>
      </c>
      <c s="40">
        <v>0</v>
      </c>
      <c s="40">
        <v>0</v>
      </c>
      <c s="40">
        <v>1003597.98</v>
      </c>
      <c s="40">
        <v>0</v>
      </c>
      <c s="40">
        <f t="shared" si="3"/>
        <v>0</v>
      </c>
      <c s="40">
        <f t="shared" si="4"/>
        <v>2131866.5800000001</v>
      </c>
      <c s="40">
        <f t="shared" si="5"/>
        <v>2131866.5800000001</v>
      </c>
    </row>
    <row r="75" spans="1:52" ht="15">
      <c r="A75" s="84">
        <v>23172000</v>
      </c>
      <c s="84">
        <v>1</v>
      </c>
      <c s="84">
        <v>0</v>
      </c>
      <c s="84">
        <v>0</v>
      </c>
      <c s="84" t="s">
        <v>59</v>
      </c>
      <c s="84" t="s">
        <v>68</v>
      </c>
      <c s="84" t="s">
        <v>68</v>
      </c>
      <c s="84" t="s">
        <v>68</v>
      </c>
      <c s="84" t="s">
        <v>85</v>
      </c>
      <c s="84" t="s">
        <v>27</v>
      </c>
      <c s="84" t="s">
        <v>143</v>
      </c>
      <c s="84" t="s">
        <v>87</v>
      </c>
      <c s="84" t="s">
        <v>65</v>
      </c>
      <c s="84" t="s">
        <v>1324</v>
      </c>
      <c s="84" t="s">
        <v>144</v>
      </c>
      <c s="84" t="s">
        <v>144</v>
      </c>
      <c s="84" t="s">
        <v>143</v>
      </c>
      <c s="80">
        <v>10049434.021</v>
      </c>
      <c s="80">
        <v>0</v>
      </c>
      <c s="80">
        <v>0</v>
      </c>
      <c s="80">
        <v>0</v>
      </c>
      <c s="80">
        <v>0</v>
      </c>
      <c s="80">
        <v>-271893.7650000006</v>
      </c>
      <c s="80">
        <v>0</v>
      </c>
      <c s="80">
        <v>9777540.2559999991</v>
      </c>
      <c s="87">
        <v>41439</v>
      </c>
      <c s="87">
        <v>52412</v>
      </c>
      <c s="86">
        <v>11857500</v>
      </c>
      <c s="86">
        <v>11855050.549000001</v>
      </c>
      <c s="86">
        <v>18.591780821917808</v>
      </c>
      <c s="86">
        <v>30.063013698630137</v>
      </c>
      <c s="83">
        <v>0.02</v>
      </c>
      <c s="88" t="s">
        <v>39</v>
      </c>
      <c s="88"/>
      <c s="84" t="s">
        <v>74</v>
      </c>
      <c s="84" t="s">
        <v>143</v>
      </c>
      <c s="40">
        <v>102091.62300000001</v>
      </c>
      <c s="40">
        <v>0</v>
      </c>
      <c s="40">
        <v>0</v>
      </c>
      <c s="40">
        <v>0</v>
      </c>
      <c s="40">
        <v>0</v>
      </c>
      <c s="40">
        <v>0</v>
      </c>
      <c s="40">
        <v>98861.797999999995</v>
      </c>
      <c s="40">
        <v>0</v>
      </c>
      <c s="40">
        <v>0</v>
      </c>
      <c s="40">
        <v>0</v>
      </c>
      <c s="40">
        <v>0</v>
      </c>
      <c s="40">
        <v>0</v>
      </c>
      <c s="40">
        <v>96718.361000000004</v>
      </c>
      <c s="40">
        <f t="shared" si="3"/>
        <v>102091.62300000001</v>
      </c>
      <c s="40">
        <f t="shared" si="4"/>
        <v>195580.15899999999</v>
      </c>
      <c s="40">
        <f t="shared" si="5"/>
        <v>297671.78200000001</v>
      </c>
    </row>
    <row r="76" spans="1:52" ht="15">
      <c r="A76" s="79">
        <v>23152000</v>
      </c>
      <c s="79">
        <v>1</v>
      </c>
      <c s="79">
        <v>0</v>
      </c>
      <c s="79">
        <v>0</v>
      </c>
      <c s="79" t="s">
        <v>59</v>
      </c>
      <c s="79" t="s">
        <v>68</v>
      </c>
      <c s="79" t="s">
        <v>68</v>
      </c>
      <c s="79" t="s">
        <v>68</v>
      </c>
      <c s="79" t="s">
        <v>85</v>
      </c>
      <c s="79" t="s">
        <v>27</v>
      </c>
      <c s="79" t="s">
        <v>143</v>
      </c>
      <c s="79" t="s">
        <v>87</v>
      </c>
      <c s="79" t="s">
        <v>65</v>
      </c>
      <c s="79" t="s">
        <v>1324</v>
      </c>
      <c s="79" t="s">
        <v>145</v>
      </c>
      <c s="79" t="s">
        <v>145</v>
      </c>
      <c s="79" t="s">
        <v>143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2">
        <v>38071</v>
      </c>
      <c s="82">
        <v>45473</v>
      </c>
      <c s="81">
        <v>15460162.352</v>
      </c>
      <c s="81">
        <v>15356580.579</v>
      </c>
      <c s="81">
        <v>0</v>
      </c>
      <c s="81">
        <v>0</v>
      </c>
      <c s="83">
        <v>0</v>
      </c>
      <c s="83" t="s">
        <v>39</v>
      </c>
      <c s="83"/>
      <c s="79" t="s">
        <v>74</v>
      </c>
      <c s="79" t="s">
        <v>143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0</v>
      </c>
      <c s="40">
        <f t="shared" si="5"/>
        <v>0</v>
      </c>
    </row>
    <row r="77" spans="1:52" ht="15">
      <c r="A77" s="84">
        <v>23157001</v>
      </c>
      <c s="84">
        <v>1</v>
      </c>
      <c s="84">
        <v>1</v>
      </c>
      <c s="84">
        <v>0</v>
      </c>
      <c s="84" t="s">
        <v>59</v>
      </c>
      <c s="84" t="s">
        <v>24</v>
      </c>
      <c s="84" t="s">
        <v>25</v>
      </c>
      <c s="84" t="s">
        <v>44</v>
      </c>
      <c s="84" t="s">
        <v>94</v>
      </c>
      <c s="84" t="s">
        <v>27</v>
      </c>
      <c s="84" t="s">
        <v>143</v>
      </c>
      <c s="84" t="s">
        <v>146</v>
      </c>
      <c s="84" t="s">
        <v>65</v>
      </c>
      <c s="84" t="s">
        <v>1324</v>
      </c>
      <c s="84" t="s">
        <v>147</v>
      </c>
      <c s="84" t="s">
        <v>147</v>
      </c>
      <c s="84" t="s">
        <v>143</v>
      </c>
      <c s="80">
        <v>1939670.25</v>
      </c>
      <c s="80">
        <v>0</v>
      </c>
      <c s="80">
        <v>0</v>
      </c>
      <c s="80">
        <v>0</v>
      </c>
      <c s="80">
        <v>0</v>
      </c>
      <c s="80">
        <v>-52479</v>
      </c>
      <c s="80">
        <v>0</v>
      </c>
      <c s="80">
        <v>1887191.25</v>
      </c>
      <c s="87">
        <v>40092</v>
      </c>
      <c s="87">
        <v>54787</v>
      </c>
      <c s="86">
        <v>2490075</v>
      </c>
      <c s="86">
        <v>2490075</v>
      </c>
      <c s="86">
        <v>25.098630136986301</v>
      </c>
      <c s="86">
        <v>40.260273972602739</v>
      </c>
      <c s="83">
        <v>0.0074999999999999997</v>
      </c>
      <c s="88" t="s">
        <v>39</v>
      </c>
      <c s="88"/>
      <c s="84" t="s">
        <v>74</v>
      </c>
      <c s="84" t="s">
        <v>143</v>
      </c>
      <c s="40">
        <v>7076.9669999999996</v>
      </c>
      <c s="40">
        <v>0</v>
      </c>
      <c s="40">
        <v>0</v>
      </c>
      <c s="40">
        <v>0</v>
      </c>
      <c s="40">
        <v>0</v>
      </c>
      <c s="40">
        <v>0</v>
      </c>
      <c s="40">
        <v>6938.2030000000004</v>
      </c>
      <c s="40">
        <v>0</v>
      </c>
      <c s="40">
        <v>0</v>
      </c>
      <c s="40">
        <v>0</v>
      </c>
      <c s="40">
        <v>0</v>
      </c>
      <c s="40">
        <v>0</v>
      </c>
      <c s="40">
        <v>6799.4390000000003</v>
      </c>
      <c s="40">
        <f t="shared" si="3"/>
        <v>7076.9669999999996</v>
      </c>
      <c s="40">
        <f t="shared" si="4"/>
        <v>13737.642</v>
      </c>
      <c s="40">
        <f t="shared" si="5"/>
        <v>20814.609</v>
      </c>
    </row>
    <row r="78" spans="1:52" ht="15">
      <c r="A78" s="79">
        <v>23076100</v>
      </c>
      <c s="79">
        <v>1</v>
      </c>
      <c s="79">
        <v>1</v>
      </c>
      <c s="79">
        <v>1</v>
      </c>
      <c s="79" t="s">
        <v>59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143</v>
      </c>
      <c s="79" t="s">
        <v>29</v>
      </c>
      <c s="79" t="s">
        <v>65</v>
      </c>
      <c s="79" t="s">
        <v>1324</v>
      </c>
      <c s="79">
        <v>8766461</v>
      </c>
      <c s="79">
        <v>8766461</v>
      </c>
      <c s="79" t="s">
        <v>143</v>
      </c>
      <c s="80">
        <v>388916.913</v>
      </c>
      <c s="80">
        <v>0</v>
      </c>
      <c s="80">
        <v>0</v>
      </c>
      <c s="80">
        <v>0</v>
      </c>
      <c s="80">
        <v>0</v>
      </c>
      <c s="80">
        <v>-10522.391000000003</v>
      </c>
      <c s="80">
        <v>0</v>
      </c>
      <c s="80">
        <v>378394.522</v>
      </c>
      <c s="82">
        <v>32826</v>
      </c>
      <c s="82">
        <v>46752</v>
      </c>
      <c s="81">
        <v>16735927.33</v>
      </c>
      <c s="81">
        <v>16735927.33</v>
      </c>
      <c s="81">
        <v>3.0849315068493151</v>
      </c>
      <c s="81">
        <v>38.153424657534245</v>
      </c>
      <c s="83">
        <v>0.044999999999999998</v>
      </c>
      <c s="83" t="s">
        <v>39</v>
      </c>
      <c s="83"/>
      <c s="79" t="s">
        <v>74</v>
      </c>
      <c s="79" t="s">
        <v>143</v>
      </c>
      <c s="40">
        <v>3783.9400000000001</v>
      </c>
      <c s="40">
        <v>0</v>
      </c>
      <c s="40">
        <v>0</v>
      </c>
      <c s="40">
        <v>0</v>
      </c>
      <c s="40">
        <v>0</v>
      </c>
      <c s="40">
        <v>0</v>
      </c>
      <c s="40">
        <v>3243.3789999999999</v>
      </c>
      <c s="40">
        <v>0</v>
      </c>
      <c s="40">
        <v>0</v>
      </c>
      <c s="40">
        <v>0</v>
      </c>
      <c s="40">
        <v>0</v>
      </c>
      <c s="40">
        <v>0</v>
      </c>
      <c s="40">
        <v>2702.817</v>
      </c>
      <c s="40">
        <f t="shared" si="3"/>
        <v>3783.9400000000001</v>
      </c>
      <c s="40">
        <f t="shared" si="4"/>
        <v>5946.1959999999999</v>
      </c>
      <c s="40">
        <f t="shared" si="5"/>
        <v>9730.1360000000004</v>
      </c>
    </row>
    <row r="79" spans="1:52" ht="15">
      <c r="A79" s="84">
        <v>23104100</v>
      </c>
      <c s="84">
        <v>1</v>
      </c>
      <c s="84">
        <v>1</v>
      </c>
      <c s="84">
        <v>1</v>
      </c>
      <c s="84" t="s">
        <v>59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143</v>
      </c>
      <c s="84" t="s">
        <v>29</v>
      </c>
      <c s="84" t="s">
        <v>65</v>
      </c>
      <c s="84" t="s">
        <v>1324</v>
      </c>
      <c s="84" t="s">
        <v>148</v>
      </c>
      <c s="84" t="s">
        <v>148</v>
      </c>
      <c s="84" t="s">
        <v>143</v>
      </c>
      <c s="80">
        <v>416696.57799999998</v>
      </c>
      <c s="80">
        <v>0</v>
      </c>
      <c s="80">
        <v>0</v>
      </c>
      <c s="80">
        <v>0</v>
      </c>
      <c s="80">
        <v>0</v>
      </c>
      <c s="80">
        <v>-11273.987999999954</v>
      </c>
      <c s="80">
        <v>0</v>
      </c>
      <c s="80">
        <v>405422.59000000003</v>
      </c>
      <c s="87">
        <v>35381</v>
      </c>
      <c s="87">
        <v>46386</v>
      </c>
      <c s="86">
        <v>3637586.0920000002</v>
      </c>
      <c s="86">
        <v>3637586.0920000002</v>
      </c>
      <c s="86">
        <v>2.0821917808219177</v>
      </c>
      <c s="86">
        <v>30.150684931506849</v>
      </c>
      <c s="83">
        <v>0.02</v>
      </c>
      <c s="88" t="s">
        <v>39</v>
      </c>
      <c s="88"/>
      <c s="84" t="s">
        <v>74</v>
      </c>
      <c s="84" t="s">
        <v>143</v>
      </c>
      <c s="40">
        <v>4054.2260000000001</v>
      </c>
      <c s="40">
        <v>0</v>
      </c>
      <c s="40">
        <v>0</v>
      </c>
      <c s="40">
        <v>0</v>
      </c>
      <c s="40">
        <v>0</v>
      </c>
      <c s="40">
        <v>0</v>
      </c>
      <c s="40">
        <v>3243.3789999999999</v>
      </c>
      <c s="40">
        <v>0</v>
      </c>
      <c s="40">
        <v>0</v>
      </c>
      <c s="40">
        <v>0</v>
      </c>
      <c s="40">
        <v>0</v>
      </c>
      <c s="40">
        <v>0</v>
      </c>
      <c s="40">
        <v>2432.5309999999999</v>
      </c>
      <c s="40">
        <f t="shared" si="3"/>
        <v>4054.2260000000001</v>
      </c>
      <c s="40">
        <f t="shared" si="4"/>
        <v>5675.9099999999999</v>
      </c>
      <c s="40">
        <f t="shared" si="5"/>
        <v>9730.1360000000004</v>
      </c>
    </row>
    <row r="80" spans="1:52" ht="15">
      <c r="A80" s="79">
        <v>23153000</v>
      </c>
      <c s="79">
        <v>1</v>
      </c>
      <c s="79">
        <v>1</v>
      </c>
      <c s="79">
        <v>0</v>
      </c>
      <c s="79" t="s">
        <v>59</v>
      </c>
      <c s="79" t="s">
        <v>24</v>
      </c>
      <c s="79" t="s">
        <v>25</v>
      </c>
      <c s="79" t="s">
        <v>44</v>
      </c>
      <c s="79" t="s">
        <v>45</v>
      </c>
      <c s="79" t="s">
        <v>27</v>
      </c>
      <c s="79" t="s">
        <v>143</v>
      </c>
      <c s="79" t="s">
        <v>149</v>
      </c>
      <c s="79" t="s">
        <v>65</v>
      </c>
      <c s="79" t="s">
        <v>1324</v>
      </c>
      <c s="79" t="s">
        <v>150</v>
      </c>
      <c s="79" t="s">
        <v>150</v>
      </c>
      <c s="79" t="s">
        <v>143</v>
      </c>
      <c s="80">
        <v>89418.929000000004</v>
      </c>
      <c s="80">
        <v>0</v>
      </c>
      <c s="80">
        <v>0</v>
      </c>
      <c s="80">
        <v>0</v>
      </c>
      <c s="80">
        <v>0</v>
      </c>
      <c s="80">
        <v>-2419.2860000000073</v>
      </c>
      <c s="80">
        <v>0</v>
      </c>
      <c s="80">
        <v>86999.642999999996</v>
      </c>
      <c s="82">
        <v>38399</v>
      </c>
      <c s="82">
        <v>45838</v>
      </c>
      <c s="81">
        <v>2000070.5360000001</v>
      </c>
      <c s="81">
        <v>1499130.2309999999</v>
      </c>
      <c s="81">
        <v>0.58082191780821912</v>
      </c>
      <c s="81">
        <v>20.38082191780822</v>
      </c>
      <c s="83">
        <v>0.044999999999999998</v>
      </c>
      <c s="83" t="s">
        <v>39</v>
      </c>
      <c s="83"/>
      <c s="79" t="s">
        <v>74</v>
      </c>
      <c s="79" t="s">
        <v>143</v>
      </c>
      <c s="40">
        <v>1990.115</v>
      </c>
      <c s="40">
        <v>0</v>
      </c>
      <c s="40">
        <v>0</v>
      </c>
      <c s="40">
        <v>0</v>
      </c>
      <c s="40">
        <v>0</v>
      </c>
      <c s="40">
        <v>0</v>
      </c>
      <c s="40">
        <v>993.096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3"/>
        <v>1990.115</v>
      </c>
      <c s="40">
        <f t="shared" si="4"/>
        <v>993.096</v>
      </c>
      <c s="40">
        <f t="shared" si="5"/>
        <v>2983.2110000000002</v>
      </c>
    </row>
    <row r="81" spans="1:52" ht="15">
      <c r="A81" s="84">
        <v>23169000</v>
      </c>
      <c s="84">
        <v>1</v>
      </c>
      <c s="84">
        <v>1</v>
      </c>
      <c s="84">
        <v>1</v>
      </c>
      <c s="84" t="s">
        <v>59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151</v>
      </c>
      <c s="84" t="s">
        <v>29</v>
      </c>
      <c s="84" t="s">
        <v>65</v>
      </c>
      <c s="84" t="s">
        <v>1324</v>
      </c>
      <c s="84" t="s">
        <v>152</v>
      </c>
      <c s="84" t="s">
        <v>152</v>
      </c>
      <c s="84" t="s">
        <v>151</v>
      </c>
      <c s="80">
        <v>6059175.4939999999</v>
      </c>
      <c s="80">
        <v>0</v>
      </c>
      <c s="80">
        <v>0</v>
      </c>
      <c s="80">
        <v>0</v>
      </c>
      <c s="80">
        <v>0</v>
      </c>
      <c s="80">
        <v>-163934.80900000036</v>
      </c>
      <c s="80">
        <v>0</v>
      </c>
      <c s="80">
        <v>5895240.6849999996</v>
      </c>
      <c s="87">
        <v>41304</v>
      </c>
      <c s="87">
        <v>47208</v>
      </c>
      <c s="86">
        <v>7707375</v>
      </c>
      <c s="86">
        <v>7503428.5729999999</v>
      </c>
      <c s="86">
        <v>4.3342465753424655</v>
      </c>
      <c s="86">
        <v>16.175342465753424</v>
      </c>
      <c s="83">
        <v>0</v>
      </c>
      <c s="88" t="s">
        <v>39</v>
      </c>
      <c s="88"/>
      <c s="84" t="s">
        <v>74</v>
      </c>
      <c s="84" t="s">
        <v>151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0</v>
      </c>
      <c s="40">
        <f t="shared" si="5"/>
        <v>0</v>
      </c>
    </row>
    <row r="82" spans="1:52" ht="15">
      <c r="A82" s="79">
        <v>23168000</v>
      </c>
      <c s="79">
        <v>1</v>
      </c>
      <c s="79">
        <v>1</v>
      </c>
      <c s="79">
        <v>1</v>
      </c>
      <c s="79" t="s">
        <v>59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151</v>
      </c>
      <c s="79" t="s">
        <v>29</v>
      </c>
      <c s="79" t="s">
        <v>65</v>
      </c>
      <c s="79" t="s">
        <v>1324</v>
      </c>
      <c s="79" t="s">
        <v>153</v>
      </c>
      <c s="79" t="s">
        <v>153</v>
      </c>
      <c s="79" t="s">
        <v>151</v>
      </c>
      <c s="80">
        <v>46254237.233999997</v>
      </c>
      <c s="80">
        <v>0</v>
      </c>
      <c s="80">
        <v>0</v>
      </c>
      <c s="80">
        <v>0</v>
      </c>
      <c s="80">
        <v>0</v>
      </c>
      <c s="80">
        <v>-1251437.5139999986</v>
      </c>
      <c s="80">
        <v>0</v>
      </c>
      <c s="80">
        <v>45002799.719999999</v>
      </c>
      <c s="82">
        <v>41302</v>
      </c>
      <c s="82">
        <v>47118</v>
      </c>
      <c s="81">
        <v>106717500</v>
      </c>
      <c s="81">
        <v>106717500</v>
      </c>
      <c s="81">
        <v>4.087671232876712</v>
      </c>
      <c s="81">
        <v>15.934246575342465</v>
      </c>
      <c s="83">
        <v>0</v>
      </c>
      <c s="83" t="s">
        <v>39</v>
      </c>
      <c s="83"/>
      <c s="79" t="s">
        <v>74</v>
      </c>
      <c s="79" t="s">
        <v>151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0</v>
      </c>
      <c s="40">
        <f t="shared" si="5"/>
        <v>0</v>
      </c>
    </row>
    <row r="83" spans="1:52" ht="15">
      <c r="A83" s="84">
        <v>23099100</v>
      </c>
      <c s="84">
        <v>1</v>
      </c>
      <c s="84">
        <v>1</v>
      </c>
      <c s="84">
        <v>1</v>
      </c>
      <c s="84" t="s">
        <v>66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67</v>
      </c>
      <c s="84" t="s">
        <v>29</v>
      </c>
      <c s="84" t="s">
        <v>65</v>
      </c>
      <c s="84" t="s">
        <v>1324</v>
      </c>
      <c s="84" t="s">
        <v>154</v>
      </c>
      <c s="84" t="s">
        <v>154</v>
      </c>
      <c s="84" t="s">
        <v>67</v>
      </c>
      <c s="80">
        <v>5337685.6320000002</v>
      </c>
      <c s="80">
        <v>0</v>
      </c>
      <c s="80">
        <v>0</v>
      </c>
      <c s="80">
        <v>0</v>
      </c>
      <c s="80">
        <v>0</v>
      </c>
      <c s="80">
        <v>86298.592000000179</v>
      </c>
      <c s="80">
        <v>0</v>
      </c>
      <c s="80">
        <v>5423984.2240000004</v>
      </c>
      <c s="87">
        <v>35264</v>
      </c>
      <c s="87">
        <v>46223</v>
      </c>
      <c s="86">
        <v>75807864.275999993</v>
      </c>
      <c s="86">
        <v>75807864.275999993</v>
      </c>
      <c s="86">
        <v>1.6356164383561644</v>
      </c>
      <c s="86">
        <v>30.024657534246575</v>
      </c>
      <c s="83">
        <v>0.029999999999999999</v>
      </c>
      <c s="88" t="s">
        <v>39</v>
      </c>
      <c s="88"/>
      <c s="84" t="s">
        <v>74</v>
      </c>
      <c s="84" t="s">
        <v>67</v>
      </c>
      <c s="40">
        <v>0</v>
      </c>
      <c s="40">
        <v>82028.474000000002</v>
      </c>
      <c s="40">
        <v>0</v>
      </c>
      <c s="40">
        <v>0</v>
      </c>
      <c s="40">
        <v>0</v>
      </c>
      <c s="40">
        <v>0</v>
      </c>
      <c s="40">
        <v>0</v>
      </c>
      <c s="40">
        <v>60518.290000000001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142546.764</v>
      </c>
      <c s="40">
        <f t="shared" si="5"/>
        <v>142546.764</v>
      </c>
    </row>
    <row r="84" spans="1:52" ht="15">
      <c r="A84" s="79">
        <v>23005100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69</v>
      </c>
      <c s="79" t="s">
        <v>29</v>
      </c>
      <c s="79" t="s">
        <v>65</v>
      </c>
      <c s="79" t="s">
        <v>1324</v>
      </c>
      <c s="79" t="s">
        <v>155</v>
      </c>
      <c s="79" t="s">
        <v>155</v>
      </c>
      <c s="79" t="s">
        <v>69</v>
      </c>
      <c s="80">
        <v>340085.16000000003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340085.16000000003</v>
      </c>
      <c s="82">
        <v>31655</v>
      </c>
      <c s="82">
        <v>46589</v>
      </c>
      <c s="81">
        <v>1850144.51</v>
      </c>
      <c s="81">
        <v>1850144.51</v>
      </c>
      <c s="81">
        <v>2.6383561643835618</v>
      </c>
      <c s="81">
        <v>40.915068493150685</v>
      </c>
      <c s="83">
        <v>0.029999999999999999</v>
      </c>
      <c s="83" t="s">
        <v>39</v>
      </c>
      <c s="83"/>
      <c s="79" t="s">
        <v>74</v>
      </c>
      <c s="79" t="s">
        <v>69</v>
      </c>
      <c s="40">
        <v>0</v>
      </c>
      <c s="40">
        <v>5101.2799999999997</v>
      </c>
      <c s="40">
        <v>0</v>
      </c>
      <c s="40">
        <v>0</v>
      </c>
      <c s="40">
        <v>0</v>
      </c>
      <c s="40">
        <v>0</v>
      </c>
      <c s="40">
        <v>0</v>
      </c>
      <c s="40">
        <v>4282.3900000000003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9383.6700000000001</v>
      </c>
      <c s="40">
        <f t="shared" si="5"/>
        <v>9383.6700000000001</v>
      </c>
    </row>
    <row r="85" spans="1:52" ht="15">
      <c r="A85" s="84">
        <v>23010100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69</v>
      </c>
      <c s="84" t="s">
        <v>29</v>
      </c>
      <c s="84" t="s">
        <v>65</v>
      </c>
      <c s="84" t="s">
        <v>1324</v>
      </c>
      <c s="84" t="s">
        <v>156</v>
      </c>
      <c s="84" t="s">
        <v>156</v>
      </c>
      <c s="84" t="s">
        <v>69</v>
      </c>
      <c s="80">
        <v>53057.510000000002</v>
      </c>
      <c s="80">
        <v>0</v>
      </c>
      <c s="80">
        <v>4068.4400000000001</v>
      </c>
      <c s="80">
        <v>795.86000000000001</v>
      </c>
      <c s="80" t="s">
        <v>2855</v>
      </c>
      <c s="80">
        <v>0</v>
      </c>
      <c s="80">
        <v>0</v>
      </c>
      <c s="80">
        <v>48989.07</v>
      </c>
      <c s="87">
        <v>31981</v>
      </c>
      <c s="87">
        <v>47635</v>
      </c>
      <c s="86">
        <v>165593.25</v>
      </c>
      <c s="86">
        <v>165593.25</v>
      </c>
      <c s="86">
        <v>5.5041095890410956</v>
      </c>
      <c s="86">
        <v>42.887671232876713</v>
      </c>
      <c s="83">
        <v>0.029999999999999999</v>
      </c>
      <c s="88" t="s">
        <v>39</v>
      </c>
      <c s="88"/>
      <c s="84" t="s">
        <v>74</v>
      </c>
      <c s="84" t="s">
        <v>69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734.84000000000003</v>
      </c>
      <c s="40">
        <v>0</v>
      </c>
      <c s="40">
        <v>0</v>
      </c>
      <c s="40">
        <v>0</v>
      </c>
      <c s="40">
        <v>0</v>
      </c>
      <c s="40">
        <v>0</v>
      </c>
      <c s="40">
        <v>672.88999999999999</v>
      </c>
      <c s="40">
        <f t="shared" si="3"/>
        <v>0</v>
      </c>
      <c s="40">
        <f t="shared" si="4"/>
        <v>1407.73</v>
      </c>
      <c s="40">
        <f t="shared" si="5"/>
        <v>1407.73</v>
      </c>
    </row>
    <row r="86" spans="1:52" ht="15">
      <c r="A86" s="79">
        <v>23014100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69</v>
      </c>
      <c s="79" t="s">
        <v>29</v>
      </c>
      <c s="79" t="s">
        <v>65</v>
      </c>
      <c s="79" t="s">
        <v>1324</v>
      </c>
      <c s="79" t="s">
        <v>157</v>
      </c>
      <c s="79" t="s">
        <v>157</v>
      </c>
      <c s="79" t="s">
        <v>69</v>
      </c>
      <c s="80">
        <v>248531.35000000251</v>
      </c>
      <c s="80">
        <v>0</v>
      </c>
      <c s="80">
        <v>19057.369999999999</v>
      </c>
      <c s="80">
        <v>3727.9699999999998</v>
      </c>
      <c s="80" t="s">
        <v>2855</v>
      </c>
      <c s="80">
        <v>1.1641532182693481E-10</v>
      </c>
      <c s="80">
        <v>0</v>
      </c>
      <c s="80">
        <v>229473.98000000263</v>
      </c>
      <c s="82">
        <v>31979</v>
      </c>
      <c s="82">
        <v>47635</v>
      </c>
      <c s="81">
        <v>775671.25</v>
      </c>
      <c s="81">
        <v>775671.25</v>
      </c>
      <c s="81">
        <v>5.5041095890410956</v>
      </c>
      <c s="81">
        <v>42.893150684931506</v>
      </c>
      <c s="83">
        <v>0.029999999999999999</v>
      </c>
      <c s="83" t="s">
        <v>39</v>
      </c>
      <c s="83"/>
      <c s="79" t="s">
        <v>74</v>
      </c>
      <c s="79" t="s">
        <v>69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3442.1100000000001</v>
      </c>
      <c s="40">
        <v>0</v>
      </c>
      <c s="40">
        <v>0</v>
      </c>
      <c s="40">
        <v>0</v>
      </c>
      <c s="40">
        <v>0</v>
      </c>
      <c s="40">
        <v>0</v>
      </c>
      <c s="40">
        <v>3151.96</v>
      </c>
      <c s="40">
        <f t="shared" si="3"/>
        <v>0</v>
      </c>
      <c s="40">
        <f t="shared" si="4"/>
        <v>6594.0699999999997</v>
      </c>
      <c s="40">
        <f t="shared" si="5"/>
        <v>6594.0699999999997</v>
      </c>
    </row>
    <row r="87" spans="1:52" ht="15">
      <c r="A87" s="84">
        <v>23007000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69</v>
      </c>
      <c s="84" t="s">
        <v>29</v>
      </c>
      <c s="84" t="s">
        <v>65</v>
      </c>
      <c s="84" t="s">
        <v>1324</v>
      </c>
      <c s="84" t="s">
        <v>158</v>
      </c>
      <c s="84" t="s">
        <v>158</v>
      </c>
      <c s="84" t="s">
        <v>69</v>
      </c>
      <c s="80">
        <v>0.079999999998108251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0.079999999998108251</v>
      </c>
      <c s="87">
        <v>31586</v>
      </c>
      <c s="87">
        <v>45562</v>
      </c>
      <c s="86">
        <v>1912000</v>
      </c>
      <c s="86">
        <v>1064134.9099999999</v>
      </c>
      <c s="86">
        <v>0</v>
      </c>
      <c s="86">
        <v>0</v>
      </c>
      <c s="83">
        <v>0</v>
      </c>
      <c s="88" t="s">
        <v>39</v>
      </c>
      <c s="88"/>
      <c s="84" t="s">
        <v>74</v>
      </c>
      <c s="84" t="s">
        <v>69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0</v>
      </c>
      <c s="40">
        <f t="shared" si="5"/>
        <v>0</v>
      </c>
    </row>
    <row r="88" spans="1:52" ht="15">
      <c r="A88" s="79">
        <v>20053000</v>
      </c>
      <c s="79">
        <v>1</v>
      </c>
      <c s="79">
        <v>0</v>
      </c>
      <c s="79">
        <v>0</v>
      </c>
      <c s="79" t="s">
        <v>23</v>
      </c>
      <c s="79" t="s">
        <v>68</v>
      </c>
      <c s="79" t="s">
        <v>68</v>
      </c>
      <c s="79" t="s">
        <v>68</v>
      </c>
      <c s="79" t="s">
        <v>85</v>
      </c>
      <c s="79" t="s">
        <v>27</v>
      </c>
      <c s="79" t="s">
        <v>160</v>
      </c>
      <c s="79" t="s">
        <v>87</v>
      </c>
      <c s="79" t="s">
        <v>159</v>
      </c>
      <c s="79" t="s">
        <v>1325</v>
      </c>
      <c s="79" t="s">
        <v>161</v>
      </c>
      <c s="79" t="s">
        <v>161</v>
      </c>
      <c s="79" t="s">
        <v>160</v>
      </c>
      <c s="80">
        <v>5737.6399999999212</v>
      </c>
      <c s="80">
        <v>0</v>
      </c>
      <c s="80">
        <v>0</v>
      </c>
      <c s="80">
        <v>0</v>
      </c>
      <c s="80">
        <v>0</v>
      </c>
      <c s="80">
        <v>-3.637978807091713E-12</v>
      </c>
      <c s="80">
        <v>0</v>
      </c>
      <c s="80">
        <v>5737.6399999999176</v>
      </c>
      <c s="82">
        <v>31426</v>
      </c>
      <c s="82">
        <v>46036</v>
      </c>
      <c s="81">
        <v>14400000</v>
      </c>
      <c s="81">
        <v>3943388.48</v>
      </c>
      <c s="81">
        <v>1.1232876712328768</v>
      </c>
      <c s="81">
        <v>40.027397260273972</v>
      </c>
      <c s="83">
        <v>0.02</v>
      </c>
      <c s="83" t="s">
        <v>39</v>
      </c>
      <c s="83"/>
      <c s="79" t="s">
        <v>160</v>
      </c>
      <c s="79" t="s">
        <v>160</v>
      </c>
      <c s="40">
        <v>0</v>
      </c>
      <c s="40">
        <v>57.380000000000003</v>
      </c>
      <c s="40">
        <v>0</v>
      </c>
      <c s="40">
        <v>0</v>
      </c>
      <c s="40">
        <v>0</v>
      </c>
      <c s="40">
        <v>0</v>
      </c>
      <c s="40">
        <v>0</v>
      </c>
      <c s="40">
        <v>38.25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95.629999999999995</v>
      </c>
      <c s="40">
        <f t="shared" si="5"/>
        <v>95.629999999999995</v>
      </c>
    </row>
    <row r="89" spans="1:52" ht="15">
      <c r="A89" s="84">
        <v>30060100</v>
      </c>
      <c s="84">
        <v>1</v>
      </c>
      <c s="84">
        <v>0</v>
      </c>
      <c s="84">
        <v>0</v>
      </c>
      <c s="84" t="s">
        <v>23</v>
      </c>
      <c s="84" t="s">
        <v>68</v>
      </c>
      <c s="84" t="s">
        <v>68</v>
      </c>
      <c s="84" t="s">
        <v>68</v>
      </c>
      <c s="84" t="s">
        <v>85</v>
      </c>
      <c s="84" t="s">
        <v>27</v>
      </c>
      <c s="84" t="s">
        <v>160</v>
      </c>
      <c s="84" t="s">
        <v>87</v>
      </c>
      <c s="84" t="s">
        <v>159</v>
      </c>
      <c s="84" t="s">
        <v>1325</v>
      </c>
      <c s="84" t="s">
        <v>162</v>
      </c>
      <c s="84" t="s">
        <v>162</v>
      </c>
      <c s="84" t="s">
        <v>160</v>
      </c>
      <c s="80">
        <v>762712.07999999472</v>
      </c>
      <c s="80">
        <v>0</v>
      </c>
      <c s="80">
        <v>0</v>
      </c>
      <c s="80">
        <v>0</v>
      </c>
      <c s="80">
        <v>0</v>
      </c>
      <c s="80">
        <v>-2.3283064365386963E-10</v>
      </c>
      <c s="80">
        <v>0</v>
      </c>
      <c s="80">
        <v>762712.07999999449</v>
      </c>
      <c s="87">
        <v>33284</v>
      </c>
      <c s="87">
        <v>47894</v>
      </c>
      <c s="86">
        <v>1584094.3899999999</v>
      </c>
      <c s="86">
        <v>1584094.3899999999</v>
      </c>
      <c s="86">
        <v>6.2136986301369861</v>
      </c>
      <c s="86">
        <v>40.027397260273972</v>
      </c>
      <c s="83">
        <v>0.02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7627.1199999999999</v>
      </c>
      <c s="40">
        <v>0</v>
      </c>
      <c s="40">
        <v>0</v>
      </c>
      <c s="40">
        <v>0</v>
      </c>
      <c s="40">
        <v>0</v>
      </c>
      <c s="40">
        <v>0</v>
      </c>
      <c s="40">
        <v>7040.4200000000001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14667.540000000001</v>
      </c>
      <c s="40">
        <f t="shared" si="5"/>
        <v>14667.540000000001</v>
      </c>
    </row>
    <row r="90" spans="1:52" ht="15">
      <c r="A90" s="79">
        <v>20062000</v>
      </c>
      <c s="79">
        <v>1</v>
      </c>
      <c s="79">
        <v>0</v>
      </c>
      <c s="79">
        <v>0</v>
      </c>
      <c s="79" t="s">
        <v>23</v>
      </c>
      <c s="79" t="s">
        <v>68</v>
      </c>
      <c s="79" t="s">
        <v>68</v>
      </c>
      <c s="79" t="s">
        <v>68</v>
      </c>
      <c s="79" t="s">
        <v>68</v>
      </c>
      <c s="79" t="s">
        <v>27</v>
      </c>
      <c s="79" t="s">
        <v>160</v>
      </c>
      <c s="79" t="s">
        <v>70</v>
      </c>
      <c s="79" t="s">
        <v>159</v>
      </c>
      <c s="79" t="s">
        <v>1325</v>
      </c>
      <c s="79" t="s">
        <v>163</v>
      </c>
      <c s="79" t="s">
        <v>163</v>
      </c>
      <c s="79" t="s">
        <v>160</v>
      </c>
      <c s="80">
        <v>567184.63600000006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567184.63600000006</v>
      </c>
      <c s="82">
        <v>33699</v>
      </c>
      <c s="82">
        <v>48310</v>
      </c>
      <c s="81">
        <v>2270200</v>
      </c>
      <c s="81">
        <v>2268767.8599999999</v>
      </c>
      <c s="81">
        <v>7.353424657534247</v>
      </c>
      <c s="81">
        <v>40.030136986301372</v>
      </c>
      <c s="83">
        <v>0.02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5671.8500000000004</v>
      </c>
      <c s="40">
        <v>0</v>
      </c>
      <c s="40">
        <v>0</v>
      </c>
      <c s="40">
        <v>0</v>
      </c>
      <c s="40">
        <v>0</v>
      </c>
      <c s="40">
        <v>0</v>
      </c>
      <c s="40">
        <v>5293.7200000000003</v>
      </c>
      <c s="40">
        <v>0</v>
      </c>
      <c s="40">
        <v>0</v>
      </c>
      <c s="40">
        <f t="shared" si="3"/>
        <v>0</v>
      </c>
      <c s="40">
        <f t="shared" si="4"/>
        <v>10965.57</v>
      </c>
      <c s="40">
        <f t="shared" si="5"/>
        <v>10965.57</v>
      </c>
    </row>
    <row r="91" spans="1:52" ht="15">
      <c r="A91" s="84">
        <v>20301000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25</v>
      </c>
      <c s="84" t="s">
        <v>44</v>
      </c>
      <c s="84" t="s">
        <v>94</v>
      </c>
      <c s="84" t="s">
        <v>27</v>
      </c>
      <c s="84" t="s">
        <v>160</v>
      </c>
      <c s="84" t="s">
        <v>164</v>
      </c>
      <c s="84" t="s">
        <v>159</v>
      </c>
      <c s="84" t="s">
        <v>1325</v>
      </c>
      <c s="84" t="s">
        <v>165</v>
      </c>
      <c s="84" t="s">
        <v>165</v>
      </c>
      <c s="84" t="s">
        <v>160</v>
      </c>
      <c s="80">
        <v>9000000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9000000</v>
      </c>
      <c s="87">
        <v>41540</v>
      </c>
      <c s="87">
        <v>48837</v>
      </c>
      <c s="86">
        <v>15000000</v>
      </c>
      <c s="86">
        <v>15000000</v>
      </c>
      <c s="86">
        <v>8.7972602739726025</v>
      </c>
      <c s="86">
        <v>19.991780821917807</v>
      </c>
      <c s="83">
        <v>0.066030199999999997</v>
      </c>
      <c s="88" t="s">
        <v>2797</v>
      </c>
      <c s="88">
        <v>0.012</v>
      </c>
      <c s="84" t="s">
        <v>160</v>
      </c>
      <c s="84" t="s">
        <v>160</v>
      </c>
      <c s="40">
        <v>0</v>
      </c>
      <c s="40">
        <v>0</v>
      </c>
      <c s="40">
        <v>0</v>
      </c>
      <c s="40">
        <v>353086.65999999997</v>
      </c>
      <c s="40">
        <v>0</v>
      </c>
      <c s="40">
        <v>0</v>
      </c>
      <c s="40">
        <v>0</v>
      </c>
      <c s="40">
        <v>0</v>
      </c>
      <c s="40">
        <v>0</v>
      </c>
      <c s="40">
        <v>338997.87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692084.53000000003</v>
      </c>
      <c s="40">
        <f t="shared" si="5"/>
        <v>692084.53000000003</v>
      </c>
    </row>
    <row r="92" spans="1:52" ht="15">
      <c r="A92" s="79">
        <v>20345000</v>
      </c>
      <c s="79">
        <v>1</v>
      </c>
      <c s="79">
        <v>0</v>
      </c>
      <c s="79">
        <v>0</v>
      </c>
      <c s="79" t="s">
        <v>23</v>
      </c>
      <c s="79" t="s">
        <v>68</v>
      </c>
      <c s="79" t="s">
        <v>68</v>
      </c>
      <c s="79" t="s">
        <v>68</v>
      </c>
      <c s="79" t="s">
        <v>68</v>
      </c>
      <c s="79" t="s">
        <v>27</v>
      </c>
      <c s="79" t="s">
        <v>160</v>
      </c>
      <c s="79" t="s">
        <v>166</v>
      </c>
      <c s="79" t="s">
        <v>159</v>
      </c>
      <c s="79" t="s">
        <v>1325</v>
      </c>
      <c s="79" t="s">
        <v>167</v>
      </c>
      <c s="79" t="s">
        <v>167</v>
      </c>
      <c s="79" t="s">
        <v>160</v>
      </c>
      <c s="80">
        <v>93800000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93800000</v>
      </c>
      <c s="82">
        <v>44028</v>
      </c>
      <c s="82">
        <v>53158</v>
      </c>
      <c s="81">
        <v>93800000</v>
      </c>
      <c s="81">
        <v>93800000</v>
      </c>
      <c s="81">
        <v>20.635616438356163</v>
      </c>
      <c s="81">
        <v>25.013698630136986</v>
      </c>
      <c s="83">
        <v>0.0658889</v>
      </c>
      <c s="83" t="s">
        <v>2797</v>
      </c>
      <c s="83">
        <v>0.012</v>
      </c>
      <c s="79" t="s">
        <v>160</v>
      </c>
      <c s="79" t="s">
        <v>160</v>
      </c>
      <c s="40">
        <v>0</v>
      </c>
      <c s="40">
        <v>3158860.29</v>
      </c>
      <c s="40">
        <v>0</v>
      </c>
      <c s="40">
        <v>0</v>
      </c>
      <c s="40">
        <v>0</v>
      </c>
      <c s="40">
        <v>0</v>
      </c>
      <c s="40">
        <v>0</v>
      </c>
      <c s="40">
        <v>3107357.1299999999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6266217.4199999999</v>
      </c>
      <c s="40">
        <f t="shared" si="5"/>
        <v>6266217.4199999999</v>
      </c>
    </row>
    <row r="93" spans="1:52" ht="15">
      <c r="A93" s="84">
        <v>20265000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25</v>
      </c>
      <c s="84" t="s">
        <v>44</v>
      </c>
      <c s="84" t="s">
        <v>45</v>
      </c>
      <c s="84" t="s">
        <v>27</v>
      </c>
      <c s="84" t="s">
        <v>160</v>
      </c>
      <c s="84" t="s">
        <v>168</v>
      </c>
      <c s="84" t="s">
        <v>159</v>
      </c>
      <c s="84" t="s">
        <v>1325</v>
      </c>
      <c s="84" t="s">
        <v>169</v>
      </c>
      <c s="84" t="s">
        <v>169</v>
      </c>
      <c s="84" t="s">
        <v>160</v>
      </c>
      <c s="80">
        <v>661393.1100000001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661393.1100000001</v>
      </c>
      <c s="87">
        <v>38715</v>
      </c>
      <c s="87">
        <v>46006</v>
      </c>
      <c s="86">
        <v>8000000</v>
      </c>
      <c s="86">
        <v>7029193.7000000002</v>
      </c>
      <c s="86">
        <v>1.0410958904109588</v>
      </c>
      <c s="86">
        <v>19.975342465753425</v>
      </c>
      <c s="83">
        <v>0.066000500000000004</v>
      </c>
      <c s="88" t="s">
        <v>2797</v>
      </c>
      <c s="88">
        <v>0.012</v>
      </c>
      <c s="84" t="s">
        <v>160</v>
      </c>
      <c s="84" t="s">
        <v>160</v>
      </c>
      <c s="40">
        <v>22189.91</v>
      </c>
      <c s="40">
        <v>0</v>
      </c>
      <c s="40">
        <v>0</v>
      </c>
      <c s="40">
        <v>0</v>
      </c>
      <c s="40">
        <v>0</v>
      </c>
      <c s="40">
        <v>0</v>
      </c>
      <c s="40">
        <v>14712.43</v>
      </c>
      <c s="40">
        <v>0</v>
      </c>
      <c s="40">
        <v>0</v>
      </c>
      <c s="40">
        <v>0</v>
      </c>
      <c s="40">
        <v>0</v>
      </c>
      <c s="40">
        <v>0</v>
      </c>
      <c s="40">
        <v>7396.6300000000001</v>
      </c>
      <c s="40">
        <f t="shared" si="3"/>
        <v>22189.91</v>
      </c>
      <c s="40">
        <f t="shared" si="4"/>
        <v>22109.060000000001</v>
      </c>
      <c s="40">
        <f t="shared" si="5"/>
        <v>44298.970000000001</v>
      </c>
    </row>
    <row r="94" spans="1:52" ht="15">
      <c r="A94" s="79">
        <v>20269000</v>
      </c>
      <c s="79">
        <v>1</v>
      </c>
      <c s="79">
        <v>1</v>
      </c>
      <c s="79">
        <v>0</v>
      </c>
      <c s="79" t="s">
        <v>23</v>
      </c>
      <c s="79" t="s">
        <v>24</v>
      </c>
      <c s="79" t="s">
        <v>25</v>
      </c>
      <c s="79" t="s">
        <v>44</v>
      </c>
      <c s="79" t="s">
        <v>45</v>
      </c>
      <c s="79" t="s">
        <v>27</v>
      </c>
      <c s="79" t="s">
        <v>160</v>
      </c>
      <c s="79" t="s">
        <v>168</v>
      </c>
      <c s="79" t="s">
        <v>159</v>
      </c>
      <c s="79" t="s">
        <v>1325</v>
      </c>
      <c s="79" t="s">
        <v>170</v>
      </c>
      <c s="79" t="s">
        <v>170</v>
      </c>
      <c s="79" t="s">
        <v>160</v>
      </c>
      <c s="80">
        <v>5958370.660000083</v>
      </c>
      <c s="80">
        <v>0</v>
      </c>
      <c s="80">
        <v>0</v>
      </c>
      <c s="80">
        <v>0</v>
      </c>
      <c s="80">
        <v>0</v>
      </c>
      <c s="80">
        <v>3.7252902984619141E-09</v>
      </c>
      <c s="80">
        <v>0</v>
      </c>
      <c s="80">
        <v>5958370.6600000868</v>
      </c>
      <c s="82">
        <v>39146</v>
      </c>
      <c s="82">
        <v>46451</v>
      </c>
      <c s="81">
        <v>37100000</v>
      </c>
      <c s="81">
        <v>35314037.869999997</v>
      </c>
      <c s="81">
        <v>2.2602739726027399</v>
      </c>
      <c s="81">
        <v>20.013698630136986</v>
      </c>
      <c s="83">
        <v>0.053900000000000003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159258.26999999999</v>
      </c>
      <c s="40">
        <v>0</v>
      </c>
      <c s="40">
        <v>0</v>
      </c>
      <c s="40">
        <v>0</v>
      </c>
      <c s="40">
        <v>0</v>
      </c>
      <c s="40">
        <v>0</v>
      </c>
      <c s="40">
        <v>129518.33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288776.59999999998</v>
      </c>
      <c s="40">
        <f t="shared" si="5"/>
        <v>288776.59999999998</v>
      </c>
    </row>
    <row r="95" spans="1:52" ht="15">
      <c r="A95" s="84">
        <v>20258000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36</v>
      </c>
      <c s="84" t="s">
        <v>36</v>
      </c>
      <c s="84" t="s">
        <v>36</v>
      </c>
      <c s="84" t="s">
        <v>27</v>
      </c>
      <c s="84" t="s">
        <v>160</v>
      </c>
      <c s="84" t="s">
        <v>171</v>
      </c>
      <c s="84" t="s">
        <v>159</v>
      </c>
      <c s="84" t="s">
        <v>1325</v>
      </c>
      <c s="84" t="s">
        <v>172</v>
      </c>
      <c s="84" t="s">
        <v>172</v>
      </c>
      <c s="84" t="s">
        <v>160</v>
      </c>
      <c s="80">
        <v>-0.088000014424324036</v>
      </c>
      <c s="80">
        <v>0</v>
      </c>
      <c s="80">
        <v>0</v>
      </c>
      <c s="80">
        <v>0</v>
      </c>
      <c s="80">
        <v>0</v>
      </c>
      <c s="80">
        <v>-0.0040000006556510925</v>
      </c>
      <c s="80">
        <v>0</v>
      </c>
      <c s="80">
        <v>-0.092000015079975128</v>
      </c>
      <c s="87">
        <v>37608</v>
      </c>
      <c s="87">
        <v>44910</v>
      </c>
      <c s="86">
        <v>40000000</v>
      </c>
      <c s="86">
        <v>40000000</v>
      </c>
      <c s="86">
        <v>0</v>
      </c>
      <c s="86">
        <v>0</v>
      </c>
      <c s="83">
        <v>0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0</v>
      </c>
      <c s="40">
        <f t="shared" si="5"/>
        <v>0</v>
      </c>
    </row>
    <row r="96" spans="1:52" ht="15">
      <c r="A96" s="79">
        <v>20274000</v>
      </c>
      <c s="79">
        <v>1</v>
      </c>
      <c s="79">
        <v>1</v>
      </c>
      <c s="79">
        <v>0</v>
      </c>
      <c s="79" t="s">
        <v>23</v>
      </c>
      <c s="79" t="s">
        <v>24</v>
      </c>
      <c s="79" t="s">
        <v>36</v>
      </c>
      <c s="79" t="s">
        <v>36</v>
      </c>
      <c s="79" t="s">
        <v>36</v>
      </c>
      <c s="79" t="s">
        <v>27</v>
      </c>
      <c s="79" t="s">
        <v>160</v>
      </c>
      <c s="79" t="s">
        <v>171</v>
      </c>
      <c s="79" t="s">
        <v>159</v>
      </c>
      <c s="79" t="s">
        <v>1325</v>
      </c>
      <c s="79" t="s">
        <v>173</v>
      </c>
      <c s="79" t="s">
        <v>173</v>
      </c>
      <c s="79" t="s">
        <v>160</v>
      </c>
      <c s="80">
        <v>30070183.57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30070183.57</v>
      </c>
      <c s="82">
        <v>39428</v>
      </c>
      <c s="82">
        <v>48560</v>
      </c>
      <c s="81">
        <v>67100000</v>
      </c>
      <c s="81">
        <v>67100000</v>
      </c>
      <c s="81">
        <v>8.0383561643835613</v>
      </c>
      <c s="81">
        <v>25.019178082191782</v>
      </c>
      <c s="83">
        <v>0.075028999999999998</v>
      </c>
      <c s="83" t="s">
        <v>2952</v>
      </c>
      <c s="83">
        <v>0.012</v>
      </c>
      <c s="79" t="s">
        <v>160</v>
      </c>
      <c s="79" t="s">
        <v>160</v>
      </c>
      <c s="40">
        <v>1146869.03</v>
      </c>
      <c s="40">
        <v>0</v>
      </c>
      <c s="40">
        <v>0</v>
      </c>
      <c s="40">
        <v>0</v>
      </c>
      <c s="40">
        <v>0</v>
      </c>
      <c s="40">
        <v>0</v>
      </c>
      <c s="40">
        <v>1073507.75</v>
      </c>
      <c s="40">
        <v>0</v>
      </c>
      <c s="40">
        <v>0</v>
      </c>
      <c s="40">
        <v>0</v>
      </c>
      <c s="40">
        <v>0</v>
      </c>
      <c s="40">
        <v>0</v>
      </c>
      <c s="40">
        <v>1011943.27</v>
      </c>
      <c s="40">
        <f t="shared" si="3"/>
        <v>1146869.03</v>
      </c>
      <c s="40">
        <f t="shared" si="4"/>
        <v>2085451.02</v>
      </c>
      <c s="40">
        <f t="shared" si="5"/>
        <v>3232320.0499999998</v>
      </c>
    </row>
    <row r="97" spans="1:52" ht="15">
      <c r="A97" s="84">
        <v>20050000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36</v>
      </c>
      <c s="84" t="s">
        <v>36</v>
      </c>
      <c s="84" t="s">
        <v>36</v>
      </c>
      <c s="84" t="s">
        <v>27</v>
      </c>
      <c s="84" t="s">
        <v>160</v>
      </c>
      <c s="84" t="s">
        <v>171</v>
      </c>
      <c s="84" t="s">
        <v>159</v>
      </c>
      <c s="84" t="s">
        <v>1325</v>
      </c>
      <c s="84" t="s">
        <v>174</v>
      </c>
      <c s="84" t="s">
        <v>174</v>
      </c>
      <c s="84" t="s">
        <v>160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7">
        <v>30768</v>
      </c>
      <c s="87">
        <v>45375</v>
      </c>
      <c s="86">
        <v>28000000</v>
      </c>
      <c s="86">
        <v>25971601.43</v>
      </c>
      <c s="86">
        <v>0</v>
      </c>
      <c s="86">
        <v>0</v>
      </c>
      <c s="83">
        <v>0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0</v>
      </c>
      <c s="40">
        <f t="shared" si="5"/>
        <v>0</v>
      </c>
    </row>
    <row r="98" spans="1:52" ht="15">
      <c r="A98" s="79">
        <v>20267000</v>
      </c>
      <c s="79">
        <v>1</v>
      </c>
      <c s="79">
        <v>1</v>
      </c>
      <c s="79">
        <v>0</v>
      </c>
      <c s="79" t="s">
        <v>23</v>
      </c>
      <c s="79" t="s">
        <v>24</v>
      </c>
      <c s="79" t="s">
        <v>36</v>
      </c>
      <c s="79" t="s">
        <v>36</v>
      </c>
      <c s="79" t="s">
        <v>36</v>
      </c>
      <c s="79" t="s">
        <v>27</v>
      </c>
      <c s="79" t="s">
        <v>160</v>
      </c>
      <c s="79" t="s">
        <v>176</v>
      </c>
      <c s="79" t="s">
        <v>159</v>
      </c>
      <c s="79" t="s">
        <v>1325</v>
      </c>
      <c s="79" t="s">
        <v>177</v>
      </c>
      <c s="79" t="s">
        <v>177</v>
      </c>
      <c s="79" t="s">
        <v>160</v>
      </c>
      <c s="80">
        <v>24491903.389999919</v>
      </c>
      <c s="80">
        <v>0</v>
      </c>
      <c s="80">
        <v>0</v>
      </c>
      <c s="80">
        <v>0</v>
      </c>
      <c s="80">
        <v>0</v>
      </c>
      <c s="80">
        <v>-3.7252902984619141E-09</v>
      </c>
      <c s="80">
        <v>0</v>
      </c>
      <c s="80">
        <v>24491903.389999915</v>
      </c>
      <c s="82">
        <v>39058</v>
      </c>
      <c s="82">
        <v>48189</v>
      </c>
      <c s="81">
        <v>61250000</v>
      </c>
      <c s="81">
        <v>61250000</v>
      </c>
      <c s="81">
        <v>7.021917808219178</v>
      </c>
      <c s="81">
        <v>25.016438356164382</v>
      </c>
      <c s="83">
        <v>0.075045500000000001</v>
      </c>
      <c s="83" t="s">
        <v>2952</v>
      </c>
      <c s="83">
        <v>0.012</v>
      </c>
      <c s="79" t="s">
        <v>160</v>
      </c>
      <c s="79" t="s">
        <v>160</v>
      </c>
      <c s="40">
        <v>908246.94999999995</v>
      </c>
      <c s="40">
        <v>0</v>
      </c>
      <c s="40">
        <v>0</v>
      </c>
      <c s="40">
        <v>0</v>
      </c>
      <c s="40">
        <v>0</v>
      </c>
      <c s="40">
        <v>0</v>
      </c>
      <c s="40">
        <v>138678.60000000001</v>
      </c>
      <c s="40">
        <v>0</v>
      </c>
      <c s="40">
        <v>0</v>
      </c>
      <c s="40">
        <v>0</v>
      </c>
      <c s="40">
        <v>0</v>
      </c>
      <c s="40">
        <v>0</v>
      </c>
      <c s="40">
        <v>129480.53</v>
      </c>
      <c s="40">
        <f t="shared" si="3"/>
        <v>908246.94999999995</v>
      </c>
      <c s="40">
        <f t="shared" si="4"/>
        <v>268159.13</v>
      </c>
      <c s="40">
        <f t="shared" si="5"/>
        <v>1176406.0800000001</v>
      </c>
    </row>
    <row r="99" spans="1:52" ht="15">
      <c r="A99" s="84">
        <v>30059100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36</v>
      </c>
      <c s="84" t="s">
        <v>36</v>
      </c>
      <c s="84" t="s">
        <v>36</v>
      </c>
      <c s="84" t="s">
        <v>27</v>
      </c>
      <c s="84" t="s">
        <v>160</v>
      </c>
      <c s="84" t="s">
        <v>176</v>
      </c>
      <c s="84" t="s">
        <v>159</v>
      </c>
      <c s="84" t="s">
        <v>1325</v>
      </c>
      <c s="84" t="s">
        <v>178</v>
      </c>
      <c s="84" t="s">
        <v>178</v>
      </c>
      <c s="84" t="s">
        <v>160</v>
      </c>
      <c s="80">
        <v>669329.64000000013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669329.64000000013</v>
      </c>
      <c s="87">
        <v>33176</v>
      </c>
      <c s="87">
        <v>47780</v>
      </c>
      <c s="86">
        <v>1506134.3400000001</v>
      </c>
      <c s="86">
        <v>1506134.3400000001</v>
      </c>
      <c s="86">
        <v>5.9013698630136986</v>
      </c>
      <c s="86">
        <v>40.010958904109586</v>
      </c>
      <c s="83">
        <v>0.02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6693.3000000000002</v>
      </c>
      <c s="40">
        <v>0</v>
      </c>
      <c s="40">
        <v>0</v>
      </c>
      <c s="40">
        <v>0</v>
      </c>
      <c s="40">
        <v>0</v>
      </c>
      <c s="40">
        <v>0</v>
      </c>
      <c s="40">
        <v>6135.4300000000003</v>
      </c>
      <c s="40">
        <v>0</v>
      </c>
      <c s="40">
        <v>0</v>
      </c>
      <c s="40">
        <f t="shared" si="3"/>
        <v>0</v>
      </c>
      <c s="40">
        <f t="shared" si="4"/>
        <v>12828.73</v>
      </c>
      <c s="40">
        <f t="shared" si="5"/>
        <v>12828.73</v>
      </c>
    </row>
    <row r="100" spans="1:52" ht="15">
      <c r="A100" s="79">
        <v>20070000</v>
      </c>
      <c s="79">
        <v>1</v>
      </c>
      <c s="79">
        <v>1</v>
      </c>
      <c s="79">
        <v>1</v>
      </c>
      <c s="79" t="s">
        <v>179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180</v>
      </c>
      <c s="79" t="s">
        <v>180</v>
      </c>
      <c s="79" t="s">
        <v>160</v>
      </c>
      <c s="80">
        <v>13499544.341999998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13499544.341999998</v>
      </c>
      <c s="82">
        <v>35868</v>
      </c>
      <c s="82">
        <v>50478</v>
      </c>
      <c s="81">
        <v>30000000</v>
      </c>
      <c s="81">
        <v>29998987.620000001</v>
      </c>
      <c s="81">
        <v>13.293150684931506</v>
      </c>
      <c s="81">
        <v>40.027397260273972</v>
      </c>
      <c s="83">
        <v>0.02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133885.89000000001</v>
      </c>
      <c s="40">
        <v>0</v>
      </c>
      <c s="40">
        <v>0</v>
      </c>
      <c s="40">
        <v>0</v>
      </c>
      <c s="40">
        <v>0</v>
      </c>
      <c s="40">
        <v>0</v>
      </c>
      <c s="40">
        <v>131064.07000000001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264949.96000000002</v>
      </c>
      <c s="40">
        <f t="shared" si="5"/>
        <v>264949.96000000002</v>
      </c>
    </row>
    <row r="101" spans="1:52" ht="15">
      <c r="A101" s="84">
        <v>20249000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181</v>
      </c>
      <c s="84" t="s">
        <v>181</v>
      </c>
      <c s="84" t="s">
        <v>160</v>
      </c>
      <c s="80">
        <v>1.0011717677116394E-08</v>
      </c>
      <c s="80">
        <v>0</v>
      </c>
      <c s="80">
        <v>0</v>
      </c>
      <c s="80">
        <v>0</v>
      </c>
      <c s="80">
        <v>0</v>
      </c>
      <c s="80">
        <v>4.6566128730773926E-10</v>
      </c>
      <c s="80">
        <v>0</v>
      </c>
      <c s="80">
        <v>1.0477378964424133E-08</v>
      </c>
      <c s="87">
        <v>36187</v>
      </c>
      <c s="87">
        <v>45318</v>
      </c>
      <c s="86">
        <v>48000000</v>
      </c>
      <c s="86">
        <v>44941768.420000002</v>
      </c>
      <c s="86">
        <v>0</v>
      </c>
      <c s="86">
        <v>0</v>
      </c>
      <c s="83">
        <v>0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0</v>
      </c>
      <c s="40">
        <f t="shared" si="5"/>
        <v>0</v>
      </c>
    </row>
    <row r="102" spans="1:52" ht="15">
      <c r="A102" s="79">
        <v>20252000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182</v>
      </c>
      <c s="79" t="s">
        <v>182</v>
      </c>
      <c s="79" t="s">
        <v>160</v>
      </c>
      <c s="80">
        <v>369940.61999999743</v>
      </c>
      <c s="80">
        <v>0</v>
      </c>
      <c s="80">
        <v>0</v>
      </c>
      <c s="80">
        <v>0</v>
      </c>
      <c s="80">
        <v>0</v>
      </c>
      <c s="80">
        <v>-1.1641532182693481E-10</v>
      </c>
      <c s="80">
        <v>0</v>
      </c>
      <c s="80">
        <v>369940.61999999732</v>
      </c>
      <c s="82">
        <v>36970</v>
      </c>
      <c s="82">
        <v>46101</v>
      </c>
      <c s="81">
        <v>4500000</v>
      </c>
      <c s="81">
        <v>4161833.75</v>
      </c>
      <c s="81">
        <v>1.3013698630136987</v>
      </c>
      <c s="81">
        <v>25.016438356164382</v>
      </c>
      <c s="83">
        <v>0.053900000000000003</v>
      </c>
      <c s="83" t="s">
        <v>39</v>
      </c>
      <c s="83"/>
      <c s="79" t="s">
        <v>160</v>
      </c>
      <c s="79" t="s">
        <v>160</v>
      </c>
      <c s="40">
        <v>9997.2099999999991</v>
      </c>
      <c s="40">
        <v>0</v>
      </c>
      <c s="40">
        <v>0</v>
      </c>
      <c s="40">
        <v>0</v>
      </c>
      <c s="40">
        <v>0</v>
      </c>
      <c s="40">
        <v>0</v>
      </c>
      <c s="40">
        <v>7456.9399999999996</v>
      </c>
      <c s="40">
        <v>0</v>
      </c>
      <c s="40">
        <v>0</v>
      </c>
      <c s="40">
        <v>0</v>
      </c>
      <c s="40">
        <v>0</v>
      </c>
      <c s="40">
        <v>0</v>
      </c>
      <c s="40">
        <v>4998.6000000000004</v>
      </c>
      <c s="40">
        <f t="shared" si="3"/>
        <v>9997.2099999999991</v>
      </c>
      <c s="40">
        <f t="shared" si="4"/>
        <v>12455.540000000001</v>
      </c>
      <c s="40">
        <f t="shared" si="5"/>
        <v>22452.75</v>
      </c>
    </row>
    <row r="103" spans="1:52" ht="15">
      <c r="A103" s="84">
        <v>20254000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183</v>
      </c>
      <c s="84" t="s">
        <v>183</v>
      </c>
      <c s="84" t="s">
        <v>160</v>
      </c>
      <c s="80">
        <v>980386.53999999503</v>
      </c>
      <c s="80">
        <v>0</v>
      </c>
      <c s="80">
        <v>0</v>
      </c>
      <c s="80">
        <v>0</v>
      </c>
      <c s="80">
        <v>0</v>
      </c>
      <c s="80">
        <v>-2.3283064365386963E-10</v>
      </c>
      <c s="80">
        <v>0</v>
      </c>
      <c s="80">
        <v>980386.5399999948</v>
      </c>
      <c s="87">
        <v>37011</v>
      </c>
      <c s="87">
        <v>46142</v>
      </c>
      <c s="86">
        <v>10400000</v>
      </c>
      <c s="86">
        <v>10263952.710000001</v>
      </c>
      <c s="86">
        <v>1.4136986301369863</v>
      </c>
      <c s="86">
        <v>25.016438356164382</v>
      </c>
      <c s="83">
        <v>0.053900000000000003</v>
      </c>
      <c s="88" t="s">
        <v>39</v>
      </c>
      <c s="88"/>
      <c s="84" t="s">
        <v>160</v>
      </c>
      <c s="84" t="s">
        <v>160</v>
      </c>
      <c s="40">
        <v>26493.799999999999</v>
      </c>
      <c s="40">
        <v>0</v>
      </c>
      <c s="40">
        <v>0</v>
      </c>
      <c s="40">
        <v>0</v>
      </c>
      <c s="40">
        <v>0</v>
      </c>
      <c s="40">
        <v>0</v>
      </c>
      <c s="40">
        <v>19761.77</v>
      </c>
      <c s="40">
        <v>0</v>
      </c>
      <c s="40">
        <v>0</v>
      </c>
      <c s="40">
        <v>0</v>
      </c>
      <c s="40">
        <v>0</v>
      </c>
      <c s="40">
        <v>0</v>
      </c>
      <c s="40">
        <v>13246.9</v>
      </c>
      <c s="40">
        <f t="shared" si="3"/>
        <v>26493.799999999999</v>
      </c>
      <c s="40">
        <f t="shared" si="4"/>
        <v>33008.669999999998</v>
      </c>
      <c s="40">
        <f t="shared" si="5"/>
        <v>59502.470000000001</v>
      </c>
    </row>
    <row r="104" spans="1:52" ht="15">
      <c r="A104" s="79">
        <v>20255000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184</v>
      </c>
      <c s="79" t="s">
        <v>184</v>
      </c>
      <c s="79" t="s">
        <v>160</v>
      </c>
      <c s="80">
        <v>985573.14000001003</v>
      </c>
      <c s="80">
        <v>0</v>
      </c>
      <c s="80">
        <v>0</v>
      </c>
      <c s="80">
        <v>0</v>
      </c>
      <c s="80">
        <v>0</v>
      </c>
      <c s="80">
        <v>4.6566128730773926E-10</v>
      </c>
      <c s="80">
        <v>0</v>
      </c>
      <c s="80">
        <v>985573.14000001049</v>
      </c>
      <c s="82">
        <v>37099</v>
      </c>
      <c s="82">
        <v>46230</v>
      </c>
      <c s="81">
        <v>9000000</v>
      </c>
      <c s="81">
        <v>8859976.0999999996</v>
      </c>
      <c s="81">
        <v>1.6547945205479453</v>
      </c>
      <c s="81">
        <v>25.016438356164382</v>
      </c>
      <c s="83">
        <v>0.053900000000000003</v>
      </c>
      <c s="83" t="s">
        <v>39</v>
      </c>
      <c s="83"/>
      <c s="79" t="s">
        <v>160</v>
      </c>
      <c s="79" t="s">
        <v>160</v>
      </c>
      <c s="40">
        <v>26633.970000000001</v>
      </c>
      <c s="40">
        <v>0</v>
      </c>
      <c s="40">
        <v>0</v>
      </c>
      <c s="40">
        <v>0</v>
      </c>
      <c s="40">
        <v>0</v>
      </c>
      <c s="40">
        <v>0</v>
      </c>
      <c s="40">
        <v>21190.740000000002</v>
      </c>
      <c s="40">
        <v>0</v>
      </c>
      <c s="40">
        <v>0</v>
      </c>
      <c s="40">
        <v>0</v>
      </c>
      <c s="40">
        <v>0</v>
      </c>
      <c s="40">
        <v>0</v>
      </c>
      <c s="40">
        <v>15980.379999999999</v>
      </c>
      <c s="40">
        <f t="shared" si="3"/>
        <v>26633.970000000001</v>
      </c>
      <c s="40">
        <f t="shared" si="4"/>
        <v>37171.120000000003</v>
      </c>
      <c s="40">
        <f t="shared" si="5"/>
        <v>63805.090000000004</v>
      </c>
    </row>
    <row r="105" spans="1:52" ht="15">
      <c r="A105" s="84">
        <v>20261000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185</v>
      </c>
      <c s="84" t="s">
        <v>185</v>
      </c>
      <c s="84" t="s">
        <v>160</v>
      </c>
      <c s="80">
        <v>659139.73399999959</v>
      </c>
      <c s="80">
        <v>0</v>
      </c>
      <c s="80">
        <v>0</v>
      </c>
      <c s="80">
        <v>0</v>
      </c>
      <c s="80">
        <v>0</v>
      </c>
      <c s="80">
        <v>0.0019999999785795808</v>
      </c>
      <c s="80">
        <v>0</v>
      </c>
      <c s="80">
        <v>659139.73599999957</v>
      </c>
      <c s="87">
        <v>37832</v>
      </c>
      <c s="87">
        <v>46964</v>
      </c>
      <c s="86">
        <v>4800000</v>
      </c>
      <c s="86">
        <v>3460484</v>
      </c>
      <c s="86">
        <v>3.6657534246575341</v>
      </c>
      <c s="86">
        <v>25.019178082191782</v>
      </c>
      <c s="83">
        <v>0.053900000000000003</v>
      </c>
      <c s="88" t="s">
        <v>39</v>
      </c>
      <c s="88"/>
      <c s="84" t="s">
        <v>160</v>
      </c>
      <c s="84" t="s">
        <v>160</v>
      </c>
      <c s="40">
        <v>0</v>
      </c>
      <c s="40">
        <v>18158.57</v>
      </c>
      <c s="40">
        <v>0</v>
      </c>
      <c s="40">
        <v>0</v>
      </c>
      <c s="40">
        <v>0</v>
      </c>
      <c s="40">
        <v>0</v>
      </c>
      <c s="40">
        <v>0</v>
      </c>
      <c s="40">
        <v>15629.690000000001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33788.260000000002</v>
      </c>
      <c s="40">
        <f t="shared" si="5"/>
        <v>33788.260000000002</v>
      </c>
    </row>
    <row r="106" spans="1:52" ht="15">
      <c r="A106" s="79">
        <v>20257000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186</v>
      </c>
      <c s="79" t="s">
        <v>186</v>
      </c>
      <c s="79" t="s">
        <v>160</v>
      </c>
      <c s="80">
        <v>5123704.3799999179</v>
      </c>
      <c s="80">
        <v>0</v>
      </c>
      <c s="80">
        <v>853950.69999999995</v>
      </c>
      <c s="80">
        <v>138712.64000000001</v>
      </c>
      <c s="80" t="s">
        <v>2855</v>
      </c>
      <c s="80">
        <v>-3.7252902984619141E-09</v>
      </c>
      <c s="80">
        <v>0</v>
      </c>
      <c s="80">
        <v>4269753.679999914</v>
      </c>
      <c s="82">
        <v>37398</v>
      </c>
      <c s="82">
        <v>46529</v>
      </c>
      <c s="81">
        <v>40000000</v>
      </c>
      <c s="81">
        <v>35187390.920000002</v>
      </c>
      <c s="81">
        <v>2.473972602739726</v>
      </c>
      <c s="81">
        <v>25.016438356164382</v>
      </c>
      <c s="83">
        <v>0.053900000000000003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114124.08</v>
      </c>
      <c s="40">
        <v>0</v>
      </c>
      <c s="40">
        <v>0</v>
      </c>
      <c s="40">
        <v>0</v>
      </c>
      <c s="40">
        <v>0</v>
      </c>
      <c s="40">
        <v>0</v>
      </c>
      <c s="40">
        <v>92812.509999999995</v>
      </c>
      <c s="40">
        <v>0</v>
      </c>
      <c s="40">
        <f t="shared" si="3"/>
        <v>0</v>
      </c>
      <c s="40">
        <f t="shared" si="4"/>
        <v>206936.59</v>
      </c>
      <c s="40">
        <f t="shared" si="5"/>
        <v>206936.59</v>
      </c>
    </row>
    <row r="107" spans="1:52" ht="15">
      <c r="A107" s="84">
        <v>20256000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187</v>
      </c>
      <c s="84" t="s">
        <v>187</v>
      </c>
      <c s="84" t="s">
        <v>160</v>
      </c>
      <c s="80">
        <v>2252124.9900000002</v>
      </c>
      <c s="80">
        <v>0</v>
      </c>
      <c s="80">
        <v>375354.19</v>
      </c>
      <c s="80">
        <v>60971.169999999998</v>
      </c>
      <c s="80" t="s">
        <v>2855</v>
      </c>
      <c s="80">
        <v>0</v>
      </c>
      <c s="80">
        <v>0</v>
      </c>
      <c s="80">
        <v>1876770.8000000003</v>
      </c>
      <c s="87">
        <v>37398</v>
      </c>
      <c s="87">
        <v>46529</v>
      </c>
      <c s="86">
        <v>15200000</v>
      </c>
      <c s="86">
        <v>15080000</v>
      </c>
      <c s="86">
        <v>2.473972602739726</v>
      </c>
      <c s="86">
        <v>25.016438356164382</v>
      </c>
      <c s="83">
        <v>0.053900000000000003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50163.260000000002</v>
      </c>
      <c s="40">
        <v>0</v>
      </c>
      <c s="40">
        <v>0</v>
      </c>
      <c s="40">
        <v>0</v>
      </c>
      <c s="40">
        <v>0</v>
      </c>
      <c s="40">
        <v>0</v>
      </c>
      <c s="40">
        <v>40795.75</v>
      </c>
      <c s="40">
        <v>0</v>
      </c>
      <c s="40">
        <f t="shared" si="3"/>
        <v>0</v>
      </c>
      <c s="40">
        <f t="shared" si="4"/>
        <v>90959.010000000009</v>
      </c>
      <c s="40">
        <f t="shared" si="5"/>
        <v>90959.010000000009</v>
      </c>
    </row>
    <row r="108" spans="1:52" ht="15">
      <c r="A108" s="79">
        <v>20259000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188</v>
      </c>
      <c s="79" t="s">
        <v>188</v>
      </c>
      <c s="79" t="s">
        <v>160</v>
      </c>
      <c s="80">
        <v>4001091.9200000009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4001091.9200000009</v>
      </c>
      <c s="82">
        <v>37606</v>
      </c>
      <c s="82">
        <v>46737</v>
      </c>
      <c s="81">
        <v>25000000</v>
      </c>
      <c s="81">
        <v>24515611.170000002</v>
      </c>
      <c s="81">
        <v>3.043835616438356</v>
      </c>
      <c s="81">
        <v>25.016438356164382</v>
      </c>
      <c s="83">
        <v>0.054579999999999997</v>
      </c>
      <c s="83" t="s">
        <v>39</v>
      </c>
      <c s="83"/>
      <c s="79" t="s">
        <v>160</v>
      </c>
      <c s="79" t="s">
        <v>160</v>
      </c>
      <c s="40">
        <v>109488.71000000001</v>
      </c>
      <c s="40">
        <v>0</v>
      </c>
      <c s="40">
        <v>0</v>
      </c>
      <c s="40">
        <v>0</v>
      </c>
      <c s="40">
        <v>0</v>
      </c>
      <c s="40">
        <v>0</v>
      </c>
      <c s="40">
        <v>93334.630000000005</v>
      </c>
      <c s="40">
        <v>0</v>
      </c>
      <c s="40">
        <v>0</v>
      </c>
      <c s="40">
        <v>0</v>
      </c>
      <c s="40">
        <v>0</v>
      </c>
      <c s="40">
        <v>0</v>
      </c>
      <c s="40">
        <v>78206.220000000001</v>
      </c>
      <c s="40">
        <f t="shared" si="3"/>
        <v>109488.71000000001</v>
      </c>
      <c s="40">
        <f t="shared" si="4"/>
        <v>171540.85000000001</v>
      </c>
      <c s="40">
        <f t="shared" si="5"/>
        <v>281029.56</v>
      </c>
    </row>
    <row r="109" spans="1:52" ht="15">
      <c r="A109" s="84">
        <v>20260000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189</v>
      </c>
      <c s="84" t="s">
        <v>189</v>
      </c>
      <c s="84" t="s">
        <v>160</v>
      </c>
      <c s="80">
        <v>1481100.7899999996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1481100.7899999996</v>
      </c>
      <c s="87">
        <v>37664</v>
      </c>
      <c s="87">
        <v>46795</v>
      </c>
      <c s="86">
        <v>10000000</v>
      </c>
      <c s="86">
        <v>8666462.0299999993</v>
      </c>
      <c s="86">
        <v>3.2027397260273971</v>
      </c>
      <c s="86">
        <v>25.016438356164382</v>
      </c>
      <c s="83">
        <v>0.054719999999999998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41340.160000000003</v>
      </c>
      <c s="40">
        <v>0</v>
      </c>
      <c s="40">
        <v>0</v>
      </c>
      <c s="40">
        <v>0</v>
      </c>
      <c s="40">
        <v>0</v>
      </c>
      <c s="40">
        <v>0</v>
      </c>
      <c s="40">
        <v>34856.690000000002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76196.850000000006</v>
      </c>
      <c s="40">
        <f t="shared" si="5"/>
        <v>76196.850000000006</v>
      </c>
    </row>
    <row r="110" spans="1:52" ht="15">
      <c r="A110" s="79">
        <v>20262000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190</v>
      </c>
      <c s="79" t="s">
        <v>190</v>
      </c>
      <c s="79" t="s">
        <v>160</v>
      </c>
      <c s="80">
        <v>39600000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39600000</v>
      </c>
      <c s="82">
        <v>37860</v>
      </c>
      <c s="82">
        <v>46992</v>
      </c>
      <c s="81">
        <v>200000000</v>
      </c>
      <c s="81">
        <v>198000000</v>
      </c>
      <c s="81">
        <v>3.7424657534246575</v>
      </c>
      <c s="81">
        <v>25.019178082191782</v>
      </c>
      <c s="121">
        <v>0.054719999999999998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1107532.8</v>
      </c>
      <c s="40">
        <v>0</v>
      </c>
      <c s="40">
        <v>0</v>
      </c>
      <c s="40">
        <v>0</v>
      </c>
      <c s="40">
        <v>0</v>
      </c>
      <c s="40">
        <v>0</v>
      </c>
      <c s="40">
        <v>953290.80000000005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2060823.6000000001</v>
      </c>
      <c s="40">
        <f t="shared" si="5"/>
        <v>2060823.6000000001</v>
      </c>
    </row>
    <row r="111" spans="1:52" ht="15">
      <c r="A111" s="84">
        <v>20263000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191</v>
      </c>
      <c s="84" t="s">
        <v>191</v>
      </c>
      <c s="84" t="s">
        <v>160</v>
      </c>
      <c s="80">
        <v>6.5483618527650833E-10</v>
      </c>
      <c s="80">
        <v>0</v>
      </c>
      <c s="80">
        <v>0</v>
      </c>
      <c s="80">
        <v>0</v>
      </c>
      <c s="80">
        <v>0</v>
      </c>
      <c s="80">
        <v>2.9103830456733704E-11</v>
      </c>
      <c s="80">
        <v>0</v>
      </c>
      <c s="80">
        <v>6.8394001573324203E-10</v>
      </c>
      <c s="87">
        <v>38237</v>
      </c>
      <c s="87">
        <v>45542</v>
      </c>
      <c s="86">
        <v>2900000</v>
      </c>
      <c s="86">
        <v>761541.09999999998</v>
      </c>
      <c s="86">
        <v>0</v>
      </c>
      <c s="86">
        <v>0</v>
      </c>
      <c s="83">
        <v>0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0</v>
      </c>
      <c s="40">
        <f t="shared" si="5"/>
        <v>0</v>
      </c>
    </row>
    <row r="112" spans="1:52" ht="15">
      <c r="A112" s="79">
        <v>20264000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192</v>
      </c>
      <c s="79" t="s">
        <v>192</v>
      </c>
      <c s="79" t="s">
        <v>160</v>
      </c>
      <c s="80">
        <v>3039909.7599999998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3039909.7599999998</v>
      </c>
      <c s="82">
        <v>38286</v>
      </c>
      <c s="82">
        <v>47417</v>
      </c>
      <c s="81">
        <v>12400000</v>
      </c>
      <c s="81">
        <v>11944835.029999999</v>
      </c>
      <c s="81">
        <v>4.9068493150684933</v>
      </c>
      <c s="81">
        <v>25.016438356164382</v>
      </c>
      <c s="83">
        <v>0.055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53093.089999999997</v>
      </c>
      <c s="40">
        <v>0</v>
      </c>
      <c s="40">
        <v>0</v>
      </c>
      <c s="40">
        <v>0</v>
      </c>
      <c s="40">
        <v>0</v>
      </c>
      <c s="40">
        <v>0</v>
      </c>
      <c s="40">
        <v>48046.330000000002</v>
      </c>
      <c s="40">
        <v>0</v>
      </c>
      <c s="40">
        <v>0</v>
      </c>
      <c s="40">
        <f t="shared" si="3"/>
        <v>0</v>
      </c>
      <c s="40">
        <f t="shared" si="4"/>
        <v>101139.42</v>
      </c>
      <c s="40">
        <f t="shared" si="5"/>
        <v>101139.42</v>
      </c>
    </row>
    <row r="113" spans="1:52" ht="15">
      <c r="A113" s="84">
        <v>20266000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193</v>
      </c>
      <c s="84" t="s">
        <v>193</v>
      </c>
      <c s="84" t="s">
        <v>160</v>
      </c>
      <c s="80">
        <v>528256.26000001002</v>
      </c>
      <c s="80">
        <v>0</v>
      </c>
      <c s="80">
        <v>132064.06</v>
      </c>
      <c s="80">
        <v>11477.91</v>
      </c>
      <c s="80" t="s">
        <v>2855</v>
      </c>
      <c s="80">
        <v>4.6566128730773926E-10</v>
      </c>
      <c s="80">
        <v>0</v>
      </c>
      <c s="80">
        <v>396192.20000001049</v>
      </c>
      <c s="87">
        <v>38862</v>
      </c>
      <c s="87">
        <v>46167</v>
      </c>
      <c s="86">
        <v>5000000</v>
      </c>
      <c s="86">
        <v>4343173.0700000003</v>
      </c>
      <c s="86">
        <v>1.4821917808219178</v>
      </c>
      <c s="86">
        <v>20.013698630136986</v>
      </c>
      <c s="83">
        <v>0.042626999999999998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8491.1499999999996</v>
      </c>
      <c s="40">
        <v>0</v>
      </c>
      <c s="40">
        <v>0</v>
      </c>
      <c s="40">
        <v>0</v>
      </c>
      <c s="40">
        <v>0</v>
      </c>
      <c s="40">
        <v>0</v>
      </c>
      <c s="40">
        <v>5754.5900000000001</v>
      </c>
      <c s="40">
        <v>0</v>
      </c>
      <c s="40">
        <f t="shared" si="3"/>
        <v>0</v>
      </c>
      <c s="40">
        <f t="shared" si="4"/>
        <v>14245.74</v>
      </c>
      <c s="40">
        <f t="shared" si="5"/>
        <v>14245.74</v>
      </c>
    </row>
    <row r="114" spans="1:52" ht="15">
      <c r="A114" s="79">
        <v>20272000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194</v>
      </c>
      <c s="79" t="s">
        <v>194</v>
      </c>
      <c s="79" t="s">
        <v>160</v>
      </c>
      <c s="80">
        <v>36428571.495999977</v>
      </c>
      <c s="80">
        <v>0</v>
      </c>
      <c s="80">
        <v>0</v>
      </c>
      <c s="80">
        <v>0</v>
      </c>
      <c s="80">
        <v>0</v>
      </c>
      <c s="80">
        <v>0.0029999986290931702</v>
      </c>
      <c s="80">
        <v>0</v>
      </c>
      <c s="80">
        <v>36428571.498999976</v>
      </c>
      <c s="82">
        <v>39428</v>
      </c>
      <c s="82">
        <v>48560</v>
      </c>
      <c s="81">
        <v>90000000</v>
      </c>
      <c s="81">
        <v>90000000</v>
      </c>
      <c s="81">
        <v>8.0383561643835613</v>
      </c>
      <c s="81">
        <v>25.019178082191782</v>
      </c>
      <c s="83">
        <v>0.053900000000000003</v>
      </c>
      <c s="83" t="s">
        <v>39</v>
      </c>
      <c s="83"/>
      <c s="79" t="s">
        <v>160</v>
      </c>
      <c s="79" t="s">
        <v>160</v>
      </c>
      <c s="40">
        <v>774270.88</v>
      </c>
      <c s="40">
        <v>0</v>
      </c>
      <c s="40">
        <v>0</v>
      </c>
      <c s="40">
        <v>0</v>
      </c>
      <c s="40">
        <v>0</v>
      </c>
      <c s="40">
        <v>0</v>
      </c>
      <c s="40">
        <v>724743.43000000005</v>
      </c>
      <c s="40">
        <v>0</v>
      </c>
      <c s="40">
        <v>0</v>
      </c>
      <c s="40">
        <v>0</v>
      </c>
      <c s="40">
        <v>0</v>
      </c>
      <c s="40">
        <v>0</v>
      </c>
      <c s="40">
        <v>683180.19999999995</v>
      </c>
      <c s="40">
        <f t="shared" si="3"/>
        <v>774270.88</v>
      </c>
      <c s="40">
        <f t="shared" si="4"/>
        <v>1407923.6299999999</v>
      </c>
      <c s="40">
        <f t="shared" si="5"/>
        <v>2182194.5099999998</v>
      </c>
    </row>
    <row r="115" spans="1:52" ht="15">
      <c r="A115" s="84">
        <v>20270000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195</v>
      </c>
      <c s="84" t="s">
        <v>195</v>
      </c>
      <c s="84" t="s">
        <v>160</v>
      </c>
      <c s="80">
        <v>8620689.6799999196</v>
      </c>
      <c s="80">
        <v>0</v>
      </c>
      <c s="80">
        <v>0</v>
      </c>
      <c s="80">
        <v>0</v>
      </c>
      <c s="80">
        <v>0</v>
      </c>
      <c s="80">
        <v>-3.7252902984619141E-09</v>
      </c>
      <c s="80">
        <v>0</v>
      </c>
      <c s="80">
        <v>8620689.6799999159</v>
      </c>
      <c s="87">
        <v>39262</v>
      </c>
      <c s="87">
        <v>46371</v>
      </c>
      <c s="86">
        <v>50000000</v>
      </c>
      <c s="86">
        <v>50000000</v>
      </c>
      <c s="86">
        <v>2.0410958904109591</v>
      </c>
      <c s="86">
        <v>19.476712328767125</v>
      </c>
      <c s="83">
        <v>0.053900000000000003</v>
      </c>
      <c s="88" t="s">
        <v>39</v>
      </c>
      <c s="88"/>
      <c s="84" t="s">
        <v>160</v>
      </c>
      <c s="84" t="s">
        <v>160</v>
      </c>
      <c s="40">
        <v>232964.10000000001</v>
      </c>
      <c s="40">
        <v>0</v>
      </c>
      <c s="40">
        <v>0</v>
      </c>
      <c s="40">
        <v>0</v>
      </c>
      <c s="40">
        <v>0</v>
      </c>
      <c s="40">
        <v>0</v>
      </c>
      <c s="40">
        <v>185352.85999999999</v>
      </c>
      <c s="40">
        <v>0</v>
      </c>
      <c s="40">
        <v>0</v>
      </c>
      <c s="40">
        <v>0</v>
      </c>
      <c s="40">
        <v>0</v>
      </c>
      <c s="40">
        <v>0</v>
      </c>
      <c s="40">
        <v>139778.45999999999</v>
      </c>
      <c s="40">
        <f t="shared" si="3"/>
        <v>232964.10000000001</v>
      </c>
      <c s="40">
        <f t="shared" si="4"/>
        <v>325131.31999999995</v>
      </c>
      <c s="40">
        <f t="shared" si="5"/>
        <v>558095.41999999993</v>
      </c>
    </row>
    <row r="116" spans="1:52" ht="15">
      <c r="A116" s="79">
        <v>20273000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196</v>
      </c>
      <c s="79" t="s">
        <v>196</v>
      </c>
      <c s="79" t="s">
        <v>160</v>
      </c>
      <c s="80">
        <v>20993877.560000002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20993877.560000002</v>
      </c>
      <c s="82">
        <v>39428</v>
      </c>
      <c s="82">
        <v>50386</v>
      </c>
      <c s="81">
        <v>38100000</v>
      </c>
      <c s="81">
        <v>38100000</v>
      </c>
      <c s="81">
        <v>13.04109589041096</v>
      </c>
      <c s="81">
        <v>30.021917808219179</v>
      </c>
      <c s="83">
        <v>0.053900000000000003</v>
      </c>
      <c s="83" t="s">
        <v>39</v>
      </c>
      <c s="83"/>
      <c s="79" t="s">
        <v>160</v>
      </c>
      <c s="79" t="s">
        <v>160</v>
      </c>
      <c s="40">
        <v>567335.09999999998</v>
      </c>
      <c s="40">
        <v>0</v>
      </c>
      <c s="40">
        <v>0</v>
      </c>
      <c s="40">
        <v>0</v>
      </c>
      <c s="40">
        <v>0</v>
      </c>
      <c s="40">
        <v>0</v>
      </c>
      <c s="40">
        <v>543337.31999999995</v>
      </c>
      <c s="40">
        <v>0</v>
      </c>
      <c s="40">
        <v>0</v>
      </c>
      <c s="40">
        <v>0</v>
      </c>
      <c s="40">
        <v>0</v>
      </c>
      <c s="40">
        <v>0</v>
      </c>
      <c s="40">
        <v>525310.27000000002</v>
      </c>
      <c s="40">
        <f t="shared" si="3"/>
        <v>567335.09999999998</v>
      </c>
      <c s="40">
        <f t="shared" si="4"/>
        <v>1068647.5899999999</v>
      </c>
      <c s="40">
        <f t="shared" si="5"/>
        <v>1635982.6899999999</v>
      </c>
    </row>
    <row r="117" spans="1:52" ht="15">
      <c r="A117" s="84">
        <v>20275000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197</v>
      </c>
      <c s="84" t="s">
        <v>197</v>
      </c>
      <c s="84" t="s">
        <v>160</v>
      </c>
      <c s="80">
        <v>9500000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9500000</v>
      </c>
      <c s="87">
        <v>39428</v>
      </c>
      <c s="87">
        <v>54038</v>
      </c>
      <c s="86">
        <v>9500000</v>
      </c>
      <c s="86">
        <v>9500000</v>
      </c>
      <c s="86">
        <v>23.046575342465754</v>
      </c>
      <c s="86">
        <v>40.027397260273972</v>
      </c>
      <c s="83">
        <v>0.0025000000000000001</v>
      </c>
      <c s="88" t="s">
        <v>39</v>
      </c>
      <c s="88"/>
      <c s="84" t="s">
        <v>160</v>
      </c>
      <c s="84" t="s">
        <v>160</v>
      </c>
      <c s="40">
        <v>11907.530000000001</v>
      </c>
      <c s="40">
        <v>0</v>
      </c>
      <c s="40">
        <v>0</v>
      </c>
      <c s="40">
        <v>0</v>
      </c>
      <c s="40">
        <v>0</v>
      </c>
      <c s="40">
        <v>0</v>
      </c>
      <c s="40">
        <v>11842.469999999999</v>
      </c>
      <c s="40">
        <v>0</v>
      </c>
      <c s="40">
        <v>0</v>
      </c>
      <c s="40">
        <v>0</v>
      </c>
      <c s="40">
        <v>0</v>
      </c>
      <c s="40">
        <v>0</v>
      </c>
      <c s="40">
        <v>11907.530000000001</v>
      </c>
      <c s="40">
        <f t="shared" si="3"/>
        <v>11907.530000000001</v>
      </c>
      <c s="40">
        <f t="shared" si="4"/>
        <v>23750</v>
      </c>
      <c s="40">
        <f t="shared" si="5"/>
        <v>35657.529999999999</v>
      </c>
    </row>
    <row r="118" spans="1:52" ht="15">
      <c r="A118" s="79">
        <v>20276000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198</v>
      </c>
      <c s="79" t="s">
        <v>198</v>
      </c>
      <c s="79" t="s">
        <v>160</v>
      </c>
      <c s="80">
        <v>97528851.997999966</v>
      </c>
      <c s="80">
        <v>0</v>
      </c>
      <c s="80">
        <v>0</v>
      </c>
      <c s="80">
        <v>0</v>
      </c>
      <c s="80">
        <v>0</v>
      </c>
      <c s="80">
        <v>-0.0010000020265579224</v>
      </c>
      <c s="80">
        <v>0</v>
      </c>
      <c s="80">
        <v>97528851.996999964</v>
      </c>
      <c s="82">
        <v>39428</v>
      </c>
      <c s="82">
        <v>48560</v>
      </c>
      <c s="81">
        <v>246400000</v>
      </c>
      <c s="81">
        <v>246400000</v>
      </c>
      <c s="81">
        <v>8.0383561643835613</v>
      </c>
      <c s="81">
        <v>25.019178082191782</v>
      </c>
      <c s="83">
        <v>0.053900000000000003</v>
      </c>
      <c s="83" t="s">
        <v>39</v>
      </c>
      <c s="83"/>
      <c s="79" t="s">
        <v>160</v>
      </c>
      <c s="79" t="s">
        <v>160</v>
      </c>
      <c s="40">
        <v>1864446.02</v>
      </c>
      <c s="40">
        <v>0</v>
      </c>
      <c s="40">
        <v>0</v>
      </c>
      <c s="40">
        <v>0</v>
      </c>
      <c s="40">
        <v>0</v>
      </c>
      <c s="40">
        <v>0</v>
      </c>
      <c s="40">
        <v>1745183.8</v>
      </c>
      <c s="40">
        <v>0</v>
      </c>
      <c s="40">
        <v>0</v>
      </c>
      <c s="40">
        <v>0</v>
      </c>
      <c s="40">
        <v>0</v>
      </c>
      <c s="40">
        <v>0</v>
      </c>
      <c s="40">
        <v>1645099.4299999999</v>
      </c>
      <c s="40">
        <f t="shared" si="3"/>
        <v>1864446.02</v>
      </c>
      <c s="40">
        <f t="shared" si="4"/>
        <v>3390283.23</v>
      </c>
      <c s="40">
        <f t="shared" si="5"/>
        <v>5254729.25</v>
      </c>
    </row>
    <row r="119" spans="1:52" ht="15">
      <c r="A119" s="84">
        <v>20278000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199</v>
      </c>
      <c s="84" t="s">
        <v>199</v>
      </c>
      <c s="84" t="s">
        <v>160</v>
      </c>
      <c s="80">
        <v>675000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675000</v>
      </c>
      <c s="87">
        <v>39903</v>
      </c>
      <c s="87">
        <v>47208</v>
      </c>
      <c s="86">
        <v>2400000</v>
      </c>
      <c s="86">
        <v>2400000</v>
      </c>
      <c s="86">
        <v>4.3342465753424655</v>
      </c>
      <c s="86">
        <v>20.013698630136986</v>
      </c>
      <c s="83">
        <v>0.016079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5411.79</v>
      </c>
      <c s="40">
        <v>0</v>
      </c>
      <c s="40">
        <v>0</v>
      </c>
      <c s="40">
        <v>0</v>
      </c>
      <c s="40">
        <v>0</v>
      </c>
      <c s="40">
        <v>0</v>
      </c>
      <c s="40">
        <v>4836.9200000000001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10248.709999999999</v>
      </c>
      <c s="40">
        <f t="shared" si="5"/>
        <v>10248.709999999999</v>
      </c>
    </row>
    <row r="120" spans="1:52" ht="15">
      <c r="A120" s="79">
        <v>20277000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200</v>
      </c>
      <c s="79" t="s">
        <v>200</v>
      </c>
      <c s="79" t="s">
        <v>160</v>
      </c>
      <c s="80">
        <v>4792863.5699999994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4792863.5699999994</v>
      </c>
      <c s="82">
        <v>39903</v>
      </c>
      <c s="82">
        <v>50860</v>
      </c>
      <c s="81">
        <v>38080000</v>
      </c>
      <c s="81">
        <v>8098286.7699999996</v>
      </c>
      <c s="81">
        <v>14.33972602739726</v>
      </c>
      <c s="81">
        <v>30.019178082191782</v>
      </c>
      <c s="83">
        <v>0.036799999999999999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87947.080000000002</v>
      </c>
      <c s="40">
        <v>0</v>
      </c>
      <c s="40">
        <v>0</v>
      </c>
      <c s="40">
        <v>0</v>
      </c>
      <c s="40">
        <v>0</v>
      </c>
      <c s="40">
        <v>0</v>
      </c>
      <c s="40">
        <v>85380.979999999996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173328.06</v>
      </c>
      <c s="40">
        <f t="shared" si="5"/>
        <v>173328.06</v>
      </c>
    </row>
    <row r="121" spans="1:52" ht="15">
      <c r="A121" s="84">
        <v>20279000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201</v>
      </c>
      <c s="84" t="s">
        <v>201</v>
      </c>
      <c s="84" t="s">
        <v>160</v>
      </c>
      <c s="80">
        <v>2024571.6899999999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2024571.6899999999</v>
      </c>
      <c s="87">
        <v>39903</v>
      </c>
      <c s="87">
        <v>54513</v>
      </c>
      <c s="86">
        <v>9520000</v>
      </c>
      <c s="86">
        <v>2024571.6899999999</v>
      </c>
      <c s="86">
        <v>24.347945205479451</v>
      </c>
      <c s="86">
        <v>40.027397260273972</v>
      </c>
      <c s="83">
        <v>0.0025000000000000001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2523.7800000000002</v>
      </c>
      <c s="40">
        <v>0</v>
      </c>
      <c s="40">
        <v>0</v>
      </c>
      <c s="40">
        <v>0</v>
      </c>
      <c s="40">
        <v>0</v>
      </c>
      <c s="40">
        <v>0</v>
      </c>
      <c s="40">
        <v>2537.6500000000001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5061.4300000000003</v>
      </c>
      <c s="40">
        <f t="shared" si="5"/>
        <v>5061.4300000000003</v>
      </c>
    </row>
    <row r="122" spans="1:52" ht="15">
      <c r="A122" s="79">
        <v>20280000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202</v>
      </c>
      <c s="79" t="s">
        <v>202</v>
      </c>
      <c s="79" t="s">
        <v>160</v>
      </c>
      <c s="80">
        <v>186451376.6140011</v>
      </c>
      <c s="80">
        <v>0</v>
      </c>
      <c s="80">
        <v>0</v>
      </c>
      <c s="80">
        <v>0</v>
      </c>
      <c s="80">
        <v>0</v>
      </c>
      <c s="80">
        <v>-0.0039999485015869141</v>
      </c>
      <c s="80">
        <v>0</v>
      </c>
      <c s="80">
        <v>186451376.61000115</v>
      </c>
      <c s="82">
        <v>40228</v>
      </c>
      <c s="82">
        <v>49359</v>
      </c>
      <c s="81">
        <v>350000000</v>
      </c>
      <c s="81">
        <v>336662873.99000001</v>
      </c>
      <c s="81">
        <v>10.227397260273973</v>
      </c>
      <c s="81">
        <v>25.016438356164382</v>
      </c>
      <c s="83">
        <v>0.018360000000000001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1760515.1399999999</v>
      </c>
      <c s="40">
        <v>0</v>
      </c>
      <c s="40">
        <v>0</v>
      </c>
      <c s="40">
        <v>0</v>
      </c>
      <c s="40">
        <v>0</v>
      </c>
      <c s="40">
        <v>0</v>
      </c>
      <c s="40">
        <v>1649343.8899999999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3409859.0299999998</v>
      </c>
      <c s="40">
        <f t="shared" si="5"/>
        <v>3409859.0299999998</v>
      </c>
    </row>
    <row r="123" spans="1:52" ht="15">
      <c r="A123" s="84">
        <v>20281000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203</v>
      </c>
      <c s="84" t="s">
        <v>203</v>
      </c>
      <c s="84" t="s">
        <v>160</v>
      </c>
      <c s="80">
        <v>49940059.927000031</v>
      </c>
      <c s="80">
        <v>0</v>
      </c>
      <c s="80">
        <v>0</v>
      </c>
      <c s="80">
        <v>0</v>
      </c>
      <c s="80">
        <v>0</v>
      </c>
      <c s="80">
        <v>-0.0029999986290931702</v>
      </c>
      <c s="80">
        <v>0</v>
      </c>
      <c s="80">
        <v>49940059.924000032</v>
      </c>
      <c s="87">
        <v>40259</v>
      </c>
      <c s="87">
        <v>49390</v>
      </c>
      <c s="86">
        <v>100000000</v>
      </c>
      <c s="86">
        <v>99880120</v>
      </c>
      <c s="86">
        <v>10.312328767123288</v>
      </c>
      <c s="86">
        <v>25.016438356164382</v>
      </c>
      <c s="83">
        <v>0.018329999999999999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453938.72999999998</v>
      </c>
      <c s="40">
        <v>0</v>
      </c>
      <c s="40">
        <v>0</v>
      </c>
      <c s="40">
        <v>0</v>
      </c>
      <c s="40">
        <v>0</v>
      </c>
      <c s="40">
        <v>0</v>
      </c>
      <c s="40">
        <v>439488.16999999998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893426.89999999991</v>
      </c>
      <c s="40">
        <f t="shared" si="5"/>
        <v>893426.89999999991</v>
      </c>
    </row>
    <row r="124" spans="1:52" ht="15">
      <c r="A124" s="79">
        <v>20282000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204</v>
      </c>
      <c s="79" t="s">
        <v>204</v>
      </c>
      <c s="79" t="s">
        <v>160</v>
      </c>
      <c s="80">
        <v>41528651.150000326</v>
      </c>
      <c s="80">
        <v>0</v>
      </c>
      <c s="80">
        <v>0</v>
      </c>
      <c s="80">
        <v>0</v>
      </c>
      <c s="80">
        <v>0</v>
      </c>
      <c s="80">
        <v>1.4901161193847656E-08</v>
      </c>
      <c s="80">
        <v>0</v>
      </c>
      <c s="80">
        <v>41528651.150000341</v>
      </c>
      <c s="82">
        <v>40525</v>
      </c>
      <c s="82">
        <v>49656</v>
      </c>
      <c s="81">
        <v>75000000</v>
      </c>
      <c s="81">
        <v>75000000</v>
      </c>
      <c s="81">
        <v>11.04109589041096</v>
      </c>
      <c s="81">
        <v>25.016438356164382</v>
      </c>
      <c s="83">
        <v>0.017909999999999999</v>
      </c>
      <c s="83" t="s">
        <v>39</v>
      </c>
      <c s="83"/>
      <c s="79" t="s">
        <v>160</v>
      </c>
      <c s="79" t="s">
        <v>160</v>
      </c>
      <c s="40">
        <v>372907.95000000001</v>
      </c>
      <c s="40">
        <v>0</v>
      </c>
      <c s="40">
        <v>0</v>
      </c>
      <c s="40">
        <v>0</v>
      </c>
      <c s="40">
        <v>0</v>
      </c>
      <c s="40">
        <v>0</v>
      </c>
      <c s="40">
        <v>354745.40999999997</v>
      </c>
      <c s="40">
        <v>0</v>
      </c>
      <c s="40">
        <v>0</v>
      </c>
      <c s="40">
        <v>0</v>
      </c>
      <c s="40">
        <v>0</v>
      </c>
      <c s="40">
        <v>0</v>
      </c>
      <c s="40">
        <v>340481.16999999998</v>
      </c>
      <c s="40">
        <f t="shared" si="3"/>
        <v>372907.95000000001</v>
      </c>
      <c s="40">
        <f t="shared" si="4"/>
        <v>695226.57999999996</v>
      </c>
      <c s="40">
        <f t="shared" si="5"/>
        <v>1068134.53</v>
      </c>
    </row>
    <row r="125" spans="1:52" ht="15">
      <c r="A125" s="84">
        <v>20283000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205</v>
      </c>
      <c s="84" t="s">
        <v>205</v>
      </c>
      <c s="84" t="s">
        <v>160</v>
      </c>
      <c s="80">
        <v>15602330.649999838</v>
      </c>
      <c s="80">
        <v>0</v>
      </c>
      <c s="80">
        <v>0</v>
      </c>
      <c s="80">
        <v>0</v>
      </c>
      <c s="80">
        <v>0</v>
      </c>
      <c s="80">
        <v>-7.4505805969238281E-09</v>
      </c>
      <c s="80">
        <v>0</v>
      </c>
      <c s="80">
        <v>15602330.649999831</v>
      </c>
      <c s="87">
        <v>40553</v>
      </c>
      <c s="87">
        <v>49684</v>
      </c>
      <c s="86">
        <v>30000000</v>
      </c>
      <c s="86">
        <v>27053570.93</v>
      </c>
      <c s="86">
        <v>11.117808219178082</v>
      </c>
      <c s="86">
        <v>25.016438356164382</v>
      </c>
      <c s="83">
        <v>0.017781000000000002</v>
      </c>
      <c s="88" t="s">
        <v>39</v>
      </c>
      <c s="88"/>
      <c s="84" t="s">
        <v>160</v>
      </c>
      <c s="84" t="s">
        <v>160</v>
      </c>
      <c s="40">
        <v>0</v>
      </c>
      <c s="40">
        <v>139852.63</v>
      </c>
      <c s="40">
        <v>0</v>
      </c>
      <c s="40">
        <v>0</v>
      </c>
      <c s="40">
        <v>0</v>
      </c>
      <c s="40">
        <v>0</v>
      </c>
      <c s="40">
        <v>0</v>
      </c>
      <c s="40">
        <v>131591.01000000001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271443.64000000001</v>
      </c>
      <c s="40">
        <f t="shared" si="5"/>
        <v>271443.64000000001</v>
      </c>
    </row>
    <row r="126" spans="1:52" ht="15">
      <c r="A126" s="79">
        <v>20288000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206</v>
      </c>
      <c s="79" t="s">
        <v>206</v>
      </c>
      <c s="79" t="s">
        <v>160</v>
      </c>
      <c s="80">
        <v>42169844.649999999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42169844.649999999</v>
      </c>
      <c s="82">
        <v>40629</v>
      </c>
      <c s="82">
        <v>49761</v>
      </c>
      <c s="81">
        <v>100000000</v>
      </c>
      <c s="81">
        <v>75711466.640000001</v>
      </c>
      <c s="81">
        <v>11.328767123287671</v>
      </c>
      <c s="81">
        <v>25.019178082191782</v>
      </c>
      <c s="83">
        <v>0.018020000000000001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376827.41999999998</v>
      </c>
      <c s="40">
        <v>0</v>
      </c>
      <c s="40">
        <v>0</v>
      </c>
      <c s="40">
        <v>0</v>
      </c>
      <c s="40">
        <v>0</v>
      </c>
      <c s="40">
        <v>0</v>
      </c>
      <c s="40">
        <v>366417.82000000001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743245.23999999999</v>
      </c>
      <c s="40">
        <f t="shared" si="5"/>
        <v>743245.23999999999</v>
      </c>
    </row>
    <row r="127" spans="1:52" ht="15">
      <c r="A127" s="84">
        <v>20284000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207</v>
      </c>
      <c s="84" t="s">
        <v>207</v>
      </c>
      <c s="84" t="s">
        <v>160</v>
      </c>
      <c s="80">
        <v>35430952.38999968</v>
      </c>
      <c s="80">
        <v>0</v>
      </c>
      <c s="80">
        <v>0</v>
      </c>
      <c s="80">
        <v>0</v>
      </c>
      <c s="80">
        <v>0</v>
      </c>
      <c s="80">
        <v>-1.4901161193847656E-08</v>
      </c>
      <c s="80">
        <v>0</v>
      </c>
      <c s="80">
        <v>35430952.389999665</v>
      </c>
      <c s="87">
        <v>40575</v>
      </c>
      <c s="87">
        <v>49706</v>
      </c>
      <c s="86">
        <v>64700000</v>
      </c>
      <c s="86">
        <v>64700000</v>
      </c>
      <c s="86">
        <v>11.178082191780822</v>
      </c>
      <c s="86">
        <v>25.016438356164382</v>
      </c>
      <c s="83">
        <v>0.017995000000000001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321410.19</v>
      </c>
      <c s="40">
        <v>0</v>
      </c>
      <c s="40">
        <v>0</v>
      </c>
      <c s="40">
        <v>0</v>
      </c>
      <c s="40">
        <v>0</v>
      </c>
      <c s="40">
        <v>0</v>
      </c>
      <c s="40">
        <v>302423.28999999998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623833.47999999998</v>
      </c>
      <c s="40">
        <f t="shared" si="5"/>
        <v>623833.47999999998</v>
      </c>
    </row>
    <row r="128" spans="1:52" ht="15">
      <c r="A128" s="79">
        <v>20285000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208</v>
      </c>
      <c s="79" t="s">
        <v>208</v>
      </c>
      <c s="79" t="s">
        <v>160</v>
      </c>
      <c s="80">
        <v>49239722.11000032</v>
      </c>
      <c s="80">
        <v>0</v>
      </c>
      <c s="80">
        <v>0</v>
      </c>
      <c s="80">
        <v>0</v>
      </c>
      <c s="80">
        <v>0</v>
      </c>
      <c s="80">
        <v>1.4901161193847656E-08</v>
      </c>
      <c s="80">
        <v>0</v>
      </c>
      <c s="80">
        <v>49239722.110000335</v>
      </c>
      <c s="82">
        <v>40575</v>
      </c>
      <c s="82">
        <v>49706</v>
      </c>
      <c s="81">
        <v>90000000</v>
      </c>
      <c s="81">
        <v>89391856.319999993</v>
      </c>
      <c s="81">
        <v>11.178082191780822</v>
      </c>
      <c s="81">
        <v>25.016438356164382</v>
      </c>
      <c s="83">
        <v>0.017995000000000001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446675.77000000002</v>
      </c>
      <c s="40">
        <v>0</v>
      </c>
      <c s="40">
        <v>0</v>
      </c>
      <c s="40">
        <v>0</v>
      </c>
      <c s="40">
        <v>0</v>
      </c>
      <c s="40">
        <v>0</v>
      </c>
      <c s="40">
        <v>420288.97999999998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866964.75</v>
      </c>
      <c s="40">
        <f t="shared" si="5"/>
        <v>866964.75</v>
      </c>
    </row>
    <row r="129" spans="1:52" ht="15">
      <c r="A129" s="84">
        <v>20286000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209</v>
      </c>
      <c s="84" t="s">
        <v>209</v>
      </c>
      <c s="84" t="s">
        <v>160</v>
      </c>
      <c s="80">
        <v>27941814.960000165</v>
      </c>
      <c s="80">
        <v>0</v>
      </c>
      <c s="80">
        <v>0</v>
      </c>
      <c s="80">
        <v>0</v>
      </c>
      <c s="80">
        <v>0</v>
      </c>
      <c s="80">
        <v>7.4505805969238281E-09</v>
      </c>
      <c s="80">
        <v>0</v>
      </c>
      <c s="80">
        <v>27941814.960000172</v>
      </c>
      <c s="87">
        <v>40575</v>
      </c>
      <c s="87">
        <v>49888</v>
      </c>
      <c s="86">
        <v>58000000</v>
      </c>
      <c s="86">
        <v>53844460.799999997</v>
      </c>
      <c s="86">
        <v>11.676712328767124</v>
      </c>
      <c s="86">
        <v>25.515068493150686</v>
      </c>
      <c s="83">
        <v>0.017995000000000001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253472.82999999999</v>
      </c>
      <c s="40">
        <v>0</v>
      </c>
      <c s="40">
        <v>0</v>
      </c>
      <c s="40">
        <v>0</v>
      </c>
      <c s="40">
        <v>0</v>
      </c>
      <c s="40">
        <v>0</v>
      </c>
      <c s="40">
        <v>238499.25</v>
      </c>
      <c s="40">
        <v>0</v>
      </c>
      <c s="40">
        <v>0</v>
      </c>
      <c s="40">
        <v>0</v>
      </c>
      <c s="40">
        <v>0</v>
      </c>
      <c s="40">
        <f t="shared" si="3"/>
        <v>0</v>
      </c>
      <c s="40">
        <f t="shared" si="4"/>
        <v>491972.07999999996</v>
      </c>
      <c s="40">
        <f t="shared" si="5"/>
        <v>491972.07999999996</v>
      </c>
    </row>
    <row r="130" spans="1:52" ht="15">
      <c r="A130" s="79">
        <v>20287000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210</v>
      </c>
      <c s="79" t="s">
        <v>210</v>
      </c>
      <c s="79" t="s">
        <v>160</v>
      </c>
      <c s="80">
        <v>38723979.400000326</v>
      </c>
      <c s="80">
        <v>0</v>
      </c>
      <c s="80">
        <v>0</v>
      </c>
      <c s="80">
        <v>0</v>
      </c>
      <c s="80">
        <v>0</v>
      </c>
      <c s="80">
        <v>1.4901161193847656E-08</v>
      </c>
      <c s="80">
        <v>0</v>
      </c>
      <c s="80">
        <v>38723979.400000341</v>
      </c>
      <c s="82">
        <v>40605</v>
      </c>
      <c s="82">
        <v>49737</v>
      </c>
      <c s="81">
        <v>78000000</v>
      </c>
      <c s="81">
        <v>73816306.129999995</v>
      </c>
      <c s="81">
        <v>11.263013698630138</v>
      </c>
      <c s="81">
        <v>25.019178082191782</v>
      </c>
      <c s="83">
        <v>0.01805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346611.45000000001</v>
      </c>
      <c s="40">
        <v>0</v>
      </c>
      <c s="40">
        <v>0</v>
      </c>
      <c s="40">
        <v>0</v>
      </c>
      <c s="40">
        <v>0</v>
      </c>
      <c s="40">
        <v>0</v>
      </c>
      <c s="40">
        <v>337036.53999999998</v>
      </c>
      <c s="40">
        <v>0</v>
      </c>
      <c s="40">
        <v>0</v>
      </c>
      <c s="40">
        <v>0</v>
      </c>
      <c s="40">
        <f t="shared" si="6" ref="AX130:AX193">SUM(AK130:AK130)</f>
        <v>0</v>
      </c>
      <c s="40">
        <f t="shared" si="4"/>
        <v>683647.98999999999</v>
      </c>
      <c s="40">
        <f t="shared" si="5"/>
        <v>683647.98999999999</v>
      </c>
    </row>
    <row r="131" spans="1:52" ht="15">
      <c r="A131" s="84">
        <v>20292000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211</v>
      </c>
      <c s="84" t="s">
        <v>211</v>
      </c>
      <c s="84" t="s">
        <v>160</v>
      </c>
      <c s="80">
        <v>1262427.2700000098</v>
      </c>
      <c s="80">
        <v>0</v>
      </c>
      <c s="80">
        <v>0</v>
      </c>
      <c s="80">
        <v>0</v>
      </c>
      <c s="80">
        <v>0</v>
      </c>
      <c s="80">
        <v>4.6566128730773926E-10</v>
      </c>
      <c s="80">
        <v>0</v>
      </c>
      <c s="80">
        <v>1262427.2700000103</v>
      </c>
      <c s="87">
        <v>41031</v>
      </c>
      <c s="87">
        <v>50162</v>
      </c>
      <c s="86">
        <v>2270161.4900000002</v>
      </c>
      <c s="86">
        <v>2270161.79</v>
      </c>
      <c s="86">
        <v>12.427397260273972</v>
      </c>
      <c s="86">
        <v>25.016438356164382</v>
      </c>
      <c s="83">
        <v>0.018159999999999999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11368.620000000001</v>
      </c>
      <c s="40">
        <v>0</v>
      </c>
      <c s="40">
        <v>0</v>
      </c>
      <c s="40">
        <v>0</v>
      </c>
      <c s="40">
        <v>0</v>
      </c>
      <c s="40">
        <v>0</v>
      </c>
      <c s="40">
        <v>11094.77</v>
      </c>
      <c s="40">
        <v>0</v>
      </c>
      <c s="40">
        <f t="shared" si="6"/>
        <v>0</v>
      </c>
      <c s="40">
        <f t="shared" si="7" ref="AY131:AY194">SUM(AL131:AW131)</f>
        <v>22463.389999999999</v>
      </c>
      <c s="40">
        <f t="shared" si="8" ref="AZ131:AZ194">AY131+AX131</f>
        <v>22463.389999999999</v>
      </c>
    </row>
    <row r="132" spans="1:52" ht="15">
      <c r="A132" s="79">
        <v>20289000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212</v>
      </c>
      <c s="79" t="s">
        <v>212</v>
      </c>
      <c s="79" t="s">
        <v>160</v>
      </c>
      <c s="80">
        <v>21338621.76000008</v>
      </c>
      <c s="80">
        <v>0</v>
      </c>
      <c s="80">
        <v>853544.87</v>
      </c>
      <c s="80">
        <v>193936.59</v>
      </c>
      <c s="80" t="s">
        <v>2855</v>
      </c>
      <c s="80">
        <v>3.7252902984619141E-09</v>
      </c>
      <c s="80">
        <v>0</v>
      </c>
      <c s="80">
        <v>20485076.890000083</v>
      </c>
      <c s="82">
        <v>40879</v>
      </c>
      <c s="82">
        <v>50011</v>
      </c>
      <c s="81">
        <v>40000000</v>
      </c>
      <c s="81">
        <v>34159388.969999999</v>
      </c>
      <c s="81">
        <v>12.013698630136986</v>
      </c>
      <c s="81">
        <v>25.019178082191782</v>
      </c>
      <c s="83">
        <v>0.018185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185750.26000000001</v>
      </c>
      <c s="40">
        <v>0</v>
      </c>
      <c s="40">
        <v>0</v>
      </c>
      <c s="40">
        <v>0</v>
      </c>
      <c s="40">
        <v>0</v>
      </c>
      <c s="40">
        <v>0</v>
      </c>
      <c s="40">
        <v>178988.75</v>
      </c>
      <c s="40">
        <f t="shared" si="6"/>
        <v>0</v>
      </c>
      <c s="40">
        <f t="shared" si="7"/>
        <v>364739.01000000001</v>
      </c>
      <c s="40">
        <f t="shared" si="8"/>
        <v>364739.01000000001</v>
      </c>
    </row>
    <row r="133" spans="1:52" ht="15">
      <c r="A133" s="84">
        <v>20291000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213</v>
      </c>
      <c s="84" t="s">
        <v>213</v>
      </c>
      <c s="84" t="s">
        <v>160</v>
      </c>
      <c s="80">
        <v>21739130.470999856</v>
      </c>
      <c s="80">
        <v>0</v>
      </c>
      <c s="80">
        <v>0</v>
      </c>
      <c s="80">
        <v>0</v>
      </c>
      <c s="80">
        <v>0</v>
      </c>
      <c s="80">
        <v>0.0039999932050704956</v>
      </c>
      <c s="80">
        <v>0</v>
      </c>
      <c s="80">
        <v>21739130.474999849</v>
      </c>
      <c s="87">
        <v>41031</v>
      </c>
      <c s="87">
        <v>50162</v>
      </c>
      <c s="86">
        <v>40000000</v>
      </c>
      <c s="86">
        <v>40000000</v>
      </c>
      <c s="86">
        <v>12.427397260273972</v>
      </c>
      <c s="86">
        <v>25.016438356164382</v>
      </c>
      <c s="83">
        <v>0.018159999999999999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195768.91</v>
      </c>
      <c s="40">
        <v>0</v>
      </c>
      <c s="40">
        <v>0</v>
      </c>
      <c s="40">
        <v>0</v>
      </c>
      <c s="40">
        <v>0</v>
      </c>
      <c s="40">
        <v>0</v>
      </c>
      <c s="40">
        <v>191053.14999999999</v>
      </c>
      <c s="40">
        <v>0</v>
      </c>
      <c s="40">
        <f t="shared" si="6"/>
        <v>0</v>
      </c>
      <c s="40">
        <f t="shared" si="7"/>
        <v>386822.06</v>
      </c>
      <c s="40">
        <f t="shared" si="8"/>
        <v>386822.06</v>
      </c>
    </row>
    <row r="134" spans="1:52" ht="15">
      <c r="A134" s="79">
        <v>20297000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214</v>
      </c>
      <c s="79" t="s">
        <v>214</v>
      </c>
      <c s="79" t="s">
        <v>160</v>
      </c>
      <c s="80">
        <v>32142857.149999671</v>
      </c>
      <c s="80">
        <v>0</v>
      </c>
      <c s="80">
        <v>1190476.1899999999</v>
      </c>
      <c s="80">
        <v>296834.14000000001</v>
      </c>
      <c s="80" t="s">
        <v>2855</v>
      </c>
      <c s="80">
        <v>-1.4901161193847656E-08</v>
      </c>
      <c s="80">
        <v>0</v>
      </c>
      <c s="80">
        <v>30952380.959999654</v>
      </c>
      <c s="82">
        <v>41243</v>
      </c>
      <c s="82">
        <v>50374</v>
      </c>
      <c s="81">
        <v>50000000</v>
      </c>
      <c s="81">
        <v>50000000</v>
      </c>
      <c s="81">
        <v>13.008219178082191</v>
      </c>
      <c s="81">
        <v>25.016438356164382</v>
      </c>
      <c s="83">
        <v>0.018373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282006.96999999997</v>
      </c>
      <c s="40">
        <v>0</v>
      </c>
      <c s="40">
        <v>0</v>
      </c>
      <c s="40">
        <v>0</v>
      </c>
      <c s="40">
        <v>0</v>
      </c>
      <c s="40">
        <v>0</v>
      </c>
      <c s="40">
        <v>275654.92999999999</v>
      </c>
      <c s="40">
        <v>0</v>
      </c>
      <c s="40">
        <f t="shared" si="6"/>
        <v>0</v>
      </c>
      <c s="40">
        <f t="shared" si="7"/>
        <v>557661.89999999991</v>
      </c>
      <c s="40">
        <f t="shared" si="8"/>
        <v>557661.89999999991</v>
      </c>
    </row>
    <row r="135" spans="1:52" ht="15">
      <c r="A135" s="84">
        <v>20290000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215</v>
      </c>
      <c s="84" t="s">
        <v>215</v>
      </c>
      <c s="84" t="s">
        <v>160</v>
      </c>
      <c s="80">
        <v>155579224.55600119</v>
      </c>
      <c s="80">
        <v>0</v>
      </c>
      <c s="80">
        <v>0</v>
      </c>
      <c s="80">
        <v>0</v>
      </c>
      <c s="80">
        <v>0</v>
      </c>
      <c s="80">
        <v>-0.0019999444484710693</v>
      </c>
      <c s="80">
        <v>0</v>
      </c>
      <c s="80">
        <v>155579224.55400124</v>
      </c>
      <c s="87">
        <v>40892</v>
      </c>
      <c s="87">
        <v>50024</v>
      </c>
      <c s="86">
        <v>250000000</v>
      </c>
      <c s="86">
        <v>248933378.06999999</v>
      </c>
      <c s="86">
        <v>12.049315068493151</v>
      </c>
      <c s="86">
        <v>25.019178082191782</v>
      </c>
      <c s="83">
        <v>0.018185</v>
      </c>
      <c s="88" t="s">
        <v>39</v>
      </c>
      <c s="88"/>
      <c s="84" t="s">
        <v>160</v>
      </c>
      <c s="84" t="s">
        <v>160</v>
      </c>
      <c s="40">
        <v>1418479.73</v>
      </c>
      <c s="40">
        <v>0</v>
      </c>
      <c s="40">
        <v>0</v>
      </c>
      <c s="40">
        <v>0</v>
      </c>
      <c s="40">
        <v>0</v>
      </c>
      <c s="40">
        <v>0</v>
      </c>
      <c s="40">
        <v>1354299.3400000001</v>
      </c>
      <c s="40">
        <v>0</v>
      </c>
      <c s="40">
        <v>0</v>
      </c>
      <c s="40">
        <v>0</v>
      </c>
      <c s="40">
        <v>0</v>
      </c>
      <c s="40">
        <v>0</v>
      </c>
      <c s="40">
        <v>1305001.3500000001</v>
      </c>
      <c s="40">
        <f t="shared" si="6"/>
        <v>1418479.73</v>
      </c>
      <c s="40">
        <f t="shared" si="7"/>
        <v>2659300.6900000004</v>
      </c>
      <c s="40">
        <f t="shared" si="8"/>
        <v>4077780.4200000004</v>
      </c>
    </row>
    <row r="136" spans="1:52" ht="15">
      <c r="A136" s="79">
        <v>20293000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216</v>
      </c>
      <c s="79" t="s">
        <v>216</v>
      </c>
      <c s="79" t="s">
        <v>160</v>
      </c>
      <c s="80">
        <v>8839952.5600000024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8839952.5600000024</v>
      </c>
      <c s="82">
        <v>40984</v>
      </c>
      <c s="82">
        <v>50115</v>
      </c>
      <c s="81">
        <v>14559417.130000001</v>
      </c>
      <c s="81">
        <v>14334092.779999999</v>
      </c>
      <c s="81">
        <v>12.298630136986301</v>
      </c>
      <c s="81">
        <v>25.016438356164382</v>
      </c>
      <c s="83">
        <v>0.018134000000000001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79493.070000000007</v>
      </c>
      <c s="40">
        <v>0</v>
      </c>
      <c s="40">
        <v>0</v>
      </c>
      <c s="40">
        <v>0</v>
      </c>
      <c s="40">
        <v>0</v>
      </c>
      <c s="40">
        <v>0</v>
      </c>
      <c s="40">
        <v>77578.210000000006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157071.28000000003</v>
      </c>
      <c s="40">
        <f t="shared" si="8"/>
        <v>157071.28000000003</v>
      </c>
    </row>
    <row r="137" spans="1:52" ht="15">
      <c r="A137" s="84">
        <v>20295000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217</v>
      </c>
      <c s="84" t="s">
        <v>217</v>
      </c>
      <c s="84" t="s">
        <v>160</v>
      </c>
      <c s="80">
        <v>2447205.3199999998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2447205.3199999998</v>
      </c>
      <c s="87">
        <v>41136</v>
      </c>
      <c s="87">
        <v>50267</v>
      </c>
      <c s="86">
        <v>10000000</v>
      </c>
      <c s="86">
        <v>2447205.3199999998</v>
      </c>
      <c s="86">
        <v>12.715068493150685</v>
      </c>
      <c s="86">
        <v>25.016438356164382</v>
      </c>
      <c s="83">
        <v>0.018214999999999999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22471.110000000001</v>
      </c>
      <c s="40">
        <v>0</v>
      </c>
      <c s="40">
        <v>0</v>
      </c>
      <c s="40">
        <v>0</v>
      </c>
      <c s="40">
        <v>0</v>
      </c>
      <c s="40">
        <v>0</v>
      </c>
      <c s="40">
        <v>21254.549999999999</v>
      </c>
      <c s="40">
        <v>0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43725.660000000003</v>
      </c>
      <c s="40">
        <f t="shared" si="8"/>
        <v>43725.660000000003</v>
      </c>
    </row>
    <row r="138" spans="1:52" ht="15">
      <c r="A138" s="79">
        <v>20299000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218</v>
      </c>
      <c s="79" t="s">
        <v>218</v>
      </c>
      <c s="79" t="s">
        <v>160</v>
      </c>
      <c s="80">
        <v>2139185.0099999998</v>
      </c>
      <c s="80">
        <v>0</v>
      </c>
      <c s="80">
        <v>0</v>
      </c>
      <c s="80">
        <v>19212.689999999999</v>
      </c>
      <c s="80">
        <v>0</v>
      </c>
      <c s="80">
        <v>0</v>
      </c>
      <c s="80">
        <v>0</v>
      </c>
      <c s="80">
        <v>2139185.0099999998</v>
      </c>
      <c s="82">
        <v>41348</v>
      </c>
      <c s="82">
        <v>50359</v>
      </c>
      <c s="81">
        <v>2168540.1800000002</v>
      </c>
      <c s="81">
        <v>2139185.0099999998</v>
      </c>
      <c s="81">
        <v>12.967123287671233</v>
      </c>
      <c s="81">
        <v>24.687671232876713</v>
      </c>
      <c s="83">
        <v>0.017864999999999999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18951.220000000001</v>
      </c>
      <c s="40">
        <v>0</v>
      </c>
      <c s="40">
        <v>0</v>
      </c>
      <c s="40">
        <v>0</v>
      </c>
      <c s="40">
        <v>0</v>
      </c>
      <c s="40">
        <v>0</v>
      </c>
      <c s="40">
        <v>16526.709999999999</v>
      </c>
      <c s="40">
        <v>0</v>
      </c>
      <c s="40">
        <f t="shared" si="6"/>
        <v>0</v>
      </c>
      <c s="40">
        <f t="shared" si="7"/>
        <v>35477.93</v>
      </c>
      <c s="40">
        <f t="shared" si="8"/>
        <v>35477.93</v>
      </c>
    </row>
    <row r="139" spans="1:52" ht="15">
      <c r="A139" s="84">
        <v>20298000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219</v>
      </c>
      <c s="84" t="s">
        <v>219</v>
      </c>
      <c s="84" t="s">
        <v>160</v>
      </c>
      <c s="80">
        <v>94990000</v>
      </c>
      <c s="80">
        <v>0</v>
      </c>
      <c s="80">
        <v>0</v>
      </c>
      <c s="80">
        <v>815886.23999999999</v>
      </c>
      <c s="80">
        <v>0</v>
      </c>
      <c s="80">
        <v>0</v>
      </c>
      <c s="80">
        <v>0</v>
      </c>
      <c s="80">
        <v>94990000</v>
      </c>
      <c s="87">
        <v>41348</v>
      </c>
      <c s="87">
        <v>50359</v>
      </c>
      <c s="86">
        <v>100000000</v>
      </c>
      <c s="86">
        <v>94990000</v>
      </c>
      <c s="86">
        <v>12.967123287671233</v>
      </c>
      <c s="86">
        <v>24.687671232876713</v>
      </c>
      <c s="83">
        <v>0.017084999999999999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804782.60999999999</v>
      </c>
      <c s="40">
        <v>0</v>
      </c>
      <c s="40">
        <v>0</v>
      </c>
      <c s="40">
        <v>0</v>
      </c>
      <c s="40">
        <v>0</v>
      </c>
      <c s="40">
        <v>0</v>
      </c>
      <c s="40">
        <v>818121.54000000004</v>
      </c>
      <c s="40">
        <v>0</v>
      </c>
      <c s="40">
        <f t="shared" si="6"/>
        <v>0</v>
      </c>
      <c s="40">
        <f t="shared" si="7"/>
        <v>1622904.1499999999</v>
      </c>
      <c s="40">
        <f t="shared" si="8"/>
        <v>1622904.1499999999</v>
      </c>
    </row>
    <row r="140" spans="1:52" ht="15">
      <c r="A140" s="79">
        <v>20300000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220</v>
      </c>
      <c s="79" t="s">
        <v>220</v>
      </c>
      <c s="79" t="s">
        <v>160</v>
      </c>
      <c s="80">
        <v>94118010.799999997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94118010.799999997</v>
      </c>
      <c s="82">
        <v>41487</v>
      </c>
      <c s="82">
        <v>50389</v>
      </c>
      <c s="81">
        <v>100000000</v>
      </c>
      <c s="81">
        <v>94118010.799999997</v>
      </c>
      <c s="81">
        <v>13.049315068493151</v>
      </c>
      <c s="81">
        <v>24.389041095890413</v>
      </c>
      <c s="83">
        <v>0.017084999999999999</v>
      </c>
      <c s="83" t="s">
        <v>39</v>
      </c>
      <c s="83"/>
      <c s="79" t="s">
        <v>160</v>
      </c>
      <c s="79" t="s">
        <v>160</v>
      </c>
      <c s="40">
        <v>806205.85999999999</v>
      </c>
      <c s="40">
        <v>0</v>
      </c>
      <c s="40">
        <v>0</v>
      </c>
      <c s="40">
        <v>0</v>
      </c>
      <c s="40">
        <v>0</v>
      </c>
      <c s="40">
        <v>0</v>
      </c>
      <c s="40">
        <v>801800.35999999999</v>
      </c>
      <c s="40">
        <v>0</v>
      </c>
      <c s="40">
        <v>0</v>
      </c>
      <c s="40">
        <v>0</v>
      </c>
      <c s="40">
        <v>0</v>
      </c>
      <c s="40">
        <v>0</v>
      </c>
      <c s="40">
        <v>806205.85999999999</v>
      </c>
      <c s="40">
        <f t="shared" si="6"/>
        <v>806205.85999999999</v>
      </c>
      <c s="40">
        <f t="shared" si="7"/>
        <v>1608006.22</v>
      </c>
      <c s="40">
        <f t="shared" si="8"/>
        <v>2414212.0800000001</v>
      </c>
    </row>
    <row r="141" spans="1:52" ht="15">
      <c r="A141" s="84">
        <v>20315000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221</v>
      </c>
      <c s="84" t="s">
        <v>221</v>
      </c>
      <c s="84" t="s">
        <v>160</v>
      </c>
      <c s="80">
        <v>140000000</v>
      </c>
      <c s="80">
        <v>0</v>
      </c>
      <c s="80">
        <v>0</v>
      </c>
      <c s="80">
        <v>2176229.1600000001</v>
      </c>
      <c s="80" t="s">
        <v>2855</v>
      </c>
      <c s="80">
        <v>0</v>
      </c>
      <c s="80">
        <v>0</v>
      </c>
      <c s="80">
        <v>140000000</v>
      </c>
      <c s="87">
        <v>42171</v>
      </c>
      <c s="87">
        <v>51271</v>
      </c>
      <c s="86">
        <v>200000000</v>
      </c>
      <c s="86">
        <v>200000000</v>
      </c>
      <c s="86">
        <v>15.465753424657533</v>
      </c>
      <c s="86">
        <v>24.931506849315067</v>
      </c>
      <c s="83">
        <v>0.03109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2158412.6000000001</v>
      </c>
      <c s="40">
        <v>0</v>
      </c>
      <c s="40">
        <v>0</v>
      </c>
      <c s="40">
        <v>0</v>
      </c>
      <c s="40">
        <v>0</v>
      </c>
      <c s="40">
        <v>0</v>
      </c>
      <c s="40">
        <v>2106419.8999999999</v>
      </c>
      <c s="40">
        <v>0</v>
      </c>
      <c s="40">
        <f t="shared" si="6"/>
        <v>0</v>
      </c>
      <c s="40">
        <f t="shared" si="7"/>
        <v>4264832.5</v>
      </c>
      <c s="40">
        <f t="shared" si="8"/>
        <v>4264832.5</v>
      </c>
    </row>
    <row r="142" spans="1:52" ht="15">
      <c r="A142" s="79">
        <v>20327000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222</v>
      </c>
      <c s="79" t="s">
        <v>222</v>
      </c>
      <c s="79" t="s">
        <v>160</v>
      </c>
      <c s="80">
        <v>249800000</v>
      </c>
      <c s="80">
        <v>0</v>
      </c>
      <c s="80">
        <v>0</v>
      </c>
      <c s="80">
        <v>5802854</v>
      </c>
      <c s="80" t="s">
        <v>2855</v>
      </c>
      <c s="80">
        <v>0</v>
      </c>
      <c s="80">
        <v>0</v>
      </c>
      <c s="80">
        <v>249800000</v>
      </c>
      <c s="82">
        <v>43350</v>
      </c>
      <c s="82">
        <v>52366</v>
      </c>
      <c s="81">
        <v>250000000</v>
      </c>
      <c s="81">
        <v>249800000</v>
      </c>
      <c s="81">
        <v>18.465753424657535</v>
      </c>
      <c s="81">
        <v>24.701369863013699</v>
      </c>
      <c s="83">
        <v>0.045449999999999997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5708242.25</v>
      </c>
      <c s="40">
        <v>0</v>
      </c>
      <c s="40">
        <v>0</v>
      </c>
      <c s="40">
        <v>0</v>
      </c>
      <c s="40">
        <v>0</v>
      </c>
      <c s="40">
        <v>0</v>
      </c>
      <c s="40">
        <v>5367639.9500000002</v>
      </c>
      <c s="40">
        <v>0</v>
      </c>
      <c s="40">
        <f t="shared" si="6"/>
        <v>0</v>
      </c>
      <c s="40">
        <f t="shared" si="7"/>
        <v>11075882.199999999</v>
      </c>
      <c s="40">
        <f t="shared" si="8"/>
        <v>11075882.199999999</v>
      </c>
    </row>
    <row r="143" spans="1:52" ht="15">
      <c r="A143" s="84">
        <v>20302000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223</v>
      </c>
      <c s="84" t="s">
        <v>223</v>
      </c>
      <c s="84" t="s">
        <v>160</v>
      </c>
      <c s="80">
        <v>267002186.13</v>
      </c>
      <c s="80">
        <v>0</v>
      </c>
      <c s="80">
        <v>0</v>
      </c>
      <c s="80">
        <v>3946489.9100000001</v>
      </c>
      <c s="80">
        <v>0</v>
      </c>
      <c s="80">
        <v>0</v>
      </c>
      <c s="80">
        <v>0</v>
      </c>
      <c s="80">
        <v>267002186.13</v>
      </c>
      <c s="87">
        <v>41611</v>
      </c>
      <c s="87">
        <v>50724</v>
      </c>
      <c s="86">
        <v>270000000</v>
      </c>
      <c s="86">
        <v>267002186.13</v>
      </c>
      <c s="86">
        <v>13.967123287671233</v>
      </c>
      <c s="86">
        <v>24.967123287671232</v>
      </c>
      <c s="83">
        <v>0.029499999999999998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3905912.8100000001</v>
      </c>
      <c s="40">
        <v>0</v>
      </c>
      <c s="40">
        <v>0</v>
      </c>
      <c s="40">
        <v>0</v>
      </c>
      <c s="40">
        <v>0</v>
      </c>
      <c s="40">
        <v>0</v>
      </c>
      <c s="40">
        <v>3970651.6800000002</v>
      </c>
      <c s="40">
        <v>0</v>
      </c>
      <c s="40">
        <f t="shared" si="6"/>
        <v>0</v>
      </c>
      <c s="40">
        <f t="shared" si="7"/>
        <v>7876564.4900000002</v>
      </c>
      <c s="40">
        <f t="shared" si="8"/>
        <v>7876564.4900000002</v>
      </c>
    </row>
    <row r="144" spans="1:52" ht="15">
      <c r="A144" s="79">
        <v>20303000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224</v>
      </c>
      <c s="79" t="s">
        <v>224</v>
      </c>
      <c s="79" t="s">
        <v>160</v>
      </c>
      <c s="80">
        <v>29950000</v>
      </c>
      <c s="80">
        <v>0</v>
      </c>
      <c s="80">
        <v>6324861.9649999999</v>
      </c>
      <c s="80">
        <v>262545.96000000002</v>
      </c>
      <c s="80" t="s">
        <v>2855</v>
      </c>
      <c s="80">
        <v>0</v>
      </c>
      <c s="80">
        <v>0</v>
      </c>
      <c s="80">
        <v>23625138.035</v>
      </c>
      <c s="82">
        <v>41726</v>
      </c>
      <c s="82">
        <v>48898</v>
      </c>
      <c s="81">
        <v>30000000</v>
      </c>
      <c s="81">
        <v>29950000</v>
      </c>
      <c s="81">
        <v>8.9643835616438352</v>
      </c>
      <c s="81">
        <v>19.649315068493152</v>
      </c>
      <c s="83">
        <v>0.017437000000000001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204282.81</v>
      </c>
      <c s="40">
        <v>0</v>
      </c>
      <c s="40">
        <v>0</v>
      </c>
      <c s="40">
        <v>0</v>
      </c>
      <c s="40">
        <v>0</v>
      </c>
      <c s="40">
        <v>0</v>
      </c>
      <c s="40">
        <v>163675.64000000001</v>
      </c>
      <c s="40">
        <v>0</v>
      </c>
      <c s="40">
        <f t="shared" si="6"/>
        <v>0</v>
      </c>
      <c s="40">
        <f t="shared" si="7"/>
        <v>367958.45000000001</v>
      </c>
      <c s="40">
        <f t="shared" si="8"/>
        <v>367958.45000000001</v>
      </c>
    </row>
    <row r="145" spans="1:52" ht="15">
      <c r="A145" s="84">
        <v>20305000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225</v>
      </c>
      <c s="84" t="s">
        <v>225</v>
      </c>
      <c s="84" t="s">
        <v>160</v>
      </c>
      <c s="80">
        <v>10329042.83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10329042.83</v>
      </c>
      <c s="87">
        <v>41753</v>
      </c>
      <c s="87">
        <v>50785</v>
      </c>
      <c s="86">
        <v>20000000</v>
      </c>
      <c s="86">
        <v>10329042.83</v>
      </c>
      <c s="86">
        <v>14.134246575342466</v>
      </c>
      <c s="86">
        <v>24.745205479452054</v>
      </c>
      <c s="83">
        <v>0.018440000000000002</v>
      </c>
      <c s="88" t="s">
        <v>39</v>
      </c>
      <c s="88"/>
      <c s="84" t="s">
        <v>160</v>
      </c>
      <c s="84" t="s">
        <v>160</v>
      </c>
      <c s="40">
        <v>0</v>
      </c>
      <c s="40">
        <v>93413.029999999999</v>
      </c>
      <c s="40">
        <v>0</v>
      </c>
      <c s="40">
        <v>0</v>
      </c>
      <c s="40">
        <v>0</v>
      </c>
      <c s="40">
        <v>0</v>
      </c>
      <c s="40">
        <v>0</v>
      </c>
      <c s="40">
        <v>91889.990000000005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185303.02000000002</v>
      </c>
      <c s="40">
        <f t="shared" si="8"/>
        <v>185303.02000000002</v>
      </c>
    </row>
    <row r="146" spans="1:52" ht="15">
      <c r="A146" s="79">
        <v>20304000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226</v>
      </c>
      <c s="79" t="s">
        <v>226</v>
      </c>
      <c s="79" t="s">
        <v>160</v>
      </c>
      <c s="80">
        <v>59363606.200000003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59363606.200000003</v>
      </c>
      <c s="82">
        <v>41726</v>
      </c>
      <c s="82">
        <v>50785</v>
      </c>
      <c s="81">
        <v>60000000</v>
      </c>
      <c s="81">
        <v>59363606.200000003</v>
      </c>
      <c s="81">
        <v>14.134246575342466</v>
      </c>
      <c s="81">
        <v>24.81917808219178</v>
      </c>
      <c s="83">
        <v>0.043853000000000003</v>
      </c>
      <c s="83" t="s">
        <v>39</v>
      </c>
      <c s="83"/>
      <c s="79" t="s">
        <v>160</v>
      </c>
      <c s="79" t="s">
        <v>160</v>
      </c>
      <c s="40">
        <v>0</v>
      </c>
      <c s="40">
        <v>1330561.3500000001</v>
      </c>
      <c s="40">
        <v>0</v>
      </c>
      <c s="40">
        <v>0</v>
      </c>
      <c s="40">
        <v>0</v>
      </c>
      <c s="40">
        <v>0</v>
      </c>
      <c s="40">
        <v>0</v>
      </c>
      <c s="40">
        <v>1308867.4199999999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2639428.77</v>
      </c>
      <c s="40">
        <f t="shared" si="8"/>
        <v>2639428.77</v>
      </c>
    </row>
    <row r="147" spans="1:52" ht="15">
      <c r="A147" s="84">
        <v>20308000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227</v>
      </c>
      <c s="84" t="s">
        <v>227</v>
      </c>
      <c s="84" t="s">
        <v>160</v>
      </c>
      <c s="80">
        <v>150000000</v>
      </c>
      <c s="80">
        <v>0</v>
      </c>
      <c s="80">
        <v>0</v>
      </c>
      <c s="80">
        <v>2320085.0499999998</v>
      </c>
      <c s="80" t="s">
        <v>2855</v>
      </c>
      <c s="80">
        <v>0</v>
      </c>
      <c s="80">
        <v>0</v>
      </c>
      <c s="80">
        <v>150000000</v>
      </c>
      <c s="87">
        <v>41813</v>
      </c>
      <c s="87">
        <v>50905</v>
      </c>
      <c s="86">
        <v>150000000</v>
      </c>
      <c s="86">
        <v>150000000</v>
      </c>
      <c s="86">
        <v>14.463013698630137</v>
      </c>
      <c s="86">
        <v>24.909589041095892</v>
      </c>
      <c s="83">
        <v>0.043860000000000003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3307775</v>
      </c>
      <c s="40">
        <v>0</v>
      </c>
      <c s="40">
        <v>0</v>
      </c>
      <c s="40">
        <v>0</v>
      </c>
      <c s="40">
        <v>0</v>
      </c>
      <c s="40">
        <v>0</v>
      </c>
      <c s="40">
        <v>3362600</v>
      </c>
      <c s="40">
        <v>0</v>
      </c>
      <c s="40">
        <f t="shared" si="6"/>
        <v>0</v>
      </c>
      <c s="40">
        <f t="shared" si="7"/>
        <v>6670375</v>
      </c>
      <c s="40">
        <f t="shared" si="8"/>
        <v>6670375</v>
      </c>
    </row>
    <row r="148" spans="1:52" ht="15">
      <c r="A148" s="79">
        <v>20306000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228</v>
      </c>
      <c s="79" t="s">
        <v>228</v>
      </c>
      <c s="79" t="s">
        <v>160</v>
      </c>
      <c s="80">
        <v>170000000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170000000</v>
      </c>
      <c s="82">
        <v>41851</v>
      </c>
      <c s="82">
        <v>50936</v>
      </c>
      <c s="81">
        <v>170000000</v>
      </c>
      <c s="81">
        <v>170000000</v>
      </c>
      <c s="81">
        <v>14.547945205479452</v>
      </c>
      <c s="81">
        <v>24.890410958904109</v>
      </c>
      <c s="83">
        <v>0.029919999999999999</v>
      </c>
      <c s="83" t="s">
        <v>39</v>
      </c>
      <c s="83"/>
      <c s="79" t="s">
        <v>160</v>
      </c>
      <c s="79" t="s">
        <v>160</v>
      </c>
      <c s="40">
        <v>2550167.6699999999</v>
      </c>
      <c s="40">
        <v>0</v>
      </c>
      <c s="40">
        <v>0</v>
      </c>
      <c s="40">
        <v>0</v>
      </c>
      <c s="40">
        <v>0</v>
      </c>
      <c s="40">
        <v>0</v>
      </c>
      <c s="40">
        <v>2536232.3300000001</v>
      </c>
      <c s="40">
        <v>0</v>
      </c>
      <c s="40">
        <v>0</v>
      </c>
      <c s="40">
        <v>0</v>
      </c>
      <c s="40">
        <v>0</v>
      </c>
      <c s="40">
        <v>0</v>
      </c>
      <c s="40">
        <v>2550167.6699999999</v>
      </c>
      <c s="40">
        <f t="shared" si="6"/>
        <v>2550167.6699999999</v>
      </c>
      <c s="40">
        <f t="shared" si="7"/>
        <v>5086400</v>
      </c>
      <c s="40">
        <f t="shared" si="8"/>
        <v>7636567.6699999999</v>
      </c>
    </row>
    <row r="149" spans="1:52" ht="15">
      <c r="A149" s="84">
        <v>20307000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229</v>
      </c>
      <c s="84" t="s">
        <v>229</v>
      </c>
      <c s="84" t="s">
        <v>160</v>
      </c>
      <c s="80">
        <v>50000000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50000000</v>
      </c>
      <c s="87">
        <v>41851</v>
      </c>
      <c s="87">
        <v>50936</v>
      </c>
      <c s="86">
        <v>50000000</v>
      </c>
      <c s="86">
        <v>50000000</v>
      </c>
      <c s="86">
        <v>14.547945205479452</v>
      </c>
      <c s="86">
        <v>24.890410958904109</v>
      </c>
      <c s="83">
        <v>0.066000500000000004</v>
      </c>
      <c s="88" t="s">
        <v>2797</v>
      </c>
      <c s="88">
        <v>0.012</v>
      </c>
      <c s="84" t="s">
        <v>160</v>
      </c>
      <c s="84" t="s">
        <v>160</v>
      </c>
      <c s="40">
        <v>1677512.71</v>
      </c>
      <c s="40">
        <v>0</v>
      </c>
      <c s="40">
        <v>0</v>
      </c>
      <c s="40">
        <v>0</v>
      </c>
      <c s="40">
        <v>0</v>
      </c>
      <c s="40">
        <v>0</v>
      </c>
      <c s="40">
        <v>1668345.97</v>
      </c>
      <c s="40">
        <v>0</v>
      </c>
      <c s="40">
        <v>0</v>
      </c>
      <c s="40">
        <v>0</v>
      </c>
      <c s="40">
        <v>0</v>
      </c>
      <c s="40">
        <v>0</v>
      </c>
      <c s="40">
        <v>1677512.71</v>
      </c>
      <c s="40">
        <f t="shared" si="6"/>
        <v>1677512.71</v>
      </c>
      <c s="40">
        <f t="shared" si="7"/>
        <v>3345858.6799999997</v>
      </c>
      <c s="40">
        <f t="shared" si="8"/>
        <v>5023371.3899999997</v>
      </c>
    </row>
    <row r="150" spans="1:52" ht="15">
      <c r="A150" s="79">
        <v>20309000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230</v>
      </c>
      <c s="79" t="s">
        <v>230</v>
      </c>
      <c s="79" t="s">
        <v>160</v>
      </c>
      <c s="80">
        <v>116669044.58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116669044.58</v>
      </c>
      <c s="82">
        <v>41957</v>
      </c>
      <c s="82">
        <v>50997</v>
      </c>
      <c s="81">
        <v>120000000</v>
      </c>
      <c s="81">
        <v>118012000</v>
      </c>
      <c s="81">
        <v>14.715068493150685</v>
      </c>
      <c s="81">
        <v>24.767123287671232</v>
      </c>
      <c s="83">
        <v>0.029960000000000001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1762066.96</v>
      </c>
      <c s="40">
        <v>0</v>
      </c>
      <c s="40">
        <v>0</v>
      </c>
      <c s="40">
        <v>0</v>
      </c>
      <c s="40">
        <v>0</v>
      </c>
      <c s="40">
        <v>0</v>
      </c>
      <c s="40">
        <v>1733337.6100000001</v>
      </c>
      <c s="40">
        <v>0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3495404.5700000003</v>
      </c>
      <c s="40">
        <f t="shared" si="8"/>
        <v>3495404.5700000003</v>
      </c>
    </row>
    <row r="151" spans="1:52" ht="15">
      <c r="A151" s="84">
        <v>20310000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231</v>
      </c>
      <c s="84" t="s">
        <v>231</v>
      </c>
      <c s="84" t="s">
        <v>160</v>
      </c>
      <c s="80">
        <v>28257846.84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28257846.84</v>
      </c>
      <c s="87">
        <v>41957</v>
      </c>
      <c s="87">
        <v>50997</v>
      </c>
      <c s="86">
        <v>30000000</v>
      </c>
      <c s="86">
        <v>30000000</v>
      </c>
      <c s="86">
        <v>14.715068493150685</v>
      </c>
      <c s="86">
        <v>24.767123287671232</v>
      </c>
      <c s="121">
        <v>0.065910499999999997</v>
      </c>
      <c s="88" t="s">
        <v>2797</v>
      </c>
      <c s="88">
        <v>0.012</v>
      </c>
      <c s="84" t="s">
        <v>160</v>
      </c>
      <c s="84" t="s">
        <v>160</v>
      </c>
      <c s="40">
        <v>0</v>
      </c>
      <c s="40">
        <v>0</v>
      </c>
      <c s="40">
        <v>960958.31999999995</v>
      </c>
      <c s="40">
        <v>0</v>
      </c>
      <c s="40">
        <v>0</v>
      </c>
      <c s="40">
        <v>0</v>
      </c>
      <c s="40">
        <v>0</v>
      </c>
      <c s="40">
        <v>0</v>
      </c>
      <c s="40">
        <v>945290.52000000002</v>
      </c>
      <c s="40">
        <v>0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1906248.8399999999</v>
      </c>
      <c s="40">
        <f t="shared" si="8"/>
        <v>1906248.8399999999</v>
      </c>
    </row>
    <row r="152" spans="1:52" ht="15">
      <c r="A152" s="79">
        <v>20314000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232</v>
      </c>
      <c s="79" t="s">
        <v>232</v>
      </c>
      <c s="79" t="s">
        <v>160</v>
      </c>
      <c s="80">
        <v>14004240.310000001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14004240.310000001</v>
      </c>
      <c s="82">
        <v>42040</v>
      </c>
      <c s="82">
        <v>51119</v>
      </c>
      <c s="81">
        <v>30000000</v>
      </c>
      <c s="81">
        <v>14400000</v>
      </c>
      <c s="81">
        <v>15.049315068493151</v>
      </c>
      <c s="81">
        <v>24.873972602739727</v>
      </c>
      <c s="83">
        <v>0.018204999999999999</v>
      </c>
      <c s="83" t="s">
        <v>39</v>
      </c>
      <c s="83"/>
      <c s="79" t="s">
        <v>160</v>
      </c>
      <c s="79" t="s">
        <v>160</v>
      </c>
      <c s="40">
        <v>129598.16</v>
      </c>
      <c s="40">
        <v>0</v>
      </c>
      <c s="40">
        <v>0</v>
      </c>
      <c s="40">
        <v>0</v>
      </c>
      <c s="40">
        <v>0</v>
      </c>
      <c s="40">
        <v>0</v>
      </c>
      <c s="40">
        <v>128889.97</v>
      </c>
      <c s="40">
        <v>0</v>
      </c>
      <c s="40">
        <v>0</v>
      </c>
      <c s="40">
        <v>0</v>
      </c>
      <c s="40">
        <v>0</v>
      </c>
      <c s="40">
        <v>0</v>
      </c>
      <c s="40">
        <v>129598.16</v>
      </c>
      <c s="40">
        <f t="shared" si="6"/>
        <v>129598.16</v>
      </c>
      <c s="40">
        <f t="shared" si="7"/>
        <v>258488.13</v>
      </c>
      <c s="40">
        <f t="shared" si="8"/>
        <v>388086.29000000004</v>
      </c>
    </row>
    <row r="153" spans="1:52" ht="15">
      <c r="A153" s="84">
        <v>20313000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233</v>
      </c>
      <c s="84" t="s">
        <v>233</v>
      </c>
      <c s="84" t="s">
        <v>160</v>
      </c>
      <c s="80">
        <v>68695814.290000007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68695814.290000007</v>
      </c>
      <c s="87">
        <v>42040</v>
      </c>
      <c s="87">
        <v>51119</v>
      </c>
      <c s="86">
        <v>80000000</v>
      </c>
      <c s="86">
        <v>73162121.799999997</v>
      </c>
      <c s="86">
        <v>15.049315068493151</v>
      </c>
      <c s="86">
        <v>24.873972602739727</v>
      </c>
      <c s="83">
        <v>0.01831</v>
      </c>
      <c s="88" t="s">
        <v>39</v>
      </c>
      <c s="88"/>
      <c s="84" t="s">
        <v>160</v>
      </c>
      <c s="84" t="s">
        <v>160</v>
      </c>
      <c s="40">
        <v>630633.21999999997</v>
      </c>
      <c s="40">
        <v>0</v>
      </c>
      <c s="40">
        <v>0</v>
      </c>
      <c s="40">
        <v>0</v>
      </c>
      <c s="40">
        <v>0</v>
      </c>
      <c s="40">
        <v>0</v>
      </c>
      <c s="40">
        <v>627187.14000000001</v>
      </c>
      <c s="40">
        <v>0</v>
      </c>
      <c s="40">
        <v>0</v>
      </c>
      <c s="40">
        <v>0</v>
      </c>
      <c s="40">
        <v>0</v>
      </c>
      <c s="40">
        <v>0</v>
      </c>
      <c s="40">
        <v>630633.21999999997</v>
      </c>
      <c s="40">
        <f t="shared" si="6"/>
        <v>630633.21999999997</v>
      </c>
      <c s="40">
        <f t="shared" si="7"/>
        <v>1257820.3599999999</v>
      </c>
      <c s="40">
        <f t="shared" si="8"/>
        <v>1888453.5799999998</v>
      </c>
    </row>
    <row r="154" spans="1:52" ht="15">
      <c r="A154" s="79">
        <v>20311000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234</v>
      </c>
      <c s="79" t="s">
        <v>234</v>
      </c>
      <c s="79" t="s">
        <v>160</v>
      </c>
      <c s="80">
        <v>500000000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500000000</v>
      </c>
      <c s="82">
        <v>42040</v>
      </c>
      <c s="82">
        <v>49324</v>
      </c>
      <c s="81">
        <v>500000000</v>
      </c>
      <c s="81">
        <v>500000000</v>
      </c>
      <c s="81">
        <v>10.131506849315068</v>
      </c>
      <c s="81">
        <v>19.956164383561642</v>
      </c>
      <c s="121">
        <v>0.02878</v>
      </c>
      <c s="83" t="s">
        <v>39</v>
      </c>
      <c s="83"/>
      <c s="79" t="s">
        <v>160</v>
      </c>
      <c s="79" t="s">
        <v>160</v>
      </c>
      <c s="40">
        <v>0</v>
      </c>
      <c s="40">
        <v>7254136.9900000002</v>
      </c>
      <c s="40">
        <v>0</v>
      </c>
      <c s="40">
        <v>0</v>
      </c>
      <c s="40">
        <v>0</v>
      </c>
      <c s="40">
        <v>0</v>
      </c>
      <c s="40">
        <v>0</v>
      </c>
      <c s="40">
        <v>7135863.0099999998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14390000</v>
      </c>
      <c s="40">
        <f t="shared" si="8"/>
        <v>14390000</v>
      </c>
    </row>
    <row r="155" spans="1:52" ht="15">
      <c r="A155" s="84">
        <v>20318000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235</v>
      </c>
      <c s="84" t="s">
        <v>235</v>
      </c>
      <c s="84" t="s">
        <v>160</v>
      </c>
      <c s="80">
        <v>21000000</v>
      </c>
      <c s="80">
        <v>0</v>
      </c>
      <c s="80">
        <v>0</v>
      </c>
      <c s="80">
        <v>694950.42000000004</v>
      </c>
      <c s="80" t="s">
        <v>2855</v>
      </c>
      <c s="80">
        <v>0</v>
      </c>
      <c s="80">
        <v>0</v>
      </c>
      <c s="80">
        <v>21000000</v>
      </c>
      <c s="87">
        <v>42277</v>
      </c>
      <c s="87">
        <v>51271</v>
      </c>
      <c s="86">
        <v>30000000</v>
      </c>
      <c s="86">
        <v>30000000</v>
      </c>
      <c s="86">
        <v>15.465753424657533</v>
      </c>
      <c s="86">
        <v>24.641095890410959</v>
      </c>
      <c s="122">
        <v>0.064782699999999999</v>
      </c>
      <c s="88" t="s">
        <v>2797</v>
      </c>
      <c s="88">
        <v>0.012</v>
      </c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697576.41000000003</v>
      </c>
      <c s="40">
        <v>0</v>
      </c>
      <c s="40">
        <v>0</v>
      </c>
      <c s="40">
        <v>0</v>
      </c>
      <c s="40">
        <v>0</v>
      </c>
      <c s="40">
        <v>0</v>
      </c>
      <c s="40">
        <v>680772.92000000004</v>
      </c>
      <c s="40">
        <v>0</v>
      </c>
      <c s="40">
        <f t="shared" si="6"/>
        <v>0</v>
      </c>
      <c s="40">
        <f t="shared" si="7"/>
        <v>1378349.3300000001</v>
      </c>
      <c s="40">
        <f t="shared" si="8"/>
        <v>1378349.3300000001</v>
      </c>
    </row>
    <row r="156" spans="1:52" ht="15">
      <c r="A156" s="79">
        <v>20317000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236</v>
      </c>
      <c s="79" t="s">
        <v>236</v>
      </c>
      <c s="79" t="s">
        <v>160</v>
      </c>
      <c s="80">
        <v>34758060.700000003</v>
      </c>
      <c s="80">
        <v>0</v>
      </c>
      <c s="80">
        <v>0</v>
      </c>
      <c s="80">
        <v>409482.01000000001</v>
      </c>
      <c s="80" t="s">
        <v>2855</v>
      </c>
      <c s="80">
        <v>0</v>
      </c>
      <c s="80">
        <v>0</v>
      </c>
      <c s="80">
        <v>34758060.700000003</v>
      </c>
      <c s="82">
        <v>42277</v>
      </c>
      <c s="82">
        <v>51271</v>
      </c>
      <c s="81">
        <v>50000000</v>
      </c>
      <c s="81">
        <v>50000000</v>
      </c>
      <c s="81">
        <v>15.465753424657533</v>
      </c>
      <c s="81">
        <v>24.641095890410959</v>
      </c>
      <c s="83">
        <v>0.01831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315594.62</v>
      </c>
      <c s="40">
        <v>0</v>
      </c>
      <c s="40">
        <v>0</v>
      </c>
      <c s="40">
        <v>0</v>
      </c>
      <c s="40">
        <v>0</v>
      </c>
      <c s="40">
        <v>0</v>
      </c>
      <c s="40">
        <v>307992.45000000001</v>
      </c>
      <c s="40">
        <v>0</v>
      </c>
      <c s="40">
        <f t="shared" si="6"/>
        <v>0</v>
      </c>
      <c s="40">
        <f t="shared" si="7"/>
        <v>623587.07000000007</v>
      </c>
      <c s="40">
        <f t="shared" si="8"/>
        <v>623587.07000000007</v>
      </c>
    </row>
    <row r="157" spans="1:52" ht="15">
      <c r="A157" s="84">
        <v>20316000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237</v>
      </c>
      <c s="84" t="s">
        <v>237</v>
      </c>
      <c s="84" t="s">
        <v>160</v>
      </c>
      <c s="80">
        <v>132000000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132000000</v>
      </c>
      <c s="87">
        <v>42171</v>
      </c>
      <c s="87">
        <v>51606</v>
      </c>
      <c s="86">
        <v>300000000</v>
      </c>
      <c s="86">
        <v>160000000</v>
      </c>
      <c s="86">
        <v>16.383561643835616</v>
      </c>
      <c s="86">
        <v>25.849315068493151</v>
      </c>
      <c s="83">
        <v>0.031460000000000002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2070671.3400000001</v>
      </c>
      <c s="40">
        <v>0</v>
      </c>
      <c s="40">
        <v>0</v>
      </c>
      <c s="40">
        <v>0</v>
      </c>
      <c s="40">
        <v>0</v>
      </c>
      <c s="40">
        <v>0</v>
      </c>
      <c s="40">
        <v>2018956.27</v>
      </c>
      <c s="40">
        <v>0</v>
      </c>
      <c s="40">
        <v>0</v>
      </c>
      <c s="40">
        <f t="shared" si="6"/>
        <v>0</v>
      </c>
      <c s="40">
        <f t="shared" si="7"/>
        <v>4089627.6100000003</v>
      </c>
      <c s="40">
        <f t="shared" si="8"/>
        <v>4089627.6100000003</v>
      </c>
    </row>
    <row r="158" spans="1:52" ht="15">
      <c r="A158" s="79">
        <v>20320000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238</v>
      </c>
      <c s="79" t="s">
        <v>238</v>
      </c>
      <c s="79" t="s">
        <v>160</v>
      </c>
      <c s="80">
        <v>92427664.859999999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92427664.859999999</v>
      </c>
      <c s="82">
        <v>42674</v>
      </c>
      <c s="82">
        <v>51728</v>
      </c>
      <c s="81">
        <v>118000000</v>
      </c>
      <c s="81">
        <v>118000000</v>
      </c>
      <c s="81">
        <v>16.717808219178082</v>
      </c>
      <c s="81">
        <v>24.805479452054794</v>
      </c>
      <c s="83">
        <v>0.045100000000000001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2086092.3899999999</v>
      </c>
      <c s="40">
        <v>0</v>
      </c>
      <c s="40">
        <v>0</v>
      </c>
      <c s="40">
        <v>0</v>
      </c>
      <c s="40">
        <v>0</v>
      </c>
      <c s="40">
        <v>0</v>
      </c>
      <c s="40">
        <v>2011587.9399999999</v>
      </c>
      <c s="40">
        <v>0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4097680.3300000001</v>
      </c>
      <c s="40">
        <f t="shared" si="8"/>
        <v>4097680.3300000001</v>
      </c>
    </row>
    <row r="159" spans="1:52" ht="15">
      <c r="A159" s="84">
        <v>20321000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239</v>
      </c>
      <c s="84" t="s">
        <v>239</v>
      </c>
      <c s="84" t="s">
        <v>160</v>
      </c>
      <c s="80">
        <v>23116900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23116900</v>
      </c>
      <c s="87">
        <v>42674</v>
      </c>
      <c s="87">
        <v>51728</v>
      </c>
      <c s="86">
        <v>25000000</v>
      </c>
      <c s="86">
        <v>25000000</v>
      </c>
      <c s="86">
        <v>16.717808219178082</v>
      </c>
      <c s="86">
        <v>24.805479452054794</v>
      </c>
      <c s="83">
        <v>0.025000000000000001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291336.27000000002</v>
      </c>
      <c s="40">
        <v>0</v>
      </c>
      <c s="40">
        <v>0</v>
      </c>
      <c s="40">
        <v>0</v>
      </c>
      <c s="40">
        <v>0</v>
      </c>
      <c s="40">
        <v>0</v>
      </c>
      <c s="40">
        <v>263240.95000000001</v>
      </c>
      <c s="40">
        <v>0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554577.21999999997</v>
      </c>
      <c s="40">
        <f t="shared" si="8"/>
        <v>554577.21999999997</v>
      </c>
    </row>
    <row r="160" spans="1:52" ht="15">
      <c r="A160" s="79">
        <v>20322000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240</v>
      </c>
      <c s="79" t="s">
        <v>240</v>
      </c>
      <c s="79" t="s">
        <v>160</v>
      </c>
      <c s="80">
        <v>124956837.61000001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124956837.61000001</v>
      </c>
      <c s="82">
        <v>42674</v>
      </c>
      <c s="82">
        <v>51728</v>
      </c>
      <c s="81">
        <v>160000000</v>
      </c>
      <c s="81">
        <v>159513936.72</v>
      </c>
      <c s="81">
        <v>16.717808219178082</v>
      </c>
      <c s="81">
        <v>24.805479452054794</v>
      </c>
      <c s="83">
        <v>0.04514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2820275.8199999998</v>
      </c>
      <c s="40">
        <v>0</v>
      </c>
      <c s="40">
        <v>0</v>
      </c>
      <c s="40">
        <v>0</v>
      </c>
      <c s="40">
        <v>0</v>
      </c>
      <c s="40">
        <v>0</v>
      </c>
      <c s="40">
        <v>2719552.2000000002</v>
      </c>
      <c s="40">
        <v>0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5539828.0199999996</v>
      </c>
      <c s="40">
        <f t="shared" si="8"/>
        <v>5539828.0199999996</v>
      </c>
    </row>
    <row r="161" spans="1:52" ht="15">
      <c r="A161" s="84">
        <v>20323000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241</v>
      </c>
      <c s="84" t="s">
        <v>241</v>
      </c>
      <c s="84" t="s">
        <v>160</v>
      </c>
      <c s="80">
        <v>15708039.650000002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15708039.650000002</v>
      </c>
      <c s="87">
        <v>42703</v>
      </c>
      <c s="87">
        <v>51789</v>
      </c>
      <c s="86">
        <v>19720000</v>
      </c>
      <c s="86">
        <v>19019299.73</v>
      </c>
      <c s="86">
        <v>16.884931506849316</v>
      </c>
      <c s="86">
        <v>24.893150684931506</v>
      </c>
      <c s="83">
        <v>0.018394000000000001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144071.04000000001</v>
      </c>
      <c s="40">
        <v>0</v>
      </c>
      <c s="40">
        <v>0</v>
      </c>
      <c s="40">
        <v>0</v>
      </c>
      <c s="40">
        <v>0</v>
      </c>
      <c s="40">
        <v>0</v>
      </c>
      <c s="40">
        <v>137228.37</v>
      </c>
      <c s="40">
        <v>0</v>
      </c>
      <c s="40">
        <v>0</v>
      </c>
      <c s="40">
        <f t="shared" si="6"/>
        <v>0</v>
      </c>
      <c s="40">
        <f t="shared" si="7"/>
        <v>281299.41000000003</v>
      </c>
      <c s="40">
        <f t="shared" si="8"/>
        <v>281299.41000000003</v>
      </c>
    </row>
    <row r="162" spans="1:52" ht="15">
      <c r="A162" s="79">
        <v>20324000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242</v>
      </c>
      <c s="79" t="s">
        <v>242</v>
      </c>
      <c s="79" t="s">
        <v>160</v>
      </c>
      <c s="80">
        <v>52975416.329999998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52975416.329999998</v>
      </c>
      <c s="82">
        <v>42843</v>
      </c>
      <c s="82">
        <v>51881</v>
      </c>
      <c s="81">
        <v>60000000</v>
      </c>
      <c s="81">
        <v>60000000</v>
      </c>
      <c s="81">
        <v>17.136986301369863</v>
      </c>
      <c s="81">
        <v>24.761643835616439</v>
      </c>
      <c s="83">
        <v>0.045100000000000001</v>
      </c>
      <c s="83" t="s">
        <v>39</v>
      </c>
      <c s="83"/>
      <c s="79" t="s">
        <v>160</v>
      </c>
      <c s="79" t="s">
        <v>160</v>
      </c>
      <c s="40">
        <v>0</v>
      </c>
      <c s="40">
        <v>1221277.5900000001</v>
      </c>
      <c s="40">
        <v>0</v>
      </c>
      <c s="40">
        <v>0</v>
      </c>
      <c s="40">
        <v>0</v>
      </c>
      <c s="40">
        <v>0</v>
      </c>
      <c s="40">
        <v>0</v>
      </c>
      <c s="40">
        <v>1125700.95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2346978.54</v>
      </c>
      <c s="40">
        <f t="shared" si="8"/>
        <v>2346978.54</v>
      </c>
    </row>
    <row r="163" spans="1:52" ht="15">
      <c r="A163" s="84">
        <v>20325000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243</v>
      </c>
      <c s="84" t="s">
        <v>243</v>
      </c>
      <c s="84" t="s">
        <v>160</v>
      </c>
      <c s="80">
        <v>8940278.3399999999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8940278.3399999999</v>
      </c>
      <c s="87">
        <v>42881</v>
      </c>
      <c s="87">
        <v>51912</v>
      </c>
      <c s="86">
        <v>12447779</v>
      </c>
      <c s="86">
        <v>12447779</v>
      </c>
      <c s="86">
        <v>17.221917808219178</v>
      </c>
      <c s="86">
        <v>24.742465753424657</v>
      </c>
      <c s="83">
        <v>0.045100000000000001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203260.29000000001</v>
      </c>
      <c s="40">
        <v>0</v>
      </c>
      <c s="40">
        <v>0</v>
      </c>
      <c s="40">
        <v>0</v>
      </c>
      <c s="40">
        <v>0</v>
      </c>
      <c s="40">
        <v>0</v>
      </c>
      <c s="40">
        <v>187340.84</v>
      </c>
      <c s="40">
        <v>0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390601.13</v>
      </c>
      <c s="40">
        <f t="shared" si="8"/>
        <v>390601.13</v>
      </c>
    </row>
    <row r="164" spans="1:52" ht="15">
      <c r="A164" s="79">
        <v>20333000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244</v>
      </c>
      <c s="79" t="s">
        <v>244</v>
      </c>
      <c s="79" t="s">
        <v>160</v>
      </c>
      <c s="80">
        <v>130812509.29000066</v>
      </c>
      <c s="80">
        <v>0</v>
      </c>
      <c s="80">
        <v>0</v>
      </c>
      <c s="80">
        <v>3603378.4100000001</v>
      </c>
      <c s="80">
        <v>48230.849999999999</v>
      </c>
      <c s="80">
        <v>2.9802322387695313E-08</v>
      </c>
      <c s="80">
        <v>0</v>
      </c>
      <c s="80">
        <v>130812509.29000069</v>
      </c>
      <c s="82">
        <v>43649</v>
      </c>
      <c s="82">
        <v>52185</v>
      </c>
      <c s="81">
        <v>150000000</v>
      </c>
      <c s="81">
        <v>150000000</v>
      </c>
      <c s="81">
        <v>17.969863013698632</v>
      </c>
      <c s="81">
        <v>23.386301369863013</v>
      </c>
      <c s="83">
        <v>0.045249999999999999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2976075.4300000002</v>
      </c>
      <c s="40">
        <v>0</v>
      </c>
      <c s="40">
        <v>0</v>
      </c>
      <c s="40">
        <v>0</v>
      </c>
      <c s="40">
        <v>0</v>
      </c>
      <c s="40">
        <v>0</v>
      </c>
      <c s="40">
        <v>2768243.4199999999</v>
      </c>
      <c s="40">
        <v>0</v>
      </c>
      <c s="40">
        <f t="shared" si="6"/>
        <v>0</v>
      </c>
      <c s="40">
        <f t="shared" si="7"/>
        <v>5744318.8499999996</v>
      </c>
      <c s="40">
        <f t="shared" si="8"/>
        <v>5744318.8499999996</v>
      </c>
    </row>
    <row r="165" spans="1:52" ht="15">
      <c r="A165" s="84">
        <v>20326000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245</v>
      </c>
      <c s="84" t="s">
        <v>245</v>
      </c>
      <c s="84" t="s">
        <v>160</v>
      </c>
      <c s="80">
        <v>226454067.62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226454067.62</v>
      </c>
      <c s="87">
        <v>43350</v>
      </c>
      <c s="87">
        <v>52215</v>
      </c>
      <c s="86">
        <v>237600000</v>
      </c>
      <c s="86">
        <v>237600000</v>
      </c>
      <c s="86">
        <v>18.052054794520547</v>
      </c>
      <c s="86">
        <v>24.287671232876711</v>
      </c>
      <c s="83">
        <v>0.045242999999999998</v>
      </c>
      <c s="88" t="s">
        <v>39</v>
      </c>
      <c s="88"/>
      <c s="84" t="s">
        <v>160</v>
      </c>
      <c s="84" t="s">
        <v>160</v>
      </c>
      <c s="40">
        <v>5207258.9400000004</v>
      </c>
      <c s="40">
        <v>0</v>
      </c>
      <c s="40">
        <v>0</v>
      </c>
      <c s="40">
        <v>0</v>
      </c>
      <c s="40">
        <v>0</v>
      </c>
      <c s="40">
        <v>0</v>
      </c>
      <c s="40">
        <v>5179649.9199999999</v>
      </c>
      <c s="40">
        <v>0</v>
      </c>
      <c s="40">
        <v>0</v>
      </c>
      <c s="40">
        <v>0</v>
      </c>
      <c s="40">
        <v>0</v>
      </c>
      <c s="40">
        <v>0</v>
      </c>
      <c s="40">
        <v>4765420.2199999997</v>
      </c>
      <c s="40">
        <f t="shared" si="6"/>
        <v>5207258.9400000004</v>
      </c>
      <c s="40">
        <f t="shared" si="7"/>
        <v>9945070.1400000006</v>
      </c>
      <c s="40">
        <f t="shared" si="8"/>
        <v>15152329.080000002</v>
      </c>
    </row>
    <row r="166" spans="1:52" ht="15">
      <c r="A166" s="79">
        <v>20337000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246</v>
      </c>
      <c s="79" t="s">
        <v>246</v>
      </c>
      <c s="79" t="s">
        <v>160</v>
      </c>
      <c s="80">
        <v>88596870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88596870</v>
      </c>
      <c s="82">
        <v>43712</v>
      </c>
      <c s="82">
        <v>52519</v>
      </c>
      <c s="81">
        <v>100000000</v>
      </c>
      <c s="81">
        <v>100000000</v>
      </c>
      <c s="81">
        <v>18.884931506849316</v>
      </c>
      <c s="81">
        <v>24.12876712328767</v>
      </c>
      <c s="83">
        <v>0.045440000000000001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2035286.6699999999</v>
      </c>
      <c s="40">
        <v>0</v>
      </c>
      <c s="40">
        <v>0</v>
      </c>
      <c s="40">
        <v>0</v>
      </c>
      <c s="40">
        <v>0</v>
      </c>
      <c s="40">
        <v>0</v>
      </c>
      <c s="40">
        <v>1892984.3500000001</v>
      </c>
      <c s="40">
        <v>0</v>
      </c>
      <c s="40">
        <v>0</v>
      </c>
      <c s="40">
        <f t="shared" si="6"/>
        <v>0</v>
      </c>
      <c s="40">
        <f t="shared" si="7"/>
        <v>3928271.02</v>
      </c>
      <c s="40">
        <f t="shared" si="8"/>
        <v>3928271.02</v>
      </c>
    </row>
    <row r="167" spans="1:52" ht="15">
      <c r="A167" s="84">
        <v>20329000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247</v>
      </c>
      <c s="84" t="s">
        <v>247</v>
      </c>
      <c s="84" t="s">
        <v>160</v>
      </c>
      <c s="80">
        <v>12195590.02</v>
      </c>
      <c s="80">
        <v>0</v>
      </c>
      <c s="80">
        <v>0</v>
      </c>
      <c s="80">
        <v>316461.73999999999</v>
      </c>
      <c s="80">
        <v>67440.360000000001</v>
      </c>
      <c s="80">
        <v>0</v>
      </c>
      <c s="80">
        <v>0</v>
      </c>
      <c s="80">
        <v>12195590.02</v>
      </c>
      <c s="87">
        <v>43536</v>
      </c>
      <c s="87">
        <v>52550</v>
      </c>
      <c s="86">
        <v>50000000</v>
      </c>
      <c s="86">
        <v>41841940</v>
      </c>
      <c s="86">
        <v>18.969863013698632</v>
      </c>
      <c s="86">
        <v>24.695890410958903</v>
      </c>
      <c s="83">
        <v>0.045429999999999998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278561.84000000003</v>
      </c>
      <c s="40">
        <v>0</v>
      </c>
      <c s="40">
        <v>0</v>
      </c>
      <c s="40">
        <v>0</v>
      </c>
      <c s="40">
        <v>0</v>
      </c>
      <c s="40">
        <v>0</v>
      </c>
      <c s="40">
        <v>261940.47</v>
      </c>
      <c s="40">
        <v>0</v>
      </c>
      <c s="40">
        <f t="shared" si="6"/>
        <v>0</v>
      </c>
      <c s="40">
        <f t="shared" si="7"/>
        <v>540502.31000000006</v>
      </c>
      <c s="40">
        <f t="shared" si="8"/>
        <v>540502.31000000006</v>
      </c>
    </row>
    <row r="168" spans="1:52" ht="15">
      <c r="A168" s="79">
        <v>20328000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248</v>
      </c>
      <c s="79" t="s">
        <v>248</v>
      </c>
      <c s="79" t="s">
        <v>160</v>
      </c>
      <c s="80">
        <v>100000000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100000000</v>
      </c>
      <c s="82">
        <v>43445</v>
      </c>
      <c s="82">
        <v>50693</v>
      </c>
      <c s="81">
        <v>100000000</v>
      </c>
      <c s="81">
        <v>100000000</v>
      </c>
      <c s="81">
        <v>13.882191780821918</v>
      </c>
      <c s="81">
        <v>19.857534246575341</v>
      </c>
      <c s="83">
        <v>0.0184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917479.44999999995</v>
      </c>
      <c s="40">
        <v>0</v>
      </c>
      <c s="40">
        <v>0</v>
      </c>
      <c s="40">
        <v>0</v>
      </c>
      <c s="40">
        <v>0</v>
      </c>
      <c s="40">
        <v>0</v>
      </c>
      <c s="40">
        <v>853331.51000000001</v>
      </c>
      <c s="40">
        <v>0</v>
      </c>
      <c s="40">
        <v>0</v>
      </c>
      <c s="40">
        <f t="shared" si="6"/>
        <v>0</v>
      </c>
      <c s="40">
        <f t="shared" si="7"/>
        <v>1770810.96</v>
      </c>
      <c s="40">
        <f t="shared" si="8"/>
        <v>1770810.96</v>
      </c>
    </row>
    <row r="169" spans="1:52" ht="15">
      <c r="A169" s="84">
        <v>20338000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249</v>
      </c>
      <c s="84" t="s">
        <v>249</v>
      </c>
      <c s="84" t="s">
        <v>160</v>
      </c>
      <c s="80">
        <v>5675058.6200000001</v>
      </c>
      <c s="80">
        <v>15000.280000000001</v>
      </c>
      <c s="80">
        <v>0</v>
      </c>
      <c s="80">
        <v>0</v>
      </c>
      <c s="80">
        <v>0</v>
      </c>
      <c s="80">
        <v>0</v>
      </c>
      <c s="80">
        <v>0</v>
      </c>
      <c s="80">
        <v>5690058.9000000004</v>
      </c>
      <c s="87">
        <v>43717</v>
      </c>
      <c s="87">
        <v>52580</v>
      </c>
      <c s="86">
        <v>40081242</v>
      </c>
      <c s="86">
        <v>40081242</v>
      </c>
      <c s="86">
        <v>19.052054794520547</v>
      </c>
      <c s="86">
        <v>24.282191780821918</v>
      </c>
      <c s="83">
        <v>0.065565100000000001</v>
      </c>
      <c s="88" t="s">
        <v>2797</v>
      </c>
      <c s="88">
        <v>0.012</v>
      </c>
      <c s="84" t="s">
        <v>160</v>
      </c>
      <c s="84" t="s">
        <v>160</v>
      </c>
      <c s="40">
        <v>229767.07200000001</v>
      </c>
      <c s="40">
        <v>0</v>
      </c>
      <c s="40">
        <v>0</v>
      </c>
      <c s="40">
        <v>0</v>
      </c>
      <c s="40">
        <v>0</v>
      </c>
      <c s="40">
        <v>0</v>
      </c>
      <c s="40">
        <v>188607.25</v>
      </c>
      <c s="40">
        <v>0</v>
      </c>
      <c s="40">
        <v>0</v>
      </c>
      <c s="40">
        <v>0</v>
      </c>
      <c s="40">
        <v>0</v>
      </c>
      <c s="40">
        <v>0</v>
      </c>
      <c s="40">
        <v>175420.28</v>
      </c>
      <c s="40">
        <f t="shared" si="6"/>
        <v>229767.07200000001</v>
      </c>
      <c s="40">
        <f t="shared" si="7"/>
        <v>364027.53000000003</v>
      </c>
      <c s="40">
        <f t="shared" si="8"/>
        <v>593794.60200000007</v>
      </c>
    </row>
    <row r="170" spans="1:52" ht="15">
      <c r="A170" s="79">
        <v>20330000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250</v>
      </c>
      <c s="79" t="s">
        <v>250</v>
      </c>
      <c s="79" t="s">
        <v>160</v>
      </c>
      <c s="80">
        <v>4638410.1900000004</v>
      </c>
      <c s="80">
        <v>0</v>
      </c>
      <c s="80">
        <v>0</v>
      </c>
      <c s="80">
        <v>153498.34</v>
      </c>
      <c s="80">
        <v>98321.759999999995</v>
      </c>
      <c s="80">
        <v>0</v>
      </c>
      <c s="80">
        <v>0</v>
      </c>
      <c s="80">
        <v>4638410.1900000004</v>
      </c>
      <c s="82">
        <v>43565</v>
      </c>
      <c s="82">
        <v>52550</v>
      </c>
      <c s="81">
        <v>50000000</v>
      </c>
      <c s="81">
        <v>50000000</v>
      </c>
      <c s="81">
        <v>18.969863013698632</v>
      </c>
      <c s="81">
        <v>24.616438356164384</v>
      </c>
      <c s="83">
        <v>0.066070599999999993</v>
      </c>
      <c s="83" t="s">
        <v>2797</v>
      </c>
      <c s="83">
        <v>0.012</v>
      </c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154078.35999999999</v>
      </c>
      <c s="40">
        <v>0</v>
      </c>
      <c s="40">
        <v>0</v>
      </c>
      <c s="40">
        <v>0</v>
      </c>
      <c s="40">
        <v>0</v>
      </c>
      <c s="40">
        <v>0</v>
      </c>
      <c s="40">
        <v>145667.89000000001</v>
      </c>
      <c s="40">
        <v>0</v>
      </c>
      <c s="40">
        <f t="shared" si="6"/>
        <v>0</v>
      </c>
      <c s="40">
        <f t="shared" si="7"/>
        <v>299746.25</v>
      </c>
      <c s="40">
        <f t="shared" si="8"/>
        <v>299746.25</v>
      </c>
    </row>
    <row r="171" spans="1:52" ht="15">
      <c r="A171" s="84">
        <v>20336000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251</v>
      </c>
      <c s="84" t="s">
        <v>251</v>
      </c>
      <c s="84" t="s">
        <v>160</v>
      </c>
      <c s="80">
        <v>2695390.3999999999</v>
      </c>
      <c s="80">
        <v>0</v>
      </c>
      <c s="80">
        <v>0</v>
      </c>
      <c s="80">
        <v>90251.720000000001</v>
      </c>
      <c s="80">
        <v>23314.07</v>
      </c>
      <c s="80">
        <v>0</v>
      </c>
      <c s="80">
        <v>0</v>
      </c>
      <c s="80">
        <v>2695390.3999999999</v>
      </c>
      <c s="87">
        <v>43705</v>
      </c>
      <c s="87">
        <v>52732</v>
      </c>
      <c s="86">
        <v>12000000</v>
      </c>
      <c s="86">
        <v>12000000</v>
      </c>
      <c s="86">
        <v>19.468493150684932</v>
      </c>
      <c s="86">
        <v>24.731506849315068</v>
      </c>
      <c s="83">
        <v>0.066068799999999997</v>
      </c>
      <c s="88" t="s">
        <v>2797</v>
      </c>
      <c s="88">
        <v>0.012</v>
      </c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89535.270000000004</v>
      </c>
      <c s="40">
        <v>0</v>
      </c>
      <c s="40">
        <v>0</v>
      </c>
      <c s="40">
        <v>0</v>
      </c>
      <c s="40">
        <v>0</v>
      </c>
      <c s="40">
        <v>0</v>
      </c>
      <c s="40">
        <v>85558.130000000005</v>
      </c>
      <c s="40">
        <v>0</v>
      </c>
      <c s="40">
        <f t="shared" si="6"/>
        <v>0</v>
      </c>
      <c s="40">
        <f t="shared" si="7"/>
        <v>175093.40000000002</v>
      </c>
      <c s="40">
        <f t="shared" si="8"/>
        <v>175093.40000000002</v>
      </c>
    </row>
    <row r="172" spans="1:52" ht="15">
      <c r="A172" s="79">
        <v>20331000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252</v>
      </c>
      <c s="79" t="s">
        <v>252</v>
      </c>
      <c s="79" t="s">
        <v>160</v>
      </c>
      <c s="80">
        <v>166666666.63999999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166666666.63999999</v>
      </c>
      <c s="82">
        <v>43609</v>
      </c>
      <c s="82">
        <v>46157</v>
      </c>
      <c s="81">
        <v>500000000</v>
      </c>
      <c s="81">
        <v>500000000</v>
      </c>
      <c s="81">
        <v>1.4547945205479451</v>
      </c>
      <c s="81">
        <v>6.9808219178082194</v>
      </c>
      <c s="83">
        <v>0.038969999999999998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3238602.7400000002</v>
      </c>
      <c s="40">
        <v>0</v>
      </c>
      <c s="40">
        <v>0</v>
      </c>
      <c s="40">
        <v>0</v>
      </c>
      <c s="40">
        <v>0</v>
      </c>
      <c s="40">
        <v>0</v>
      </c>
      <c s="40">
        <v>2170931.5099999998</v>
      </c>
      <c s="40">
        <v>0</v>
      </c>
      <c s="40">
        <v>0</v>
      </c>
      <c s="40">
        <f t="shared" si="6"/>
        <v>0</v>
      </c>
      <c s="40">
        <f t="shared" si="7"/>
        <v>5409534.25</v>
      </c>
      <c s="40">
        <f t="shared" si="8"/>
        <v>5409534.25</v>
      </c>
    </row>
    <row r="173" spans="1:52" ht="15">
      <c r="A173" s="84">
        <v>20332000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253</v>
      </c>
      <c s="84" t="s">
        <v>253</v>
      </c>
      <c s="84" t="s">
        <v>160</v>
      </c>
      <c s="80">
        <v>77565029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77565029</v>
      </c>
      <c s="87">
        <v>43658</v>
      </c>
      <c s="87">
        <v>52763</v>
      </c>
      <c s="86">
        <v>93900000</v>
      </c>
      <c s="86">
        <v>93900000</v>
      </c>
      <c s="86">
        <v>19.553424657534247</v>
      </c>
      <c s="86">
        <v>24.945205479452056</v>
      </c>
      <c s="83">
        <v>0.045447000000000001</v>
      </c>
      <c s="88" t="s">
        <v>39</v>
      </c>
      <c s="88"/>
      <c s="84" t="s">
        <v>160</v>
      </c>
      <c s="84" t="s">
        <v>160</v>
      </c>
      <c s="40">
        <v>1879641.307</v>
      </c>
      <c s="40">
        <v>0</v>
      </c>
      <c s="40">
        <v>0</v>
      </c>
      <c s="40">
        <v>0</v>
      </c>
      <c s="40">
        <v>0</v>
      </c>
      <c s="40">
        <v>0</v>
      </c>
      <c s="40">
        <v>1782132.8100000001</v>
      </c>
      <c s="40">
        <v>0</v>
      </c>
      <c s="40">
        <v>0</v>
      </c>
      <c s="40">
        <v>0</v>
      </c>
      <c s="40">
        <v>0</v>
      </c>
      <c s="40">
        <v>0</v>
      </c>
      <c s="40">
        <v>1684409.27</v>
      </c>
      <c s="40">
        <f t="shared" si="6"/>
        <v>1879641.307</v>
      </c>
      <c s="40">
        <f t="shared" si="7"/>
        <v>3466542.0800000001</v>
      </c>
      <c s="40">
        <f t="shared" si="8"/>
        <v>5346183.3870000001</v>
      </c>
    </row>
    <row r="174" spans="1:52" ht="15">
      <c r="A174" s="79">
        <v>20334000</v>
      </c>
      <c s="79">
        <v>1</v>
      </c>
      <c s="79">
        <v>1</v>
      </c>
      <c s="79">
        <v>0</v>
      </c>
      <c s="79" t="s">
        <v>23</v>
      </c>
      <c s="79" t="s">
        <v>24</v>
      </c>
      <c s="79" t="s">
        <v>36</v>
      </c>
      <c s="79" t="s">
        <v>36</v>
      </c>
      <c s="79" t="s">
        <v>36</v>
      </c>
      <c s="79" t="s">
        <v>27</v>
      </c>
      <c s="79" t="s">
        <v>160</v>
      </c>
      <c s="79" t="s">
        <v>171</v>
      </c>
      <c s="79" t="s">
        <v>159</v>
      </c>
      <c s="79" t="s">
        <v>1325</v>
      </c>
      <c s="79" t="s">
        <v>254</v>
      </c>
      <c s="79" t="s">
        <v>254</v>
      </c>
      <c s="79" t="s">
        <v>160</v>
      </c>
      <c s="80">
        <v>51953590.340000004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51953590.340000004</v>
      </c>
      <c s="82">
        <v>43669</v>
      </c>
      <c s="82">
        <v>52427</v>
      </c>
      <c s="81">
        <v>87100000</v>
      </c>
      <c s="81">
        <v>87100000</v>
      </c>
      <c s="81">
        <v>18.632876712328766</v>
      </c>
      <c s="81">
        <v>23.994520547945207</v>
      </c>
      <c s="83">
        <v>0.065799999999999997</v>
      </c>
      <c s="83" t="s">
        <v>2797</v>
      </c>
      <c s="83">
        <v>0.012</v>
      </c>
      <c s="79" t="s">
        <v>160</v>
      </c>
      <c s="79" t="s">
        <v>160</v>
      </c>
      <c s="40">
        <v>0</v>
      </c>
      <c s="40">
        <v>1880731.625</v>
      </c>
      <c s="40">
        <v>0</v>
      </c>
      <c s="40">
        <v>0</v>
      </c>
      <c s="40">
        <v>0</v>
      </c>
      <c s="40">
        <v>0</v>
      </c>
      <c s="40">
        <v>0</v>
      </c>
      <c s="40">
        <v>2118884.79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3999616.415</v>
      </c>
      <c s="40">
        <f t="shared" si="8"/>
        <v>3999616.415</v>
      </c>
    </row>
    <row r="175" spans="1:52" ht="15">
      <c r="A175" s="84">
        <v>20339000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255</v>
      </c>
      <c s="84" t="s">
        <v>255</v>
      </c>
      <c s="84" t="s">
        <v>160</v>
      </c>
      <c s="80">
        <v>13062479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13062479</v>
      </c>
      <c s="87">
        <v>43742</v>
      </c>
      <c s="87">
        <v>52793</v>
      </c>
      <c s="86">
        <v>43000000</v>
      </c>
      <c s="86">
        <v>43000000</v>
      </c>
      <c s="86">
        <v>19.635616438356163</v>
      </c>
      <c s="86">
        <v>24.797260273972604</v>
      </c>
      <c s="83">
        <v>0.045444999999999999</v>
      </c>
      <c s="88" t="s">
        <v>39</v>
      </c>
      <c s="88"/>
      <c s="84" t="s">
        <v>160</v>
      </c>
      <c s="84" t="s">
        <v>160</v>
      </c>
      <c s="40">
        <v>0</v>
      </c>
      <c s="40">
        <v>303408.01000000001</v>
      </c>
      <c s="40">
        <v>0</v>
      </c>
      <c s="40">
        <v>0</v>
      </c>
      <c s="40">
        <v>0</v>
      </c>
      <c s="40">
        <v>0</v>
      </c>
      <c s="40">
        <v>0</v>
      </c>
      <c s="40">
        <v>280553.46999999997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583961.47999999998</v>
      </c>
      <c s="40">
        <f t="shared" si="8"/>
        <v>583961.47999999998</v>
      </c>
    </row>
    <row r="176" spans="1:52" ht="15">
      <c r="A176" s="79">
        <v>20335000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256</v>
      </c>
      <c s="79" t="s">
        <v>256</v>
      </c>
      <c s="79" t="s">
        <v>160</v>
      </c>
      <c s="80">
        <v>300000000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300000000</v>
      </c>
      <c s="82">
        <v>43669</v>
      </c>
      <c s="82">
        <v>50875</v>
      </c>
      <c s="81">
        <v>300000000</v>
      </c>
      <c s="81">
        <v>300000000</v>
      </c>
      <c s="81">
        <v>14.38082191780822</v>
      </c>
      <c s="81">
        <v>19.742465753424657</v>
      </c>
      <c s="83">
        <v>0.044872000000000002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6805586.6699999999</v>
      </c>
      <c s="40">
        <v>0</v>
      </c>
      <c s="40">
        <v>0</v>
      </c>
      <c s="40">
        <v>0</v>
      </c>
      <c s="40">
        <v>0</v>
      </c>
      <c s="40">
        <v>0</v>
      </c>
      <c s="40">
        <v>6329756.5</v>
      </c>
      <c s="40">
        <v>0</v>
      </c>
      <c s="40">
        <v>0</v>
      </c>
      <c s="40">
        <f t="shared" si="6"/>
        <v>0</v>
      </c>
      <c s="40">
        <f t="shared" si="7"/>
        <v>13135343.17</v>
      </c>
      <c s="40">
        <f t="shared" si="8"/>
        <v>13135343.17</v>
      </c>
    </row>
    <row r="177" spans="1:52" ht="15">
      <c r="A177" s="84">
        <v>20340000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257</v>
      </c>
      <c s="84" t="s">
        <v>257</v>
      </c>
      <c s="84" t="s">
        <v>160</v>
      </c>
      <c s="80">
        <v>5540126.1299999999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5540126.1299999999</v>
      </c>
      <c s="87">
        <v>43787</v>
      </c>
      <c s="87">
        <v>52855</v>
      </c>
      <c s="86">
        <v>75000000</v>
      </c>
      <c s="86">
        <v>75000000</v>
      </c>
      <c s="86">
        <v>19.805479452054794</v>
      </c>
      <c s="86">
        <v>24.843835616438355</v>
      </c>
      <c s="83">
        <v>0.066100599999999995</v>
      </c>
      <c s="88" t="s">
        <v>2797</v>
      </c>
      <c s="88">
        <v>0.012</v>
      </c>
      <c s="84" t="s">
        <v>160</v>
      </c>
      <c s="84" t="s">
        <v>160</v>
      </c>
      <c s="40">
        <v>0</v>
      </c>
      <c s="40">
        <v>0</v>
      </c>
      <c s="40">
        <v>0</v>
      </c>
      <c s="40">
        <v>217545.5</v>
      </c>
      <c s="40">
        <v>0</v>
      </c>
      <c s="40">
        <v>0</v>
      </c>
      <c s="40">
        <v>0</v>
      </c>
      <c s="40">
        <v>0</v>
      </c>
      <c s="40">
        <v>0</v>
      </c>
      <c s="40">
        <v>207882.14999999999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425427.65000000002</v>
      </c>
      <c s="40">
        <f t="shared" si="8"/>
        <v>425427.65000000002</v>
      </c>
    </row>
    <row r="178" spans="1:52" ht="15">
      <c r="A178" s="79">
        <v>20343000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258</v>
      </c>
      <c s="79" t="s">
        <v>258</v>
      </c>
      <c s="79" t="s">
        <v>160</v>
      </c>
      <c s="80">
        <v>224140869.62999997</v>
      </c>
      <c s="80">
        <v>0</v>
      </c>
      <c s="80">
        <v>0</v>
      </c>
      <c s="80">
        <v>5343602.9000000004</v>
      </c>
      <c s="80" t="s">
        <v>2855</v>
      </c>
      <c s="80">
        <v>0</v>
      </c>
      <c s="80">
        <v>0</v>
      </c>
      <c s="80">
        <v>224140869.62999997</v>
      </c>
      <c s="82">
        <v>43987</v>
      </c>
      <c s="82">
        <v>53097</v>
      </c>
      <c s="81">
        <v>250000000</v>
      </c>
      <c s="81">
        <v>250000000</v>
      </c>
      <c s="81">
        <v>20.468493150684932</v>
      </c>
      <c s="81">
        <v>24.958904109589042</v>
      </c>
      <c s="83">
        <v>0.045516000000000001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5129336.79</v>
      </c>
      <c s="40">
        <v>0</v>
      </c>
      <c s="40">
        <v>0</v>
      </c>
      <c s="40">
        <v>0</v>
      </c>
      <c s="40">
        <v>0</v>
      </c>
      <c s="40">
        <v>0</v>
      </c>
      <c s="40">
        <v>5214353.4199999999</v>
      </c>
      <c s="40">
        <v>0</v>
      </c>
      <c s="40">
        <f t="shared" si="6"/>
        <v>0</v>
      </c>
      <c s="40">
        <f t="shared" si="7"/>
        <v>10343690.210000001</v>
      </c>
      <c s="40">
        <f t="shared" si="8"/>
        <v>10343690.210000001</v>
      </c>
    </row>
    <row r="179" spans="1:52" ht="15">
      <c r="A179" s="84">
        <v>20344000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259</v>
      </c>
      <c s="84" t="s">
        <v>259</v>
      </c>
      <c s="84" t="s">
        <v>160</v>
      </c>
      <c s="80">
        <v>280000000</v>
      </c>
      <c s="80">
        <v>0</v>
      </c>
      <c s="80">
        <v>0</v>
      </c>
      <c s="80">
        <v>6430840.8799999999</v>
      </c>
      <c s="80" t="s">
        <v>2855</v>
      </c>
      <c s="80">
        <v>0</v>
      </c>
      <c s="80">
        <v>0</v>
      </c>
      <c s="80">
        <v>280000000</v>
      </c>
      <c s="87">
        <v>43999</v>
      </c>
      <c s="87">
        <v>51271</v>
      </c>
      <c s="86">
        <v>280000000</v>
      </c>
      <c s="86">
        <v>280000000</v>
      </c>
      <c s="86">
        <v>15.465753424657533</v>
      </c>
      <c s="86">
        <v>19.923287671232877</v>
      </c>
      <c s="83">
        <v>0.044935999999999997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6325990.2199999997</v>
      </c>
      <c s="40">
        <v>0</v>
      </c>
      <c s="40">
        <v>0</v>
      </c>
      <c s="40">
        <v>0</v>
      </c>
      <c s="40">
        <v>0</v>
      </c>
      <c s="40">
        <v>0</v>
      </c>
      <c s="40">
        <v>6430840.8899999997</v>
      </c>
      <c s="40">
        <v>0</v>
      </c>
      <c s="40">
        <f t="shared" si="6"/>
        <v>0</v>
      </c>
      <c s="40">
        <f t="shared" si="7"/>
        <v>12756831.109999999</v>
      </c>
      <c s="40">
        <f t="shared" si="8"/>
        <v>12756831.109999999</v>
      </c>
    </row>
    <row r="180" spans="1:52" ht="15">
      <c r="A180" s="79">
        <v>20342000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260</v>
      </c>
      <c s="79" t="s">
        <v>260</v>
      </c>
      <c s="79" t="s">
        <v>160</v>
      </c>
      <c s="80">
        <v>90000000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90000000</v>
      </c>
      <c s="82">
        <v>43924</v>
      </c>
      <c s="82">
        <v>53250</v>
      </c>
      <c s="81">
        <v>90000000</v>
      </c>
      <c s="81">
        <v>90000000</v>
      </c>
      <c s="81">
        <v>20.887671232876713</v>
      </c>
      <c s="81">
        <v>25.550684931506851</v>
      </c>
      <c s="83">
        <v>0.045516000000000001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2070978</v>
      </c>
      <c s="40">
        <v>0</v>
      </c>
      <c s="40">
        <v>0</v>
      </c>
      <c s="40">
        <v>0</v>
      </c>
      <c s="40">
        <v>0</v>
      </c>
      <c s="40">
        <v>0</v>
      </c>
      <c s="40">
        <v>2082357</v>
      </c>
      <c s="40">
        <v>0</v>
      </c>
      <c s="40">
        <v>0</v>
      </c>
      <c s="40">
        <f t="shared" si="6"/>
        <v>0</v>
      </c>
      <c s="40">
        <f t="shared" si="7"/>
        <v>4153335</v>
      </c>
      <c s="40">
        <f t="shared" si="8"/>
        <v>4153335</v>
      </c>
    </row>
    <row r="181" spans="1:52" ht="15">
      <c r="A181" s="84">
        <v>20348000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261</v>
      </c>
      <c s="84" t="s">
        <v>261</v>
      </c>
      <c s="84" t="s">
        <v>160</v>
      </c>
      <c s="80">
        <v>200000000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200000000</v>
      </c>
      <c s="87">
        <v>44277</v>
      </c>
      <c s="87">
        <v>50844</v>
      </c>
      <c s="86">
        <v>200000000</v>
      </c>
      <c s="86">
        <v>200000000</v>
      </c>
      <c s="86">
        <v>14.295890410958904</v>
      </c>
      <c s="86">
        <v>17.991780821917807</v>
      </c>
      <c s="83">
        <v>0.044896999999999999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4514642.7800000003</v>
      </c>
      <c s="40">
        <v>0</v>
      </c>
      <c s="40">
        <v>0</v>
      </c>
      <c s="40">
        <v>0</v>
      </c>
      <c s="40">
        <v>0</v>
      </c>
      <c s="40">
        <v>0</v>
      </c>
      <c s="40">
        <v>4589471.1100000003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9104113.8900000006</v>
      </c>
      <c s="40">
        <f t="shared" si="8"/>
        <v>9104113.8900000006</v>
      </c>
    </row>
    <row r="182" spans="1:52" ht="15">
      <c r="A182" s="79">
        <v>20047000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262</v>
      </c>
      <c s="79" t="s">
        <v>262</v>
      </c>
      <c s="79" t="s">
        <v>160</v>
      </c>
      <c s="80">
        <v>-1.2660166248679161E-09</v>
      </c>
      <c s="80">
        <v>0</v>
      </c>
      <c s="80">
        <v>0</v>
      </c>
      <c s="80">
        <v>0</v>
      </c>
      <c s="80">
        <v>0</v>
      </c>
      <c s="80">
        <v>-5.8207660913467407E-11</v>
      </c>
      <c s="80">
        <v>0</v>
      </c>
      <c s="80">
        <v>-1.3242242857813835E-09</v>
      </c>
      <c s="82">
        <v>30707</v>
      </c>
      <c s="82">
        <v>45315</v>
      </c>
      <c s="81">
        <v>3100000</v>
      </c>
      <c s="81">
        <v>2254501.2999999998</v>
      </c>
      <c s="81">
        <v>0</v>
      </c>
      <c s="81">
        <v>0</v>
      </c>
      <c s="83">
        <v>0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0</v>
      </c>
      <c s="40">
        <f t="shared" si="8"/>
        <v>0</v>
      </c>
    </row>
    <row r="183" spans="1:52" ht="15">
      <c r="A183" s="84">
        <v>20048000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263</v>
      </c>
      <c s="84" t="s">
        <v>263</v>
      </c>
      <c s="84" t="s">
        <v>160</v>
      </c>
      <c s="80">
        <v>7.2759576141834259E-12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7.2759576141834259E-12</v>
      </c>
      <c s="87">
        <v>30743</v>
      </c>
      <c s="87">
        <v>45357</v>
      </c>
      <c s="86">
        <v>1800000</v>
      </c>
      <c s="86">
        <v>1290715.3500000001</v>
      </c>
      <c s="86">
        <v>0</v>
      </c>
      <c s="86">
        <v>0</v>
      </c>
      <c s="83">
        <v>0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0</v>
      </c>
      <c s="40">
        <f t="shared" si="8"/>
        <v>0</v>
      </c>
    </row>
    <row r="184" spans="1:52" ht="15">
      <c r="A184" s="79">
        <v>20049000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264</v>
      </c>
      <c s="79" t="s">
        <v>264</v>
      </c>
      <c s="79" t="s">
        <v>160</v>
      </c>
      <c s="80">
        <v>-3.2741809263825417E-10</v>
      </c>
      <c s="80">
        <v>0</v>
      </c>
      <c s="80">
        <v>0</v>
      </c>
      <c s="80">
        <v>0</v>
      </c>
      <c s="80">
        <v>0</v>
      </c>
      <c s="80">
        <v>-1.4551915228366852E-11</v>
      </c>
      <c s="80">
        <v>0</v>
      </c>
      <c s="80">
        <v>-3.4197000786662102E-10</v>
      </c>
      <c s="82">
        <v>30993</v>
      </c>
      <c s="82">
        <v>45484</v>
      </c>
      <c s="81">
        <v>1000000</v>
      </c>
      <c s="81">
        <v>981007.14000000001</v>
      </c>
      <c s="81">
        <v>0</v>
      </c>
      <c s="81">
        <v>0</v>
      </c>
      <c s="83">
        <v>0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0</v>
      </c>
      <c s="40">
        <f t="shared" si="8"/>
        <v>0</v>
      </c>
    </row>
    <row r="185" spans="1:52" ht="15">
      <c r="A185" s="84">
        <v>30051100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265</v>
      </c>
      <c s="84" t="s">
        <v>265</v>
      </c>
      <c s="84" t="s">
        <v>160</v>
      </c>
      <c s="80">
        <v>428093.06000000029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428093.06000000029</v>
      </c>
      <c s="87">
        <v>31034</v>
      </c>
      <c s="87">
        <v>45663</v>
      </c>
      <c s="86">
        <v>6421396.8799999999</v>
      </c>
      <c s="86">
        <v>6421396.8799999999</v>
      </c>
      <c s="86">
        <v>0.10136986301369863</v>
      </c>
      <c s="86">
        <v>40.079452054794523</v>
      </c>
      <c s="83">
        <v>0.02</v>
      </c>
      <c s="88" t="s">
        <v>39</v>
      </c>
      <c s="88"/>
      <c s="84" t="s">
        <v>160</v>
      </c>
      <c s="84" t="s">
        <v>160</v>
      </c>
      <c s="40">
        <v>0</v>
      </c>
      <c s="40">
        <v>4280.9300000000003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4280.9300000000003</v>
      </c>
      <c s="40">
        <f t="shared" si="8"/>
        <v>4280.9300000000003</v>
      </c>
    </row>
    <row r="186" spans="1:52" ht="15">
      <c r="A186" s="79">
        <v>20052001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266</v>
      </c>
      <c s="79" t="s">
        <v>266</v>
      </c>
      <c s="79" t="s">
        <v>160</v>
      </c>
      <c s="80">
        <v>545157.83999999985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545157.83999999985</v>
      </c>
      <c s="82">
        <v>31426</v>
      </c>
      <c s="82">
        <v>46036</v>
      </c>
      <c s="81">
        <v>13096844.33</v>
      </c>
      <c s="81">
        <v>10903155.66</v>
      </c>
      <c s="81">
        <v>1.1232876712328768</v>
      </c>
      <c s="81">
        <v>40.027397260273972</v>
      </c>
      <c s="83">
        <v>0.02</v>
      </c>
      <c s="83" t="s">
        <v>39</v>
      </c>
      <c s="83"/>
      <c s="79" t="s">
        <v>160</v>
      </c>
      <c s="79" t="s">
        <v>160</v>
      </c>
      <c s="40">
        <v>0</v>
      </c>
      <c s="40">
        <v>5451.5799999999999</v>
      </c>
      <c s="40">
        <v>0</v>
      </c>
      <c s="40">
        <v>0</v>
      </c>
      <c s="40">
        <v>0</v>
      </c>
      <c s="40">
        <v>0</v>
      </c>
      <c s="40">
        <v>0</v>
      </c>
      <c s="40">
        <v>3634.3899999999999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9085.9699999999993</v>
      </c>
      <c s="40">
        <f t="shared" si="8"/>
        <v>9085.9699999999993</v>
      </c>
    </row>
    <row r="187" spans="1:52" ht="15">
      <c r="A187" s="84">
        <v>20052100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267</v>
      </c>
      <c s="84" t="s">
        <v>267</v>
      </c>
      <c s="84" t="s">
        <v>160</v>
      </c>
      <c s="80">
        <v>545157.84999999986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545157.84999999986</v>
      </c>
      <c s="87">
        <v>31426</v>
      </c>
      <c s="87">
        <v>46036</v>
      </c>
      <c s="86">
        <v>8177366.7699999996</v>
      </c>
      <c s="86">
        <v>8177366.7699999996</v>
      </c>
      <c s="86">
        <v>1.1232876712328768</v>
      </c>
      <c s="86">
        <v>40.027397260273972</v>
      </c>
      <c s="83">
        <v>0.02</v>
      </c>
      <c s="88" t="s">
        <v>39</v>
      </c>
      <c s="88"/>
      <c s="84" t="s">
        <v>160</v>
      </c>
      <c s="84" t="s">
        <v>160</v>
      </c>
      <c s="40">
        <v>0</v>
      </c>
      <c s="40">
        <v>5451.5799999999999</v>
      </c>
      <c s="40">
        <v>0</v>
      </c>
      <c s="40">
        <v>0</v>
      </c>
      <c s="40">
        <v>0</v>
      </c>
      <c s="40">
        <v>0</v>
      </c>
      <c s="40">
        <v>0</v>
      </c>
      <c s="40">
        <v>3634.3899999999999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9085.9699999999993</v>
      </c>
      <c s="40">
        <f t="shared" si="8"/>
        <v>9085.9699999999993</v>
      </c>
    </row>
    <row r="188" spans="1:52" ht="15">
      <c r="A188" s="79">
        <v>20053001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268</v>
      </c>
      <c s="79" t="s">
        <v>268</v>
      </c>
      <c s="79" t="s">
        <v>160</v>
      </c>
      <c s="80">
        <v>191431.85999999996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191431.85999999996</v>
      </c>
      <c s="82">
        <v>31426</v>
      </c>
      <c s="82">
        <v>46036</v>
      </c>
      <c s="81">
        <v>2361000.79</v>
      </c>
      <c s="81">
        <v>2361000.79</v>
      </c>
      <c s="81">
        <v>1.1232876712328768</v>
      </c>
      <c s="81">
        <v>40.027397260273972</v>
      </c>
      <c s="83">
        <v>0.02</v>
      </c>
      <c s="83" t="s">
        <v>39</v>
      </c>
      <c s="83"/>
      <c s="79" t="s">
        <v>160</v>
      </c>
      <c s="79" t="s">
        <v>160</v>
      </c>
      <c s="40">
        <v>0</v>
      </c>
      <c s="40">
        <v>1914.3199999999999</v>
      </c>
      <c s="40">
        <v>0</v>
      </c>
      <c s="40">
        <v>0</v>
      </c>
      <c s="40">
        <v>0</v>
      </c>
      <c s="40">
        <v>0</v>
      </c>
      <c s="40">
        <v>0</v>
      </c>
      <c s="40">
        <v>1276.21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3190.5299999999997</v>
      </c>
      <c s="40">
        <f t="shared" si="8"/>
        <v>3190.5299999999997</v>
      </c>
    </row>
    <row r="189" spans="1:52" ht="15">
      <c r="A189" s="84">
        <v>30054000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269</v>
      </c>
      <c s="84" t="s">
        <v>269</v>
      </c>
      <c s="84" t="s">
        <v>160</v>
      </c>
      <c s="80">
        <v>3426011.8300000001</v>
      </c>
      <c s="80">
        <v>0</v>
      </c>
      <c s="80">
        <v>685202.34999999998</v>
      </c>
      <c s="80">
        <v>34222.050000000003</v>
      </c>
      <c s="80" t="s">
        <v>2855</v>
      </c>
      <c s="80">
        <v>0</v>
      </c>
      <c s="80">
        <v>0</v>
      </c>
      <c s="80">
        <v>2740809.48</v>
      </c>
      <c s="87">
        <v>31757</v>
      </c>
      <c s="87">
        <v>46350</v>
      </c>
      <c s="86">
        <v>13018844.73</v>
      </c>
      <c s="86">
        <v>13018844.73</v>
      </c>
      <c s="86">
        <v>1.9835616438356165</v>
      </c>
      <c s="86">
        <v>39.980821917808221</v>
      </c>
      <c s="83">
        <v>0.02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27408.09</v>
      </c>
      <c s="40">
        <v>0</v>
      </c>
      <c s="40">
        <v>0</v>
      </c>
      <c s="40">
        <v>0</v>
      </c>
      <c s="40">
        <v>0</v>
      </c>
      <c s="40">
        <v>0</v>
      </c>
      <c s="40">
        <v>20556.07</v>
      </c>
      <c s="40">
        <v>0</v>
      </c>
      <c s="40">
        <f t="shared" si="6"/>
        <v>0</v>
      </c>
      <c s="40">
        <f t="shared" si="7"/>
        <v>47964.160000000003</v>
      </c>
      <c s="40">
        <f t="shared" si="8"/>
        <v>47964.160000000003</v>
      </c>
    </row>
    <row r="190" spans="1:52" ht="15">
      <c r="A190" s="79">
        <v>30055101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270</v>
      </c>
      <c s="79" t="s">
        <v>270</v>
      </c>
      <c s="79" t="s">
        <v>160</v>
      </c>
      <c s="80">
        <v>2397610.8899999587</v>
      </c>
      <c s="80">
        <v>0</v>
      </c>
      <c s="80">
        <v>0</v>
      </c>
      <c s="80">
        <v>0</v>
      </c>
      <c s="80">
        <v>0</v>
      </c>
      <c s="80">
        <v>-1.862645149230957E-09</v>
      </c>
      <c s="80">
        <v>0</v>
      </c>
      <c s="80">
        <v>2397610.8899999568</v>
      </c>
      <c s="82">
        <v>31861</v>
      </c>
      <c s="82">
        <v>46470</v>
      </c>
      <c s="81">
        <v>9110915.9499999993</v>
      </c>
      <c s="81">
        <v>9110915.9499999993</v>
      </c>
      <c s="81">
        <v>2.3123287671232875</v>
      </c>
      <c s="81">
        <v>40.024657534246572</v>
      </c>
      <c s="83">
        <v>0.02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23779.080000000002</v>
      </c>
      <c s="40">
        <v>0</v>
      </c>
      <c s="40">
        <v>0</v>
      </c>
      <c s="40">
        <v>0</v>
      </c>
      <c s="40">
        <v>0</v>
      </c>
      <c s="40">
        <v>0</v>
      </c>
      <c s="40">
        <v>19338.59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43117.669999999998</v>
      </c>
      <c s="40">
        <f t="shared" si="8"/>
        <v>43117.669999999998</v>
      </c>
    </row>
    <row r="191" spans="1:52" ht="15">
      <c r="A191" s="84">
        <v>20056000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271</v>
      </c>
      <c s="84" t="s">
        <v>271</v>
      </c>
      <c s="84" t="s">
        <v>160</v>
      </c>
      <c s="80">
        <v>612464.64999999991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612464.64999999991</v>
      </c>
      <c s="87">
        <v>32497</v>
      </c>
      <c s="87">
        <v>47107</v>
      </c>
      <c s="86">
        <v>6300000</v>
      </c>
      <c s="86">
        <v>4083098.29</v>
      </c>
      <c s="86">
        <v>4.0575342465753428</v>
      </c>
      <c s="86">
        <v>40.027397260273972</v>
      </c>
      <c s="83">
        <v>0.02</v>
      </c>
      <c s="88" t="s">
        <v>39</v>
      </c>
      <c s="88"/>
      <c s="84" t="s">
        <v>160</v>
      </c>
      <c s="84" t="s">
        <v>160</v>
      </c>
      <c s="40">
        <v>6124.6499999999996</v>
      </c>
      <c s="40">
        <v>0</v>
      </c>
      <c s="40">
        <v>0</v>
      </c>
      <c s="40">
        <v>0</v>
      </c>
      <c s="40">
        <v>0</v>
      </c>
      <c s="40">
        <v>0</v>
      </c>
      <c s="40">
        <v>5444.1300000000001</v>
      </c>
      <c s="40">
        <v>0</v>
      </c>
      <c s="40">
        <v>0</v>
      </c>
      <c s="40">
        <v>0</v>
      </c>
      <c s="40">
        <v>0</v>
      </c>
      <c s="40">
        <v>0</v>
      </c>
      <c s="40">
        <v>4763.6099999999997</v>
      </c>
      <c s="40">
        <f t="shared" si="6"/>
        <v>6124.6499999999996</v>
      </c>
      <c s="40">
        <f t="shared" si="7"/>
        <v>10207.74</v>
      </c>
      <c s="40">
        <f t="shared" si="8"/>
        <v>16332.389999999999</v>
      </c>
    </row>
    <row r="192" spans="1:52" ht="15">
      <c r="A192" s="79">
        <v>30057100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272</v>
      </c>
      <c s="79" t="s">
        <v>272</v>
      </c>
      <c s="79" t="s">
        <v>160</v>
      </c>
      <c s="80">
        <v>1620719.5100000205</v>
      </c>
      <c s="80">
        <v>0</v>
      </c>
      <c s="80">
        <v>0</v>
      </c>
      <c s="80">
        <v>0</v>
      </c>
      <c s="80">
        <v>0</v>
      </c>
      <c s="80">
        <v>9.3132257461547852E-10</v>
      </c>
      <c s="80">
        <v>0</v>
      </c>
      <c s="80">
        <v>1620719.5100000214</v>
      </c>
      <c s="82">
        <v>32779</v>
      </c>
      <c s="82">
        <v>47385</v>
      </c>
      <c s="81">
        <v>3889726.8100000001</v>
      </c>
      <c s="81">
        <v>3889726.8100000001</v>
      </c>
      <c s="81">
        <v>4.8191780821917805</v>
      </c>
      <c s="81">
        <v>40.016438356164386</v>
      </c>
      <c s="83">
        <v>0.02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16207.200000000001</v>
      </c>
      <c s="40">
        <v>0</v>
      </c>
      <c s="40">
        <v>0</v>
      </c>
      <c s="40">
        <v>0</v>
      </c>
      <c s="40">
        <v>0</v>
      </c>
      <c s="40">
        <v>0</v>
      </c>
      <c s="40">
        <v>14586.48</v>
      </c>
      <c s="40">
        <v>0</v>
      </c>
      <c s="40">
        <v>0</v>
      </c>
      <c s="40">
        <v>0</v>
      </c>
      <c s="40">
        <f t="shared" si="6"/>
        <v>0</v>
      </c>
      <c s="40">
        <f t="shared" si="7"/>
        <v>30793.68</v>
      </c>
      <c s="40">
        <f t="shared" si="8"/>
        <v>30793.68</v>
      </c>
    </row>
    <row r="193" spans="1:52" ht="15">
      <c r="A193" s="84">
        <v>30058100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273</v>
      </c>
      <c s="84" t="s">
        <v>273</v>
      </c>
      <c s="84" t="s">
        <v>160</v>
      </c>
      <c s="80">
        <v>7860386.2199999988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7860386.2199999988</v>
      </c>
      <c s="87">
        <v>32996</v>
      </c>
      <c s="87">
        <v>47609</v>
      </c>
      <c s="86">
        <v>18579094.77</v>
      </c>
      <c s="86">
        <v>18579094.77</v>
      </c>
      <c s="86">
        <v>5.4328767123287669</v>
      </c>
      <c s="86">
        <v>40.035616438356165</v>
      </c>
      <c s="83">
        <v>0.02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78603.860000000001</v>
      </c>
      <c s="40">
        <v>0</v>
      </c>
      <c s="40">
        <v>0</v>
      </c>
      <c s="40">
        <v>0</v>
      </c>
      <c s="40">
        <v>0</v>
      </c>
      <c s="40">
        <v>0</v>
      </c>
      <c s="40">
        <v>71458.059999999998</v>
      </c>
      <c s="40">
        <v>0</v>
      </c>
      <c s="40">
        <f t="shared" si="6"/>
        <v>0</v>
      </c>
      <c s="40">
        <f t="shared" si="7"/>
        <v>150061.91999999998</v>
      </c>
      <c s="40">
        <f t="shared" si="8"/>
        <v>150061.91999999998</v>
      </c>
    </row>
    <row r="194" spans="1:52" ht="15">
      <c r="A194" s="79">
        <v>30059101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274</v>
      </c>
      <c s="79" t="s">
        <v>274</v>
      </c>
      <c s="79" t="s">
        <v>160</v>
      </c>
      <c s="80">
        <v>6860568.9899999201</v>
      </c>
      <c s="80">
        <v>0</v>
      </c>
      <c s="80">
        <v>0</v>
      </c>
      <c s="80">
        <v>0</v>
      </c>
      <c s="80">
        <v>0</v>
      </c>
      <c s="80">
        <v>-3.7252902984619141E-09</v>
      </c>
      <c s="80">
        <v>0</v>
      </c>
      <c s="80">
        <v>6860568.9899999164</v>
      </c>
      <c s="82">
        <v>33176</v>
      </c>
      <c s="82">
        <v>47780</v>
      </c>
      <c s="81">
        <v>15436133.039999999</v>
      </c>
      <c s="81">
        <v>15436133.039999999</v>
      </c>
      <c s="81">
        <v>5.9013698630136986</v>
      </c>
      <c s="81">
        <v>40.010958904109586</v>
      </c>
      <c s="83">
        <v>0.02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68605.690000000002</v>
      </c>
      <c s="40">
        <v>0</v>
      </c>
      <c s="40">
        <v>0</v>
      </c>
      <c s="40">
        <v>0</v>
      </c>
      <c s="40">
        <v>0</v>
      </c>
      <c s="40">
        <v>0</v>
      </c>
      <c s="40">
        <v>62888.650000000001</v>
      </c>
      <c s="40">
        <v>0</v>
      </c>
      <c s="40">
        <v>0</v>
      </c>
      <c s="40">
        <f t="shared" si="9" ref="AX194:AX257">SUM(AK194:AK194)</f>
        <v>0</v>
      </c>
      <c s="40">
        <f t="shared" si="7"/>
        <v>131494.34</v>
      </c>
      <c s="40">
        <f t="shared" si="8"/>
        <v>131494.34</v>
      </c>
    </row>
    <row r="195" spans="1:52" ht="15">
      <c r="A195" s="84">
        <v>30060101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275</v>
      </c>
      <c s="84" t="s">
        <v>275</v>
      </c>
      <c s="84" t="s">
        <v>160</v>
      </c>
      <c s="80">
        <v>2638099.3200000403</v>
      </c>
      <c s="80">
        <v>0</v>
      </c>
      <c s="80">
        <v>0</v>
      </c>
      <c s="80">
        <v>0</v>
      </c>
      <c s="80">
        <v>0</v>
      </c>
      <c s="80">
        <v>1.862645149230957E-09</v>
      </c>
      <c s="80">
        <v>0</v>
      </c>
      <c s="80">
        <v>2638099.3200000422</v>
      </c>
      <c s="87">
        <v>33284</v>
      </c>
      <c s="87">
        <v>47894</v>
      </c>
      <c s="86">
        <v>5479129.4000000004</v>
      </c>
      <c s="86">
        <v>5479129.4000000004</v>
      </c>
      <c s="86">
        <v>6.2136986301369861</v>
      </c>
      <c s="86">
        <v>40.027397260273972</v>
      </c>
      <c s="83">
        <v>0.02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26380.990000000002</v>
      </c>
      <c s="40">
        <v>0</v>
      </c>
      <c s="40">
        <v>0</v>
      </c>
      <c s="40">
        <v>0</v>
      </c>
      <c s="40">
        <v>0</v>
      </c>
      <c s="40">
        <v>0</v>
      </c>
      <c s="40">
        <v>24351.689999999999</v>
      </c>
      <c s="40">
        <v>0</v>
      </c>
      <c s="40">
        <v>0</v>
      </c>
      <c s="40">
        <v>0</v>
      </c>
      <c s="40">
        <v>0</v>
      </c>
      <c s="40">
        <f t="shared" si="9"/>
        <v>0</v>
      </c>
      <c s="40">
        <f t="shared" si="10" ref="AY195:AY258">SUM(AL195:AW195)</f>
        <v>50732.68</v>
      </c>
      <c s="40">
        <f t="shared" si="11" ref="AZ195:AZ258">AY195+AX195</f>
        <v>50732.68</v>
      </c>
    </row>
    <row r="196" spans="1:52" ht="15">
      <c r="A196" s="79">
        <v>30060102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276</v>
      </c>
      <c s="79" t="s">
        <v>276</v>
      </c>
      <c s="79" t="s">
        <v>160</v>
      </c>
      <c s="80">
        <v>4481458.3799999598</v>
      </c>
      <c s="80">
        <v>0</v>
      </c>
      <c s="80">
        <v>0</v>
      </c>
      <c s="80">
        <v>0</v>
      </c>
      <c s="80">
        <v>0</v>
      </c>
      <c s="80">
        <v>-1.862645149230957E-09</v>
      </c>
      <c s="80">
        <v>0</v>
      </c>
      <c s="80">
        <v>4481458.379999958</v>
      </c>
      <c s="82">
        <v>33284</v>
      </c>
      <c s="82">
        <v>47894</v>
      </c>
      <c s="81">
        <v>9307644.1400000006</v>
      </c>
      <c s="81">
        <v>9307644.1400000006</v>
      </c>
      <c s="81">
        <v>6.2136986301369861</v>
      </c>
      <c s="81">
        <v>40.027397260273972</v>
      </c>
      <c s="83">
        <v>0.02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45810.459999999999</v>
      </c>
      <c s="40">
        <v>0</v>
      </c>
      <c s="40">
        <v>0</v>
      </c>
      <c s="40">
        <v>0</v>
      </c>
      <c s="40">
        <v>0</v>
      </c>
      <c s="40">
        <v>0</v>
      </c>
      <c s="40">
        <v>41597.129999999997</v>
      </c>
      <c s="40">
        <v>0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87407.589999999997</v>
      </c>
      <c s="40">
        <f t="shared" si="11"/>
        <v>87407.589999999997</v>
      </c>
    </row>
    <row r="197" spans="1:52" ht="15">
      <c r="A197" s="84">
        <v>20061001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277</v>
      </c>
      <c s="84" t="s">
        <v>277</v>
      </c>
      <c s="84" t="s">
        <v>160</v>
      </c>
      <c s="80">
        <v>3559446.7799999588</v>
      </c>
      <c s="80">
        <v>0</v>
      </c>
      <c s="80">
        <v>0</v>
      </c>
      <c s="80">
        <v>0</v>
      </c>
      <c s="80">
        <v>0</v>
      </c>
      <c s="80">
        <v>-1.862645149230957E-09</v>
      </c>
      <c s="80">
        <v>0</v>
      </c>
      <c s="80">
        <v>3559446.779999957</v>
      </c>
      <c s="87">
        <v>33408</v>
      </c>
      <c s="87">
        <v>48035</v>
      </c>
      <c s="86">
        <v>12203816.9</v>
      </c>
      <c s="86">
        <v>12203816.9</v>
      </c>
      <c s="86">
        <v>6.5999999999999996</v>
      </c>
      <c s="86">
        <v>40.073972602739723</v>
      </c>
      <c s="83">
        <v>0.02</v>
      </c>
      <c s="88" t="s">
        <v>39</v>
      </c>
      <c s="88"/>
      <c s="84" t="s">
        <v>160</v>
      </c>
      <c s="84" t="s">
        <v>160</v>
      </c>
      <c s="40">
        <v>0</v>
      </c>
      <c s="40">
        <v>35594.470000000001</v>
      </c>
      <c s="40">
        <v>0</v>
      </c>
      <c s="40">
        <v>0</v>
      </c>
      <c s="40">
        <v>0</v>
      </c>
      <c s="40">
        <v>0</v>
      </c>
      <c s="40">
        <v>0</v>
      </c>
      <c s="40">
        <v>33052.010000000002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68646.48000000001</v>
      </c>
      <c s="40">
        <f t="shared" si="11"/>
        <v>68646.48000000001</v>
      </c>
    </row>
    <row r="198" spans="1:52" ht="15">
      <c r="A198" s="79">
        <v>30063000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278</v>
      </c>
      <c s="79" t="s">
        <v>278</v>
      </c>
      <c s="79" t="s">
        <v>160</v>
      </c>
      <c s="80">
        <v>620274.12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620274.12</v>
      </c>
      <c s="82">
        <v>34361</v>
      </c>
      <c s="82">
        <v>48971</v>
      </c>
      <c s="81">
        <v>1077318.3500000001</v>
      </c>
      <c s="81">
        <v>1077318.3500000001</v>
      </c>
      <c s="81">
        <v>9.1643835616438363</v>
      </c>
      <c s="81">
        <v>40.027397260273972</v>
      </c>
      <c s="83">
        <v>0.02</v>
      </c>
      <c s="83" t="s">
        <v>39</v>
      </c>
      <c s="83"/>
      <c s="79" t="s">
        <v>160</v>
      </c>
      <c s="79" t="s">
        <v>160</v>
      </c>
      <c s="40">
        <v>0</v>
      </c>
      <c s="40">
        <v>6253.7200000000003</v>
      </c>
      <c s="40">
        <v>0</v>
      </c>
      <c s="40">
        <v>0</v>
      </c>
      <c s="40">
        <v>0</v>
      </c>
      <c s="40">
        <v>0</v>
      </c>
      <c s="40">
        <v>0</v>
      </c>
      <c s="40">
        <v>5827.9799999999996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12081.700000000001</v>
      </c>
      <c s="40">
        <f t="shared" si="11"/>
        <v>12081.700000000001</v>
      </c>
    </row>
    <row r="199" spans="1:52" ht="15">
      <c r="A199" s="84">
        <v>30064100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279</v>
      </c>
      <c s="84" t="s">
        <v>279</v>
      </c>
      <c s="84" t="s">
        <v>160</v>
      </c>
      <c s="80">
        <v>1083981.4900000005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1083981.4900000005</v>
      </c>
      <c s="87">
        <v>34361</v>
      </c>
      <c s="87">
        <v>48971</v>
      </c>
      <c s="86">
        <v>1882704.5900000001</v>
      </c>
      <c s="86">
        <v>1882704.5900000001</v>
      </c>
      <c s="86">
        <v>9.1643835616438363</v>
      </c>
      <c s="86">
        <v>40.027397260273972</v>
      </c>
      <c s="83">
        <v>0.02</v>
      </c>
      <c s="88" t="s">
        <v>39</v>
      </c>
      <c s="88"/>
      <c s="84" t="s">
        <v>160</v>
      </c>
      <c s="84" t="s">
        <v>160</v>
      </c>
      <c s="40">
        <v>0</v>
      </c>
      <c s="40">
        <v>10928.91</v>
      </c>
      <c s="40">
        <v>0</v>
      </c>
      <c s="40">
        <v>0</v>
      </c>
      <c s="40">
        <v>0</v>
      </c>
      <c s="40">
        <v>0</v>
      </c>
      <c s="40">
        <v>0</v>
      </c>
      <c s="40">
        <v>10184.889999999999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21113.799999999999</v>
      </c>
      <c s="40">
        <f t="shared" si="11"/>
        <v>21113.799999999999</v>
      </c>
    </row>
    <row r="200" spans="1:52" ht="15">
      <c r="A200" s="79">
        <v>30065100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280</v>
      </c>
      <c s="79" t="s">
        <v>280</v>
      </c>
      <c s="79" t="s">
        <v>160</v>
      </c>
      <c s="80">
        <v>4515277.5500000389</v>
      </c>
      <c s="80">
        <v>0</v>
      </c>
      <c s="80">
        <v>0</v>
      </c>
      <c s="80">
        <v>0</v>
      </c>
      <c s="80">
        <v>0</v>
      </c>
      <c s="80">
        <v>1.862645149230957E-09</v>
      </c>
      <c s="80">
        <v>0</v>
      </c>
      <c s="80">
        <v>4515277.5500000408</v>
      </c>
      <c s="82">
        <v>34433</v>
      </c>
      <c s="82">
        <v>49043</v>
      </c>
      <c s="81">
        <v>8079970.4000000004</v>
      </c>
      <c s="81">
        <v>8079970.4000000004</v>
      </c>
      <c s="81">
        <v>9.3616438356164391</v>
      </c>
      <c s="81">
        <v>40.027397260273972</v>
      </c>
      <c s="83">
        <v>0.02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45029.07</v>
      </c>
      <c s="40">
        <v>0</v>
      </c>
      <c s="40">
        <v>0</v>
      </c>
      <c s="40">
        <v>0</v>
      </c>
      <c s="40">
        <v>0</v>
      </c>
      <c s="40">
        <v>0</v>
      </c>
      <c s="40">
        <v>42893.510000000002</v>
      </c>
      <c s="40">
        <v>0</v>
      </c>
      <c s="40">
        <v>0</v>
      </c>
      <c s="40">
        <f t="shared" si="9"/>
        <v>0</v>
      </c>
      <c s="40">
        <f t="shared" si="10"/>
        <v>87922.580000000002</v>
      </c>
      <c s="40">
        <f t="shared" si="11"/>
        <v>87922.580000000002</v>
      </c>
    </row>
    <row r="201" spans="1:52" ht="15">
      <c r="A201" s="84">
        <v>30067000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281</v>
      </c>
      <c s="84" t="s">
        <v>281</v>
      </c>
      <c s="84" t="s">
        <v>160</v>
      </c>
      <c s="80">
        <v>4072406.1499999599</v>
      </c>
      <c s="80">
        <v>0</v>
      </c>
      <c s="80">
        <v>0</v>
      </c>
      <c s="80">
        <v>0</v>
      </c>
      <c s="80">
        <v>0</v>
      </c>
      <c s="80">
        <v>-1.862645149230957E-09</v>
      </c>
      <c s="80">
        <v>0</v>
      </c>
      <c s="80">
        <v>4072406.149999958</v>
      </c>
      <c s="87">
        <v>34541</v>
      </c>
      <c s="87">
        <v>49151</v>
      </c>
      <c s="86">
        <v>6923090.4900000002</v>
      </c>
      <c s="86">
        <v>6923090.4900000002</v>
      </c>
      <c s="86">
        <v>9.6575342465753433</v>
      </c>
      <c s="86">
        <v>40.027397260273972</v>
      </c>
      <c s="83">
        <v>0.02</v>
      </c>
      <c s="88" t="s">
        <v>39</v>
      </c>
      <c s="88"/>
      <c s="84" t="s">
        <v>160</v>
      </c>
      <c s="84" t="s">
        <v>160</v>
      </c>
      <c s="40">
        <v>0</v>
      </c>
      <c s="40">
        <v>41058.779999999999</v>
      </c>
      <c s="40">
        <v>0</v>
      </c>
      <c s="40">
        <v>0</v>
      </c>
      <c s="40">
        <v>0</v>
      </c>
      <c s="40">
        <v>0</v>
      </c>
      <c s="40">
        <v>0</v>
      </c>
      <c s="40">
        <v>38369.879999999997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79428.660000000003</v>
      </c>
      <c s="40">
        <f t="shared" si="11"/>
        <v>79428.660000000003</v>
      </c>
    </row>
    <row r="202" spans="1:52" ht="15">
      <c r="A202" s="79">
        <v>30066100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282</v>
      </c>
      <c s="79" t="s">
        <v>282</v>
      </c>
      <c s="79" t="s">
        <v>160</v>
      </c>
      <c s="80">
        <v>4826330.9699999997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4826330.9699999997</v>
      </c>
      <c s="82">
        <v>34620</v>
      </c>
      <c s="82">
        <v>49230</v>
      </c>
      <c s="81">
        <v>8446079.0700000003</v>
      </c>
      <c s="81">
        <v>8446079.0700000003</v>
      </c>
      <c s="81">
        <v>9.8739726027397268</v>
      </c>
      <c s="81">
        <v>40.027397260273972</v>
      </c>
      <c s="83">
        <v>0.02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48131.080000000002</v>
      </c>
      <c s="40">
        <v>0</v>
      </c>
      <c s="40">
        <v>0</v>
      </c>
      <c s="40">
        <v>0</v>
      </c>
      <c s="40">
        <v>0</v>
      </c>
      <c s="40">
        <v>0</v>
      </c>
      <c s="40">
        <v>45975.760000000002</v>
      </c>
      <c s="40">
        <v>0</v>
      </c>
      <c s="40">
        <v>0</v>
      </c>
      <c s="40">
        <f t="shared" si="9"/>
        <v>0</v>
      </c>
      <c s="40">
        <f t="shared" si="10"/>
        <v>94106.839999999997</v>
      </c>
      <c s="40">
        <f t="shared" si="11"/>
        <v>94106.839999999997</v>
      </c>
    </row>
    <row r="203" spans="1:52" ht="15">
      <c r="A203" s="84">
        <v>20071000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283</v>
      </c>
      <c s="84" t="s">
        <v>283</v>
      </c>
      <c s="84" t="s">
        <v>160</v>
      </c>
      <c s="80">
        <v>3640000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3640000</v>
      </c>
      <c s="87">
        <v>36087</v>
      </c>
      <c s="87">
        <v>50697</v>
      </c>
      <c s="86">
        <v>7800000</v>
      </c>
      <c s="86">
        <v>7800000</v>
      </c>
      <c s="86">
        <v>13.893150684931507</v>
      </c>
      <c s="86">
        <v>40.027397260273972</v>
      </c>
      <c s="83">
        <v>0.02</v>
      </c>
      <c s="88" t="s">
        <v>39</v>
      </c>
      <c s="88"/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36300.269999999997</v>
      </c>
      <c s="40">
        <v>0</v>
      </c>
      <c s="40">
        <v>0</v>
      </c>
      <c s="40">
        <v>0</v>
      </c>
      <c s="40">
        <v>0</v>
      </c>
      <c s="40">
        <v>0</v>
      </c>
      <c s="40">
        <v>35196.160000000003</v>
      </c>
      <c s="40">
        <v>0</v>
      </c>
      <c s="40">
        <v>0</v>
      </c>
      <c s="40">
        <f t="shared" si="9"/>
        <v>0</v>
      </c>
      <c s="40">
        <f t="shared" si="10"/>
        <v>71496.429999999993</v>
      </c>
      <c s="40">
        <f t="shared" si="11"/>
        <v>71496.429999999993</v>
      </c>
    </row>
    <row r="204" spans="1:52" ht="15">
      <c r="A204" s="79">
        <v>20268000</v>
      </c>
      <c s="79">
        <v>1</v>
      </c>
      <c s="79">
        <v>1</v>
      </c>
      <c s="79">
        <v>0</v>
      </c>
      <c s="79" t="s">
        <v>23</v>
      </c>
      <c s="79" t="s">
        <v>24</v>
      </c>
      <c s="79" t="s">
        <v>25</v>
      </c>
      <c s="79" t="s">
        <v>44</v>
      </c>
      <c s="79" t="s">
        <v>45</v>
      </c>
      <c s="79" t="s">
        <v>27</v>
      </c>
      <c s="79" t="s">
        <v>160</v>
      </c>
      <c s="79" t="s">
        <v>46</v>
      </c>
      <c s="79" t="s">
        <v>159</v>
      </c>
      <c s="79" t="s">
        <v>1325</v>
      </c>
      <c s="79" t="s">
        <v>284</v>
      </c>
      <c s="79" t="s">
        <v>284</v>
      </c>
      <c s="79" t="s">
        <v>160</v>
      </c>
      <c s="80">
        <v>2077207.0699999896</v>
      </c>
      <c s="80">
        <v>0</v>
      </c>
      <c s="80">
        <v>0</v>
      </c>
      <c s="80">
        <v>0</v>
      </c>
      <c s="80">
        <v>0</v>
      </c>
      <c s="80">
        <v>-4.6566128730773926E-10</v>
      </c>
      <c s="80">
        <v>0</v>
      </c>
      <c s="80">
        <v>2077207.0699999891</v>
      </c>
      <c s="82">
        <v>39058</v>
      </c>
      <c s="82">
        <v>48189</v>
      </c>
      <c s="81">
        <v>6588000</v>
      </c>
      <c s="81">
        <v>6063747.96</v>
      </c>
      <c s="81">
        <v>7.021917808219178</v>
      </c>
      <c s="81">
        <v>25.016438356164382</v>
      </c>
      <c s="83">
        <v>0.051299999999999998</v>
      </c>
      <c s="83" t="s">
        <v>2798</v>
      </c>
      <c s="83">
        <v>0.0080000000000000002</v>
      </c>
      <c s="79" t="s">
        <v>160</v>
      </c>
      <c s="79" t="s">
        <v>160</v>
      </c>
      <c s="40">
        <v>53426.330000000002</v>
      </c>
      <c s="40">
        <v>0</v>
      </c>
      <c s="40">
        <v>0</v>
      </c>
      <c s="40">
        <v>0</v>
      </c>
      <c s="40">
        <v>0</v>
      </c>
      <c s="40">
        <v>0</v>
      </c>
      <c s="40">
        <v>49592.099999999999</v>
      </c>
      <c s="40">
        <v>0</v>
      </c>
      <c s="40">
        <v>0</v>
      </c>
      <c s="40">
        <v>0</v>
      </c>
      <c s="40">
        <v>0</v>
      </c>
      <c s="40">
        <v>0</v>
      </c>
      <c s="40">
        <v>46302.82</v>
      </c>
      <c s="40">
        <f t="shared" si="9"/>
        <v>53426.330000000002</v>
      </c>
      <c s="40">
        <f t="shared" si="10"/>
        <v>95894.919999999998</v>
      </c>
      <c s="40">
        <f t="shared" si="11"/>
        <v>149321.25</v>
      </c>
    </row>
    <row r="205" spans="1:52" ht="15">
      <c r="A205" s="84">
        <v>20341000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25</v>
      </c>
      <c s="84" t="s">
        <v>44</v>
      </c>
      <c s="84" t="s">
        <v>45</v>
      </c>
      <c s="84" t="s">
        <v>27</v>
      </c>
      <c s="84" t="s">
        <v>160</v>
      </c>
      <c s="84" t="s">
        <v>48</v>
      </c>
      <c s="84" t="s">
        <v>159</v>
      </c>
      <c s="84" t="s">
        <v>1325</v>
      </c>
      <c s="84" t="s">
        <v>285</v>
      </c>
      <c s="84" t="s">
        <v>285</v>
      </c>
      <c s="84" t="s">
        <v>160</v>
      </c>
      <c s="80">
        <v>21800397.089999996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21800397.089999996</v>
      </c>
      <c s="87">
        <v>43885</v>
      </c>
      <c s="87">
        <v>53008</v>
      </c>
      <c s="86">
        <v>27500000</v>
      </c>
      <c s="86">
        <v>27500000</v>
      </c>
      <c s="86">
        <v>20.224657534246575</v>
      </c>
      <c s="86">
        <v>24.994520547945207</v>
      </c>
      <c s="83">
        <v>0.065910499999999997</v>
      </c>
      <c s="88" t="s">
        <v>2797</v>
      </c>
      <c s="88">
        <v>0.012</v>
      </c>
      <c s="84" t="s">
        <v>160</v>
      </c>
      <c s="84" t="s">
        <v>160</v>
      </c>
      <c s="40">
        <v>0</v>
      </c>
      <c s="40">
        <v>0</v>
      </c>
      <c s="40">
        <v>846856.495</v>
      </c>
      <c s="40">
        <v>0</v>
      </c>
      <c s="40">
        <v>0</v>
      </c>
      <c s="40">
        <v>0</v>
      </c>
      <c s="40">
        <v>0</v>
      </c>
      <c s="40">
        <v>0</v>
      </c>
      <c s="40">
        <v>854348.304</v>
      </c>
      <c s="40">
        <v>0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1701204.7990000001</v>
      </c>
      <c s="40">
        <f t="shared" si="11"/>
        <v>1701204.7990000001</v>
      </c>
    </row>
    <row r="206" spans="1:52" ht="15">
      <c r="A206" s="79">
        <v>20271000</v>
      </c>
      <c s="79">
        <v>1</v>
      </c>
      <c s="79">
        <v>1</v>
      </c>
      <c s="79">
        <v>0</v>
      </c>
      <c s="79" t="s">
        <v>23</v>
      </c>
      <c s="79" t="s">
        <v>24</v>
      </c>
      <c s="79" t="s">
        <v>36</v>
      </c>
      <c s="79" t="s">
        <v>36</v>
      </c>
      <c s="79" t="s">
        <v>36</v>
      </c>
      <c s="79" t="s">
        <v>27</v>
      </c>
      <c s="79" t="s">
        <v>160</v>
      </c>
      <c s="79" t="s">
        <v>286</v>
      </c>
      <c s="79" t="s">
        <v>159</v>
      </c>
      <c s="79" t="s">
        <v>1325</v>
      </c>
      <c s="79" t="s">
        <v>287</v>
      </c>
      <c s="79" t="s">
        <v>287</v>
      </c>
      <c s="79" t="s">
        <v>160</v>
      </c>
      <c s="80">
        <v>11456843.410000125</v>
      </c>
      <c s="80">
        <v>0</v>
      </c>
      <c s="80">
        <v>0</v>
      </c>
      <c s="80">
        <v>0</v>
      </c>
      <c s="80">
        <v>0</v>
      </c>
      <c s="80">
        <v>5.5879354476928711E-09</v>
      </c>
      <c s="80">
        <v>0</v>
      </c>
      <c s="80">
        <v>11456843.410000131</v>
      </c>
      <c s="82">
        <v>39428</v>
      </c>
      <c s="82">
        <v>46733</v>
      </c>
      <c s="81">
        <v>62250000</v>
      </c>
      <c s="81">
        <v>62188291.189999998</v>
      </c>
      <c s="81">
        <v>3.032876712328767</v>
      </c>
      <c s="81">
        <v>20.013698630136986</v>
      </c>
      <c s="83">
        <v>0.053900000000000003</v>
      </c>
      <c s="83" t="s">
        <v>39</v>
      </c>
      <c s="83"/>
      <c s="79" t="s">
        <v>160</v>
      </c>
      <c s="79" t="s">
        <v>160</v>
      </c>
      <c s="40">
        <v>309607.84999999998</v>
      </c>
      <c s="40">
        <v>0</v>
      </c>
      <c s="40">
        <v>0</v>
      </c>
      <c s="40">
        <v>0</v>
      </c>
      <c s="40">
        <v>0</v>
      </c>
      <c s="40">
        <v>0</v>
      </c>
      <c s="40">
        <v>263928.01000000001</v>
      </c>
      <c s="40">
        <v>0</v>
      </c>
      <c s="40">
        <v>0</v>
      </c>
      <c s="40">
        <v>0</v>
      </c>
      <c s="40">
        <v>0</v>
      </c>
      <c s="40">
        <v>0</v>
      </c>
      <c s="40">
        <v>221148.47</v>
      </c>
      <c s="40">
        <f t="shared" si="9"/>
        <v>309607.84999999998</v>
      </c>
      <c s="40">
        <f t="shared" si="10"/>
        <v>485076.47999999998</v>
      </c>
      <c s="40">
        <f t="shared" si="11"/>
        <v>794684.32999999996</v>
      </c>
    </row>
    <row r="207" spans="1:52" ht="15">
      <c r="A207" s="84">
        <v>20589000</v>
      </c>
      <c s="84">
        <v>1</v>
      </c>
      <c s="84">
        <v>0</v>
      </c>
      <c s="84">
        <v>0</v>
      </c>
      <c s="84" t="s">
        <v>23</v>
      </c>
      <c s="84" t="s">
        <v>68</v>
      </c>
      <c s="84" t="s">
        <v>68</v>
      </c>
      <c s="84" t="s">
        <v>68</v>
      </c>
      <c s="84" t="s">
        <v>68</v>
      </c>
      <c s="84" t="s">
        <v>27</v>
      </c>
      <c s="84" t="s">
        <v>288</v>
      </c>
      <c s="84" t="s">
        <v>70</v>
      </c>
      <c s="84" t="s">
        <v>159</v>
      </c>
      <c s="84" t="s">
        <v>1325</v>
      </c>
      <c s="84" t="s">
        <v>289</v>
      </c>
      <c s="84" t="s">
        <v>289</v>
      </c>
      <c s="84" t="s">
        <v>288</v>
      </c>
      <c s="80">
        <v>235000000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235000000</v>
      </c>
      <c s="87">
        <v>44041</v>
      </c>
      <c s="87">
        <v>52642</v>
      </c>
      <c s="86">
        <v>260000000</v>
      </c>
      <c s="86">
        <v>260000000</v>
      </c>
      <c s="86">
        <v>19.221917808219178</v>
      </c>
      <c s="86">
        <v>23.564383561643837</v>
      </c>
      <c s="83">
        <v>0.063799999999999996</v>
      </c>
      <c s="88" t="s">
        <v>2799</v>
      </c>
      <c s="88">
        <v>0.017299999999999999</v>
      </c>
      <c s="84" t="s">
        <v>288</v>
      </c>
      <c s="84" t="s">
        <v>288</v>
      </c>
      <c s="40">
        <v>0</v>
      </c>
      <c s="40">
        <v>0</v>
      </c>
      <c s="40">
        <v>8350506.8490000004</v>
      </c>
      <c s="40">
        <v>0</v>
      </c>
      <c s="40">
        <v>0</v>
      </c>
      <c s="40">
        <v>0</v>
      </c>
      <c s="40">
        <v>0</v>
      </c>
      <c s="40">
        <v>0</v>
      </c>
      <c s="40">
        <v>8343357.8770000003</v>
      </c>
      <c s="40">
        <v>0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16693864.726</v>
      </c>
      <c s="40">
        <f t="shared" si="11"/>
        <v>16693864.726</v>
      </c>
    </row>
    <row r="208" spans="1:52" ht="15">
      <c r="A208" s="79">
        <v>20574000</v>
      </c>
      <c s="79">
        <v>1</v>
      </c>
      <c s="79">
        <v>1</v>
      </c>
      <c s="79">
        <v>0</v>
      </c>
      <c s="79" t="s">
        <v>23</v>
      </c>
      <c s="79" t="s">
        <v>24</v>
      </c>
      <c s="79" t="s">
        <v>25</v>
      </c>
      <c s="79" t="s">
        <v>44</v>
      </c>
      <c s="79" t="s">
        <v>94</v>
      </c>
      <c s="79" t="s">
        <v>27</v>
      </c>
      <c s="79" t="s">
        <v>288</v>
      </c>
      <c s="79" t="s">
        <v>164</v>
      </c>
      <c s="79" t="s">
        <v>159</v>
      </c>
      <c s="79" t="s">
        <v>1325</v>
      </c>
      <c s="79" t="s">
        <v>290</v>
      </c>
      <c s="79" t="s">
        <v>290</v>
      </c>
      <c s="79" t="s">
        <v>288</v>
      </c>
      <c s="80">
        <v>2570986.7399999993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2570986.7399999993</v>
      </c>
      <c s="82">
        <v>39556</v>
      </c>
      <c s="82">
        <v>46371</v>
      </c>
      <c s="81">
        <v>15300000</v>
      </c>
      <c s="81">
        <v>15037954.869999999</v>
      </c>
      <c s="81">
        <v>2.0410958904109591</v>
      </c>
      <c s="81">
        <v>18.671232876712327</v>
      </c>
      <c s="83">
        <v>0.043999999999999997</v>
      </c>
      <c s="83" t="s">
        <v>39</v>
      </c>
      <c s="83"/>
      <c s="79" t="s">
        <v>288</v>
      </c>
      <c s="79" t="s">
        <v>288</v>
      </c>
      <c s="40">
        <v>33403.949999999997</v>
      </c>
      <c s="40">
        <v>0</v>
      </c>
      <c s="40">
        <v>0</v>
      </c>
      <c s="40">
        <v>0</v>
      </c>
      <c s="40">
        <v>0</v>
      </c>
      <c s="40">
        <v>0</v>
      </c>
      <c s="40">
        <v>26760.639999999999</v>
      </c>
      <c s="40">
        <v>0</v>
      </c>
      <c s="40">
        <v>0</v>
      </c>
      <c s="40">
        <v>0</v>
      </c>
      <c s="40">
        <v>0</v>
      </c>
      <c s="40">
        <v>0</v>
      </c>
      <c s="40">
        <v>20117.450000000001</v>
      </c>
      <c s="40">
        <f t="shared" si="9"/>
        <v>33403.949999999997</v>
      </c>
      <c s="40">
        <f t="shared" si="10"/>
        <v>46878.089999999997</v>
      </c>
      <c s="40">
        <f t="shared" si="11"/>
        <v>80282.039999999994</v>
      </c>
    </row>
    <row r="209" spans="1:52" ht="15">
      <c r="A209" s="84">
        <v>20575000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25</v>
      </c>
      <c s="84" t="s">
        <v>44</v>
      </c>
      <c s="84" t="s">
        <v>45</v>
      </c>
      <c s="84" t="s">
        <v>27</v>
      </c>
      <c s="84" t="s">
        <v>288</v>
      </c>
      <c s="84" t="s">
        <v>168</v>
      </c>
      <c s="84" t="s">
        <v>159</v>
      </c>
      <c s="84" t="s">
        <v>1325</v>
      </c>
      <c s="84" t="s">
        <v>291</v>
      </c>
      <c s="84" t="s">
        <v>291</v>
      </c>
      <c s="84" t="s">
        <v>288</v>
      </c>
      <c s="80">
        <v>204507656.09999999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204507656.09999999</v>
      </c>
      <c s="87">
        <v>41589</v>
      </c>
      <c s="87">
        <v>52277</v>
      </c>
      <c s="86">
        <v>205000000</v>
      </c>
      <c s="86">
        <v>205000000</v>
      </c>
      <c s="86">
        <v>18.221917808219178</v>
      </c>
      <c s="86">
        <v>29.282191780821918</v>
      </c>
      <c s="83">
        <v>0.0579</v>
      </c>
      <c s="88" t="s">
        <v>2770</v>
      </c>
      <c s="88">
        <v>0.0114</v>
      </c>
      <c s="84" t="s">
        <v>288</v>
      </c>
      <c s="84" t="s">
        <v>288</v>
      </c>
      <c s="40">
        <v>0</v>
      </c>
      <c s="40">
        <v>0</v>
      </c>
      <c s="40">
        <v>6643395.3700000001</v>
      </c>
      <c s="40">
        <v>0</v>
      </c>
      <c s="40">
        <v>0</v>
      </c>
      <c s="40">
        <v>0</v>
      </c>
      <c s="40">
        <v>0</v>
      </c>
      <c s="40">
        <v>0</v>
      </c>
      <c s="40">
        <v>6636273.4400000004</v>
      </c>
      <c s="40">
        <v>0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13279668.810000001</v>
      </c>
      <c s="40">
        <f t="shared" si="11"/>
        <v>13279668.810000001</v>
      </c>
    </row>
    <row r="210" spans="1:52" ht="15">
      <c r="A210" s="79">
        <v>20583000</v>
      </c>
      <c s="79">
        <v>1</v>
      </c>
      <c s="79">
        <v>1</v>
      </c>
      <c s="79">
        <v>0</v>
      </c>
      <c s="79" t="s">
        <v>23</v>
      </c>
      <c s="79" t="s">
        <v>24</v>
      </c>
      <c s="79" t="s">
        <v>25</v>
      </c>
      <c s="79" t="s">
        <v>44</v>
      </c>
      <c s="79" t="s">
        <v>45</v>
      </c>
      <c s="79" t="s">
        <v>27</v>
      </c>
      <c s="79" t="s">
        <v>288</v>
      </c>
      <c s="79" t="s">
        <v>168</v>
      </c>
      <c s="79" t="s">
        <v>159</v>
      </c>
      <c s="79" t="s">
        <v>1325</v>
      </c>
      <c s="79" t="s">
        <v>292</v>
      </c>
      <c s="79" t="s">
        <v>292</v>
      </c>
      <c s="79" t="s">
        <v>288</v>
      </c>
      <c s="80">
        <v>227458405.81999999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227458405.81999999</v>
      </c>
      <c s="82">
        <v>43433</v>
      </c>
      <c s="82">
        <v>50479</v>
      </c>
      <c s="81">
        <v>230000000</v>
      </c>
      <c s="81">
        <v>230000000</v>
      </c>
      <c s="81">
        <v>13.295890410958904</v>
      </c>
      <c s="81">
        <v>19.304109589041097</v>
      </c>
      <c s="83">
        <v>0.062799999999999995</v>
      </c>
      <c s="83" t="s">
        <v>2799</v>
      </c>
      <c s="83">
        <v>0.016299999999999999</v>
      </c>
      <c s="79" t="s">
        <v>288</v>
      </c>
      <c s="79" t="s">
        <v>288</v>
      </c>
      <c s="40">
        <v>0</v>
      </c>
      <c s="40">
        <v>0</v>
      </c>
      <c s="40">
        <v>0</v>
      </c>
      <c s="40">
        <v>7873052.0800000001</v>
      </c>
      <c s="40">
        <v>0</v>
      </c>
      <c s="40">
        <v>0</v>
      </c>
      <c s="40">
        <v>0</v>
      </c>
      <c s="40">
        <v>0</v>
      </c>
      <c s="40">
        <v>0</v>
      </c>
      <c s="40">
        <v>8003544.6500000004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15876596.73</v>
      </c>
      <c s="40">
        <f t="shared" si="11"/>
        <v>15876596.73</v>
      </c>
    </row>
    <row r="211" spans="1:52" ht="15">
      <c r="A211" s="84">
        <v>20577000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36</v>
      </c>
      <c s="84" t="s">
        <v>36</v>
      </c>
      <c s="84" t="s">
        <v>36</v>
      </c>
      <c s="84" t="s">
        <v>27</v>
      </c>
      <c s="84" t="s">
        <v>288</v>
      </c>
      <c s="84" t="s">
        <v>38</v>
      </c>
      <c s="84" t="s">
        <v>159</v>
      </c>
      <c s="84" t="s">
        <v>1325</v>
      </c>
      <c s="84" t="s">
        <v>293</v>
      </c>
      <c s="84" t="s">
        <v>293</v>
      </c>
      <c s="84" t="s">
        <v>288</v>
      </c>
      <c s="80">
        <v>102500000.00000066</v>
      </c>
      <c s="80">
        <v>0</v>
      </c>
      <c s="80">
        <v>0</v>
      </c>
      <c s="80">
        <v>0</v>
      </c>
      <c s="80">
        <v>0</v>
      </c>
      <c s="80">
        <v>2.9802322387695313E-08</v>
      </c>
      <c s="80">
        <v>0</v>
      </c>
      <c s="80">
        <v>102500000.00000069</v>
      </c>
      <c s="87">
        <v>42184</v>
      </c>
      <c s="87">
        <v>54848</v>
      </c>
      <c s="86">
        <v>102500000</v>
      </c>
      <c s="86">
        <v>102500000</v>
      </c>
      <c s="86">
        <v>25.265753424657536</v>
      </c>
      <c s="86">
        <v>34.695890410958903</v>
      </c>
      <c s="83">
        <v>0.060899999999999996</v>
      </c>
      <c s="88" t="s">
        <v>2770</v>
      </c>
      <c s="88">
        <v>0.0144</v>
      </c>
      <c s="84" t="s">
        <v>288</v>
      </c>
      <c s="84" t="s">
        <v>288</v>
      </c>
      <c s="40">
        <v>0</v>
      </c>
      <c s="40">
        <v>0</v>
      </c>
      <c s="40">
        <v>0</v>
      </c>
      <c s="40">
        <v>3499207.6400000001</v>
      </c>
      <c s="40">
        <v>0</v>
      </c>
      <c s="40">
        <v>0</v>
      </c>
      <c s="40">
        <v>0</v>
      </c>
      <c s="40">
        <v>0</v>
      </c>
      <c s="40">
        <v>0</v>
      </c>
      <c s="40">
        <v>3557205.5600000001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7056413.2000000002</v>
      </c>
      <c s="40">
        <f t="shared" si="11"/>
        <v>7056413.2000000002</v>
      </c>
    </row>
    <row r="212" spans="1:52" ht="15">
      <c r="A212" s="79">
        <v>20584000</v>
      </c>
      <c s="79">
        <v>1</v>
      </c>
      <c s="79">
        <v>1</v>
      </c>
      <c s="79">
        <v>0</v>
      </c>
      <c s="79" t="s">
        <v>23</v>
      </c>
      <c s="79" t="s">
        <v>24</v>
      </c>
      <c s="79" t="s">
        <v>36</v>
      </c>
      <c s="79" t="s">
        <v>36</v>
      </c>
      <c s="79" t="s">
        <v>36</v>
      </c>
      <c s="79" t="s">
        <v>27</v>
      </c>
      <c s="79" t="s">
        <v>288</v>
      </c>
      <c s="79" t="s">
        <v>38</v>
      </c>
      <c s="79" t="s">
        <v>159</v>
      </c>
      <c s="79" t="s">
        <v>1325</v>
      </c>
      <c s="79" t="s">
        <v>294</v>
      </c>
      <c s="79" t="s">
        <v>294</v>
      </c>
      <c s="79" t="s">
        <v>288</v>
      </c>
      <c s="80">
        <v>121982645.25000001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121982645.25000001</v>
      </c>
      <c s="82">
        <v>43433</v>
      </c>
      <c s="82">
        <v>55944</v>
      </c>
      <c s="81">
        <v>233600000</v>
      </c>
      <c s="81">
        <v>233600000</v>
      </c>
      <c s="81">
        <v>28.268493150684932</v>
      </c>
      <c s="81">
        <v>34.276712328767125</v>
      </c>
      <c s="83">
        <v>0.060799999999999993</v>
      </c>
      <c s="83" t="s">
        <v>2770</v>
      </c>
      <c s="83">
        <v>0.0144</v>
      </c>
      <c s="79" t="s">
        <v>288</v>
      </c>
      <c s="79" t="s">
        <v>288</v>
      </c>
      <c s="40">
        <v>0</v>
      </c>
      <c s="40">
        <v>0</v>
      </c>
      <c s="40">
        <v>0</v>
      </c>
      <c s="40">
        <v>4148997.1610000003</v>
      </c>
      <c s="40">
        <v>0</v>
      </c>
      <c s="40">
        <v>0</v>
      </c>
      <c s="40">
        <v>0</v>
      </c>
      <c s="40">
        <v>0</v>
      </c>
      <c s="40">
        <v>0</v>
      </c>
      <c s="40">
        <v>4203792.6040000003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8352789.7650000006</v>
      </c>
      <c s="40">
        <f t="shared" si="11"/>
        <v>8352789.7650000006</v>
      </c>
    </row>
    <row r="213" spans="1:52" ht="15">
      <c r="A213" s="84">
        <v>20585000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288</v>
      </c>
      <c s="84" t="s">
        <v>29</v>
      </c>
      <c s="84" t="s">
        <v>159</v>
      </c>
      <c s="84" t="s">
        <v>1325</v>
      </c>
      <c s="84" t="s">
        <v>295</v>
      </c>
      <c s="84" t="s">
        <v>295</v>
      </c>
      <c s="84" t="s">
        <v>288</v>
      </c>
      <c s="80">
        <v>345131302.13999999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345131302.13999999</v>
      </c>
      <c s="87">
        <v>43668</v>
      </c>
      <c s="87">
        <v>54497</v>
      </c>
      <c s="86">
        <v>350000000</v>
      </c>
      <c s="86">
        <v>350000000</v>
      </c>
      <c s="86">
        <v>24.304109589041097</v>
      </c>
      <c s="86">
        <v>29.668493150684931</v>
      </c>
      <c s="83">
        <v>0.066799999999999998</v>
      </c>
      <c s="88" t="s">
        <v>2799</v>
      </c>
      <c s="88">
        <v>0.020299999999999999</v>
      </c>
      <c s="84" t="s">
        <v>288</v>
      </c>
      <c s="84" t="s">
        <v>288</v>
      </c>
      <c s="40">
        <v>0</v>
      </c>
      <c s="40">
        <v>0</v>
      </c>
      <c s="40">
        <v>0</v>
      </c>
      <c s="40">
        <v>12613556.25</v>
      </c>
      <c s="40">
        <v>0</v>
      </c>
      <c s="40">
        <v>0</v>
      </c>
      <c s="40">
        <v>0</v>
      </c>
      <c s="40">
        <v>0</v>
      </c>
      <c s="40">
        <v>0</v>
      </c>
      <c s="40">
        <v>12822620.720000001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25436176.969999999</v>
      </c>
      <c s="40">
        <f t="shared" si="11"/>
        <v>25436176.969999999</v>
      </c>
    </row>
    <row r="214" spans="1:52" ht="15">
      <c r="A214" s="79">
        <v>20566000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288</v>
      </c>
      <c s="79" t="s">
        <v>29</v>
      </c>
      <c s="79" t="s">
        <v>159</v>
      </c>
      <c s="79" t="s">
        <v>1325</v>
      </c>
      <c s="79" t="s">
        <v>296</v>
      </c>
      <c s="79" t="s">
        <v>296</v>
      </c>
      <c s="79" t="s">
        <v>288</v>
      </c>
      <c s="80">
        <v>1485000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1485000</v>
      </c>
      <c s="82">
        <v>37860</v>
      </c>
      <c s="82">
        <v>45762</v>
      </c>
      <c s="81">
        <v>50000000</v>
      </c>
      <c s="81">
        <v>50000000</v>
      </c>
      <c s="81">
        <v>0.37260273972602742</v>
      </c>
      <c s="81">
        <v>21.649315068493152</v>
      </c>
      <c s="83">
        <v>0.046199999999999998</v>
      </c>
      <c s="83" t="s">
        <v>39</v>
      </c>
      <c s="83"/>
      <c s="79" t="s">
        <v>288</v>
      </c>
      <c s="79" t="s">
        <v>288</v>
      </c>
      <c s="40">
        <v>0</v>
      </c>
      <c s="40">
        <v>0</v>
      </c>
      <c s="40">
        <v>0</v>
      </c>
      <c s="40">
        <v>0</v>
      </c>
      <c s="40">
        <v>36159.75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36159.75</v>
      </c>
      <c s="40">
        <f t="shared" si="11"/>
        <v>36159.75</v>
      </c>
    </row>
    <row r="215" spans="1:52" ht="15">
      <c r="A215" s="84">
        <v>20565000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288</v>
      </c>
      <c s="84" t="s">
        <v>29</v>
      </c>
      <c s="84" t="s">
        <v>159</v>
      </c>
      <c s="84" t="s">
        <v>1325</v>
      </c>
      <c s="84" t="s">
        <v>297</v>
      </c>
      <c s="84" t="s">
        <v>297</v>
      </c>
      <c s="84" t="s">
        <v>288</v>
      </c>
      <c s="80">
        <v>1485000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1485000</v>
      </c>
      <c s="87">
        <v>37860</v>
      </c>
      <c s="87">
        <v>45762</v>
      </c>
      <c s="86">
        <v>50000000</v>
      </c>
      <c s="86">
        <v>50000000</v>
      </c>
      <c s="86">
        <v>0.37260273972602742</v>
      </c>
      <c s="86">
        <v>21.649315068493152</v>
      </c>
      <c s="83">
        <v>0.046199999999999998</v>
      </c>
      <c s="88" t="s">
        <v>39</v>
      </c>
      <c s="88"/>
      <c s="84" t="s">
        <v>288</v>
      </c>
      <c s="84" t="s">
        <v>288</v>
      </c>
      <c s="40">
        <v>0</v>
      </c>
      <c s="40">
        <v>0</v>
      </c>
      <c s="40">
        <v>0</v>
      </c>
      <c s="40">
        <v>0</v>
      </c>
      <c s="40">
        <v>36159.75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36159.75</v>
      </c>
      <c s="40">
        <f t="shared" si="11"/>
        <v>36159.75</v>
      </c>
    </row>
    <row r="216" spans="1:52" ht="15">
      <c r="A216" s="79">
        <v>20578000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288</v>
      </c>
      <c s="79" t="s">
        <v>29</v>
      </c>
      <c s="79" t="s">
        <v>159</v>
      </c>
      <c s="79" t="s">
        <v>1325</v>
      </c>
      <c s="79" t="s">
        <v>298</v>
      </c>
      <c s="79" t="s">
        <v>298</v>
      </c>
      <c s="79" t="s">
        <v>288</v>
      </c>
      <c s="80">
        <v>34906196.180000164</v>
      </c>
      <c s="80">
        <v>0</v>
      </c>
      <c s="80">
        <v>0</v>
      </c>
      <c s="80">
        <v>0</v>
      </c>
      <c s="80">
        <v>0</v>
      </c>
      <c s="80">
        <v>7.4505805969238281E-09</v>
      </c>
      <c s="80">
        <v>0</v>
      </c>
      <c s="80">
        <v>34906196.180000171</v>
      </c>
      <c s="82">
        <v>42286</v>
      </c>
      <c s="82">
        <v>54954</v>
      </c>
      <c s="81">
        <v>80000000</v>
      </c>
      <c s="81">
        <v>37854311.770000003</v>
      </c>
      <c s="81">
        <v>25.556164383561644</v>
      </c>
      <c s="81">
        <v>34.706849315068496</v>
      </c>
      <c s="83">
        <v>0.064799999999999996</v>
      </c>
      <c s="83" t="s">
        <v>2799</v>
      </c>
      <c s="83">
        <v>0.0183</v>
      </c>
      <c s="79" t="s">
        <v>288</v>
      </c>
      <c s="79" t="s">
        <v>288</v>
      </c>
      <c s="40">
        <v>1246173.71</v>
      </c>
      <c s="40">
        <v>0</v>
      </c>
      <c s="40">
        <v>0</v>
      </c>
      <c s="40">
        <v>0</v>
      </c>
      <c s="40">
        <v>0</v>
      </c>
      <c s="40">
        <v>0</v>
      </c>
      <c s="40">
        <v>497646</v>
      </c>
      <c s="40">
        <v>0</v>
      </c>
      <c s="40">
        <v>0</v>
      </c>
      <c s="40">
        <v>0</v>
      </c>
      <c s="40">
        <v>0</v>
      </c>
      <c s="40">
        <v>0</v>
      </c>
      <c s="40">
        <v>500380.32000000001</v>
      </c>
      <c s="40">
        <f t="shared" si="9"/>
        <v>1246173.71</v>
      </c>
      <c s="40">
        <f t="shared" si="10"/>
        <v>998026.32000000007</v>
      </c>
      <c s="40">
        <f t="shared" si="11"/>
        <v>2244200.0300000003</v>
      </c>
    </row>
    <row r="217" spans="1:52" ht="15">
      <c r="A217" s="84">
        <v>20579000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288</v>
      </c>
      <c s="84" t="s">
        <v>29</v>
      </c>
      <c s="84" t="s">
        <v>159</v>
      </c>
      <c s="84" t="s">
        <v>1325</v>
      </c>
      <c s="84" t="s">
        <v>299</v>
      </c>
      <c s="84" t="s">
        <v>299</v>
      </c>
      <c s="84" t="s">
        <v>288</v>
      </c>
      <c s="80">
        <v>116014616.15000001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116014616.15000001</v>
      </c>
      <c s="87">
        <v>42397</v>
      </c>
      <c s="87">
        <v>53250</v>
      </c>
      <c s="86">
        <v>178000000</v>
      </c>
      <c s="86">
        <v>125300000</v>
      </c>
      <c s="86">
        <v>20.887671232876713</v>
      </c>
      <c s="86">
        <v>29.734246575342464</v>
      </c>
      <c s="83">
        <v>0.066299999999999998</v>
      </c>
      <c s="88" t="s">
        <v>2799</v>
      </c>
      <c s="88">
        <v>0.019800000000000002</v>
      </c>
      <c s="84" t="s">
        <v>288</v>
      </c>
      <c s="84" t="s">
        <v>288</v>
      </c>
      <c s="40">
        <v>0</v>
      </c>
      <c s="40">
        <v>0</v>
      </c>
      <c s="40">
        <v>0</v>
      </c>
      <c s="40">
        <v>0</v>
      </c>
      <c s="40">
        <v>4181875.7400000002</v>
      </c>
      <c s="40">
        <v>0</v>
      </c>
      <c s="40">
        <v>0</v>
      </c>
      <c s="40">
        <v>0</v>
      </c>
      <c s="40">
        <v>0</v>
      </c>
      <c s="40">
        <v>0</v>
      </c>
      <c s="40">
        <v>4204853.0800000001</v>
      </c>
      <c s="40">
        <v>0</v>
      </c>
      <c s="40">
        <v>0</v>
      </c>
      <c s="40">
        <f t="shared" si="9"/>
        <v>0</v>
      </c>
      <c s="40">
        <f t="shared" si="10"/>
        <v>8386728.8200000003</v>
      </c>
      <c s="40">
        <f t="shared" si="11"/>
        <v>8386728.8200000003</v>
      </c>
    </row>
    <row r="218" spans="1:52" ht="15">
      <c r="A218" s="79">
        <v>20580000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288</v>
      </c>
      <c s="79" t="s">
        <v>29</v>
      </c>
      <c s="79" t="s">
        <v>159</v>
      </c>
      <c s="79" t="s">
        <v>1325</v>
      </c>
      <c s="79" t="s">
        <v>300</v>
      </c>
      <c s="79" t="s">
        <v>300</v>
      </c>
      <c s="79" t="s">
        <v>288</v>
      </c>
      <c s="80">
        <v>52831235.759999998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52831235.759999998</v>
      </c>
      <c s="82">
        <v>42482</v>
      </c>
      <c s="82">
        <v>55199</v>
      </c>
      <c s="81">
        <v>150000000</v>
      </c>
      <c s="81">
        <v>59585551.590000004</v>
      </c>
      <c s="81">
        <v>26.227397260273971</v>
      </c>
      <c s="81">
        <v>34.841095890410962</v>
      </c>
      <c s="83">
        <v>0.067299999999999999</v>
      </c>
      <c s="83" t="s">
        <v>2799</v>
      </c>
      <c s="83">
        <v>0.020799999999999999</v>
      </c>
      <c s="79" t="s">
        <v>288</v>
      </c>
      <c s="79" t="s">
        <v>288</v>
      </c>
      <c s="40">
        <v>0</v>
      </c>
      <c s="40">
        <v>0</v>
      </c>
      <c s="40">
        <v>2006295.53</v>
      </c>
      <c s="40">
        <v>0</v>
      </c>
      <c s="40">
        <v>0</v>
      </c>
      <c s="40">
        <v>0</v>
      </c>
      <c s="40">
        <v>0</v>
      </c>
      <c s="40">
        <v>0</v>
      </c>
      <c s="40">
        <v>1973584.1899999999</v>
      </c>
      <c s="40">
        <v>0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3979879.7199999997</v>
      </c>
      <c s="40">
        <f t="shared" si="11"/>
        <v>3979879.7199999997</v>
      </c>
    </row>
    <row r="219" spans="1:52" ht="15">
      <c r="A219" s="84">
        <v>20582000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288</v>
      </c>
      <c s="84" t="s">
        <v>29</v>
      </c>
      <c s="84" t="s">
        <v>159</v>
      </c>
      <c s="84" t="s">
        <v>1325</v>
      </c>
      <c s="84" t="s">
        <v>301</v>
      </c>
      <c s="84" t="s">
        <v>301</v>
      </c>
      <c s="84" t="s">
        <v>288</v>
      </c>
      <c s="80">
        <v>48397045.140000001</v>
      </c>
      <c s="80">
        <v>0</v>
      </c>
      <c s="80">
        <v>0</v>
      </c>
      <c s="80">
        <v>1846064.4399999999</v>
      </c>
      <c s="80">
        <v>4805.3199999999997</v>
      </c>
      <c s="80">
        <v>0</v>
      </c>
      <c s="80">
        <v>0</v>
      </c>
      <c s="80">
        <v>48397045.140000001</v>
      </c>
      <c s="87">
        <v>42726</v>
      </c>
      <c s="87">
        <v>55472</v>
      </c>
      <c s="86">
        <v>90500000</v>
      </c>
      <c s="86">
        <v>52100000</v>
      </c>
      <c s="86">
        <v>26.975342465753425</v>
      </c>
      <c s="86">
        <v>34.920547945205477</v>
      </c>
      <c s="83">
        <v>0.067199999999999996</v>
      </c>
      <c s="88" t="s">
        <v>2799</v>
      </c>
      <c s="88">
        <v>0.020799999999999999</v>
      </c>
      <c s="84" t="s">
        <v>288</v>
      </c>
      <c s="84" t="s">
        <v>288</v>
      </c>
      <c s="40">
        <v>0</v>
      </c>
      <c s="40">
        <v>0</v>
      </c>
      <c s="40">
        <v>0</v>
      </c>
      <c s="40">
        <v>0</v>
      </c>
      <c s="40">
        <v>0</v>
      </c>
      <c s="40">
        <v>1635174.8300000001</v>
      </c>
      <c s="40">
        <v>0</v>
      </c>
      <c s="40">
        <v>0</v>
      </c>
      <c s="40">
        <v>0</v>
      </c>
      <c s="40">
        <v>0</v>
      </c>
      <c s="40">
        <v>0</v>
      </c>
      <c s="40">
        <v>1662277.1799999999</v>
      </c>
      <c s="40">
        <v>0</v>
      </c>
      <c s="40">
        <f t="shared" si="9"/>
        <v>0</v>
      </c>
      <c s="40">
        <f t="shared" si="10"/>
        <v>3297452.0099999998</v>
      </c>
      <c s="40">
        <f t="shared" si="11"/>
        <v>3297452.0099999998</v>
      </c>
    </row>
    <row r="220" spans="1:52" ht="15">
      <c r="A220" s="79">
        <v>20586000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288</v>
      </c>
      <c s="79" t="s">
        <v>29</v>
      </c>
      <c s="79" t="s">
        <v>159</v>
      </c>
      <c s="79" t="s">
        <v>1325</v>
      </c>
      <c s="79" t="s">
        <v>302</v>
      </c>
      <c s="79" t="s">
        <v>302</v>
      </c>
      <c s="79" t="s">
        <v>288</v>
      </c>
      <c s="80">
        <v>500000000</v>
      </c>
      <c s="80">
        <v>0</v>
      </c>
      <c s="80">
        <v>0</v>
      </c>
      <c s="80">
        <v>18648188.949999999</v>
      </c>
      <c s="80" t="s">
        <v>2855</v>
      </c>
      <c s="80">
        <v>0</v>
      </c>
      <c s="80">
        <v>0</v>
      </c>
      <c s="80">
        <v>500000000</v>
      </c>
      <c s="82">
        <v>43633</v>
      </c>
      <c s="82">
        <v>54575</v>
      </c>
      <c s="81">
        <v>500000000</v>
      </c>
      <c s="81">
        <v>500000000</v>
      </c>
      <c s="81">
        <v>24.517808219178082</v>
      </c>
      <c s="81">
        <v>29.978082191780821</v>
      </c>
      <c s="83">
        <v>0.066799999999999998</v>
      </c>
      <c s="83" t="s">
        <v>2799</v>
      </c>
      <c s="83">
        <v>0.020299999999999999</v>
      </c>
      <c s="79" t="s">
        <v>288</v>
      </c>
      <c s="79" t="s">
        <v>288</v>
      </c>
      <c s="40">
        <v>18648188.949999999</v>
      </c>
      <c s="40">
        <v>0</v>
      </c>
      <c s="40">
        <v>0</v>
      </c>
      <c s="40">
        <v>0</v>
      </c>
      <c s="40">
        <v>0</v>
      </c>
      <c s="40">
        <v>0</v>
      </c>
      <c s="40">
        <v>16885555.559999999</v>
      </c>
      <c s="40">
        <v>0</v>
      </c>
      <c s="40">
        <v>0</v>
      </c>
      <c s="40">
        <v>0</v>
      </c>
      <c s="40">
        <v>0</v>
      </c>
      <c s="40">
        <v>0</v>
      </c>
      <c s="40">
        <v>16978333.329999998</v>
      </c>
      <c s="40">
        <f t="shared" si="9"/>
        <v>18648188.949999999</v>
      </c>
      <c s="40">
        <f t="shared" si="10"/>
        <v>33863888.890000001</v>
      </c>
      <c s="40">
        <f t="shared" si="11"/>
        <v>52512077.840000004</v>
      </c>
    </row>
    <row r="221" spans="1:52" ht="15">
      <c r="A221" s="84">
        <v>20587000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288</v>
      </c>
      <c s="84" t="s">
        <v>29</v>
      </c>
      <c s="84" t="s">
        <v>159</v>
      </c>
      <c s="84" t="s">
        <v>1325</v>
      </c>
      <c s="84" t="s">
        <v>303</v>
      </c>
      <c s="84" t="s">
        <v>303</v>
      </c>
      <c s="84" t="s">
        <v>288</v>
      </c>
      <c s="80">
        <v>17423688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17423688</v>
      </c>
      <c s="87">
        <v>43925</v>
      </c>
      <c s="87">
        <v>54132</v>
      </c>
      <c s="86">
        <v>20000000</v>
      </c>
      <c s="86">
        <v>20000000</v>
      </c>
      <c s="86">
        <v>23.304109589041097</v>
      </c>
      <c s="86">
        <v>27.964383561643835</v>
      </c>
      <c s="83">
        <v>0.027799999999999998</v>
      </c>
      <c s="88" t="s">
        <v>39</v>
      </c>
      <c s="88"/>
      <c s="84" t="s">
        <v>288</v>
      </c>
      <c s="84" t="s">
        <v>288</v>
      </c>
      <c s="40">
        <v>0</v>
      </c>
      <c s="40">
        <v>0</v>
      </c>
      <c s="40">
        <v>0</v>
      </c>
      <c s="40">
        <v>278173.78999999998</v>
      </c>
      <c s="40">
        <v>0</v>
      </c>
      <c s="40">
        <v>0</v>
      </c>
      <c s="40">
        <v>0</v>
      </c>
      <c s="40">
        <v>0</v>
      </c>
      <c s="40">
        <v>0</v>
      </c>
      <c s="40">
        <v>282784.40999999997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560958.19999999995</v>
      </c>
      <c s="40">
        <f t="shared" si="11"/>
        <v>560958.19999999995</v>
      </c>
    </row>
    <row r="222" spans="1:52" ht="15">
      <c r="A222" s="79">
        <v>20588000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288</v>
      </c>
      <c s="79" t="s">
        <v>29</v>
      </c>
      <c s="79" t="s">
        <v>159</v>
      </c>
      <c s="79" t="s">
        <v>1325</v>
      </c>
      <c s="79" t="s">
        <v>304</v>
      </c>
      <c s="79" t="s">
        <v>304</v>
      </c>
      <c s="79" t="s">
        <v>288</v>
      </c>
      <c s="80">
        <v>500000000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500000000</v>
      </c>
      <c s="82">
        <v>43959</v>
      </c>
      <c s="82">
        <v>54179</v>
      </c>
      <c s="81">
        <v>500000000</v>
      </c>
      <c s="81">
        <v>500000000</v>
      </c>
      <c s="81">
        <v>23.432876712328767</v>
      </c>
      <c s="81">
        <v>28</v>
      </c>
      <c s="83">
        <v>0.027</v>
      </c>
      <c s="83" t="s">
        <v>39</v>
      </c>
      <c s="83"/>
      <c s="79" t="s">
        <v>288</v>
      </c>
      <c s="79" t="s">
        <v>288</v>
      </c>
      <c s="40">
        <v>0</v>
      </c>
      <c s="40">
        <v>0</v>
      </c>
      <c s="40">
        <v>0</v>
      </c>
      <c s="40">
        <v>0</v>
      </c>
      <c s="40">
        <v>0</v>
      </c>
      <c s="40">
        <v>6787500</v>
      </c>
      <c s="40">
        <v>0</v>
      </c>
      <c s="40">
        <v>0</v>
      </c>
      <c s="40">
        <v>0</v>
      </c>
      <c s="40">
        <v>0</v>
      </c>
      <c s="40">
        <v>0</v>
      </c>
      <c s="40">
        <v>6900000</v>
      </c>
      <c s="40">
        <v>0</v>
      </c>
      <c s="40">
        <f t="shared" si="9"/>
        <v>0</v>
      </c>
      <c s="40">
        <f t="shared" si="10"/>
        <v>13687500</v>
      </c>
      <c s="40">
        <f t="shared" si="11"/>
        <v>13687500</v>
      </c>
    </row>
    <row r="223" spans="1:52" ht="15">
      <c r="A223" s="84">
        <v>20590000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288</v>
      </c>
      <c s="84" t="s">
        <v>29</v>
      </c>
      <c s="84" t="s">
        <v>159</v>
      </c>
      <c s="84" t="s">
        <v>1325</v>
      </c>
      <c s="84" t="s">
        <v>305</v>
      </c>
      <c s="84" t="s">
        <v>305</v>
      </c>
      <c s="84" t="s">
        <v>288</v>
      </c>
      <c s="80">
        <v>500000000</v>
      </c>
      <c s="80">
        <v>0</v>
      </c>
      <c s="80">
        <v>0</v>
      </c>
      <c s="80">
        <v>4399999.9800000004</v>
      </c>
      <c s="80" t="s">
        <v>2855</v>
      </c>
      <c s="80">
        <v>0</v>
      </c>
      <c s="80">
        <v>0</v>
      </c>
      <c s="80">
        <v>500000000</v>
      </c>
      <c s="87">
        <v>44161</v>
      </c>
      <c s="87">
        <v>48167</v>
      </c>
      <c s="86">
        <v>500000000</v>
      </c>
      <c s="86">
        <v>500000000</v>
      </c>
      <c s="86">
        <v>6.9616438356164387</v>
      </c>
      <c s="86">
        <v>10.975342465753425</v>
      </c>
      <c s="83">
        <v>0.017600000000000001</v>
      </c>
      <c s="88" t="s">
        <v>39</v>
      </c>
      <c s="88"/>
      <c s="84" t="s">
        <v>288</v>
      </c>
      <c s="84" t="s">
        <v>288</v>
      </c>
      <c s="40">
        <v>0</v>
      </c>
      <c s="40">
        <v>0</v>
      </c>
      <c s="40">
        <v>0</v>
      </c>
      <c s="40">
        <v>0</v>
      </c>
      <c s="40">
        <v>0</v>
      </c>
      <c s="40">
        <v>4360805.4500000002</v>
      </c>
      <c s="40">
        <v>0</v>
      </c>
      <c s="40">
        <v>0</v>
      </c>
      <c s="40">
        <v>0</v>
      </c>
      <c s="40">
        <v>0</v>
      </c>
      <c s="40">
        <v>0</v>
      </c>
      <c s="40">
        <v>4119422.25</v>
      </c>
      <c s="40">
        <v>0</v>
      </c>
      <c s="40">
        <f t="shared" si="9"/>
        <v>0</v>
      </c>
      <c s="40">
        <f t="shared" si="10"/>
        <v>8480227.6999999993</v>
      </c>
      <c s="40">
        <f t="shared" si="11"/>
        <v>8480227.6999999993</v>
      </c>
    </row>
    <row r="224" spans="1:52" ht="15">
      <c r="A224" s="79">
        <v>20592000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288</v>
      </c>
      <c s="79" t="s">
        <v>29</v>
      </c>
      <c s="79" t="s">
        <v>159</v>
      </c>
      <c s="79" t="s">
        <v>1325</v>
      </c>
      <c s="79" t="s">
        <v>306</v>
      </c>
      <c s="79" t="s">
        <v>306</v>
      </c>
      <c s="79" t="s">
        <v>288</v>
      </c>
      <c s="80">
        <v>147142638.61999869</v>
      </c>
      <c s="80">
        <v>0</v>
      </c>
      <c s="80">
        <v>0</v>
      </c>
      <c s="80">
        <v>0</v>
      </c>
      <c s="80">
        <v>0</v>
      </c>
      <c s="80">
        <v>-5.9604644775390625E-08</v>
      </c>
      <c s="80">
        <v>0</v>
      </c>
      <c s="80">
        <v>147142638.61999863</v>
      </c>
      <c s="82">
        <v>44312</v>
      </c>
      <c s="82">
        <v>50844</v>
      </c>
      <c s="81">
        <v>150000000</v>
      </c>
      <c s="81">
        <v>150000000</v>
      </c>
      <c s="81">
        <v>14.295890410958904</v>
      </c>
      <c s="81">
        <v>17.895890410958906</v>
      </c>
      <c s="83">
        <v>0.058400000000000001</v>
      </c>
      <c s="83" t="s">
        <v>2770</v>
      </c>
      <c s="83">
        <v>0.011900000000000001</v>
      </c>
      <c s="79" t="s">
        <v>288</v>
      </c>
      <c s="79" t="s">
        <v>288</v>
      </c>
      <c s="40">
        <v>0</v>
      </c>
      <c s="40">
        <v>0</v>
      </c>
      <c s="40">
        <v>0</v>
      </c>
      <c s="40">
        <v>4838295.2000000002</v>
      </c>
      <c s="40">
        <v>0</v>
      </c>
      <c s="40">
        <v>0</v>
      </c>
      <c s="40">
        <v>0</v>
      </c>
      <c s="40">
        <v>0</v>
      </c>
      <c s="40">
        <v>0</v>
      </c>
      <c s="40">
        <v>4918487.9299999997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9756783.129999999</v>
      </c>
      <c s="40">
        <f t="shared" si="11"/>
        <v>9756783.129999999</v>
      </c>
    </row>
    <row r="225" spans="1:52" ht="15">
      <c r="A225" s="84">
        <v>20581000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25</v>
      </c>
      <c s="84" t="s">
        <v>44</v>
      </c>
      <c s="84" t="s">
        <v>45</v>
      </c>
      <c s="84" t="s">
        <v>27</v>
      </c>
      <c s="84" t="s">
        <v>288</v>
      </c>
      <c s="84" t="s">
        <v>307</v>
      </c>
      <c s="84" t="s">
        <v>159</v>
      </c>
      <c s="84" t="s">
        <v>1325</v>
      </c>
      <c s="84" t="s">
        <v>308</v>
      </c>
      <c s="84" t="s">
        <v>308</v>
      </c>
      <c s="84" t="s">
        <v>288</v>
      </c>
      <c s="80">
        <v>26057090.939999945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26057090.939999945</v>
      </c>
      <c s="87">
        <v>42726</v>
      </c>
      <c s="87">
        <v>51363</v>
      </c>
      <c s="86">
        <v>52500000</v>
      </c>
      <c s="86">
        <v>52500000</v>
      </c>
      <c s="86">
        <v>15.717808219178082</v>
      </c>
      <c s="86">
        <v>23.663013698630138</v>
      </c>
      <c s="83">
        <v>0.063799999999999996</v>
      </c>
      <c s="88" t="s">
        <v>2799</v>
      </c>
      <c s="88">
        <v>0.017299999999999999</v>
      </c>
      <c s="84" t="s">
        <v>288</v>
      </c>
      <c s="84" t="s">
        <v>288</v>
      </c>
      <c s="40">
        <v>0</v>
      </c>
      <c s="40">
        <v>0</v>
      </c>
      <c s="40">
        <v>941371.96999999997</v>
      </c>
      <c s="40">
        <v>0</v>
      </c>
      <c s="40">
        <v>0</v>
      </c>
      <c s="40">
        <v>0</v>
      </c>
      <c s="40">
        <v>0</v>
      </c>
      <c s="40">
        <v>0</v>
      </c>
      <c s="40">
        <v>873216.83999999997</v>
      </c>
      <c s="40">
        <v>0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1814588.8100000001</v>
      </c>
      <c s="40">
        <f t="shared" si="11"/>
        <v>1814588.8100000001</v>
      </c>
    </row>
    <row r="226" spans="1:52" ht="15">
      <c r="A226" s="79">
        <v>20576000</v>
      </c>
      <c s="79">
        <v>1</v>
      </c>
      <c s="79">
        <v>1</v>
      </c>
      <c s="79">
        <v>0</v>
      </c>
      <c s="79" t="s">
        <v>23</v>
      </c>
      <c s="79" t="s">
        <v>24</v>
      </c>
      <c s="79" t="s">
        <v>25</v>
      </c>
      <c s="79" t="s">
        <v>44</v>
      </c>
      <c s="79" t="s">
        <v>45</v>
      </c>
      <c s="79" t="s">
        <v>27</v>
      </c>
      <c s="79" t="s">
        <v>288</v>
      </c>
      <c s="79" t="s">
        <v>309</v>
      </c>
      <c s="79" t="s">
        <v>159</v>
      </c>
      <c s="79" t="s">
        <v>1325</v>
      </c>
      <c s="79" t="s">
        <v>310</v>
      </c>
      <c s="79" t="s">
        <v>310</v>
      </c>
      <c s="79" t="s">
        <v>288</v>
      </c>
      <c s="80">
        <v>78517455.499999374</v>
      </c>
      <c s="80">
        <v>0</v>
      </c>
      <c s="80">
        <v>0</v>
      </c>
      <c s="80">
        <v>0</v>
      </c>
      <c s="80">
        <v>0</v>
      </c>
      <c s="80">
        <v>-2.9802322387695313E-08</v>
      </c>
      <c s="80">
        <v>0</v>
      </c>
      <c s="80">
        <v>78517455.499999344</v>
      </c>
      <c s="82">
        <v>41598</v>
      </c>
      <c s="82">
        <v>52277</v>
      </c>
      <c s="81">
        <v>100000000</v>
      </c>
      <c s="81">
        <v>100000000</v>
      </c>
      <c s="81">
        <v>18.221917808219178</v>
      </c>
      <c s="81">
        <v>29.257534246575343</v>
      </c>
      <c s="83">
        <v>0.039899999999999998</v>
      </c>
      <c s="83" t="s">
        <v>39</v>
      </c>
      <c s="83"/>
      <c s="79" t="s">
        <v>288</v>
      </c>
      <c s="79" t="s">
        <v>288</v>
      </c>
      <c s="40">
        <v>0</v>
      </c>
      <c s="40">
        <v>0</v>
      </c>
      <c s="40">
        <v>1444322.1699999999</v>
      </c>
      <c s="40">
        <v>0</v>
      </c>
      <c s="40">
        <v>0</v>
      </c>
      <c s="40">
        <v>0</v>
      </c>
      <c s="40">
        <v>0</v>
      </c>
      <c s="40">
        <v>0</v>
      </c>
      <c s="40">
        <v>1388603.23</v>
      </c>
      <c s="40">
        <v>0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2832925.3999999999</v>
      </c>
      <c s="40">
        <f t="shared" si="11"/>
        <v>2832925.3999999999</v>
      </c>
    </row>
    <row r="227" spans="1:52" ht="15">
      <c r="A227" s="84">
        <v>20844000</v>
      </c>
      <c s="84">
        <v>1</v>
      </c>
      <c s="84">
        <v>0</v>
      </c>
      <c s="84">
        <v>0</v>
      </c>
      <c s="84" t="s">
        <v>23</v>
      </c>
      <c s="84" t="s">
        <v>68</v>
      </c>
      <c s="84" t="s">
        <v>68</v>
      </c>
      <c s="84" t="s">
        <v>68</v>
      </c>
      <c s="84" t="s">
        <v>68</v>
      </c>
      <c s="84" t="s">
        <v>27</v>
      </c>
      <c s="84" t="s">
        <v>311</v>
      </c>
      <c s="84" t="s">
        <v>312</v>
      </c>
      <c s="84" t="s">
        <v>159</v>
      </c>
      <c s="84" t="s">
        <v>1325</v>
      </c>
      <c s="84" t="s">
        <v>313</v>
      </c>
      <c s="84" t="s">
        <v>313</v>
      </c>
      <c s="84" t="s">
        <v>311</v>
      </c>
      <c s="80">
        <v>30000000</v>
      </c>
      <c s="80">
        <v>0</v>
      </c>
      <c s="80">
        <v>1428571.4199999999</v>
      </c>
      <c s="80">
        <v>1141505.3400000001</v>
      </c>
      <c s="80" t="s">
        <v>2855</v>
      </c>
      <c s="80">
        <v>0</v>
      </c>
      <c s="80">
        <v>0</v>
      </c>
      <c s="80">
        <v>28571428.579999998</v>
      </c>
      <c s="87">
        <v>43798</v>
      </c>
      <c s="87">
        <v>49277</v>
      </c>
      <c s="86">
        <v>40000000</v>
      </c>
      <c s="86">
        <v>30000000</v>
      </c>
      <c s="86">
        <v>10.002739726027396</v>
      </c>
      <c s="86">
        <v>15.010958904109589</v>
      </c>
      <c s="122">
        <v>0.075445999999999999</v>
      </c>
      <c s="88" t="s">
        <v>3233</v>
      </c>
      <c s="140">
        <v>0.022283000000000001</v>
      </c>
      <c s="84" t="s">
        <v>311</v>
      </c>
      <c s="84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1083787.78</v>
      </c>
      <c s="40">
        <v>0</v>
      </c>
      <c s="40">
        <v>0</v>
      </c>
      <c s="40">
        <v>0</v>
      </c>
      <c s="40">
        <v>0</v>
      </c>
      <c s="40">
        <v>0</v>
      </c>
      <c s="40">
        <v>1046663.5600000001</v>
      </c>
      <c s="40">
        <v>0</v>
      </c>
      <c s="40">
        <f t="shared" si="9"/>
        <v>0</v>
      </c>
      <c s="40">
        <f t="shared" si="10"/>
        <v>2130451.3399999999</v>
      </c>
      <c s="40">
        <f t="shared" si="11"/>
        <v>2130451.3399999999</v>
      </c>
    </row>
    <row r="228" spans="1:52" ht="15">
      <c r="A228" s="79">
        <v>20842000</v>
      </c>
      <c s="79">
        <v>1</v>
      </c>
      <c s="79">
        <v>0</v>
      </c>
      <c s="79">
        <v>0</v>
      </c>
      <c s="79" t="s">
        <v>23</v>
      </c>
      <c s="79" t="s">
        <v>68</v>
      </c>
      <c s="79" t="s">
        <v>68</v>
      </c>
      <c s="79" t="s">
        <v>68</v>
      </c>
      <c s="79" t="s">
        <v>68</v>
      </c>
      <c s="79" t="s">
        <v>27</v>
      </c>
      <c s="79" t="s">
        <v>311</v>
      </c>
      <c s="79" t="s">
        <v>70</v>
      </c>
      <c s="79" t="s">
        <v>159</v>
      </c>
      <c s="79" t="s">
        <v>1325</v>
      </c>
      <c s="79" t="s">
        <v>314</v>
      </c>
      <c s="79" t="s">
        <v>314</v>
      </c>
      <c s="79" t="s">
        <v>311</v>
      </c>
      <c s="80">
        <v>40000000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40000000</v>
      </c>
      <c s="82">
        <v>43690</v>
      </c>
      <c s="82">
        <v>49169</v>
      </c>
      <c s="81">
        <v>50000000</v>
      </c>
      <c s="81">
        <v>50000000</v>
      </c>
      <c s="81">
        <v>9.706849315068494</v>
      </c>
      <c s="81">
        <v>15.010958904109589</v>
      </c>
      <c s="122">
        <v>0.07417</v>
      </c>
      <c s="83" t="s">
        <v>3233</v>
      </c>
      <c s="122">
        <v>0.022282999999999997</v>
      </c>
      <c s="79" t="s">
        <v>311</v>
      </c>
      <c s="79" t="s">
        <v>311</v>
      </c>
      <c s="40">
        <v>0</v>
      </c>
      <c s="40">
        <v>0</v>
      </c>
      <c s="40">
        <v>1516364.4399999999</v>
      </c>
      <c s="40">
        <v>0</v>
      </c>
      <c s="40">
        <v>0</v>
      </c>
      <c s="40">
        <v>0</v>
      </c>
      <c s="40">
        <v>0</v>
      </c>
      <c s="40">
        <v>0</v>
      </c>
      <c s="40">
        <v>1417059.0600000001</v>
      </c>
      <c s="40">
        <v>0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2933423.5</v>
      </c>
      <c s="40">
        <f t="shared" si="11"/>
        <v>2933423.5</v>
      </c>
    </row>
    <row r="229" spans="1:52" ht="15">
      <c r="A229" s="84">
        <v>20820000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25</v>
      </c>
      <c s="84" t="s">
        <v>44</v>
      </c>
      <c s="84" t="s">
        <v>94</v>
      </c>
      <c s="84" t="s">
        <v>27</v>
      </c>
      <c s="84" t="s">
        <v>311</v>
      </c>
      <c s="84" t="s">
        <v>95</v>
      </c>
      <c s="84" t="s">
        <v>159</v>
      </c>
      <c s="84" t="s">
        <v>1325</v>
      </c>
      <c s="84" t="s">
        <v>315</v>
      </c>
      <c s="84" t="s">
        <v>315</v>
      </c>
      <c s="84" t="s">
        <v>311</v>
      </c>
      <c s="80">
        <v>8132641.9799999585</v>
      </c>
      <c s="80">
        <v>0</v>
      </c>
      <c s="80">
        <v>0</v>
      </c>
      <c s="80">
        <v>0</v>
      </c>
      <c s="80">
        <v>0</v>
      </c>
      <c s="80">
        <v>-1.862645149230957E-09</v>
      </c>
      <c s="80">
        <v>0</v>
      </c>
      <c s="80">
        <v>8132641.9799999567</v>
      </c>
      <c s="87">
        <v>40721</v>
      </c>
      <c s="87">
        <v>46201</v>
      </c>
      <c s="86">
        <v>48200000</v>
      </c>
      <c s="86">
        <v>48200000</v>
      </c>
      <c s="86">
        <v>1.5753424657534247</v>
      </c>
      <c s="86">
        <v>15.013698630136986</v>
      </c>
      <c s="122">
        <v>0.079549999999999996</v>
      </c>
      <c s="88" t="s">
        <v>3233</v>
      </c>
      <c s="140">
        <v>0.027782999999999999</v>
      </c>
      <c s="84" t="s">
        <v>311</v>
      </c>
      <c s="84" t="s">
        <v>311</v>
      </c>
      <c s="40">
        <v>328867.09999999998</v>
      </c>
      <c s="40">
        <v>0</v>
      </c>
      <c s="40">
        <v>0</v>
      </c>
      <c s="40">
        <v>0</v>
      </c>
      <c s="40">
        <v>0</v>
      </c>
      <c s="40">
        <v>0</v>
      </c>
      <c s="40">
        <v>245302.51000000001</v>
      </c>
      <c s="40">
        <v>0</v>
      </c>
      <c s="40">
        <v>0</v>
      </c>
      <c s="40">
        <v>0</v>
      </c>
      <c s="40">
        <v>0</v>
      </c>
      <c s="40">
        <v>0</v>
      </c>
      <c s="40">
        <v>164433.54999999999</v>
      </c>
      <c s="40">
        <f t="shared" si="9"/>
        <v>328867.09999999998</v>
      </c>
      <c s="40">
        <f t="shared" si="10"/>
        <v>409736.06</v>
      </c>
      <c s="40">
        <f t="shared" si="11"/>
        <v>738603.15999999992</v>
      </c>
    </row>
    <row r="230" spans="1:52" ht="15">
      <c r="A230" s="79">
        <v>20818000</v>
      </c>
      <c s="79">
        <v>1</v>
      </c>
      <c s="79">
        <v>1</v>
      </c>
      <c s="79">
        <v>0</v>
      </c>
      <c s="79" t="s">
        <v>23</v>
      </c>
      <c s="79" t="s">
        <v>24</v>
      </c>
      <c s="79" t="s">
        <v>25</v>
      </c>
      <c s="79" t="s">
        <v>44</v>
      </c>
      <c s="79" t="s">
        <v>94</v>
      </c>
      <c s="79" t="s">
        <v>27</v>
      </c>
      <c s="79" t="s">
        <v>311</v>
      </c>
      <c s="79" t="s">
        <v>95</v>
      </c>
      <c s="79" t="s">
        <v>159</v>
      </c>
      <c s="79" t="s">
        <v>1325</v>
      </c>
      <c s="79" t="s">
        <v>316</v>
      </c>
      <c s="79" t="s">
        <v>316</v>
      </c>
      <c s="79" t="s">
        <v>311</v>
      </c>
      <c s="80">
        <v>11728488.33999984</v>
      </c>
      <c s="80">
        <v>0</v>
      </c>
      <c s="80">
        <v>0</v>
      </c>
      <c s="80">
        <v>0</v>
      </c>
      <c s="80">
        <v>0</v>
      </c>
      <c s="80">
        <v>-7.4505805969238281E-09</v>
      </c>
      <c s="80">
        <v>0</v>
      </c>
      <c s="80">
        <v>11728488.339999832</v>
      </c>
      <c s="82">
        <v>41716</v>
      </c>
      <c s="82">
        <v>47195</v>
      </c>
      <c s="81">
        <v>26000000</v>
      </c>
      <c s="81">
        <v>26000000</v>
      </c>
      <c s="81">
        <v>4.2986301369863016</v>
      </c>
      <c s="81">
        <v>15.010958904109589</v>
      </c>
      <c s="122">
        <v>0.082850999999999994</v>
      </c>
      <c s="83" t="s">
        <v>3233</v>
      </c>
      <c s="122">
        <v>0.030282999999999997</v>
      </c>
      <c s="79" t="s">
        <v>311</v>
      </c>
      <c s="79" t="s">
        <v>311</v>
      </c>
      <c s="40">
        <v>0</v>
      </c>
      <c s="40">
        <v>0</v>
      </c>
      <c s="40">
        <v>0</v>
      </c>
      <c s="40">
        <v>488557.71000000002</v>
      </c>
      <c s="40">
        <v>0</v>
      </c>
      <c s="40">
        <v>0</v>
      </c>
      <c s="40">
        <v>0</v>
      </c>
      <c s="40">
        <v>0</v>
      </c>
      <c s="40">
        <v>0</v>
      </c>
      <c s="40">
        <v>441471.41999999998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930029.13</v>
      </c>
      <c s="40">
        <f t="shared" si="11"/>
        <v>930029.13</v>
      </c>
    </row>
    <row r="231" spans="1:52" ht="15">
      <c r="A231" s="84">
        <v>20835000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25</v>
      </c>
      <c s="84" t="s">
        <v>44</v>
      </c>
      <c s="84" t="s">
        <v>45</v>
      </c>
      <c s="84" t="s">
        <v>27</v>
      </c>
      <c s="84" t="s">
        <v>311</v>
      </c>
      <c s="84" t="s">
        <v>168</v>
      </c>
      <c s="84" t="s">
        <v>159</v>
      </c>
      <c s="84" t="s">
        <v>1325</v>
      </c>
      <c s="84" t="s">
        <v>317</v>
      </c>
      <c s="84" t="s">
        <v>317</v>
      </c>
      <c s="84" t="s">
        <v>311</v>
      </c>
      <c s="80">
        <v>78840542.620000005</v>
      </c>
      <c s="80">
        <v>0</v>
      </c>
      <c s="80">
        <v>3153621.71</v>
      </c>
      <c s="80">
        <v>3030178.2200000002</v>
      </c>
      <c s="80" t="s">
        <v>2855</v>
      </c>
      <c s="80">
        <v>0</v>
      </c>
      <c s="80">
        <v>0</v>
      </c>
      <c s="80">
        <v>75686920.910000011</v>
      </c>
      <c s="87">
        <v>43432</v>
      </c>
      <c s="87">
        <v>50007</v>
      </c>
      <c s="86">
        <v>122200000</v>
      </c>
      <c s="86">
        <v>102200000</v>
      </c>
      <c s="86">
        <v>12.002739726027396</v>
      </c>
      <c s="86">
        <v>18.013698630136986</v>
      </c>
      <c s="122">
        <v>0.075790999999999997</v>
      </c>
      <c s="88" t="s">
        <v>3233</v>
      </c>
      <c s="140">
        <v>0.022783000000000001</v>
      </c>
      <c s="84" t="s">
        <v>311</v>
      </c>
      <c s="84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866977.48999999999</v>
      </c>
      <c s="40">
        <v>0</v>
      </c>
      <c s="40">
        <v>0</v>
      </c>
      <c s="40">
        <v>0</v>
      </c>
      <c s="40">
        <v>0</v>
      </c>
      <c s="40">
        <v>0</v>
      </c>
      <c s="40">
        <v>844624.47999999998</v>
      </c>
      <c s="40">
        <v>0</v>
      </c>
      <c s="40">
        <f t="shared" si="9"/>
        <v>0</v>
      </c>
      <c s="40">
        <f t="shared" si="10"/>
        <v>1711601.97</v>
      </c>
      <c s="40">
        <f t="shared" si="11"/>
        <v>1711601.97</v>
      </c>
    </row>
    <row r="232" spans="1:52" ht="15">
      <c r="A232" s="79">
        <v>20837000</v>
      </c>
      <c s="79">
        <v>1</v>
      </c>
      <c s="79">
        <v>1</v>
      </c>
      <c s="79">
        <v>0</v>
      </c>
      <c s="79" t="s">
        <v>23</v>
      </c>
      <c s="79" t="s">
        <v>24</v>
      </c>
      <c s="79" t="s">
        <v>25</v>
      </c>
      <c s="79" t="s">
        <v>44</v>
      </c>
      <c s="79" t="s">
        <v>45</v>
      </c>
      <c s="79" t="s">
        <v>27</v>
      </c>
      <c s="79" t="s">
        <v>311</v>
      </c>
      <c s="79" t="s">
        <v>168</v>
      </c>
      <c s="79" t="s">
        <v>159</v>
      </c>
      <c s="79" t="s">
        <v>1325</v>
      </c>
      <c s="79" t="s">
        <v>318</v>
      </c>
      <c s="79" t="s">
        <v>318</v>
      </c>
      <c s="79" t="s">
        <v>311</v>
      </c>
      <c s="80">
        <v>38367546.469999999</v>
      </c>
      <c s="80">
        <v>0</v>
      </c>
      <c s="80">
        <v>1534701.8500000001</v>
      </c>
      <c s="80">
        <v>1395761.78</v>
      </c>
      <c s="80" t="s">
        <v>2855</v>
      </c>
      <c s="80">
        <v>0</v>
      </c>
      <c s="80">
        <v>0</v>
      </c>
      <c s="80">
        <v>36832844.619999997</v>
      </c>
      <c s="82">
        <v>43432</v>
      </c>
      <c s="82">
        <v>50007</v>
      </c>
      <c s="81">
        <v>50000000</v>
      </c>
      <c s="81">
        <v>50000000</v>
      </c>
      <c s="81">
        <v>12.002739726027396</v>
      </c>
      <c s="81">
        <v>18.013698630136986</v>
      </c>
      <c s="122">
        <v>0.075790999999999997</v>
      </c>
      <c s="83" t="s">
        <v>3233</v>
      </c>
      <c s="122">
        <v>0.022783000000000001</v>
      </c>
      <c s="79" t="s">
        <v>311</v>
      </c>
      <c s="79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1218366.1399999999</v>
      </c>
      <c s="40">
        <v>0</v>
      </c>
      <c s="40">
        <v>0</v>
      </c>
      <c s="40">
        <v>0</v>
      </c>
      <c s="40">
        <v>0</v>
      </c>
      <c s="40">
        <v>0</v>
      </c>
      <c s="40">
        <v>1186953.3899999999</v>
      </c>
      <c s="40">
        <v>0</v>
      </c>
      <c s="40">
        <f t="shared" si="9"/>
        <v>0</v>
      </c>
      <c s="40">
        <f t="shared" si="10"/>
        <v>2405319.5299999998</v>
      </c>
      <c s="40">
        <f t="shared" si="11"/>
        <v>2405319.5299999998</v>
      </c>
    </row>
    <row r="233" spans="1:52" ht="15">
      <c r="A233" s="84">
        <v>20840000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25</v>
      </c>
      <c s="84" t="s">
        <v>44</v>
      </c>
      <c s="84" t="s">
        <v>45</v>
      </c>
      <c s="84" t="s">
        <v>27</v>
      </c>
      <c s="84" t="s">
        <v>311</v>
      </c>
      <c s="84" t="s">
        <v>168</v>
      </c>
      <c s="84" t="s">
        <v>159</v>
      </c>
      <c s="84" t="s">
        <v>1325</v>
      </c>
      <c s="84" t="s">
        <v>319</v>
      </c>
      <c s="84" t="s">
        <v>319</v>
      </c>
      <c s="84" t="s">
        <v>311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7">
        <v>40946</v>
      </c>
      <c s="87">
        <v>45329</v>
      </c>
      <c s="86">
        <v>51449652</v>
      </c>
      <c s="86">
        <v>51449652</v>
      </c>
      <c s="86">
        <v>0</v>
      </c>
      <c s="86">
        <v>0</v>
      </c>
      <c s="83">
        <v>0</v>
      </c>
      <c s="88" t="s">
        <v>2799</v>
      </c>
      <c s="140">
        <v>0</v>
      </c>
      <c s="84" t="s">
        <v>311</v>
      </c>
      <c s="84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0</v>
      </c>
      <c s="40">
        <f t="shared" si="11"/>
        <v>0</v>
      </c>
    </row>
    <row r="234" spans="1:52" ht="15">
      <c r="A234" s="79">
        <v>20813000</v>
      </c>
      <c s="79">
        <v>1</v>
      </c>
      <c s="79">
        <v>1</v>
      </c>
      <c s="79">
        <v>0</v>
      </c>
      <c s="79" t="s">
        <v>23</v>
      </c>
      <c s="79" t="s">
        <v>24</v>
      </c>
      <c s="79" t="s">
        <v>25</v>
      </c>
      <c s="79" t="s">
        <v>44</v>
      </c>
      <c s="79" t="s">
        <v>45</v>
      </c>
      <c s="79" t="s">
        <v>27</v>
      </c>
      <c s="79" t="s">
        <v>311</v>
      </c>
      <c s="79" t="s">
        <v>168</v>
      </c>
      <c s="79" t="s">
        <v>159</v>
      </c>
      <c s="79" t="s">
        <v>1325</v>
      </c>
      <c s="79" t="s">
        <v>320</v>
      </c>
      <c s="79" t="s">
        <v>320</v>
      </c>
      <c s="79" t="s">
        <v>311</v>
      </c>
      <c s="80">
        <v>24999307.5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24999307.5</v>
      </c>
      <c s="82">
        <v>41093</v>
      </c>
      <c s="82">
        <v>46571</v>
      </c>
      <c s="81">
        <v>99997230</v>
      </c>
      <c s="81">
        <v>99997230</v>
      </c>
      <c s="81">
        <v>2.5890410958904111</v>
      </c>
      <c s="81">
        <v>15.008219178082191</v>
      </c>
      <c s="122">
        <v>0.081860000000000002</v>
      </c>
      <c s="83" t="s">
        <v>3233</v>
      </c>
      <c s="122">
        <v>0.030283000000000001</v>
      </c>
      <c s="79" t="s">
        <v>311</v>
      </c>
      <c s="79" t="s">
        <v>311</v>
      </c>
      <c s="40">
        <v>0</v>
      </c>
      <c s="40">
        <v>1045959.91</v>
      </c>
      <c s="40">
        <v>0</v>
      </c>
      <c s="40">
        <v>0</v>
      </c>
      <c s="40">
        <v>0</v>
      </c>
      <c s="40">
        <v>0</v>
      </c>
      <c s="40">
        <v>0</v>
      </c>
      <c s="40">
        <v>857421.84999999998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1903381.76</v>
      </c>
      <c s="40">
        <f t="shared" si="11"/>
        <v>1903381.76</v>
      </c>
    </row>
    <row r="235" spans="1:52" ht="15">
      <c r="A235" s="84">
        <v>20821000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25</v>
      </c>
      <c s="84" t="s">
        <v>44</v>
      </c>
      <c s="84" t="s">
        <v>45</v>
      </c>
      <c s="84" t="s">
        <v>27</v>
      </c>
      <c s="84" t="s">
        <v>311</v>
      </c>
      <c s="84" t="s">
        <v>168</v>
      </c>
      <c s="84" t="s">
        <v>159</v>
      </c>
      <c s="84" t="s">
        <v>1325</v>
      </c>
      <c s="84" t="s">
        <v>321</v>
      </c>
      <c s="84" t="s">
        <v>321</v>
      </c>
      <c s="84" t="s">
        <v>311</v>
      </c>
      <c s="80">
        <v>5305142.436000092</v>
      </c>
      <c s="80">
        <v>0</v>
      </c>
      <c s="80">
        <v>1436511.23</v>
      </c>
      <c s="80">
        <v>207492.53</v>
      </c>
      <c s="80" t="s">
        <v>2855</v>
      </c>
      <c s="80">
        <v>0.0030000042170286179</v>
      </c>
      <c s="80">
        <v>0</v>
      </c>
      <c s="80">
        <v>3868631.2090000962</v>
      </c>
      <c s="87">
        <v>41968</v>
      </c>
      <c s="87">
        <v>46351</v>
      </c>
      <c s="86">
        <v>26715200</v>
      </c>
      <c s="86">
        <v>24837786.09</v>
      </c>
      <c s="86">
        <v>1.9863013698630136</v>
      </c>
      <c s="86">
        <v>12.008219178082191</v>
      </c>
      <c s="122">
        <v>0.077790999999999999</v>
      </c>
      <c s="88" t="s">
        <v>3233</v>
      </c>
      <c s="140">
        <v>0.024782999999999999</v>
      </c>
      <c s="84" t="s">
        <v>311</v>
      </c>
      <c s="84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151308.29999999999</v>
      </c>
      <c s="40">
        <v>0</v>
      </c>
      <c s="40">
        <v>0</v>
      </c>
      <c s="40">
        <v>0</v>
      </c>
      <c s="40">
        <v>0</v>
      </c>
      <c s="40">
        <v>0</v>
      </c>
      <c s="40">
        <v>96700.710000000006</v>
      </c>
      <c s="40">
        <v>0</v>
      </c>
      <c s="40">
        <f t="shared" si="9"/>
        <v>0</v>
      </c>
      <c s="40">
        <f t="shared" si="10"/>
        <v>248009.01000000001</v>
      </c>
      <c s="40">
        <f t="shared" si="11"/>
        <v>248009.01000000001</v>
      </c>
    </row>
    <row r="236" spans="1:52" ht="15">
      <c r="A236" s="79">
        <v>20845000</v>
      </c>
      <c s="79">
        <v>1</v>
      </c>
      <c s="79">
        <v>1</v>
      </c>
      <c s="79">
        <v>0</v>
      </c>
      <c s="79" t="s">
        <v>23</v>
      </c>
      <c s="79" t="s">
        <v>24</v>
      </c>
      <c s="79" t="s">
        <v>36</v>
      </c>
      <c s="79" t="s">
        <v>36</v>
      </c>
      <c s="79" t="s">
        <v>36</v>
      </c>
      <c s="79" t="s">
        <v>27</v>
      </c>
      <c s="79" t="s">
        <v>311</v>
      </c>
      <c s="79" t="s">
        <v>176</v>
      </c>
      <c s="79" t="s">
        <v>159</v>
      </c>
      <c s="79" t="s">
        <v>1325</v>
      </c>
      <c s="79" t="s">
        <v>322</v>
      </c>
      <c s="79" t="s">
        <v>322</v>
      </c>
      <c s="79" t="s">
        <v>311</v>
      </c>
      <c s="80">
        <v>427929.02000000002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427929.02000000002</v>
      </c>
      <c s="82">
        <v>43819</v>
      </c>
      <c s="82">
        <v>50394</v>
      </c>
      <c s="81">
        <v>34122000</v>
      </c>
      <c s="81">
        <v>34122000</v>
      </c>
      <c s="81">
        <v>13.063013698630137</v>
      </c>
      <c s="81">
        <v>18.013698630136986</v>
      </c>
      <c s="122">
        <v>0.074796000000000001</v>
      </c>
      <c s="83" t="s">
        <v>3233</v>
      </c>
      <c s="122">
        <v>0.022283000000000001</v>
      </c>
      <c s="79" t="s">
        <v>311</v>
      </c>
      <c s="79" t="s">
        <v>311</v>
      </c>
      <c s="40">
        <v>16270.42</v>
      </c>
      <c s="40">
        <v>0</v>
      </c>
      <c s="40">
        <v>0</v>
      </c>
      <c s="40">
        <v>0</v>
      </c>
      <c s="40">
        <v>0</v>
      </c>
      <c s="40">
        <v>0</v>
      </c>
      <c s="40">
        <v>15582.190000000001</v>
      </c>
      <c s="40">
        <v>0</v>
      </c>
      <c s="40">
        <v>0</v>
      </c>
      <c s="40">
        <v>0</v>
      </c>
      <c s="40">
        <v>0</v>
      </c>
      <c s="40">
        <v>0</v>
      </c>
      <c s="40">
        <v>15065.200000000001</v>
      </c>
      <c s="40">
        <f t="shared" si="9"/>
        <v>16270.42</v>
      </c>
      <c s="40">
        <f t="shared" si="10"/>
        <v>30647.389999999999</v>
      </c>
      <c s="40">
        <f t="shared" si="11"/>
        <v>46917.809999999998</v>
      </c>
    </row>
    <row r="237" spans="1:52" ht="15">
      <c r="A237" s="84">
        <v>20836000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323</v>
      </c>
      <c s="84" t="s">
        <v>323</v>
      </c>
      <c s="84" t="s">
        <v>311</v>
      </c>
      <c s="80">
        <v>166250000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166250000</v>
      </c>
      <c s="87">
        <v>43446</v>
      </c>
      <c s="87">
        <v>48925</v>
      </c>
      <c s="86">
        <v>210000000</v>
      </c>
      <c s="86">
        <v>210000000</v>
      </c>
      <c s="86">
        <v>9.0383561643835613</v>
      </c>
      <c s="86">
        <v>15.010958904109589</v>
      </c>
      <c s="122">
        <v>0.075203999999999993</v>
      </c>
      <c s="88" t="s">
        <v>3233</v>
      </c>
      <c s="140">
        <v>0.022283000000000001</v>
      </c>
      <c s="84" t="s">
        <v>311</v>
      </c>
      <c s="84" t="s">
        <v>311</v>
      </c>
      <c s="40">
        <v>6355521.3700000001</v>
      </c>
      <c s="40">
        <v>0</v>
      </c>
      <c s="40">
        <v>0</v>
      </c>
      <c s="40">
        <v>0</v>
      </c>
      <c s="40">
        <v>0</v>
      </c>
      <c s="40">
        <v>0</v>
      </c>
      <c s="40">
        <v>5988118.5</v>
      </c>
      <c s="40">
        <v>0</v>
      </c>
      <c s="40">
        <v>0</v>
      </c>
      <c s="40">
        <v>0</v>
      </c>
      <c s="40">
        <v>0</v>
      </c>
      <c s="40">
        <v>0</v>
      </c>
      <c s="40">
        <v>5686519.1200000001</v>
      </c>
      <c s="40">
        <f t="shared" si="9"/>
        <v>6355521.3700000001</v>
      </c>
      <c s="40">
        <f t="shared" si="10"/>
        <v>11674637.620000001</v>
      </c>
      <c s="40">
        <f t="shared" si="11"/>
        <v>18030158.990000002</v>
      </c>
    </row>
    <row r="238" spans="1:52" ht="15">
      <c r="A238" s="79">
        <v>20833000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311</v>
      </c>
      <c s="79" t="s">
        <v>29</v>
      </c>
      <c s="79" t="s">
        <v>159</v>
      </c>
      <c s="79" t="s">
        <v>1325</v>
      </c>
      <c s="79" t="s">
        <v>324</v>
      </c>
      <c s="79" t="s">
        <v>324</v>
      </c>
      <c s="79" t="s">
        <v>311</v>
      </c>
      <c s="80">
        <v>90000000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90000000</v>
      </c>
      <c s="82">
        <v>43357</v>
      </c>
      <c s="82">
        <v>47740</v>
      </c>
      <c s="81">
        <v>150000000</v>
      </c>
      <c s="81">
        <v>150000000</v>
      </c>
      <c s="81">
        <v>5.7917808219178086</v>
      </c>
      <c s="81">
        <v>12.008219178082191</v>
      </c>
      <c s="122">
        <v>0.074116000000000001</v>
      </c>
      <c s="83" t="s">
        <v>3233</v>
      </c>
      <c s="122">
        <v>0.022783000000000001</v>
      </c>
      <c s="79" t="s">
        <v>311</v>
      </c>
      <c s="79" t="s">
        <v>311</v>
      </c>
      <c s="40">
        <v>0</v>
      </c>
      <c s="40">
        <v>0</v>
      </c>
      <c s="40">
        <v>0</v>
      </c>
      <c s="40">
        <v>3353749</v>
      </c>
      <c s="40">
        <v>0</v>
      </c>
      <c s="40">
        <v>0</v>
      </c>
      <c s="40">
        <v>0</v>
      </c>
      <c s="40">
        <v>0</v>
      </c>
      <c s="40">
        <v>0</v>
      </c>
      <c s="40">
        <v>3125224.6699999999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6478973.6699999999</v>
      </c>
      <c s="40">
        <f t="shared" si="11"/>
        <v>6478973.6699999999</v>
      </c>
    </row>
    <row r="239" spans="1:52" ht="15">
      <c r="A239" s="84">
        <v>20838000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325</v>
      </c>
      <c s="84" t="s">
        <v>325</v>
      </c>
      <c s="84" t="s">
        <v>311</v>
      </c>
      <c s="80">
        <v>96068816.409999996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96068816.409999996</v>
      </c>
      <c s="87">
        <v>43553</v>
      </c>
      <c s="87">
        <v>50131</v>
      </c>
      <c s="86">
        <v>192000000</v>
      </c>
      <c s="86">
        <v>192000000</v>
      </c>
      <c s="86">
        <v>12.342465753424657</v>
      </c>
      <c s="86">
        <v>18.021917808219179</v>
      </c>
      <c s="122">
        <v>0.075023000000000006</v>
      </c>
      <c s="88" t="s">
        <v>3233</v>
      </c>
      <c s="140">
        <v>0.022783000000000001</v>
      </c>
      <c s="84" t="s">
        <v>311</v>
      </c>
      <c s="84" t="s">
        <v>311</v>
      </c>
      <c s="40">
        <v>0</v>
      </c>
      <c s="40">
        <v>0</v>
      </c>
      <c s="40">
        <v>0</v>
      </c>
      <c s="40">
        <v>0</v>
      </c>
      <c s="40">
        <v>3643726.3599999999</v>
      </c>
      <c s="40">
        <v>0</v>
      </c>
      <c s="40">
        <v>0</v>
      </c>
      <c s="40">
        <v>0</v>
      </c>
      <c s="40">
        <v>0</v>
      </c>
      <c s="40">
        <v>0</v>
      </c>
      <c s="40">
        <v>3517196.96</v>
      </c>
      <c s="40">
        <v>0</v>
      </c>
      <c s="40">
        <v>0</v>
      </c>
      <c s="40">
        <f t="shared" si="9"/>
        <v>0</v>
      </c>
      <c s="40">
        <f t="shared" si="10"/>
        <v>7160923.3200000003</v>
      </c>
      <c s="40">
        <f t="shared" si="11"/>
        <v>7160923.3200000003</v>
      </c>
    </row>
    <row r="240" spans="1:52" ht="15">
      <c r="A240" s="79">
        <v>20839000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311</v>
      </c>
      <c s="79" t="s">
        <v>29</v>
      </c>
      <c s="79" t="s">
        <v>159</v>
      </c>
      <c s="79" t="s">
        <v>1325</v>
      </c>
      <c s="79" t="s">
        <v>326</v>
      </c>
      <c s="79" t="s">
        <v>326</v>
      </c>
      <c s="79" t="s">
        <v>311</v>
      </c>
      <c s="80">
        <v>250000000</v>
      </c>
      <c s="80">
        <v>0</v>
      </c>
      <c s="80">
        <v>12500000</v>
      </c>
      <c s="80">
        <v>9535465.2799999993</v>
      </c>
      <c s="80" t="s">
        <v>2855</v>
      </c>
      <c s="80">
        <v>0</v>
      </c>
      <c s="80">
        <v>0</v>
      </c>
      <c s="80">
        <v>237500000</v>
      </c>
      <c s="82">
        <v>43609</v>
      </c>
      <c s="82">
        <v>49088</v>
      </c>
      <c s="81">
        <v>300000000</v>
      </c>
      <c s="81">
        <v>300000000</v>
      </c>
      <c s="81">
        <v>9.4849315068493159</v>
      </c>
      <c s="81">
        <v>15.010958904109589</v>
      </c>
      <c s="122">
        <v>0.075221999999999997</v>
      </c>
      <c s="83" t="s">
        <v>3233</v>
      </c>
      <c s="122">
        <v>0.022282999999999997</v>
      </c>
      <c s="79" t="s">
        <v>311</v>
      </c>
      <c s="79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8982238.1300000008</v>
      </c>
      <c s="40">
        <v>0</v>
      </c>
      <c s="40">
        <v>0</v>
      </c>
      <c s="40">
        <v>0</v>
      </c>
      <c s="40">
        <v>0</v>
      </c>
      <c s="40">
        <v>0</v>
      </c>
      <c s="40">
        <v>8650530</v>
      </c>
      <c s="40">
        <v>0</v>
      </c>
      <c s="40">
        <f t="shared" si="9"/>
        <v>0</v>
      </c>
      <c s="40">
        <f t="shared" si="10"/>
        <v>17632768.130000003</v>
      </c>
      <c s="40">
        <f t="shared" si="11"/>
        <v>17632768.130000003</v>
      </c>
    </row>
    <row r="241" spans="1:52" ht="15">
      <c r="A241" s="84">
        <v>20843000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327</v>
      </c>
      <c s="84" t="s">
        <v>327</v>
      </c>
      <c s="84" t="s">
        <v>311</v>
      </c>
      <c s="80">
        <v>71117330.339999333</v>
      </c>
      <c s="80">
        <v>0</v>
      </c>
      <c s="80">
        <v>0</v>
      </c>
      <c s="80">
        <v>2662879.3900000001</v>
      </c>
      <c s="80">
        <v>233359.06</v>
      </c>
      <c s="80">
        <v>-2.9802322387695313E-08</v>
      </c>
      <c s="80">
        <v>0</v>
      </c>
      <c s="80">
        <v>71117330.339999303</v>
      </c>
      <c s="87">
        <v>43787</v>
      </c>
      <c s="87">
        <v>49266</v>
      </c>
      <c s="86">
        <v>203000000</v>
      </c>
      <c s="86">
        <v>203000000</v>
      </c>
      <c s="86">
        <v>9.9726027397260282</v>
      </c>
      <c s="86">
        <v>15.010958904109589</v>
      </c>
      <c s="122">
        <v>0.075064000000000006</v>
      </c>
      <c s="88" t="s">
        <v>3233</v>
      </c>
      <c s="140">
        <v>0.022283000000000001</v>
      </c>
      <c s="84" t="s">
        <v>311</v>
      </c>
      <c s="84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2684004.3999999999</v>
      </c>
      <c s="40">
        <v>0</v>
      </c>
      <c s="40">
        <v>0</v>
      </c>
      <c s="40">
        <v>0</v>
      </c>
      <c s="40">
        <v>0</v>
      </c>
      <c s="40">
        <v>0</v>
      </c>
      <c s="40">
        <v>2592066.1200000001</v>
      </c>
      <c s="40">
        <v>0</v>
      </c>
      <c s="40">
        <f t="shared" si="9"/>
        <v>0</v>
      </c>
      <c s="40">
        <f t="shared" si="10"/>
        <v>5276070.5199999996</v>
      </c>
      <c s="40">
        <f t="shared" si="11"/>
        <v>5276070.5199999996</v>
      </c>
    </row>
    <row r="242" spans="1:52" ht="15">
      <c r="A242" s="79">
        <v>20841001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311</v>
      </c>
      <c s="79" t="s">
        <v>29</v>
      </c>
      <c s="79" t="s">
        <v>159</v>
      </c>
      <c s="79" t="s">
        <v>1325</v>
      </c>
      <c s="79" t="s">
        <v>328</v>
      </c>
      <c s="79" t="s">
        <v>328</v>
      </c>
      <c s="79" t="s">
        <v>311</v>
      </c>
      <c s="80">
        <v>11865967.42</v>
      </c>
      <c s="80">
        <v>0</v>
      </c>
      <c s="80">
        <v>539362.15000000002</v>
      </c>
      <c s="80">
        <v>404228.52000000002</v>
      </c>
      <c s="80" t="s">
        <v>2855</v>
      </c>
      <c s="80">
        <v>0</v>
      </c>
      <c s="80">
        <v>0</v>
      </c>
      <c s="80">
        <v>11326605.27</v>
      </c>
      <c s="82">
        <v>43613</v>
      </c>
      <c s="82">
        <v>49457</v>
      </c>
      <c s="80">
        <v>100000000</v>
      </c>
      <c s="81">
        <v>11865967.42</v>
      </c>
      <c s="81">
        <v>10.495890410958904</v>
      </c>
      <c s="81">
        <v>16.010958904109589</v>
      </c>
      <c s="122">
        <v>0.075290999999999997</v>
      </c>
      <c s="83" t="s">
        <v>3233</v>
      </c>
      <c s="122">
        <v>0.013283</v>
      </c>
      <c s="79" t="s">
        <v>311</v>
      </c>
      <c s="79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428764.58000000002</v>
      </c>
      <c s="40">
        <v>0</v>
      </c>
      <c s="40">
        <v>0</v>
      </c>
      <c s="40">
        <v>0</v>
      </c>
      <c s="40">
        <v>0</v>
      </c>
      <c s="40">
        <v>0</v>
      </c>
      <c s="40">
        <v>415115.40999999997</v>
      </c>
      <c s="40">
        <v>0</v>
      </c>
      <c s="40">
        <f t="shared" si="9"/>
        <v>0</v>
      </c>
      <c s="40">
        <f t="shared" si="10"/>
        <v>843879.98999999999</v>
      </c>
      <c s="40">
        <f t="shared" si="11"/>
        <v>843879.98999999999</v>
      </c>
    </row>
    <row r="243" spans="1:52" ht="15">
      <c r="A243" s="84">
        <v>20846000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329</v>
      </c>
      <c s="84" t="s">
        <v>329</v>
      </c>
      <c s="84" t="s">
        <v>311</v>
      </c>
      <c s="80">
        <v>2937960.629999999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2937960.629999999</v>
      </c>
      <c s="87">
        <v>43938</v>
      </c>
      <c s="87">
        <v>48323</v>
      </c>
      <c s="86">
        <v>50000000</v>
      </c>
      <c s="86">
        <v>8323671.1900000004</v>
      </c>
      <c s="86">
        <v>7.3890410958904109</v>
      </c>
      <c s="86">
        <v>12.013698630136986</v>
      </c>
      <c s="122">
        <v>0.074601000000000001</v>
      </c>
      <c s="88" t="s">
        <v>3233</v>
      </c>
      <c s="140">
        <v>0.021783</v>
      </c>
      <c s="84" t="s">
        <v>311</v>
      </c>
      <c s="84" t="s">
        <v>311</v>
      </c>
      <c s="40">
        <v>0</v>
      </c>
      <c s="40">
        <v>0</v>
      </c>
      <c s="40">
        <v>0</v>
      </c>
      <c s="40">
        <v>0</v>
      </c>
      <c s="40">
        <v>110805.03999999999</v>
      </c>
      <c s="40">
        <v>0</v>
      </c>
      <c s="40">
        <v>0</v>
      </c>
      <c s="40">
        <v>0</v>
      </c>
      <c s="40">
        <v>0</v>
      </c>
      <c s="40">
        <v>0</v>
      </c>
      <c s="40">
        <v>103986.27</v>
      </c>
      <c s="40">
        <v>0</v>
      </c>
      <c s="40">
        <v>0</v>
      </c>
      <c s="40">
        <f t="shared" si="9"/>
        <v>0</v>
      </c>
      <c s="40">
        <f t="shared" si="10"/>
        <v>214791.31</v>
      </c>
      <c s="40">
        <f t="shared" si="11"/>
        <v>214791.31</v>
      </c>
    </row>
    <row r="244" spans="1:52" ht="15">
      <c r="A244" s="79">
        <v>20847000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311</v>
      </c>
      <c s="79" t="s">
        <v>29</v>
      </c>
      <c s="79" t="s">
        <v>159</v>
      </c>
      <c s="79" t="s">
        <v>1325</v>
      </c>
      <c s="79" t="s">
        <v>330</v>
      </c>
      <c s="79" t="s">
        <v>330</v>
      </c>
      <c s="79" t="s">
        <v>311</v>
      </c>
      <c s="80">
        <v>350000000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350000000</v>
      </c>
      <c s="82">
        <v>43956</v>
      </c>
      <c s="82">
        <v>51261</v>
      </c>
      <c s="81">
        <v>350000000</v>
      </c>
      <c s="81">
        <v>350000000</v>
      </c>
      <c s="81">
        <v>15.438356164383562</v>
      </c>
      <c s="81">
        <v>20.013698630136986</v>
      </c>
      <c s="122">
        <v>0.075567999999999996</v>
      </c>
      <c s="83" t="s">
        <v>3233</v>
      </c>
      <c s="122">
        <v>0.022282999999999997</v>
      </c>
      <c s="79" t="s">
        <v>311</v>
      </c>
      <c s="79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13224400</v>
      </c>
      <c s="40">
        <v>0</v>
      </c>
      <c s="40">
        <v>0</v>
      </c>
      <c s="40">
        <v>0</v>
      </c>
      <c s="40">
        <v>0</v>
      </c>
      <c s="40">
        <v>0</v>
      </c>
      <c s="40">
        <v>13224400</v>
      </c>
      <c s="40">
        <v>0</v>
      </c>
      <c s="40">
        <f t="shared" si="9"/>
        <v>0</v>
      </c>
      <c s="40">
        <f t="shared" si="10"/>
        <v>26448800</v>
      </c>
      <c s="40">
        <f t="shared" si="11"/>
        <v>26448800</v>
      </c>
    </row>
    <row r="245" spans="1:52" ht="15">
      <c r="A245" s="84">
        <v>20848000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331</v>
      </c>
      <c s="84" t="s">
        <v>331</v>
      </c>
      <c s="84" t="s">
        <v>311</v>
      </c>
      <c s="80">
        <v>122222222.24999999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122222222.24999999</v>
      </c>
      <c s="87">
        <v>44035</v>
      </c>
      <c s="87">
        <v>49513</v>
      </c>
      <c s="86">
        <v>150000000</v>
      </c>
      <c s="86">
        <v>150000000</v>
      </c>
      <c s="86">
        <v>10.64931506849315</v>
      </c>
      <c s="86">
        <v>15.008219178082191</v>
      </c>
      <c s="122">
        <v>0.073875999999999997</v>
      </c>
      <c s="88" t="s">
        <v>3233</v>
      </c>
      <c s="140">
        <v>0.022283000000000001</v>
      </c>
      <c s="84" t="s">
        <v>311</v>
      </c>
      <c s="84" t="s">
        <v>311</v>
      </c>
      <c s="40">
        <v>0</v>
      </c>
      <c s="40">
        <v>4602476.0499999998</v>
      </c>
      <c s="40">
        <v>0</v>
      </c>
      <c s="40">
        <v>0</v>
      </c>
      <c s="40">
        <v>0</v>
      </c>
      <c s="40">
        <v>0</v>
      </c>
      <c s="40">
        <v>0</v>
      </c>
      <c s="40">
        <v>4321643.1500000004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8924119.1999999993</v>
      </c>
      <c s="40">
        <f t="shared" si="11"/>
        <v>8924119.1999999993</v>
      </c>
    </row>
    <row r="246" spans="1:52" ht="15">
      <c r="A246" s="79">
        <v>20849000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311</v>
      </c>
      <c s="79" t="s">
        <v>29</v>
      </c>
      <c s="79" t="s">
        <v>159</v>
      </c>
      <c s="79" t="s">
        <v>1325</v>
      </c>
      <c s="79" t="s">
        <v>332</v>
      </c>
      <c s="79" t="s">
        <v>332</v>
      </c>
      <c s="79" t="s">
        <v>311</v>
      </c>
      <c s="80">
        <v>117769540.75999999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117769540.75999999</v>
      </c>
      <c s="82">
        <v>44169</v>
      </c>
      <c s="82">
        <v>49647</v>
      </c>
      <c s="81">
        <v>138251200</v>
      </c>
      <c s="81">
        <v>138251200</v>
      </c>
      <c s="81">
        <v>11.016438356164384</v>
      </c>
      <c s="81">
        <v>15.008219178082191</v>
      </c>
      <c s="122">
        <v>0.075616000000000003</v>
      </c>
      <c s="83" t="s">
        <v>3233</v>
      </c>
      <c s="122">
        <v>0.022283000000000001</v>
      </c>
      <c s="79" t="s">
        <v>311</v>
      </c>
      <c s="79" t="s">
        <v>311</v>
      </c>
      <c s="40">
        <v>4526841.3099999996</v>
      </c>
      <c s="40">
        <v>0</v>
      </c>
      <c s="40">
        <v>0</v>
      </c>
      <c s="40">
        <v>0</v>
      </c>
      <c s="40">
        <v>0</v>
      </c>
      <c s="40">
        <v>0</v>
      </c>
      <c s="40">
        <v>4306360.7999999998</v>
      </c>
      <c s="40">
        <v>0</v>
      </c>
      <c s="40">
        <v>0</v>
      </c>
      <c s="40">
        <v>0</v>
      </c>
      <c s="40">
        <v>0</v>
      </c>
      <c s="40">
        <v>0</v>
      </c>
      <c s="40">
        <v>4133202.9399999999</v>
      </c>
      <c s="40">
        <f t="shared" si="9"/>
        <v>4526841.3099999996</v>
      </c>
      <c s="40">
        <f t="shared" si="10"/>
        <v>8439563.7400000002</v>
      </c>
      <c s="40">
        <f t="shared" si="11"/>
        <v>12966405.050000001</v>
      </c>
    </row>
    <row r="247" spans="1:52" ht="15">
      <c r="A247" s="84">
        <v>20789000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333</v>
      </c>
      <c s="84" t="s">
        <v>333</v>
      </c>
      <c s="84" t="s">
        <v>311</v>
      </c>
      <c s="80">
        <v>0.0099999997764825821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0.0099999997764825821</v>
      </c>
      <c s="87">
        <v>38995</v>
      </c>
      <c s="87">
        <v>45570</v>
      </c>
      <c s="86">
        <v>200000000</v>
      </c>
      <c s="86">
        <v>200000000</v>
      </c>
      <c s="86">
        <v>0</v>
      </c>
      <c s="86">
        <v>0</v>
      </c>
      <c s="83">
        <v>0</v>
      </c>
      <c s="88" t="s">
        <v>3233</v>
      </c>
      <c s="140">
        <v>0.020782999999999999</v>
      </c>
      <c s="84" t="s">
        <v>311</v>
      </c>
      <c s="84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0</v>
      </c>
      <c s="40">
        <f t="shared" si="11"/>
        <v>0</v>
      </c>
    </row>
    <row r="248" spans="1:52" ht="15">
      <c r="A248" s="79">
        <v>20790000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311</v>
      </c>
      <c s="79" t="s">
        <v>29</v>
      </c>
      <c s="79" t="s">
        <v>159</v>
      </c>
      <c s="79" t="s">
        <v>1325</v>
      </c>
      <c s="79" t="s">
        <v>334</v>
      </c>
      <c s="79" t="s">
        <v>334</v>
      </c>
      <c s="79" t="s">
        <v>311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2">
        <v>38995</v>
      </c>
      <c s="82">
        <v>45580</v>
      </c>
      <c s="81">
        <v>250000000</v>
      </c>
      <c s="81">
        <v>181905000</v>
      </c>
      <c s="81">
        <v>0</v>
      </c>
      <c s="81">
        <v>0</v>
      </c>
      <c s="83">
        <v>0</v>
      </c>
      <c s="83" t="s">
        <v>3233</v>
      </c>
      <c s="122">
        <v>0.020782999999999999</v>
      </c>
      <c s="79" t="s">
        <v>311</v>
      </c>
      <c s="79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0</v>
      </c>
      <c s="40">
        <f t="shared" si="11"/>
        <v>0</v>
      </c>
    </row>
    <row r="249" spans="1:52" ht="15">
      <c r="A249" s="84">
        <v>20794000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335</v>
      </c>
      <c s="84" t="s">
        <v>335</v>
      </c>
      <c s="84" t="s">
        <v>311</v>
      </c>
      <c s="80">
        <v>1450016.0300000403</v>
      </c>
      <c s="80">
        <v>0</v>
      </c>
      <c s="80">
        <v>0</v>
      </c>
      <c s="80">
        <v>0</v>
      </c>
      <c s="80">
        <v>0</v>
      </c>
      <c s="80">
        <v>1.862645149230957E-09</v>
      </c>
      <c s="80">
        <v>0</v>
      </c>
      <c s="80">
        <v>1450016.0300000422</v>
      </c>
      <c s="87">
        <v>39094</v>
      </c>
      <c s="87">
        <v>45669</v>
      </c>
      <c s="86">
        <v>50000000</v>
      </c>
      <c s="86">
        <v>42614640.289999999</v>
      </c>
      <c s="86">
        <v>0.11780821917808219</v>
      </c>
      <c s="86">
        <v>18.013698630136986</v>
      </c>
      <c s="122">
        <v>0.070129999999999998</v>
      </c>
      <c s="88" t="s">
        <v>3233</v>
      </c>
      <c s="140">
        <v>0.018283000000000001</v>
      </c>
      <c s="84" t="s">
        <v>311</v>
      </c>
      <c s="84" t="s">
        <v>311</v>
      </c>
      <c s="40">
        <v>0</v>
      </c>
      <c s="40">
        <v>51974.699999999997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51974.699999999997</v>
      </c>
      <c s="40">
        <f t="shared" si="11"/>
        <v>51974.699999999997</v>
      </c>
    </row>
    <row r="250" spans="1:52" ht="15">
      <c r="A250" s="79">
        <v>20793000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311</v>
      </c>
      <c s="79" t="s">
        <v>29</v>
      </c>
      <c s="79" t="s">
        <v>159</v>
      </c>
      <c s="79" t="s">
        <v>1325</v>
      </c>
      <c s="79" t="s">
        <v>336</v>
      </c>
      <c s="79" t="s">
        <v>336</v>
      </c>
      <c s="79" t="s">
        <v>311</v>
      </c>
      <c s="80">
        <v>0.0029999986290931702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0.0029999986290931702</v>
      </c>
      <c s="82">
        <v>39020</v>
      </c>
      <c s="82">
        <v>45596</v>
      </c>
      <c s="81">
        <v>275000000</v>
      </c>
      <c s="81">
        <v>275000000</v>
      </c>
      <c s="81">
        <v>0</v>
      </c>
      <c s="81">
        <v>0</v>
      </c>
      <c s="83">
        <v>0</v>
      </c>
      <c s="83" t="s">
        <v>3233</v>
      </c>
      <c s="122">
        <v>0.014783000000000001</v>
      </c>
      <c s="79" t="s">
        <v>311</v>
      </c>
      <c s="79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0</v>
      </c>
      <c s="40">
        <f t="shared" si="11"/>
        <v>0</v>
      </c>
    </row>
    <row r="251" spans="1:52" ht="15">
      <c r="A251" s="84">
        <v>20798000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337</v>
      </c>
      <c s="84" t="s">
        <v>337</v>
      </c>
      <c s="84" t="s">
        <v>311</v>
      </c>
      <c s="80">
        <v>19285714.25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19285714.25</v>
      </c>
      <c s="87">
        <v>39423</v>
      </c>
      <c s="87">
        <v>46000</v>
      </c>
      <c s="86">
        <v>180000000</v>
      </c>
      <c s="86">
        <v>180000000</v>
      </c>
      <c s="86">
        <v>1.0246575342465754</v>
      </c>
      <c s="86">
        <v>18.019178082191782</v>
      </c>
      <c s="122">
        <v>0.067798999999999998</v>
      </c>
      <c s="88" t="s">
        <v>3233</v>
      </c>
      <c s="140">
        <v>0.014782999999999999</v>
      </c>
      <c s="84" t="s">
        <v>311</v>
      </c>
      <c s="84" t="s">
        <v>311</v>
      </c>
      <c s="40">
        <v>664672.33999999997</v>
      </c>
      <c s="40">
        <v>0</v>
      </c>
      <c s="40">
        <v>0</v>
      </c>
      <c s="40">
        <v>0</v>
      </c>
      <c s="40">
        <v>0</v>
      </c>
      <c s="40">
        <v>0</v>
      </c>
      <c s="40">
        <v>440693.5</v>
      </c>
      <c s="40">
        <v>0</v>
      </c>
      <c s="40">
        <v>0</v>
      </c>
      <c s="40">
        <v>0</v>
      </c>
      <c s="40">
        <v>0</v>
      </c>
      <c s="40">
        <v>0</v>
      </c>
      <c s="40">
        <v>221557.45000000001</v>
      </c>
      <c s="40">
        <f t="shared" si="9"/>
        <v>664672.33999999997</v>
      </c>
      <c s="40">
        <f t="shared" si="10"/>
        <v>662250.94999999995</v>
      </c>
      <c s="40">
        <f t="shared" si="11"/>
        <v>1326923.29</v>
      </c>
    </row>
    <row r="252" spans="1:52" ht="15">
      <c r="A252" s="79">
        <v>20799000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311</v>
      </c>
      <c s="79" t="s">
        <v>29</v>
      </c>
      <c s="79" t="s">
        <v>159</v>
      </c>
      <c s="79" t="s">
        <v>1325</v>
      </c>
      <c s="79" t="s">
        <v>338</v>
      </c>
      <c s="79" t="s">
        <v>338</v>
      </c>
      <c s="79" t="s">
        <v>311</v>
      </c>
      <c s="80">
        <v>26785714.249999672</v>
      </c>
      <c s="80">
        <v>0</v>
      </c>
      <c s="80">
        <v>0</v>
      </c>
      <c s="80">
        <v>0</v>
      </c>
      <c s="80">
        <v>0</v>
      </c>
      <c s="80">
        <v>-1.4901161193847656E-08</v>
      </c>
      <c s="80">
        <v>0</v>
      </c>
      <c s="80">
        <v>26785714.249999657</v>
      </c>
      <c s="82">
        <v>39425</v>
      </c>
      <c s="82">
        <v>46000</v>
      </c>
      <c s="81">
        <v>250000000</v>
      </c>
      <c s="81">
        <v>250000000</v>
      </c>
      <c s="81">
        <v>1.0246575342465754</v>
      </c>
      <c s="81">
        <v>18.013698630136986</v>
      </c>
      <c s="122">
        <v>0.067798999999999998</v>
      </c>
      <c s="83" t="s">
        <v>3233</v>
      </c>
      <c s="122">
        <v>0.014782999999999999</v>
      </c>
      <c s="79" t="s">
        <v>311</v>
      </c>
      <c s="79" t="s">
        <v>311</v>
      </c>
      <c s="40">
        <v>923156.03000000003</v>
      </c>
      <c s="40">
        <v>0</v>
      </c>
      <c s="40">
        <v>0</v>
      </c>
      <c s="40">
        <v>0</v>
      </c>
      <c s="40">
        <v>0</v>
      </c>
      <c s="40">
        <v>0</v>
      </c>
      <c s="40">
        <v>612074.30000000005</v>
      </c>
      <c s="40">
        <v>0</v>
      </c>
      <c s="40">
        <v>0</v>
      </c>
      <c s="40">
        <v>0</v>
      </c>
      <c s="40">
        <v>0</v>
      </c>
      <c s="40">
        <v>0</v>
      </c>
      <c s="40">
        <v>307718.66999999998</v>
      </c>
      <c s="40">
        <f t="shared" si="9"/>
        <v>923156.03000000003</v>
      </c>
      <c s="40">
        <f t="shared" si="10"/>
        <v>919792.96999999997</v>
      </c>
      <c s="40">
        <f t="shared" si="11"/>
        <v>1842949</v>
      </c>
    </row>
    <row r="253" spans="1:52" ht="15">
      <c r="A253" s="84">
        <v>20797000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339</v>
      </c>
      <c s="84" t="s">
        <v>339</v>
      </c>
      <c s="84" t="s">
        <v>311</v>
      </c>
      <c s="80">
        <v>10860349.040000163</v>
      </c>
      <c s="80">
        <v>0</v>
      </c>
      <c s="80">
        <v>3620116.2799999998</v>
      </c>
      <c s="80">
        <v>377157.71999999997</v>
      </c>
      <c s="80" t="s">
        <v>2855</v>
      </c>
      <c s="80">
        <v>7.4505805969238281E-09</v>
      </c>
      <c s="80">
        <v>0</v>
      </c>
      <c s="80">
        <v>7240232.7600001711</v>
      </c>
      <c s="87">
        <v>39415</v>
      </c>
      <c s="87">
        <v>45990</v>
      </c>
      <c s="86">
        <v>100000000</v>
      </c>
      <c s="86">
        <v>100000000</v>
      </c>
      <c s="86">
        <v>0.99726027397260275</v>
      </c>
      <c s="86">
        <v>18.013698630136986</v>
      </c>
      <c s="122">
        <v>0.067946000000000006</v>
      </c>
      <c s="88" t="s">
        <v>3233</v>
      </c>
      <c s="140">
        <v>0.014782999999999999</v>
      </c>
      <c s="84" t="s">
        <v>311</v>
      </c>
      <c s="84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247338.94</v>
      </c>
      <c s="40">
        <v>0</v>
      </c>
      <c s="40">
        <v>0</v>
      </c>
      <c s="40">
        <v>0</v>
      </c>
      <c s="40">
        <v>0</v>
      </c>
      <c s="40">
        <v>0</v>
      </c>
      <c s="40">
        <v>125719.24000000001</v>
      </c>
      <c s="40">
        <v>0</v>
      </c>
      <c s="40">
        <f t="shared" si="9"/>
        <v>0</v>
      </c>
      <c s="40">
        <f t="shared" si="10"/>
        <v>373058.17999999999</v>
      </c>
      <c s="40">
        <f t="shared" si="11"/>
        <v>373058.17999999999</v>
      </c>
    </row>
    <row r="254" spans="1:52" ht="15">
      <c r="A254" s="79">
        <v>20801000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311</v>
      </c>
      <c s="79" t="s">
        <v>29</v>
      </c>
      <c s="79" t="s">
        <v>159</v>
      </c>
      <c s="79" t="s">
        <v>1325</v>
      </c>
      <c s="79" t="s">
        <v>340</v>
      </c>
      <c s="79" t="s">
        <v>340</v>
      </c>
      <c s="79" t="s">
        <v>311</v>
      </c>
      <c s="80">
        <v>9864387.8800001629</v>
      </c>
      <c s="80">
        <v>0</v>
      </c>
      <c s="80">
        <v>0</v>
      </c>
      <c s="80">
        <v>0</v>
      </c>
      <c s="80">
        <v>0</v>
      </c>
      <c s="80">
        <v>7.4505805969238281E-09</v>
      </c>
      <c s="80">
        <v>0</v>
      </c>
      <c s="80">
        <v>9864387.8800001703</v>
      </c>
      <c s="82">
        <v>40218</v>
      </c>
      <c s="82">
        <v>45990</v>
      </c>
      <c s="81">
        <v>100000000</v>
      </c>
      <c s="81">
        <v>100000000</v>
      </c>
      <c s="81">
        <v>0.99726027397260275</v>
      </c>
      <c s="81">
        <v>15.813698630136987</v>
      </c>
      <c s="122">
        <v>0.080216999999999997</v>
      </c>
      <c s="83" t="s">
        <v>3233</v>
      </c>
      <c s="122">
        <v>0.028282999999999999</v>
      </c>
      <c s="79" t="s">
        <v>311</v>
      </c>
      <c s="79" t="s">
        <v>311</v>
      </c>
      <c s="40">
        <v>0</v>
      </c>
      <c s="40">
        <v>0</v>
      </c>
      <c s="40">
        <v>404437.92999999999</v>
      </c>
      <c s="40">
        <v>0</v>
      </c>
      <c s="40">
        <v>0</v>
      </c>
      <c s="40">
        <v>0</v>
      </c>
      <c s="40">
        <v>0</v>
      </c>
      <c s="40">
        <v>0</v>
      </c>
      <c s="40">
        <v>229796.64999999999</v>
      </c>
      <c s="40">
        <v>0</v>
      </c>
      <c s="40">
        <v>0</v>
      </c>
      <c s="40">
        <v>38209.610000000001</v>
      </c>
      <c s="40">
        <v>0</v>
      </c>
      <c s="40">
        <f t="shared" si="9"/>
        <v>0</v>
      </c>
      <c s="40">
        <f t="shared" si="10"/>
        <v>672444.18999999994</v>
      </c>
      <c s="40">
        <f t="shared" si="11"/>
        <v>672444.18999999994</v>
      </c>
    </row>
    <row r="255" spans="1:52" ht="15">
      <c r="A255" s="84">
        <v>20805000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341</v>
      </c>
      <c s="84" t="s">
        <v>341</v>
      </c>
      <c s="84" t="s">
        <v>311</v>
      </c>
      <c s="80">
        <v>36856360.239999674</v>
      </c>
      <c s="80">
        <v>0</v>
      </c>
      <c s="80">
        <v>0</v>
      </c>
      <c s="80">
        <v>0</v>
      </c>
      <c s="80">
        <v>0</v>
      </c>
      <c s="80">
        <v>-1.4901161193847656E-08</v>
      </c>
      <c s="80">
        <v>0</v>
      </c>
      <c s="80">
        <v>36856360.239999659</v>
      </c>
      <c s="87">
        <v>40260</v>
      </c>
      <c s="87">
        <v>46835</v>
      </c>
      <c s="86">
        <v>255303921.38</v>
      </c>
      <c s="86">
        <v>146467528.34999999</v>
      </c>
      <c s="86">
        <v>3.3123287671232875</v>
      </c>
      <c s="86">
        <v>18.013698630136986</v>
      </c>
      <c s="122">
        <v>0.080740999999999993</v>
      </c>
      <c s="88" t="s">
        <v>3233</v>
      </c>
      <c s="140">
        <v>0.028282999999999999</v>
      </c>
      <c s="84" t="s">
        <v>311</v>
      </c>
      <c s="84" t="s">
        <v>311</v>
      </c>
      <c s="40">
        <v>0</v>
      </c>
      <c s="40">
        <v>0</v>
      </c>
      <c s="40">
        <v>0</v>
      </c>
      <c s="40">
        <v>1496175.8500000001</v>
      </c>
      <c s="40">
        <v>0</v>
      </c>
      <c s="40">
        <v>0</v>
      </c>
      <c s="40">
        <v>0</v>
      </c>
      <c s="40">
        <v>0</v>
      </c>
      <c s="40">
        <v>0</v>
      </c>
      <c s="40">
        <v>1303692.3</v>
      </c>
      <c s="40">
        <v>0</v>
      </c>
      <c s="40">
        <v>0</v>
      </c>
      <c s="40">
        <v>0</v>
      </c>
      <c s="40">
        <f t="shared" si="9"/>
        <v>0</v>
      </c>
      <c s="40">
        <f t="shared" si="10"/>
        <v>2799868.1500000004</v>
      </c>
      <c s="40">
        <f t="shared" si="11"/>
        <v>2799868.1500000004</v>
      </c>
    </row>
    <row r="256" spans="1:52" ht="15">
      <c r="A256" s="79">
        <v>20808000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311</v>
      </c>
      <c s="79" t="s">
        <v>29</v>
      </c>
      <c s="79" t="s">
        <v>159</v>
      </c>
      <c s="79" t="s">
        <v>1325</v>
      </c>
      <c s="79" t="s">
        <v>342</v>
      </c>
      <c s="79" t="s">
        <v>342</v>
      </c>
      <c s="79" t="s">
        <v>311</v>
      </c>
      <c s="80">
        <v>98957669.60000129</v>
      </c>
      <c s="80">
        <v>0</v>
      </c>
      <c s="80">
        <v>10995296.619999999</v>
      </c>
      <c s="80">
        <v>4100790.1600000001</v>
      </c>
      <c s="80" t="s">
        <v>2855</v>
      </c>
      <c s="80">
        <v>5.9604644775390625E-08</v>
      </c>
      <c s="80">
        <v>0</v>
      </c>
      <c s="80">
        <v>87962372.980001345</v>
      </c>
      <c s="82">
        <v>40512</v>
      </c>
      <c s="82">
        <v>47087</v>
      </c>
      <c s="81">
        <v>300000000</v>
      </c>
      <c s="81">
        <v>300000000</v>
      </c>
      <c s="81">
        <v>4.0027397260273974</v>
      </c>
      <c s="81">
        <v>18.013698630136986</v>
      </c>
      <c s="122">
        <v>0.081520999999999996</v>
      </c>
      <c s="83" t="s">
        <v>3233</v>
      </c>
      <c s="122">
        <v>0.028282999999999999</v>
      </c>
      <c s="79" t="s">
        <v>311</v>
      </c>
      <c s="79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3625227.9700000002</v>
      </c>
      <c s="40">
        <v>0</v>
      </c>
      <c s="40">
        <v>0</v>
      </c>
      <c s="40">
        <v>0</v>
      </c>
      <c s="40">
        <v>0</v>
      </c>
      <c s="40">
        <v>0</v>
      </c>
      <c s="40">
        <v>3189503.46</v>
      </c>
      <c s="40">
        <v>0</v>
      </c>
      <c s="40">
        <f t="shared" si="9"/>
        <v>0</v>
      </c>
      <c s="40">
        <f t="shared" si="10"/>
        <v>6814731.4299999997</v>
      </c>
      <c s="40">
        <f t="shared" si="11"/>
        <v>6814731.4299999997</v>
      </c>
    </row>
    <row r="257" spans="1:52" ht="15">
      <c r="A257" s="84">
        <v>20809000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343</v>
      </c>
      <c s="84" t="s">
        <v>343</v>
      </c>
      <c s="84" t="s">
        <v>311</v>
      </c>
      <c s="80">
        <v>6802236.3700000001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6802236.3700000001</v>
      </c>
      <c s="87">
        <v>40720</v>
      </c>
      <c s="87">
        <v>47297</v>
      </c>
      <c s="86">
        <v>66726740.520000003</v>
      </c>
      <c s="86">
        <v>18557373</v>
      </c>
      <c s="86">
        <v>4.5780821917808217</v>
      </c>
      <c s="86">
        <v>18.019178082191782</v>
      </c>
      <c s="122">
        <v>0.080049999999999996</v>
      </c>
      <c s="88" t="s">
        <v>3233</v>
      </c>
      <c s="140">
        <v>0.028282999999999999</v>
      </c>
      <c s="84" t="s">
        <v>311</v>
      </c>
      <c s="84" t="s">
        <v>311</v>
      </c>
      <c s="40">
        <v>276797.16999999998</v>
      </c>
      <c s="40">
        <v>0</v>
      </c>
      <c s="40">
        <v>0</v>
      </c>
      <c s="40">
        <v>0</v>
      </c>
      <c s="40">
        <v>0</v>
      </c>
      <c s="40">
        <v>0</v>
      </c>
      <c s="40">
        <v>247756.14999999999</v>
      </c>
      <c s="40">
        <v>0</v>
      </c>
      <c s="40">
        <v>0</v>
      </c>
      <c s="40">
        <v>0</v>
      </c>
      <c s="40">
        <v>0</v>
      </c>
      <c s="40">
        <v>0</v>
      </c>
      <c s="40">
        <v>221437.73999999999</v>
      </c>
      <c s="40">
        <f t="shared" si="9"/>
        <v>276797.16999999998</v>
      </c>
      <c s="40">
        <f t="shared" si="10"/>
        <v>469193.89000000001</v>
      </c>
      <c s="40">
        <f t="shared" si="11"/>
        <v>745991.06000000006</v>
      </c>
    </row>
    <row r="258" spans="1:52" ht="15">
      <c r="A258" s="79">
        <v>20811000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311</v>
      </c>
      <c s="79" t="s">
        <v>29</v>
      </c>
      <c s="79" t="s">
        <v>159</v>
      </c>
      <c s="79" t="s">
        <v>1325</v>
      </c>
      <c s="79" t="s">
        <v>344</v>
      </c>
      <c s="79" t="s">
        <v>344</v>
      </c>
      <c s="79" t="s">
        <v>311</v>
      </c>
      <c s="80">
        <v>20894304.230000004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20894304.230000004</v>
      </c>
      <c s="82">
        <v>41085</v>
      </c>
      <c s="82">
        <v>46563</v>
      </c>
      <c s="81">
        <v>84000000</v>
      </c>
      <c s="81">
        <v>83263495.359999999</v>
      </c>
      <c s="81">
        <v>2.5671232876712327</v>
      </c>
      <c s="81">
        <v>15.008219178082191</v>
      </c>
      <c s="122">
        <v>0.079920000000000005</v>
      </c>
      <c s="83" t="s">
        <v>3233</v>
      </c>
      <c s="122">
        <v>0.027782999999999999</v>
      </c>
      <c s="79" t="s">
        <v>311</v>
      </c>
      <c s="79" t="s">
        <v>311</v>
      </c>
      <c s="40">
        <v>848852</v>
      </c>
      <c s="40">
        <v>0</v>
      </c>
      <c s="40">
        <v>0</v>
      </c>
      <c s="40">
        <v>0</v>
      </c>
      <c s="40">
        <v>0</v>
      </c>
      <c s="40">
        <v>0</v>
      </c>
      <c s="40">
        <v>703511.22999999998</v>
      </c>
      <c s="40">
        <v>0</v>
      </c>
      <c s="40">
        <v>0</v>
      </c>
      <c s="40">
        <v>0</v>
      </c>
      <c s="40">
        <v>0</v>
      </c>
      <c s="40">
        <v>0</v>
      </c>
      <c s="40">
        <v>565901.32999999996</v>
      </c>
      <c s="40">
        <f t="shared" si="12" ref="AX258:AX321">SUM(AK258:AK258)</f>
        <v>848852</v>
      </c>
      <c s="40">
        <f t="shared" si="10"/>
        <v>1269412.5600000001</v>
      </c>
      <c s="40">
        <f t="shared" si="11"/>
        <v>2118264.5600000001</v>
      </c>
    </row>
    <row r="259" spans="1:52" ht="15">
      <c r="A259" s="84">
        <v>20812000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345</v>
      </c>
      <c s="84" t="s">
        <v>345</v>
      </c>
      <c s="84" t="s">
        <v>311</v>
      </c>
      <c s="80">
        <v>2.5029294192790985E-09</v>
      </c>
      <c s="80">
        <v>0</v>
      </c>
      <c s="80">
        <v>0</v>
      </c>
      <c s="80">
        <v>0</v>
      </c>
      <c s="80">
        <v>0</v>
      </c>
      <c s="80">
        <v>1.1641532182693481E-10</v>
      </c>
      <c s="80">
        <v>0</v>
      </c>
      <c s="80">
        <v>2.6193447411060333E-09</v>
      </c>
      <c s="87">
        <v>41085</v>
      </c>
      <c s="87">
        <v>45468</v>
      </c>
      <c s="86">
        <v>5500000</v>
      </c>
      <c s="86">
        <v>5500000</v>
      </c>
      <c s="86">
        <v>0</v>
      </c>
      <c s="86">
        <v>0</v>
      </c>
      <c s="83">
        <v>0</v>
      </c>
      <c s="88" t="s">
        <v>3233</v>
      </c>
      <c s="164">
        <v>0</v>
      </c>
      <c s="84" t="s">
        <v>311</v>
      </c>
      <c s="84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 ref="AY259:AY322">SUM(AL259:AW259)</f>
        <v>0</v>
      </c>
      <c s="40">
        <f t="shared" si="14" ref="AZ259:AZ322">AY259+AX259</f>
        <v>0</v>
      </c>
    </row>
    <row r="260" spans="1:52" ht="15">
      <c r="A260" s="79">
        <v>20814000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311</v>
      </c>
      <c s="79" t="s">
        <v>29</v>
      </c>
      <c s="79" t="s">
        <v>159</v>
      </c>
      <c s="79" t="s">
        <v>1325</v>
      </c>
      <c s="79" t="s">
        <v>346</v>
      </c>
      <c s="79" t="s">
        <v>346</v>
      </c>
      <c s="79" t="s">
        <v>311</v>
      </c>
      <c s="80">
        <v>0.03499992098659277</v>
      </c>
      <c s="80">
        <v>0</v>
      </c>
      <c s="80">
        <v>0</v>
      </c>
      <c s="80">
        <v>0</v>
      </c>
      <c s="80">
        <v>0</v>
      </c>
      <c s="80">
        <v>0.00099999643862247467</v>
      </c>
      <c s="80">
        <v>0</v>
      </c>
      <c s="80">
        <v>0.035999917425215244</v>
      </c>
      <c s="82">
        <v>41187</v>
      </c>
      <c s="82">
        <v>45570</v>
      </c>
      <c s="81">
        <v>31000000</v>
      </c>
      <c s="81">
        <v>31000000</v>
      </c>
      <c s="81">
        <v>0</v>
      </c>
      <c s="81">
        <v>0</v>
      </c>
      <c s="83">
        <v>0</v>
      </c>
      <c s="83" t="s">
        <v>3233</v>
      </c>
      <c s="122">
        <v>0.029783</v>
      </c>
      <c s="79" t="s">
        <v>311</v>
      </c>
      <c s="79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0</v>
      </c>
      <c s="40">
        <f t="shared" si="14"/>
        <v>0</v>
      </c>
    </row>
    <row r="261" spans="1:52" ht="15">
      <c r="A261" s="84">
        <v>20815000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347</v>
      </c>
      <c s="84" t="s">
        <v>347</v>
      </c>
      <c s="84" t="s">
        <v>311</v>
      </c>
      <c s="80">
        <v>3571428.5209998661</v>
      </c>
      <c s="80">
        <v>0</v>
      </c>
      <c s="80">
        <v>0</v>
      </c>
      <c s="80">
        <v>0</v>
      </c>
      <c s="80">
        <v>0</v>
      </c>
      <c s="80">
        <v>-0.0030000060796737671</v>
      </c>
      <c s="80">
        <v>0</v>
      </c>
      <c s="80">
        <v>3571428.51799986</v>
      </c>
      <c s="87">
        <v>41368</v>
      </c>
      <c s="87">
        <v>45751</v>
      </c>
      <c s="86">
        <v>75000000</v>
      </c>
      <c s="86">
        <v>75000000</v>
      </c>
      <c s="86">
        <v>0.34246575342465752</v>
      </c>
      <c s="86">
        <v>12.008219178082191</v>
      </c>
      <c s="122">
        <v>0.082295999999999994</v>
      </c>
      <c s="88" t="s">
        <v>3233</v>
      </c>
      <c s="140">
        <v>0.029783</v>
      </c>
      <c s="84" t="s">
        <v>311</v>
      </c>
      <c s="84" t="s">
        <v>311</v>
      </c>
      <c s="40">
        <v>0</v>
      </c>
      <c s="40">
        <v>0</v>
      </c>
      <c s="40">
        <v>0</v>
      </c>
      <c s="40">
        <v>0</v>
      </c>
      <c s="40">
        <v>148590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148590</v>
      </c>
      <c s="40">
        <f t="shared" si="14"/>
        <v>148590</v>
      </c>
    </row>
    <row r="262" spans="1:52" ht="15">
      <c r="A262" s="79">
        <v>20817000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311</v>
      </c>
      <c s="79" t="s">
        <v>29</v>
      </c>
      <c s="79" t="s">
        <v>159</v>
      </c>
      <c s="79" t="s">
        <v>1325</v>
      </c>
      <c s="79" t="s">
        <v>348</v>
      </c>
      <c s="79" t="s">
        <v>348</v>
      </c>
      <c s="79" t="s">
        <v>311</v>
      </c>
      <c s="80">
        <v>76142077.949999362</v>
      </c>
      <c s="80">
        <v>0</v>
      </c>
      <c s="80">
        <v>0</v>
      </c>
      <c s="80">
        <v>0</v>
      </c>
      <c s="80">
        <v>0</v>
      </c>
      <c s="80">
        <v>-2.9802322387695313E-08</v>
      </c>
      <c s="80">
        <v>0</v>
      </c>
      <c s="80">
        <v>76142077.949999332</v>
      </c>
      <c s="82">
        <v>41611</v>
      </c>
      <c s="82">
        <v>47090</v>
      </c>
      <c s="81">
        <v>184093889.5</v>
      </c>
      <c s="81">
        <v>181750869.44</v>
      </c>
      <c s="81">
        <v>4.0109589041095894</v>
      </c>
      <c s="81">
        <v>15.010958904109589</v>
      </c>
      <c s="83">
        <v>0.083615999999999996</v>
      </c>
      <c s="83" t="s">
        <v>3233</v>
      </c>
      <c s="122">
        <v>0.030283000000000001</v>
      </c>
      <c s="79" t="s">
        <v>311</v>
      </c>
      <c s="79" t="s">
        <v>311</v>
      </c>
      <c s="40">
        <v>3236403.79</v>
      </c>
      <c s="40">
        <v>0</v>
      </c>
      <c s="40">
        <v>0</v>
      </c>
      <c s="40">
        <v>0</v>
      </c>
      <c s="40">
        <v>0</v>
      </c>
      <c s="40">
        <v>0</v>
      </c>
      <c s="40">
        <v>2861083.1400000001</v>
      </c>
      <c s="40">
        <v>0</v>
      </c>
      <c s="40">
        <v>0</v>
      </c>
      <c s="40">
        <v>0</v>
      </c>
      <c s="40">
        <v>0</v>
      </c>
      <c s="40">
        <v>0</v>
      </c>
      <c s="40">
        <v>2517202.9500000002</v>
      </c>
      <c s="40">
        <f t="shared" si="12"/>
        <v>3236403.79</v>
      </c>
      <c s="40">
        <f t="shared" si="13"/>
        <v>5378286.0899999999</v>
      </c>
      <c s="40">
        <f t="shared" si="14"/>
        <v>8614689.879999999</v>
      </c>
    </row>
    <row r="263" spans="1:52" ht="15">
      <c r="A263" s="84">
        <v>20817001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349</v>
      </c>
      <c s="84" t="s">
        <v>349</v>
      </c>
      <c s="84" t="s">
        <v>311</v>
      </c>
      <c s="80">
        <v>37599188.999999993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37599188.999999993</v>
      </c>
      <c s="87">
        <v>41611</v>
      </c>
      <c s="87">
        <v>47090</v>
      </c>
      <c s="86">
        <v>90906110.5</v>
      </c>
      <c s="86">
        <v>89749130.560000002</v>
      </c>
      <c s="86">
        <v>4.0109589041095894</v>
      </c>
      <c s="86">
        <v>15.010958904109589</v>
      </c>
      <c s="83">
        <v>0.083615999999999996</v>
      </c>
      <c s="88" t="s">
        <v>3233</v>
      </c>
      <c s="140">
        <v>0.030283000000000001</v>
      </c>
      <c s="84" t="s">
        <v>311</v>
      </c>
      <c s="84" t="s">
        <v>311</v>
      </c>
      <c s="40">
        <v>1598146.01</v>
      </c>
      <c s="40">
        <v>0</v>
      </c>
      <c s="40">
        <v>0</v>
      </c>
      <c s="40">
        <v>0</v>
      </c>
      <c s="40">
        <v>0</v>
      </c>
      <c s="40">
        <v>0</v>
      </c>
      <c s="40">
        <v>1412811.53</v>
      </c>
      <c s="40">
        <v>0</v>
      </c>
      <c s="40">
        <v>0</v>
      </c>
      <c s="40">
        <v>0</v>
      </c>
      <c s="40">
        <v>0</v>
      </c>
      <c s="40">
        <v>0</v>
      </c>
      <c s="40">
        <v>1243002.45</v>
      </c>
      <c s="40">
        <f t="shared" si="12"/>
        <v>1598146.01</v>
      </c>
      <c s="40">
        <f t="shared" si="13"/>
        <v>2655813.98</v>
      </c>
      <c s="40">
        <f t="shared" si="14"/>
        <v>4253959.9900000002</v>
      </c>
    </row>
    <row r="264" spans="1:52" ht="15">
      <c r="A264" s="79">
        <v>20819000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311</v>
      </c>
      <c s="79" t="s">
        <v>29</v>
      </c>
      <c s="79" t="s">
        <v>159</v>
      </c>
      <c s="79" t="s">
        <v>1325</v>
      </c>
      <c s="79" t="s">
        <v>350</v>
      </c>
      <c s="79" t="s">
        <v>350</v>
      </c>
      <c s="79" t="s">
        <v>311</v>
      </c>
      <c s="80">
        <v>54923297.481999993</v>
      </c>
      <c s="80">
        <v>0</v>
      </c>
      <c s="80">
        <v>4993027.0460000001</v>
      </c>
      <c s="80">
        <v>2167585.77</v>
      </c>
      <c s="80" t="s">
        <v>2855</v>
      </c>
      <c s="80">
        <v>0</v>
      </c>
      <c s="80">
        <v>0</v>
      </c>
      <c s="80">
        <v>49930270.43599999</v>
      </c>
      <c s="82">
        <v>41961</v>
      </c>
      <c s="82">
        <v>47440</v>
      </c>
      <c s="81">
        <v>120000000</v>
      </c>
      <c s="81">
        <v>119832649.09999999</v>
      </c>
      <c s="81">
        <v>4.9698630136986299</v>
      </c>
      <c s="81">
        <v>15.010958904109589</v>
      </c>
      <c s="122">
        <v>0.078063999999999995</v>
      </c>
      <c s="83" t="s">
        <v>3233</v>
      </c>
      <c s="122">
        <v>0.025283</v>
      </c>
      <c s="79" t="s">
        <v>311</v>
      </c>
      <c s="79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1959705.4199999999</v>
      </c>
      <c s="40">
        <v>0</v>
      </c>
      <c s="40">
        <v>0</v>
      </c>
      <c s="40">
        <v>0</v>
      </c>
      <c s="40">
        <v>0</v>
      </c>
      <c s="40">
        <v>0</v>
      </c>
      <c s="40">
        <v>1792968.05</v>
      </c>
      <c s="40">
        <v>0</v>
      </c>
      <c s="40">
        <f t="shared" si="12"/>
        <v>0</v>
      </c>
      <c s="40">
        <f t="shared" si="13"/>
        <v>3752673.4699999997</v>
      </c>
      <c s="40">
        <f t="shared" si="14"/>
        <v>3752673.4699999997</v>
      </c>
    </row>
    <row r="265" spans="1:52" ht="15">
      <c r="A265" s="84">
        <v>20822000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351</v>
      </c>
      <c s="84" t="s">
        <v>351</v>
      </c>
      <c s="84" t="s">
        <v>311</v>
      </c>
      <c s="80">
        <v>38766666.710000008</v>
      </c>
      <c s="80">
        <v>0</v>
      </c>
      <c s="80">
        <v>7753333.3300000001</v>
      </c>
      <c s="80">
        <v>1516225.8200000001</v>
      </c>
      <c s="80" t="s">
        <v>2855</v>
      </c>
      <c s="80">
        <v>0</v>
      </c>
      <c s="80">
        <v>0</v>
      </c>
      <c s="80">
        <v>31013333.38000001</v>
      </c>
      <c s="87">
        <v>41968</v>
      </c>
      <c s="87">
        <v>46351</v>
      </c>
      <c s="86">
        <v>176000000</v>
      </c>
      <c s="86">
        <v>139560000</v>
      </c>
      <c s="86">
        <v>1.9863013698630136</v>
      </c>
      <c s="86">
        <v>12.008219178082191</v>
      </c>
      <c s="122">
        <v>0.077790999999999999</v>
      </c>
      <c s="88" t="s">
        <v>3233</v>
      </c>
      <c s="140">
        <v>0.024782999999999999</v>
      </c>
      <c s="84" t="s">
        <v>311</v>
      </c>
      <c s="84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1212980.6599999999</v>
      </c>
      <c s="40">
        <v>0</v>
      </c>
      <c s="40">
        <v>0</v>
      </c>
      <c s="40">
        <v>0</v>
      </c>
      <c s="40">
        <v>0</v>
      </c>
      <c s="40">
        <v>0</v>
      </c>
      <c s="40">
        <v>924813.97999999998</v>
      </c>
      <c s="40">
        <v>0</v>
      </c>
      <c s="40">
        <f t="shared" si="12"/>
        <v>0</v>
      </c>
      <c s="40">
        <f t="shared" si="13"/>
        <v>2137794.6399999997</v>
      </c>
      <c s="40">
        <f t="shared" si="14"/>
        <v>2137794.6399999997</v>
      </c>
    </row>
    <row r="266" spans="1:52" ht="15">
      <c r="A266" s="79">
        <v>20823000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311</v>
      </c>
      <c s="79" t="s">
        <v>29</v>
      </c>
      <c s="79" t="s">
        <v>159</v>
      </c>
      <c s="79" t="s">
        <v>1325</v>
      </c>
      <c s="79" t="s">
        <v>352</v>
      </c>
      <c s="79" t="s">
        <v>352</v>
      </c>
      <c s="79" t="s">
        <v>311</v>
      </c>
      <c s="80">
        <v>92159937.25999926</v>
      </c>
      <c s="80">
        <v>0</v>
      </c>
      <c s="80">
        <v>0</v>
      </c>
      <c s="80">
        <v>0</v>
      </c>
      <c s="80">
        <v>0</v>
      </c>
      <c s="80">
        <v>0.0049999654293060303</v>
      </c>
      <c s="80">
        <v>0</v>
      </c>
      <c s="80">
        <v>92159937.264999226</v>
      </c>
      <c s="82">
        <v>41978</v>
      </c>
      <c s="82">
        <v>47457</v>
      </c>
      <c s="81">
        <v>200725000.00099999</v>
      </c>
      <c s="81">
        <v>200725000.00099999</v>
      </c>
      <c s="81">
        <v>5.0164383561643833</v>
      </c>
      <c s="81">
        <v>15.010958904109589</v>
      </c>
      <c s="122">
        <v>0.078691999999999998</v>
      </c>
      <c s="83" t="s">
        <v>3233</v>
      </c>
      <c s="122">
        <v>0.025283</v>
      </c>
      <c s="79" t="s">
        <v>311</v>
      </c>
      <c s="79" t="s">
        <v>311</v>
      </c>
      <c s="40">
        <v>1184457.1799999999</v>
      </c>
      <c s="40">
        <v>0</v>
      </c>
      <c s="40">
        <v>0</v>
      </c>
      <c s="40">
        <v>0</v>
      </c>
      <c s="40">
        <v>0</v>
      </c>
      <c s="40">
        <v>0</v>
      </c>
      <c s="40">
        <v>1070895.21</v>
      </c>
      <c s="40">
        <v>0</v>
      </c>
      <c s="40">
        <v>0</v>
      </c>
      <c s="40">
        <v>0</v>
      </c>
      <c s="40">
        <v>0</v>
      </c>
      <c s="40">
        <v>0</v>
      </c>
      <c s="40">
        <v>969101.32999999996</v>
      </c>
      <c s="40">
        <f t="shared" si="12"/>
        <v>1184457.1799999999</v>
      </c>
      <c s="40">
        <f t="shared" si="13"/>
        <v>2039996.54</v>
      </c>
      <c s="40">
        <f t="shared" si="14"/>
        <v>3224453.7199999997</v>
      </c>
    </row>
    <row r="267" spans="1:52" ht="15">
      <c r="A267" s="84">
        <v>20825000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353</v>
      </c>
      <c s="84" t="s">
        <v>353</v>
      </c>
      <c s="84" t="s">
        <v>311</v>
      </c>
      <c s="80">
        <v>105000000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105000000</v>
      </c>
      <c s="87">
        <v>42181</v>
      </c>
      <c s="87">
        <v>47660</v>
      </c>
      <c s="86">
        <v>210000000</v>
      </c>
      <c s="86">
        <v>210000000</v>
      </c>
      <c s="86">
        <v>5.5726027397260278</v>
      </c>
      <c s="86">
        <v>15.010958904109589</v>
      </c>
      <c s="122">
        <v>0.076420000000000002</v>
      </c>
      <c s="88" t="s">
        <v>3233</v>
      </c>
      <c s="140">
        <v>0.024282999999999999</v>
      </c>
      <c s="84" t="s">
        <v>311</v>
      </c>
      <c s="84" t="s">
        <v>311</v>
      </c>
      <c s="40">
        <v>4078917.5</v>
      </c>
      <c s="40">
        <v>0</v>
      </c>
      <c s="40">
        <v>0</v>
      </c>
      <c s="40">
        <v>0</v>
      </c>
      <c s="40">
        <v>0</v>
      </c>
      <c s="40">
        <v>0</v>
      </c>
      <c s="40">
        <v>3718575.9700000002</v>
      </c>
      <c s="40">
        <v>0</v>
      </c>
      <c s="40">
        <v>0</v>
      </c>
      <c s="40">
        <v>0</v>
      </c>
      <c s="40">
        <v>0</v>
      </c>
      <c s="40">
        <v>0</v>
      </c>
      <c s="40">
        <v>3399097.9199999999</v>
      </c>
      <c s="40">
        <f t="shared" si="12"/>
        <v>4078917.5</v>
      </c>
      <c s="40">
        <f t="shared" si="13"/>
        <v>7117673.8900000006</v>
      </c>
      <c s="40">
        <f t="shared" si="14"/>
        <v>11196591.390000001</v>
      </c>
    </row>
    <row r="268" spans="1:52" ht="15">
      <c r="A268" s="113">
        <v>20826000</v>
      </c>
      <c s="113">
        <v>1</v>
      </c>
      <c s="113">
        <v>1</v>
      </c>
      <c s="113">
        <v>1</v>
      </c>
      <c s="113" t="s">
        <v>23</v>
      </c>
      <c s="113" t="s">
        <v>24</v>
      </c>
      <c s="113" t="s">
        <v>25</v>
      </c>
      <c s="113" t="s">
        <v>26</v>
      </c>
      <c s="113" t="s">
        <v>2</v>
      </c>
      <c s="113" t="s">
        <v>27</v>
      </c>
      <c s="113" t="s">
        <v>311</v>
      </c>
      <c s="113" t="s">
        <v>29</v>
      </c>
      <c s="113" t="s">
        <v>159</v>
      </c>
      <c s="113" t="s">
        <v>1325</v>
      </c>
      <c s="113" t="s">
        <v>354</v>
      </c>
      <c s="113" t="s">
        <v>354</v>
      </c>
      <c s="113" t="s">
        <v>311</v>
      </c>
      <c s="80">
        <v>177777777.82999998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177777777.82999998</v>
      </c>
      <c s="115">
        <v>42199</v>
      </c>
      <c s="115">
        <v>47678</v>
      </c>
      <c s="114">
        <v>400000000</v>
      </c>
      <c s="114">
        <v>400000000</v>
      </c>
      <c s="114">
        <v>5.6219178082191785</v>
      </c>
      <c s="114">
        <v>15.010958904109589</v>
      </c>
      <c s="122">
        <v>0.075840000000000005</v>
      </c>
      <c s="116" t="s">
        <v>3233</v>
      </c>
      <c s="147">
        <v>0.024282999999999999</v>
      </c>
      <c s="113" t="s">
        <v>311</v>
      </c>
      <c s="113" t="s">
        <v>311</v>
      </c>
      <c s="40">
        <v>0</v>
      </c>
      <c s="40">
        <v>6891140.7400000002</v>
      </c>
      <c s="40">
        <v>0</v>
      </c>
      <c s="40">
        <v>0</v>
      </c>
      <c s="40">
        <v>0</v>
      </c>
      <c s="40">
        <v>0</v>
      </c>
      <c s="40">
        <v>0</v>
      </c>
      <c s="40">
        <v>6213886.4199999999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13105027.16</v>
      </c>
      <c s="40">
        <f t="shared" si="14"/>
        <v>13105027.16</v>
      </c>
    </row>
    <row r="269" spans="1:52" ht="15">
      <c r="A269" s="84">
        <v>20825001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355</v>
      </c>
      <c s="84" t="s">
        <v>355</v>
      </c>
      <c s="84" t="s">
        <v>311</v>
      </c>
      <c s="80">
        <v>19999999.959999993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19999999.959999993</v>
      </c>
      <c s="87">
        <v>42181</v>
      </c>
      <c s="87">
        <v>47660</v>
      </c>
      <c s="86">
        <v>40000000</v>
      </c>
      <c s="86">
        <v>40000000</v>
      </c>
      <c s="86">
        <v>5.5726027397260278</v>
      </c>
      <c s="86">
        <v>15.010958904109589</v>
      </c>
      <c s="122">
        <v>0.076420000000000002</v>
      </c>
      <c s="88" t="s">
        <v>3233</v>
      </c>
      <c s="140">
        <v>0.024282999999999999</v>
      </c>
      <c s="84" t="s">
        <v>311</v>
      </c>
      <c s="84" t="s">
        <v>311</v>
      </c>
      <c s="40">
        <v>776936.67000000004</v>
      </c>
      <c s="40">
        <v>0</v>
      </c>
      <c s="40">
        <v>0</v>
      </c>
      <c s="40">
        <v>0</v>
      </c>
      <c s="40">
        <v>0</v>
      </c>
      <c s="40">
        <v>0</v>
      </c>
      <c s="40">
        <v>708300.18000000005</v>
      </c>
      <c s="40">
        <v>0</v>
      </c>
      <c s="40">
        <v>0</v>
      </c>
      <c s="40">
        <v>0</v>
      </c>
      <c s="40">
        <v>0</v>
      </c>
      <c s="40">
        <v>0</v>
      </c>
      <c s="40">
        <v>647447.21999999997</v>
      </c>
      <c s="40">
        <f t="shared" si="12"/>
        <v>776936.67000000004</v>
      </c>
      <c s="40">
        <f t="shared" si="13"/>
        <v>1355747.3999999999</v>
      </c>
      <c s="40">
        <f t="shared" si="14"/>
        <v>2132684.0699999998</v>
      </c>
    </row>
    <row r="270" spans="1:52" ht="15">
      <c r="A270" s="79">
        <v>20831000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311</v>
      </c>
      <c s="79" t="s">
        <v>29</v>
      </c>
      <c s="79" t="s">
        <v>159</v>
      </c>
      <c s="79" t="s">
        <v>1325</v>
      </c>
      <c s="79" t="s">
        <v>356</v>
      </c>
      <c s="79" t="s">
        <v>356</v>
      </c>
      <c s="79" t="s">
        <v>311</v>
      </c>
      <c s="80">
        <v>53863611.86000064</v>
      </c>
      <c s="80">
        <v>0</v>
      </c>
      <c s="80">
        <v>0</v>
      </c>
      <c s="80">
        <v>0</v>
      </c>
      <c s="80">
        <v>0</v>
      </c>
      <c s="80">
        <v>2.9802322387695313E-08</v>
      </c>
      <c s="80">
        <v>0</v>
      </c>
      <c s="80">
        <v>53863611.86000067</v>
      </c>
      <c s="82">
        <v>42636</v>
      </c>
      <c s="82">
        <v>48114</v>
      </c>
      <c s="81">
        <v>100000000</v>
      </c>
      <c s="81">
        <v>100000000</v>
      </c>
      <c s="81">
        <v>6.816438356164384</v>
      </c>
      <c s="81">
        <v>15.008219178082191</v>
      </c>
      <c s="122">
        <v>0.076741000000000004</v>
      </c>
      <c s="83" t="s">
        <v>3233</v>
      </c>
      <c s="122">
        <v>0.024282999999999999</v>
      </c>
      <c s="79" t="s">
        <v>311</v>
      </c>
      <c s="79" t="s">
        <v>311</v>
      </c>
      <c s="40">
        <v>0</v>
      </c>
      <c s="40">
        <v>0</v>
      </c>
      <c s="40">
        <v>0</v>
      </c>
      <c s="40">
        <v>2078255.8</v>
      </c>
      <c s="40">
        <v>0</v>
      </c>
      <c s="40">
        <v>0</v>
      </c>
      <c s="40">
        <v>0</v>
      </c>
      <c s="40">
        <v>0</v>
      </c>
      <c s="40">
        <v>0</v>
      </c>
      <c s="40">
        <v>1961794.74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4040050.54</v>
      </c>
      <c s="40">
        <f t="shared" si="14"/>
        <v>4040050.54</v>
      </c>
    </row>
    <row r="271" spans="1:52" ht="15">
      <c r="A271" s="84">
        <v>20827000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25</v>
      </c>
      <c s="84" t="s">
        <v>44</v>
      </c>
      <c s="84" t="s">
        <v>45</v>
      </c>
      <c s="84" t="s">
        <v>27</v>
      </c>
      <c s="84" t="s">
        <v>311</v>
      </c>
      <c s="84" t="s">
        <v>46</v>
      </c>
      <c s="84" t="s">
        <v>159</v>
      </c>
      <c s="84" t="s">
        <v>1325</v>
      </c>
      <c s="84" t="s">
        <v>357</v>
      </c>
      <c s="84" t="s">
        <v>357</v>
      </c>
      <c s="84" t="s">
        <v>311</v>
      </c>
      <c s="80">
        <v>32727272.699999515</v>
      </c>
      <c s="80">
        <v>0</v>
      </c>
      <c s="80">
        <v>0</v>
      </c>
      <c s="80">
        <v>0</v>
      </c>
      <c s="80">
        <v>0</v>
      </c>
      <c s="80">
        <v>-2.2351741790771484E-08</v>
      </c>
      <c s="80">
        <v>0</v>
      </c>
      <c s="80">
        <v>32727272.699999493</v>
      </c>
      <c s="87">
        <v>42303</v>
      </c>
      <c s="87">
        <v>47782</v>
      </c>
      <c s="86">
        <v>60000000</v>
      </c>
      <c s="86">
        <v>60000000</v>
      </c>
      <c s="86">
        <v>5.9068493150684933</v>
      </c>
      <c s="86">
        <v>15.010958904109589</v>
      </c>
      <c s="122">
        <v>0.077179999999999999</v>
      </c>
      <c s="88" t="s">
        <v>3233</v>
      </c>
      <c s="140">
        <v>0.024282999999999999</v>
      </c>
      <c s="84" t="s">
        <v>311</v>
      </c>
      <c s="84" t="s">
        <v>311</v>
      </c>
      <c s="40">
        <v>0</v>
      </c>
      <c s="40">
        <v>0</v>
      </c>
      <c s="40">
        <v>0</v>
      </c>
      <c s="40">
        <v>0</v>
      </c>
      <c s="40">
        <v>1302756</v>
      </c>
      <c s="40">
        <v>0</v>
      </c>
      <c s="40">
        <v>0</v>
      </c>
      <c s="40">
        <v>0</v>
      </c>
      <c s="40">
        <v>0</v>
      </c>
      <c s="40">
        <v>0</v>
      </c>
      <c s="40">
        <v>1200754.5</v>
      </c>
      <c s="40">
        <v>0</v>
      </c>
      <c s="40">
        <v>0</v>
      </c>
      <c s="40">
        <f t="shared" si="12"/>
        <v>0</v>
      </c>
      <c s="40">
        <f t="shared" si="13"/>
        <v>2503510.5</v>
      </c>
      <c s="40">
        <f t="shared" si="14"/>
        <v>2503510.5</v>
      </c>
    </row>
    <row r="272" spans="1:52" ht="15">
      <c r="A272" s="79">
        <v>20834000</v>
      </c>
      <c s="79">
        <v>1</v>
      </c>
      <c s="79">
        <v>1</v>
      </c>
      <c s="79">
        <v>0</v>
      </c>
      <c s="79" t="s">
        <v>23</v>
      </c>
      <c s="79" t="s">
        <v>24</v>
      </c>
      <c s="79" t="s">
        <v>25</v>
      </c>
      <c s="79" t="s">
        <v>44</v>
      </c>
      <c s="79" t="s">
        <v>45</v>
      </c>
      <c s="79" t="s">
        <v>27</v>
      </c>
      <c s="79" t="s">
        <v>311</v>
      </c>
      <c s="79" t="s">
        <v>83</v>
      </c>
      <c s="79" t="s">
        <v>159</v>
      </c>
      <c s="79" t="s">
        <v>1325</v>
      </c>
      <c s="79" t="s">
        <v>358</v>
      </c>
      <c s="79" t="s">
        <v>358</v>
      </c>
      <c s="79" t="s">
        <v>311</v>
      </c>
      <c s="80">
        <v>24500000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24500000</v>
      </c>
      <c s="82">
        <v>43357</v>
      </c>
      <c s="82">
        <v>47010</v>
      </c>
      <c s="81">
        <v>49000000</v>
      </c>
      <c s="81">
        <v>49000000</v>
      </c>
      <c s="81">
        <v>3.7917808219178082</v>
      </c>
      <c s="81">
        <v>10.008219178082191</v>
      </c>
      <c s="122">
        <v>0.074116000000000001</v>
      </c>
      <c s="83" t="s">
        <v>3233</v>
      </c>
      <c s="122">
        <v>0.021783</v>
      </c>
      <c s="79" t="s">
        <v>311</v>
      </c>
      <c s="79" t="s">
        <v>311</v>
      </c>
      <c s="40">
        <v>0</v>
      </c>
      <c s="40">
        <v>0</v>
      </c>
      <c s="40">
        <v>0</v>
      </c>
      <c s="40">
        <v>912965.01000000001</v>
      </c>
      <c s="40">
        <v>0</v>
      </c>
      <c s="40">
        <v>0</v>
      </c>
      <c s="40">
        <v>0</v>
      </c>
      <c s="40">
        <v>0</v>
      </c>
      <c s="40">
        <v>0</v>
      </c>
      <c s="40">
        <v>812084.89000000001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1725049.8999999999</v>
      </c>
      <c s="40">
        <f t="shared" si="14"/>
        <v>1725049.8999999999</v>
      </c>
    </row>
    <row r="273" spans="1:52" ht="15">
      <c r="A273" s="84">
        <v>20851000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25</v>
      </c>
      <c s="84" t="s">
        <v>44</v>
      </c>
      <c s="84" t="s">
        <v>45</v>
      </c>
      <c s="84" t="s">
        <v>27</v>
      </c>
      <c s="84" t="s">
        <v>311</v>
      </c>
      <c s="84" t="s">
        <v>83</v>
      </c>
      <c s="84" t="s">
        <v>159</v>
      </c>
      <c s="84" t="s">
        <v>1325</v>
      </c>
      <c s="84" t="s">
        <v>359</v>
      </c>
      <c s="84" t="s">
        <v>359</v>
      </c>
      <c s="84" t="s">
        <v>311</v>
      </c>
      <c s="80">
        <v>37753947.129999675</v>
      </c>
      <c s="80">
        <v>0</v>
      </c>
      <c s="80">
        <v>0</v>
      </c>
      <c s="80">
        <v>0</v>
      </c>
      <c s="80">
        <v>0</v>
      </c>
      <c s="80">
        <v>-1.4901161193847656E-08</v>
      </c>
      <c s="80">
        <v>0</v>
      </c>
      <c s="80">
        <v>37753947.12999966</v>
      </c>
      <c s="87">
        <v>44169</v>
      </c>
      <c s="87">
        <v>47821</v>
      </c>
      <c s="86">
        <v>49000000</v>
      </c>
      <c s="86">
        <v>49000000</v>
      </c>
      <c s="86">
        <v>6.0136986301369859</v>
      </c>
      <c s="86">
        <v>10.005479452054795</v>
      </c>
      <c s="122">
        <v>0.075116000000000002</v>
      </c>
      <c s="88" t="s">
        <v>3233</v>
      </c>
      <c s="140">
        <v>0.021783</v>
      </c>
      <c s="84" t="s">
        <v>311</v>
      </c>
      <c s="84" t="s">
        <v>311</v>
      </c>
      <c s="40">
        <v>1441595.46</v>
      </c>
      <c s="40">
        <v>0</v>
      </c>
      <c s="40">
        <v>0</v>
      </c>
      <c s="40">
        <v>0</v>
      </c>
      <c s="40">
        <v>0</v>
      </c>
      <c s="40">
        <v>0</v>
      </c>
      <c s="40">
        <v>1323431.8999999999</v>
      </c>
      <c s="40">
        <v>0</v>
      </c>
      <c s="40">
        <v>0</v>
      </c>
      <c s="40">
        <v>0</v>
      </c>
      <c s="40">
        <v>0</v>
      </c>
      <c s="40">
        <v>0</v>
      </c>
      <c s="40">
        <v>1219811.54</v>
      </c>
      <c s="40">
        <f t="shared" si="12"/>
        <v>1441595.46</v>
      </c>
      <c s="40">
        <f t="shared" si="13"/>
        <v>2543243.4399999999</v>
      </c>
      <c s="40">
        <f t="shared" si="14"/>
        <v>3984838.8999999999</v>
      </c>
    </row>
    <row r="274" spans="1:52" ht="15">
      <c r="A274" s="79">
        <v>20828000</v>
      </c>
      <c s="79">
        <v>1</v>
      </c>
      <c s="79">
        <v>1</v>
      </c>
      <c s="79">
        <v>0</v>
      </c>
      <c s="79" t="s">
        <v>23</v>
      </c>
      <c s="79" t="s">
        <v>24</v>
      </c>
      <c s="79" t="s">
        <v>25</v>
      </c>
      <c s="79" t="s">
        <v>44</v>
      </c>
      <c s="79" t="s">
        <v>45</v>
      </c>
      <c s="79" t="s">
        <v>27</v>
      </c>
      <c s="79" t="s">
        <v>311</v>
      </c>
      <c s="79" t="s">
        <v>83</v>
      </c>
      <c s="79" t="s">
        <v>159</v>
      </c>
      <c s="79" t="s">
        <v>1325</v>
      </c>
      <c s="79" t="s">
        <v>360</v>
      </c>
      <c s="79" t="s">
        <v>360</v>
      </c>
      <c s="79" t="s">
        <v>311</v>
      </c>
      <c s="80">
        <v>9343125</v>
      </c>
      <c s="80">
        <v>0</v>
      </c>
      <c s="80">
        <v>3114375</v>
      </c>
      <c s="80">
        <v>365621.81</v>
      </c>
      <c s="80" t="s">
        <v>2855</v>
      </c>
      <c s="80">
        <v>0</v>
      </c>
      <c s="80">
        <v>0</v>
      </c>
      <c s="80">
        <v>6228750</v>
      </c>
      <c s="82">
        <v>42334</v>
      </c>
      <c s="82">
        <v>45981</v>
      </c>
      <c s="81">
        <v>49350000</v>
      </c>
      <c s="81">
        <v>49350000</v>
      </c>
      <c s="81">
        <v>0.9726027397260274</v>
      </c>
      <c s="81">
        <v>9.9917808219178088</v>
      </c>
      <c s="122">
        <v>0.076563999999999993</v>
      </c>
      <c s="83" t="s">
        <v>3233</v>
      </c>
      <c s="122">
        <v>0.023782999999999999</v>
      </c>
      <c s="79" t="s">
        <v>311</v>
      </c>
      <c s="79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239773.72</v>
      </c>
      <c s="40">
        <v>0</v>
      </c>
      <c s="40">
        <v>0</v>
      </c>
      <c s="40">
        <v>0</v>
      </c>
      <c s="40">
        <v>0</v>
      </c>
      <c s="40">
        <v>0</v>
      </c>
      <c s="40">
        <v>121873.94</v>
      </c>
      <c s="40">
        <v>0</v>
      </c>
      <c s="40">
        <f t="shared" si="12"/>
        <v>0</v>
      </c>
      <c s="40">
        <f t="shared" si="13"/>
        <v>361647.66000000003</v>
      </c>
      <c s="40">
        <f t="shared" si="14"/>
        <v>361647.66000000003</v>
      </c>
    </row>
    <row r="275" spans="1:52" ht="15">
      <c r="A275" s="84">
        <v>20824000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25</v>
      </c>
      <c s="84" t="s">
        <v>44</v>
      </c>
      <c s="84" t="s">
        <v>45</v>
      </c>
      <c s="84" t="s">
        <v>27</v>
      </c>
      <c s="84" t="s">
        <v>311</v>
      </c>
      <c s="84" t="s">
        <v>361</v>
      </c>
      <c s="84" t="s">
        <v>159</v>
      </c>
      <c s="84" t="s">
        <v>1325</v>
      </c>
      <c s="84" t="s">
        <v>362</v>
      </c>
      <c s="84" t="s">
        <v>362</v>
      </c>
      <c s="84" t="s">
        <v>311</v>
      </c>
      <c s="80">
        <v>14678128.890000159</v>
      </c>
      <c s="80">
        <v>0</v>
      </c>
      <c s="80">
        <v>0</v>
      </c>
      <c s="80">
        <v>0</v>
      </c>
      <c s="80">
        <v>0</v>
      </c>
      <c s="80">
        <v>7.4505805969238281E-09</v>
      </c>
      <c s="80">
        <v>0</v>
      </c>
      <c s="80">
        <v>14678128.890000166</v>
      </c>
      <c s="87">
        <v>41933</v>
      </c>
      <c s="87">
        <v>46316</v>
      </c>
      <c s="86">
        <v>56500000</v>
      </c>
      <c s="86">
        <v>56500000</v>
      </c>
      <c s="86">
        <v>1.8904109589041096</v>
      </c>
      <c s="86">
        <v>12.008219178082191</v>
      </c>
      <c s="122">
        <v>0.080281000000000005</v>
      </c>
      <c s="88" t="s">
        <v>3233</v>
      </c>
      <c s="140">
        <v>0.027283000000000002</v>
      </c>
      <c s="84" t="s">
        <v>311</v>
      </c>
      <c s="84" t="s">
        <v>311</v>
      </c>
      <c s="40">
        <v>0</v>
      </c>
      <c s="40">
        <v>0</v>
      </c>
      <c s="40">
        <v>0</v>
      </c>
      <c s="40">
        <v>0</v>
      </c>
      <c s="40">
        <v>609810.85999999999</v>
      </c>
      <c s="40">
        <v>0</v>
      </c>
      <c s="40">
        <v>0</v>
      </c>
      <c s="40">
        <v>0</v>
      </c>
      <c s="40">
        <v>0</v>
      </c>
      <c s="40">
        <v>0</v>
      </c>
      <c s="40">
        <v>459871.09999999998</v>
      </c>
      <c s="40">
        <v>0</v>
      </c>
      <c s="40">
        <v>0</v>
      </c>
      <c s="40">
        <f t="shared" si="12"/>
        <v>0</v>
      </c>
      <c s="40">
        <f t="shared" si="13"/>
        <v>1069681.96</v>
      </c>
      <c s="40">
        <f t="shared" si="14"/>
        <v>1069681.96</v>
      </c>
    </row>
    <row r="276" spans="1:52" ht="15">
      <c r="A276" s="79">
        <v>20619000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363</v>
      </c>
      <c s="79" t="s">
        <v>29</v>
      </c>
      <c s="79" t="s">
        <v>159</v>
      </c>
      <c s="79" t="s">
        <v>1325</v>
      </c>
      <c s="79">
        <v>2000002638</v>
      </c>
      <c s="79">
        <v>2000002638</v>
      </c>
      <c s="79" t="s">
        <v>363</v>
      </c>
      <c s="80">
        <v>1958156.1899999999</v>
      </c>
      <c s="80">
        <v>0</v>
      </c>
      <c s="80">
        <v>0</v>
      </c>
      <c s="80">
        <v>66988.309999999998</v>
      </c>
      <c s="80">
        <v>0</v>
      </c>
      <c s="80">
        <v>0</v>
      </c>
      <c s="80">
        <v>0</v>
      </c>
      <c s="80">
        <v>1958156.1899999999</v>
      </c>
      <c s="82">
        <v>43654</v>
      </c>
      <c s="82">
        <v>50175</v>
      </c>
      <c s="81">
        <v>10000000</v>
      </c>
      <c s="81">
        <v>1958156.1899999999</v>
      </c>
      <c s="81">
        <v>12.463013698630137</v>
      </c>
      <c s="81">
        <v>17.865753424657534</v>
      </c>
      <c s="83">
        <v>0.0144</v>
      </c>
      <c s="83" t="s">
        <v>364</v>
      </c>
      <c s="83"/>
      <c s="79" t="s">
        <v>363</v>
      </c>
      <c s="79" t="s">
        <v>363</v>
      </c>
      <c s="40">
        <v>0</v>
      </c>
      <c s="40">
        <v>0</v>
      </c>
      <c s="40">
        <v>0</v>
      </c>
      <c s="40">
        <v>0</v>
      </c>
      <c s="40">
        <v>0</v>
      </c>
      <c s="40">
        <v>14177.049999999999</v>
      </c>
      <c s="40">
        <v>0</v>
      </c>
      <c s="40">
        <v>0</v>
      </c>
      <c s="40">
        <v>0</v>
      </c>
      <c s="40">
        <v>0</v>
      </c>
      <c s="40">
        <v>0</v>
      </c>
      <c s="40">
        <v>14412.030000000001</v>
      </c>
      <c s="40">
        <v>0</v>
      </c>
      <c s="40">
        <f t="shared" si="12"/>
        <v>0</v>
      </c>
      <c s="40">
        <f t="shared" si="13"/>
        <v>28589.080000000002</v>
      </c>
      <c s="40">
        <f t="shared" si="14"/>
        <v>28589.080000000002</v>
      </c>
    </row>
    <row r="277" spans="1:52" ht="15">
      <c r="A277" s="84">
        <v>20614000</v>
      </c>
      <c s="84">
        <v>1</v>
      </c>
      <c s="84">
        <v>1</v>
      </c>
      <c s="84">
        <v>1</v>
      </c>
      <c s="84" t="s">
        <v>365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363</v>
      </c>
      <c s="84" t="s">
        <v>29</v>
      </c>
      <c s="84" t="s">
        <v>159</v>
      </c>
      <c s="84" t="s">
        <v>1325</v>
      </c>
      <c s="84" t="s">
        <v>366</v>
      </c>
      <c s="84" t="s">
        <v>366</v>
      </c>
      <c s="84" t="s">
        <v>363</v>
      </c>
      <c s="80">
        <v>8230840.1339999996</v>
      </c>
      <c s="80">
        <v>0</v>
      </c>
      <c s="80">
        <v>198665.54000000001</v>
      </c>
      <c s="80">
        <v>30544.48</v>
      </c>
      <c s="80" t="s">
        <v>2855</v>
      </c>
      <c s="80">
        <v>-108877.87799999956</v>
      </c>
      <c s="80">
        <v>0</v>
      </c>
      <c s="80">
        <v>7923296.716</v>
      </c>
      <c s="87">
        <v>39157</v>
      </c>
      <c s="87">
        <v>52916</v>
      </c>
      <c s="86">
        <v>14144823</v>
      </c>
      <c s="86">
        <v>12962161.161</v>
      </c>
      <c s="86">
        <v>19.972602739726028</v>
      </c>
      <c s="86">
        <v>37.695890410958903</v>
      </c>
      <c s="83">
        <v>0.0074999999999999997</v>
      </c>
      <c s="88" t="s">
        <v>2800</v>
      </c>
      <c s="88"/>
      <c s="84" t="s">
        <v>363</v>
      </c>
      <c s="84" t="s">
        <v>363</v>
      </c>
      <c s="40">
        <v>0</v>
      </c>
      <c s="40">
        <v>0</v>
      </c>
      <c s="40">
        <v>0</v>
      </c>
      <c s="40">
        <v>0</v>
      </c>
      <c s="40">
        <v>0</v>
      </c>
      <c s="40">
        <v>29712.366999999998</v>
      </c>
      <c s="40">
        <v>0</v>
      </c>
      <c s="40">
        <v>0</v>
      </c>
      <c s="40">
        <v>0</v>
      </c>
      <c s="40">
        <v>0</v>
      </c>
      <c s="40">
        <v>0</v>
      </c>
      <c s="40">
        <v>28969.810000000001</v>
      </c>
      <c s="40">
        <v>0</v>
      </c>
      <c s="40">
        <f t="shared" si="12"/>
        <v>0</v>
      </c>
      <c s="40">
        <f t="shared" si="13"/>
        <v>58682.176999999996</v>
      </c>
      <c s="40">
        <f t="shared" si="14"/>
        <v>58682.176999999996</v>
      </c>
    </row>
    <row r="278" spans="1:52" ht="15">
      <c r="A278" s="79">
        <v>20617000</v>
      </c>
      <c s="79">
        <v>1</v>
      </c>
      <c s="79">
        <v>1</v>
      </c>
      <c s="79">
        <v>1</v>
      </c>
      <c s="79" t="s">
        <v>59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363</v>
      </c>
      <c s="79" t="s">
        <v>29</v>
      </c>
      <c s="79" t="s">
        <v>159</v>
      </c>
      <c s="79" t="s">
        <v>1325</v>
      </c>
      <c s="79" t="s">
        <v>367</v>
      </c>
      <c s="79" t="s">
        <v>367</v>
      </c>
      <c s="79" t="s">
        <v>363</v>
      </c>
      <c s="80">
        <v>1696776.1710000001</v>
      </c>
      <c s="80">
        <v>0</v>
      </c>
      <c s="80">
        <v>0</v>
      </c>
      <c s="80">
        <v>38214.18</v>
      </c>
      <c s="80">
        <v>0</v>
      </c>
      <c s="80">
        <v>-45907.347999999998</v>
      </c>
      <c s="80">
        <v>0</v>
      </c>
      <c s="80">
        <v>1650868.8230000001</v>
      </c>
      <c s="82">
        <v>42983</v>
      </c>
      <c s="82">
        <v>49628</v>
      </c>
      <c s="81">
        <v>16896937.5</v>
      </c>
      <c s="81">
        <v>1942635.1299999999</v>
      </c>
      <c s="81">
        <v>10.964383561643835</v>
      </c>
      <c s="81">
        <v>18.205479452054796</v>
      </c>
      <c s="83">
        <v>0.041000000000000002</v>
      </c>
      <c s="83" t="s">
        <v>364</v>
      </c>
      <c s="83"/>
      <c s="79" t="s">
        <v>363</v>
      </c>
      <c s="79" t="s">
        <v>363</v>
      </c>
      <c s="40">
        <v>0</v>
      </c>
      <c s="40">
        <v>0</v>
      </c>
      <c s="40">
        <v>0</v>
      </c>
      <c s="40">
        <v>0</v>
      </c>
      <c s="40">
        <v>0</v>
      </c>
      <c s="40">
        <v>33541.341</v>
      </c>
      <c s="40">
        <v>0</v>
      </c>
      <c s="40">
        <v>0</v>
      </c>
      <c s="40">
        <v>0</v>
      </c>
      <c s="40">
        <v>0</v>
      </c>
      <c s="40">
        <v>0</v>
      </c>
      <c s="40">
        <v>32699.261999999999</v>
      </c>
      <c s="40">
        <v>0</v>
      </c>
      <c s="40">
        <f t="shared" si="12"/>
        <v>0</v>
      </c>
      <c s="40">
        <f t="shared" si="13"/>
        <v>66240.603000000003</v>
      </c>
      <c s="40">
        <f t="shared" si="14"/>
        <v>66240.603000000003</v>
      </c>
    </row>
    <row r="279" spans="1:52" ht="15">
      <c r="A279" s="84">
        <v>20615000</v>
      </c>
      <c s="84">
        <v>1</v>
      </c>
      <c s="84">
        <v>1</v>
      </c>
      <c s="84">
        <v>1</v>
      </c>
      <c s="84" t="s">
        <v>365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363</v>
      </c>
      <c s="84" t="s">
        <v>29</v>
      </c>
      <c s="84" t="s">
        <v>159</v>
      </c>
      <c s="84" t="s">
        <v>1325</v>
      </c>
      <c s="84" t="s">
        <v>368</v>
      </c>
      <c s="84" t="s">
        <v>368</v>
      </c>
      <c s="84" t="s">
        <v>363</v>
      </c>
      <c s="80">
        <v>1862562.665</v>
      </c>
      <c s="80">
        <v>0</v>
      </c>
      <c s="80">
        <v>129919.50999999999</v>
      </c>
      <c s="80">
        <v>38418.75</v>
      </c>
      <c s="80" t="s">
        <v>2855</v>
      </c>
      <c s="80">
        <v>-56020.982000000076</v>
      </c>
      <c s="80">
        <v>0</v>
      </c>
      <c s="80">
        <v>1676622.173</v>
      </c>
      <c s="87">
        <v>40637</v>
      </c>
      <c s="87">
        <v>47437</v>
      </c>
      <c s="86">
        <v>7929673.5</v>
      </c>
      <c s="86">
        <v>6383973.6626739008</v>
      </c>
      <c s="86">
        <v>4.9616438356164387</v>
      </c>
      <c s="86">
        <v>18.63013698630137</v>
      </c>
      <c s="83">
        <v>0.049599999999999998</v>
      </c>
      <c s="88" t="s">
        <v>364</v>
      </c>
      <c s="88"/>
      <c s="84" t="s">
        <v>363</v>
      </c>
      <c s="84" t="s">
        <v>363</v>
      </c>
      <c s="40">
        <v>0</v>
      </c>
      <c s="40">
        <v>0</v>
      </c>
      <c s="40">
        <v>0</v>
      </c>
      <c s="40">
        <v>0</v>
      </c>
      <c s="40">
        <v>0</v>
      </c>
      <c s="40">
        <v>45017.303</v>
      </c>
      <c s="40">
        <v>0</v>
      </c>
      <c s="40">
        <v>0</v>
      </c>
      <c s="40">
        <v>0</v>
      </c>
      <c s="40">
        <v>0</v>
      </c>
      <c s="40">
        <v>0</v>
      </c>
      <c s="40">
        <v>40690.281999999999</v>
      </c>
      <c s="40">
        <v>0</v>
      </c>
      <c s="40">
        <f t="shared" si="12"/>
        <v>0</v>
      </c>
      <c s="40">
        <f t="shared" si="13"/>
        <v>85707.584999999992</v>
      </c>
      <c s="40">
        <f t="shared" si="14"/>
        <v>85707.584999999992</v>
      </c>
    </row>
    <row r="280" spans="1:52" ht="15">
      <c r="A280" s="79">
        <v>20615001</v>
      </c>
      <c s="79">
        <v>1</v>
      </c>
      <c s="79">
        <v>1</v>
      </c>
      <c s="79">
        <v>1</v>
      </c>
      <c s="79" t="s">
        <v>365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363</v>
      </c>
      <c s="79" t="s">
        <v>29</v>
      </c>
      <c s="79" t="s">
        <v>159</v>
      </c>
      <c s="79" t="s">
        <v>1325</v>
      </c>
      <c s="79" t="s">
        <v>369</v>
      </c>
      <c s="79" t="s">
        <v>369</v>
      </c>
      <c s="79" t="s">
        <v>363</v>
      </c>
      <c s="80">
        <v>560939.80799999996</v>
      </c>
      <c s="80">
        <v>0</v>
      </c>
      <c s="80">
        <v>33867.519999999997</v>
      </c>
      <c s="80">
        <v>10014.950000000001</v>
      </c>
      <c s="80" t="s">
        <v>2855</v>
      </c>
      <c s="80">
        <v>-21330.256999999925</v>
      </c>
      <c s="80">
        <v>0</v>
      </c>
      <c s="80">
        <v>505742.03100000002</v>
      </c>
      <c s="82">
        <v>40637</v>
      </c>
      <c s="82">
        <v>47437</v>
      </c>
      <c s="81">
        <v>3786240.5</v>
      </c>
      <c s="81">
        <v>2236633.0808244003</v>
      </c>
      <c s="81">
        <v>4.9616438356164387</v>
      </c>
      <c s="81">
        <v>18.63013698630137</v>
      </c>
      <c s="83">
        <v>0.049599999999999998</v>
      </c>
      <c s="83" t="s">
        <v>364</v>
      </c>
      <c s="83"/>
      <c s="79" t="s">
        <v>363</v>
      </c>
      <c s="79" t="s">
        <v>363</v>
      </c>
      <c s="40">
        <v>0</v>
      </c>
      <c s="40">
        <v>0</v>
      </c>
      <c s="40">
        <v>0</v>
      </c>
      <c s="40">
        <v>0</v>
      </c>
      <c s="40">
        <v>0</v>
      </c>
      <c s="40">
        <v>12542.401</v>
      </c>
      <c s="40">
        <v>0</v>
      </c>
      <c s="40">
        <v>0</v>
      </c>
      <c s="40">
        <v>0</v>
      </c>
      <c s="40">
        <v>0</v>
      </c>
      <c s="40">
        <v>0</v>
      </c>
      <c s="40">
        <v>11358.620999999999</v>
      </c>
      <c s="40">
        <v>0</v>
      </c>
      <c s="40">
        <f t="shared" si="12"/>
        <v>0</v>
      </c>
      <c s="40">
        <f t="shared" si="13"/>
        <v>23901.021999999997</v>
      </c>
      <c s="40">
        <f t="shared" si="14"/>
        <v>23901.021999999997</v>
      </c>
    </row>
    <row r="281" spans="1:52" ht="15">
      <c r="A281" s="84">
        <v>20616000</v>
      </c>
      <c s="84">
        <v>1</v>
      </c>
      <c s="84">
        <v>1</v>
      </c>
      <c s="84">
        <v>1</v>
      </c>
      <c s="84" t="s">
        <v>365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363</v>
      </c>
      <c s="84" t="s">
        <v>29</v>
      </c>
      <c s="84" t="s">
        <v>159</v>
      </c>
      <c s="84" t="s">
        <v>1325</v>
      </c>
      <c s="84" t="s">
        <v>370</v>
      </c>
      <c s="84" t="s">
        <v>370</v>
      </c>
      <c s="84" t="s">
        <v>363</v>
      </c>
      <c s="80">
        <v>5893050.0650000004</v>
      </c>
      <c s="80">
        <v>0</v>
      </c>
      <c s="80">
        <v>450324.37</v>
      </c>
      <c s="80">
        <v>157379.12</v>
      </c>
      <c s="80" t="s">
        <v>2855</v>
      </c>
      <c s="80">
        <v>-75179.731000000611</v>
      </c>
      <c s="80">
        <v>0</v>
      </c>
      <c s="80">
        <v>5367545.9639999997</v>
      </c>
      <c s="87">
        <v>41059</v>
      </c>
      <c s="87">
        <v>47802</v>
      </c>
      <c s="86">
        <v>15359277.5</v>
      </c>
      <c s="86">
        <v>14100159.532821</v>
      </c>
      <c s="86">
        <v>5.9616438356164387</v>
      </c>
      <c s="86">
        <v>18.473972602739725</v>
      </c>
      <c s="83">
        <v>0.049599999999999998</v>
      </c>
      <c s="88" t="s">
        <v>364</v>
      </c>
      <c s="88"/>
      <c s="84" t="s">
        <v>363</v>
      </c>
      <c s="84" t="s">
        <v>363</v>
      </c>
      <c s="40">
        <v>0</v>
      </c>
      <c s="40">
        <v>0</v>
      </c>
      <c s="40">
        <v>0</v>
      </c>
      <c s="40">
        <v>0</v>
      </c>
      <c s="40">
        <v>0</v>
      </c>
      <c s="40">
        <v>133115.139</v>
      </c>
      <c s="40">
        <v>0</v>
      </c>
      <c s="40">
        <v>0</v>
      </c>
      <c s="40">
        <v>0</v>
      </c>
      <c s="40">
        <v>0</v>
      </c>
      <c s="40">
        <v>0</v>
      </c>
      <c s="40">
        <v>122027.42</v>
      </c>
      <c s="40">
        <v>0</v>
      </c>
      <c s="40">
        <f t="shared" si="12"/>
        <v>0</v>
      </c>
      <c s="40">
        <f t="shared" si="13"/>
        <v>255142.55900000001</v>
      </c>
      <c s="40">
        <f t="shared" si="14"/>
        <v>255142.55900000001</v>
      </c>
    </row>
    <row r="282" spans="1:52" ht="15">
      <c r="A282" s="79">
        <v>20616001</v>
      </c>
      <c s="79">
        <v>1</v>
      </c>
      <c s="79">
        <v>1</v>
      </c>
      <c s="79">
        <v>1</v>
      </c>
      <c s="79" t="s">
        <v>59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363</v>
      </c>
      <c s="79" t="s">
        <v>29</v>
      </c>
      <c s="79" t="s">
        <v>159</v>
      </c>
      <c s="79" t="s">
        <v>1325</v>
      </c>
      <c s="79" t="s">
        <v>371</v>
      </c>
      <c s="79" t="s">
        <v>371</v>
      </c>
      <c s="79" t="s">
        <v>363</v>
      </c>
      <c s="80">
        <v>4873023.6619999995</v>
      </c>
      <c s="80">
        <v>0</v>
      </c>
      <c s="80">
        <v>366263.54999999999</v>
      </c>
      <c s="80">
        <v>111495.38</v>
      </c>
      <c s="80" t="s">
        <v>2855</v>
      </c>
      <c s="80">
        <v>-134213.70299999975</v>
      </c>
      <c s="80">
        <v>0</v>
      </c>
      <c s="80">
        <v>4372546.409</v>
      </c>
      <c s="82">
        <v>41059</v>
      </c>
      <c s="82">
        <v>47802</v>
      </c>
      <c s="81">
        <v>12699382.5</v>
      </c>
      <c s="81">
        <v>11628528.205839001</v>
      </c>
      <c s="81">
        <v>5.9616438356164387</v>
      </c>
      <c s="81">
        <v>18.473972602739725</v>
      </c>
      <c s="83">
        <v>0.041000000000000002</v>
      </c>
      <c s="83" t="s">
        <v>364</v>
      </c>
      <c s="83"/>
      <c s="79" t="s">
        <v>363</v>
      </c>
      <c s="79" t="s">
        <v>363</v>
      </c>
      <c s="40">
        <v>0</v>
      </c>
      <c s="40">
        <v>0</v>
      </c>
      <c s="40">
        <v>0</v>
      </c>
      <c s="40">
        <v>0</v>
      </c>
      <c s="40">
        <v>0</v>
      </c>
      <c s="40">
        <v>89637.197</v>
      </c>
      <c s="40">
        <v>0</v>
      </c>
      <c s="40">
        <v>0</v>
      </c>
      <c s="40">
        <v>0</v>
      </c>
      <c s="40">
        <v>0</v>
      </c>
      <c s="40">
        <v>0</v>
      </c>
      <c s="40">
        <v>82149.985000000001</v>
      </c>
      <c s="40">
        <v>0</v>
      </c>
      <c s="40">
        <f t="shared" si="12"/>
        <v>0</v>
      </c>
      <c s="40">
        <f t="shared" si="13"/>
        <v>171787.182</v>
      </c>
      <c s="40">
        <f t="shared" si="14"/>
        <v>171787.182</v>
      </c>
    </row>
    <row r="283" spans="1:52" ht="15">
      <c r="A283" s="84">
        <v>20980000</v>
      </c>
      <c s="84">
        <v>1</v>
      </c>
      <c s="84">
        <v>1</v>
      </c>
      <c s="84">
        <v>1</v>
      </c>
      <c s="84" t="s">
        <v>365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372</v>
      </c>
      <c s="84" t="s">
        <v>29</v>
      </c>
      <c s="84" t="s">
        <v>159</v>
      </c>
      <c s="84" t="s">
        <v>1326</v>
      </c>
      <c s="84" t="s">
        <v>373</v>
      </c>
      <c s="84" t="s">
        <v>373</v>
      </c>
      <c s="84" t="s">
        <v>372</v>
      </c>
      <c s="80">
        <v>6145472450</v>
      </c>
      <c s="80">
        <v>0</v>
      </c>
      <c s="80">
        <v>0</v>
      </c>
      <c s="80">
        <v>71883744.439999998</v>
      </c>
      <c s="80">
        <v>41657164.961000003</v>
      </c>
      <c s="80">
        <v>-81777800</v>
      </c>
      <c s="80">
        <v>0</v>
      </c>
      <c s="80">
        <v>6063694650</v>
      </c>
      <c s="87">
        <v>44104</v>
      </c>
      <c s="87">
        <v>48610</v>
      </c>
      <c s="86">
        <v>6593773550</v>
      </c>
      <c s="86">
        <v>6593773550</v>
      </c>
      <c s="86">
        <v>8.1753424657534239</v>
      </c>
      <c s="86">
        <v>12.345205479452055</v>
      </c>
      <c s="121">
        <v>0.040160000000000001</v>
      </c>
      <c s="88" t="s">
        <v>374</v>
      </c>
      <c s="88">
        <v>0</v>
      </c>
      <c s="84" t="s">
        <v>372</v>
      </c>
      <c s="84" t="s">
        <v>372</v>
      </c>
      <c s="40">
        <v>0</v>
      </c>
      <c s="40">
        <v>112204732.82600001</v>
      </c>
      <c s="40">
        <v>0</v>
      </c>
      <c s="40">
        <v>0</v>
      </c>
      <c s="40">
        <v>101253827.12099999</v>
      </c>
      <c s="40">
        <v>0</v>
      </c>
      <c s="40">
        <v>0</v>
      </c>
      <c s="40">
        <v>108909655.984</v>
      </c>
      <c s="40">
        <v>0</v>
      </c>
      <c s="40">
        <v>0</v>
      </c>
      <c s="40">
        <v>107059939.88499999</v>
      </c>
      <c s="40">
        <v>0</v>
      </c>
      <c s="40">
        <v>0</v>
      </c>
      <c s="40">
        <f t="shared" si="12"/>
        <v>0</v>
      </c>
      <c s="40">
        <f t="shared" si="13"/>
        <v>429428155.81599998</v>
      </c>
      <c s="40">
        <f t="shared" si="14"/>
        <v>429428155.81599998</v>
      </c>
    </row>
    <row r="284" spans="1:52" ht="15">
      <c r="A284" s="79">
        <v>20970000</v>
      </c>
      <c s="79">
        <v>1</v>
      </c>
      <c s="79">
        <v>1</v>
      </c>
      <c s="79">
        <v>1</v>
      </c>
      <c s="79" t="s">
        <v>365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372</v>
      </c>
      <c s="79" t="s">
        <v>29</v>
      </c>
      <c s="79" t="s">
        <v>159</v>
      </c>
      <c s="79" t="s">
        <v>1326</v>
      </c>
      <c s="79" t="s">
        <v>375</v>
      </c>
      <c s="79" t="s">
        <v>375</v>
      </c>
      <c s="79" t="s">
        <v>372</v>
      </c>
      <c s="80">
        <v>234549979.125</v>
      </c>
      <c s="80">
        <v>0</v>
      </c>
      <c s="80">
        <v>78065167.209999993</v>
      </c>
      <c s="80">
        <v>2785470.9500000002</v>
      </c>
      <c s="80">
        <v>1589899.51</v>
      </c>
      <c s="80">
        <v>-2198930.1650000215</v>
      </c>
      <c s="80">
        <v>0</v>
      </c>
      <c s="80">
        <v>154285881.75</v>
      </c>
      <c s="82">
        <v>43953</v>
      </c>
      <c s="82">
        <v>45869</v>
      </c>
      <c s="81">
        <v>671093269</v>
      </c>
      <c s="81">
        <v>671093269</v>
      </c>
      <c s="81">
        <v>0.66575342465753429</v>
      </c>
      <c s="81">
        <v>5.2493150684931509</v>
      </c>
      <c s="121">
        <v>0.040160000000000001</v>
      </c>
      <c s="83" t="s">
        <v>374</v>
      </c>
      <c s="83">
        <v>0</v>
      </c>
      <c s="79" t="s">
        <v>372</v>
      </c>
      <c s="79" t="s">
        <v>372</v>
      </c>
      <c s="40">
        <v>0</v>
      </c>
      <c s="40">
        <v>7017677.7680000002</v>
      </c>
      <c s="40">
        <v>0</v>
      </c>
      <c s="40">
        <v>0</v>
      </c>
      <c s="40">
        <v>6155811.4610000001</v>
      </c>
      <c s="40">
        <v>0</v>
      </c>
      <c s="40">
        <v>0</v>
      </c>
      <c s="40">
        <v>5303521.4560000002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18477010.685000002</v>
      </c>
      <c s="40">
        <f t="shared" si="14"/>
        <v>18477010.685000002</v>
      </c>
    </row>
    <row r="285" spans="1:52" ht="15">
      <c r="A285" s="84">
        <v>20960000</v>
      </c>
      <c s="84">
        <v>1</v>
      </c>
      <c s="84">
        <v>1</v>
      </c>
      <c s="84">
        <v>1</v>
      </c>
      <c s="84" t="s">
        <v>365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372</v>
      </c>
      <c s="84" t="s">
        <v>29</v>
      </c>
      <c s="84" t="s">
        <v>159</v>
      </c>
      <c s="84" t="s">
        <v>1326</v>
      </c>
      <c s="84" t="s">
        <v>376</v>
      </c>
      <c s="84" t="s">
        <v>376</v>
      </c>
      <c s="84" t="s">
        <v>372</v>
      </c>
      <c s="80">
        <v>1110590520.0150001</v>
      </c>
      <c s="80">
        <v>0</v>
      </c>
      <c s="80">
        <v>0</v>
      </c>
      <c s="80">
        <v>13285022.4</v>
      </c>
      <c s="80">
        <v>0</v>
      </c>
      <c s="80">
        <v>-14778627.707000017</v>
      </c>
      <c s="80">
        <v>0</v>
      </c>
      <c s="80">
        <v>1095811892.3080001</v>
      </c>
      <c s="87">
        <v>43535</v>
      </c>
      <c s="87">
        <v>47514</v>
      </c>
      <c s="86">
        <v>4336316950</v>
      </c>
      <c s="86">
        <v>1445415170.5</v>
      </c>
      <c s="86">
        <v>5.1726027397260275</v>
      </c>
      <c s="86">
        <v>10.901369863013699</v>
      </c>
      <c s="121">
        <v>0.040160000000000001</v>
      </c>
      <c s="88" t="s">
        <v>374</v>
      </c>
      <c s="88">
        <v>0</v>
      </c>
      <c s="84" t="s">
        <v>372</v>
      </c>
      <c s="84" t="s">
        <v>372</v>
      </c>
      <c s="40">
        <v>0</v>
      </c>
      <c s="40">
        <v>11837139.866</v>
      </c>
      <c s="40">
        <v>0</v>
      </c>
      <c s="40">
        <v>0</v>
      </c>
      <c s="40">
        <v>11144704.83</v>
      </c>
      <c s="40">
        <v>0</v>
      </c>
      <c s="40">
        <v>0</v>
      </c>
      <c s="40">
        <v>10982154.559</v>
      </c>
      <c s="40">
        <v>0</v>
      </c>
      <c s="40">
        <v>0</v>
      </c>
      <c s="40">
        <v>10265660.200999999</v>
      </c>
      <c s="40">
        <v>0</v>
      </c>
      <c s="40">
        <v>0</v>
      </c>
      <c s="40">
        <f t="shared" si="12"/>
        <v>0</v>
      </c>
      <c s="40">
        <f t="shared" si="13"/>
        <v>44229659.456</v>
      </c>
      <c s="40">
        <f t="shared" si="14"/>
        <v>44229659.456</v>
      </c>
    </row>
    <row r="286" spans="1:52" ht="15">
      <c r="A286" s="79">
        <v>28006001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377</v>
      </c>
      <c s="79" t="s">
        <v>378</v>
      </c>
      <c s="79" t="s">
        <v>29</v>
      </c>
      <c s="79" t="s">
        <v>379</v>
      </c>
      <c s="79" t="s">
        <v>1327</v>
      </c>
      <c s="79" t="s">
        <v>380</v>
      </c>
      <c s="79" t="s">
        <v>381</v>
      </c>
      <c s="79" t="s">
        <v>378</v>
      </c>
      <c s="80">
        <v>104793920</v>
      </c>
      <c s="80">
        <v>0</v>
      </c>
      <c s="80">
        <v>0</v>
      </c>
      <c s="80">
        <v>0</v>
      </c>
      <c s="80">
        <v>0</v>
      </c>
      <c s="80">
        <v>0</v>
      </c>
      <c s="80">
        <v>36745920</v>
      </c>
      <c s="80">
        <v>104793920</v>
      </c>
      <c s="82">
        <v>36761</v>
      </c>
      <c s="82">
        <v>41228</v>
      </c>
      <c s="81">
        <v>1203374000</v>
      </c>
      <c s="81">
        <v>1204878000</v>
      </c>
      <c s="81">
        <v>0</v>
      </c>
      <c s="81">
        <v>0</v>
      </c>
      <c s="83">
        <v>0.12</v>
      </c>
      <c s="83" t="s">
        <v>39</v>
      </c>
      <c s="83"/>
      <c s="79" t="s">
        <v>382</v>
      </c>
      <c s="79" t="s">
        <v>383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0</v>
      </c>
      <c s="40">
        <f t="shared" si="14"/>
        <v>0</v>
      </c>
    </row>
    <row r="287" spans="1:52" ht="15">
      <c r="A287" s="84">
        <v>28005001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377</v>
      </c>
      <c s="84" t="s">
        <v>378</v>
      </c>
      <c s="84" t="s">
        <v>29</v>
      </c>
      <c s="84" t="s">
        <v>379</v>
      </c>
      <c s="84" t="s">
        <v>1327</v>
      </c>
      <c s="84" t="s">
        <v>384</v>
      </c>
      <c s="84" t="s">
        <v>381</v>
      </c>
      <c s="84" t="s">
        <v>378</v>
      </c>
      <c s="80">
        <v>389049468.59999979</v>
      </c>
      <c s="80">
        <v>0</v>
      </c>
      <c s="80">
        <v>0</v>
      </c>
      <c s="80">
        <v>0</v>
      </c>
      <c s="80">
        <v>0</v>
      </c>
      <c s="80">
        <v>0</v>
      </c>
      <c s="80">
        <v>239415057.59999999</v>
      </c>
      <c s="80">
        <v>389049468.59999979</v>
      </c>
      <c s="87">
        <v>36761</v>
      </c>
      <c s="87">
        <v>47710</v>
      </c>
      <c s="86">
        <v>2560409000</v>
      </c>
      <c s="86">
        <v>2568243000</v>
      </c>
      <c s="86">
        <v>5.7095890410958905</v>
      </c>
      <c s="86">
        <v>29.997260273972604</v>
      </c>
      <c s="83">
        <v>0.10000000000000001</v>
      </c>
      <c s="88" t="s">
        <v>39</v>
      </c>
      <c s="88"/>
      <c s="84" t="s">
        <v>385</v>
      </c>
      <c s="84" t="s">
        <v>386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0</v>
      </c>
      <c s="40">
        <f t="shared" si="14"/>
        <v>0</v>
      </c>
    </row>
    <row r="288" spans="1:52" ht="15">
      <c r="A288" s="79">
        <v>28027017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377</v>
      </c>
      <c s="79" t="s">
        <v>387</v>
      </c>
      <c s="79" t="s">
        <v>29</v>
      </c>
      <c s="79" t="s">
        <v>379</v>
      </c>
      <c s="79" t="s">
        <v>1327</v>
      </c>
      <c s="79" t="s">
        <v>388</v>
      </c>
      <c s="79" t="s">
        <v>381</v>
      </c>
      <c s="79" t="s">
        <v>387</v>
      </c>
      <c s="80">
        <v>213000000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213000000</v>
      </c>
      <c s="82">
        <v>43860</v>
      </c>
      <c s="82">
        <v>49339</v>
      </c>
      <c s="81">
        <v>400000000</v>
      </c>
      <c s="81">
        <v>400000000</v>
      </c>
      <c s="81">
        <v>10.172602739726027</v>
      </c>
      <c s="81">
        <v>15.010958904109589</v>
      </c>
      <c s="83">
        <v>0.072499999999999995</v>
      </c>
      <c s="83" t="s">
        <v>39</v>
      </c>
      <c s="83"/>
      <c s="79" t="s">
        <v>389</v>
      </c>
      <c s="79" t="s">
        <v>388</v>
      </c>
      <c s="40">
        <v>0</v>
      </c>
      <c s="40">
        <v>7721250</v>
      </c>
      <c s="40">
        <v>0</v>
      </c>
      <c s="40">
        <v>0</v>
      </c>
      <c s="40">
        <v>0</v>
      </c>
      <c s="40">
        <v>0</v>
      </c>
      <c s="40">
        <v>0</v>
      </c>
      <c s="40">
        <v>7395000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15116250</v>
      </c>
      <c s="40">
        <f t="shared" si="14"/>
        <v>15116250</v>
      </c>
    </row>
    <row r="289" spans="1:52" ht="15">
      <c r="A289" s="84">
        <v>28001001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377</v>
      </c>
      <c s="84" t="s">
        <v>390</v>
      </c>
      <c s="84" t="s">
        <v>29</v>
      </c>
      <c s="84" t="s">
        <v>379</v>
      </c>
      <c s="84" t="s">
        <v>1327</v>
      </c>
      <c s="84" t="s">
        <v>391</v>
      </c>
      <c s="84" t="s">
        <v>392</v>
      </c>
      <c s="84" t="s">
        <v>390</v>
      </c>
      <c s="80">
        <v>12343000</v>
      </c>
      <c s="80">
        <v>0</v>
      </c>
      <c s="80">
        <v>0</v>
      </c>
      <c s="80">
        <v>0</v>
      </c>
      <c s="80">
        <v>29627</v>
      </c>
      <c s="80">
        <v>0</v>
      </c>
      <c s="80">
        <v>0</v>
      </c>
      <c s="80">
        <v>12343000</v>
      </c>
      <c s="87">
        <v>34758</v>
      </c>
      <c s="87">
        <v>45716</v>
      </c>
      <c s="86">
        <v>1434671000</v>
      </c>
      <c s="86">
        <v>1434671000</v>
      </c>
      <c s="86">
        <v>0.24657534246575341</v>
      </c>
      <c s="86">
        <v>30.021917808219179</v>
      </c>
      <c s="83">
        <v>0.045600000000000002</v>
      </c>
      <c s="88" t="s">
        <v>3327</v>
      </c>
      <c s="88">
        <v>0.0081250000000000003</v>
      </c>
      <c s="84" t="s">
        <v>393</v>
      </c>
      <c s="84" t="s">
        <v>394</v>
      </c>
      <c s="40">
        <v>0</v>
      </c>
      <c s="40">
        <v>0</v>
      </c>
      <c s="40">
        <v>421890.59999999998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421890.59999999998</v>
      </c>
      <c s="40">
        <f t="shared" si="14"/>
        <v>421890.59999999998</v>
      </c>
    </row>
    <row r="290" spans="1:52" ht="15">
      <c r="A290" s="79">
        <v>28002001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377</v>
      </c>
      <c s="79" t="s">
        <v>390</v>
      </c>
      <c s="79" t="s">
        <v>29</v>
      </c>
      <c s="79" t="s">
        <v>379</v>
      </c>
      <c s="79" t="s">
        <v>1327</v>
      </c>
      <c s="79" t="s">
        <v>395</v>
      </c>
      <c s="79" t="s">
        <v>392</v>
      </c>
      <c s="79" t="s">
        <v>390</v>
      </c>
      <c s="80">
        <v>50183000</v>
      </c>
      <c s="80">
        <v>0</v>
      </c>
      <c s="80">
        <v>0</v>
      </c>
      <c s="80">
        <v>1254575</v>
      </c>
      <c s="80">
        <v>0</v>
      </c>
      <c s="80">
        <v>0</v>
      </c>
      <c s="80">
        <v>0</v>
      </c>
      <c s="80">
        <v>50183000</v>
      </c>
      <c s="82">
        <v>34758</v>
      </c>
      <c s="82">
        <v>45716</v>
      </c>
      <c s="81">
        <v>1912895000</v>
      </c>
      <c s="81">
        <v>1912895000</v>
      </c>
      <c s="81">
        <v>0.24657534246575341</v>
      </c>
      <c s="81">
        <v>30.021917808219179</v>
      </c>
      <c s="83">
        <v>0.050000000000000003</v>
      </c>
      <c s="83" t="s">
        <v>39</v>
      </c>
      <c s="83"/>
      <c s="79" t="s">
        <v>396</v>
      </c>
      <c s="79" t="s">
        <v>397</v>
      </c>
      <c s="40">
        <v>0</v>
      </c>
      <c s="40">
        <v>0</v>
      </c>
      <c s="40">
        <v>627287.5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627287.5</v>
      </c>
      <c s="40">
        <f t="shared" si="14"/>
        <v>627287.5</v>
      </c>
    </row>
    <row r="291" spans="1:52" ht="15">
      <c r="A291" s="84">
        <v>280270211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377</v>
      </c>
      <c s="84" t="s">
        <v>398</v>
      </c>
      <c s="84" t="s">
        <v>29</v>
      </c>
      <c s="84" t="s">
        <v>379</v>
      </c>
      <c s="84" t="s">
        <v>1327</v>
      </c>
      <c s="84" t="s">
        <v>399</v>
      </c>
      <c s="84" t="s">
        <v>381</v>
      </c>
      <c s="84" t="s">
        <v>398</v>
      </c>
      <c s="80">
        <v>18147628.199999999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18147628.199999999</v>
      </c>
      <c s="87">
        <v>44074</v>
      </c>
      <c s="87">
        <v>51348</v>
      </c>
      <c s="86">
        <v>270412767.80000001</v>
      </c>
      <c s="86">
        <v>18147628.199999999</v>
      </c>
      <c s="86">
        <v>15.676712328767124</v>
      </c>
      <c s="86">
        <v>19.92876712328767</v>
      </c>
      <c s="83">
        <v>0.042999999999999997</v>
      </c>
      <c s="88" t="s">
        <v>39</v>
      </c>
      <c s="88"/>
      <c s="84" t="s">
        <v>400</v>
      </c>
      <c s="84" t="s">
        <v>401</v>
      </c>
      <c s="40">
        <v>0</v>
      </c>
      <c s="40">
        <v>453690.71000000002</v>
      </c>
      <c s="40">
        <v>0</v>
      </c>
      <c s="40">
        <v>0</v>
      </c>
      <c s="40">
        <v>0</v>
      </c>
      <c s="40">
        <v>0</v>
      </c>
      <c s="40">
        <v>0</v>
      </c>
      <c s="40">
        <v>453690.71000000002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907381.42000000004</v>
      </c>
      <c s="40">
        <f t="shared" si="14"/>
        <v>907381.42000000004</v>
      </c>
    </row>
    <row r="292" spans="1:52" ht="15">
      <c r="A292" s="79">
        <v>280270212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377</v>
      </c>
      <c s="79" t="s">
        <v>398</v>
      </c>
      <c s="79" t="s">
        <v>29</v>
      </c>
      <c s="79" t="s">
        <v>379</v>
      </c>
      <c s="79" t="s">
        <v>1327</v>
      </c>
      <c s="79" t="s">
        <v>402</v>
      </c>
      <c s="79" t="s">
        <v>381</v>
      </c>
      <c s="79" t="s">
        <v>398</v>
      </c>
      <c s="80">
        <v>18796473.800000001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18796473.800000001</v>
      </c>
      <c s="82">
        <v>44074</v>
      </c>
      <c s="82">
        <v>51348</v>
      </c>
      <c s="81">
        <v>18796473.800000001</v>
      </c>
      <c s="81">
        <v>18796473.800000001</v>
      </c>
      <c s="81">
        <v>15.676712328767124</v>
      </c>
      <c s="81">
        <v>19.92876712328767</v>
      </c>
      <c s="83">
        <v>0.042999999999999997</v>
      </c>
      <c s="83" t="s">
        <v>39</v>
      </c>
      <c s="83"/>
      <c s="79" t="s">
        <v>403</v>
      </c>
      <c s="79" t="s">
        <v>404</v>
      </c>
      <c s="40">
        <v>0</v>
      </c>
      <c s="40">
        <v>469911.84999999998</v>
      </c>
      <c s="40">
        <v>0</v>
      </c>
      <c s="40">
        <v>0</v>
      </c>
      <c s="40">
        <v>0</v>
      </c>
      <c s="40">
        <v>0</v>
      </c>
      <c s="40">
        <v>0</v>
      </c>
      <c s="40">
        <v>469911.84999999998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939823.69999999995</v>
      </c>
      <c s="40">
        <f t="shared" si="14"/>
        <v>939823.69999999995</v>
      </c>
    </row>
    <row r="293" spans="1:52" ht="15">
      <c r="A293" s="84">
        <v>280270213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377</v>
      </c>
      <c s="84" t="s">
        <v>398</v>
      </c>
      <c s="84" t="s">
        <v>29</v>
      </c>
      <c s="84" t="s">
        <v>379</v>
      </c>
      <c s="84" t="s">
        <v>1327</v>
      </c>
      <c s="84" t="s">
        <v>405</v>
      </c>
      <c s="84" t="s">
        <v>381</v>
      </c>
      <c s="84" t="s">
        <v>398</v>
      </c>
      <c s="80">
        <v>60204123.200000003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60204123.200000003</v>
      </c>
      <c s="87">
        <v>44074</v>
      </c>
      <c s="87">
        <v>51348</v>
      </c>
      <c s="86">
        <v>60204123.200000003</v>
      </c>
      <c s="86">
        <v>60204123.200000003</v>
      </c>
      <c s="86">
        <v>15.676712328767124</v>
      </c>
      <c s="86">
        <v>19.92876712328767</v>
      </c>
      <c s="83">
        <v>0.042999999999999997</v>
      </c>
      <c s="88" t="s">
        <v>39</v>
      </c>
      <c s="88"/>
      <c s="84" t="s">
        <v>406</v>
      </c>
      <c s="84" t="s">
        <v>407</v>
      </c>
      <c s="40">
        <v>0</v>
      </c>
      <c s="40">
        <v>1505103.0800000001</v>
      </c>
      <c s="40">
        <v>0</v>
      </c>
      <c s="40">
        <v>0</v>
      </c>
      <c s="40">
        <v>0</v>
      </c>
      <c s="40">
        <v>0</v>
      </c>
      <c s="40">
        <v>0</v>
      </c>
      <c s="40">
        <v>1505103.0800000001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3010206.1600000001</v>
      </c>
      <c s="40">
        <f t="shared" si="14"/>
        <v>3010206.1600000001</v>
      </c>
    </row>
    <row r="294" spans="1:52" ht="15">
      <c r="A294" s="79">
        <v>280270214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377</v>
      </c>
      <c s="79" t="s">
        <v>398</v>
      </c>
      <c s="79" t="s">
        <v>29</v>
      </c>
      <c s="79" t="s">
        <v>379</v>
      </c>
      <c s="79" t="s">
        <v>1327</v>
      </c>
      <c s="79" t="s">
        <v>408</v>
      </c>
      <c s="79" t="s">
        <v>381</v>
      </c>
      <c s="79" t="s">
        <v>398</v>
      </c>
      <c s="80">
        <v>9062878.5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9062878.5</v>
      </c>
      <c s="82">
        <v>44074</v>
      </c>
      <c s="82">
        <v>51348</v>
      </c>
      <c s="81">
        <v>9062878.5</v>
      </c>
      <c s="81">
        <v>9062878.5</v>
      </c>
      <c s="81">
        <v>15.676712328767124</v>
      </c>
      <c s="81">
        <v>19.92876712328767</v>
      </c>
      <c s="83">
        <v>0.042999999999999997</v>
      </c>
      <c s="83" t="s">
        <v>39</v>
      </c>
      <c s="83"/>
      <c s="79" t="s">
        <v>409</v>
      </c>
      <c s="79" t="s">
        <v>410</v>
      </c>
      <c s="40">
        <v>0</v>
      </c>
      <c s="40">
        <v>226571.95999999999</v>
      </c>
      <c s="40">
        <v>0</v>
      </c>
      <c s="40">
        <v>0</v>
      </c>
      <c s="40">
        <v>0</v>
      </c>
      <c s="40">
        <v>0</v>
      </c>
      <c s="40">
        <v>0</v>
      </c>
      <c s="40">
        <v>226571.95999999999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453143.91999999998</v>
      </c>
      <c s="40">
        <f t="shared" si="14"/>
        <v>453143.91999999998</v>
      </c>
    </row>
    <row r="295" spans="1:52" ht="15">
      <c r="A295" s="84">
        <v>280270215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377</v>
      </c>
      <c s="84" t="s">
        <v>398</v>
      </c>
      <c s="84" t="s">
        <v>29</v>
      </c>
      <c s="84" t="s">
        <v>379</v>
      </c>
      <c s="84" t="s">
        <v>1327</v>
      </c>
      <c s="84" t="s">
        <v>411</v>
      </c>
      <c s="84" t="s">
        <v>381</v>
      </c>
      <c s="84" t="s">
        <v>398</v>
      </c>
      <c s="80">
        <v>27410992.699999999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27410992.699999999</v>
      </c>
      <c s="87">
        <v>44074</v>
      </c>
      <c s="87">
        <v>51348</v>
      </c>
      <c s="86">
        <v>27410992.699999999</v>
      </c>
      <c s="86">
        <v>27410992.699999999</v>
      </c>
      <c s="86">
        <v>15.676712328767124</v>
      </c>
      <c s="86">
        <v>19.92876712328767</v>
      </c>
      <c s="83">
        <v>0.042999999999999997</v>
      </c>
      <c s="88" t="s">
        <v>39</v>
      </c>
      <c s="88"/>
      <c s="84" t="s">
        <v>412</v>
      </c>
      <c s="84" t="s">
        <v>413</v>
      </c>
      <c s="40">
        <v>0</v>
      </c>
      <c s="40">
        <v>685274.81999999995</v>
      </c>
      <c s="40">
        <v>0</v>
      </c>
      <c s="40">
        <v>0</v>
      </c>
      <c s="40">
        <v>0</v>
      </c>
      <c s="40">
        <v>0</v>
      </c>
      <c s="40">
        <v>0</v>
      </c>
      <c s="40">
        <v>685274.81999999995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1370549.6399999999</v>
      </c>
      <c s="40">
        <f t="shared" si="14"/>
        <v>1370549.6399999999</v>
      </c>
    </row>
    <row r="296" spans="1:52" ht="15">
      <c r="A296" s="79">
        <v>280270216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377</v>
      </c>
      <c s="79" t="s">
        <v>398</v>
      </c>
      <c s="79" t="s">
        <v>29</v>
      </c>
      <c s="79" t="s">
        <v>379</v>
      </c>
      <c s="79" t="s">
        <v>1327</v>
      </c>
      <c s="79" t="s">
        <v>414</v>
      </c>
      <c s="79" t="s">
        <v>381</v>
      </c>
      <c s="79" t="s">
        <v>398</v>
      </c>
      <c s="80">
        <v>14059536.4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14059536.4</v>
      </c>
      <c s="82">
        <v>44074</v>
      </c>
      <c s="82">
        <v>51348</v>
      </c>
      <c s="81">
        <v>14059536.4</v>
      </c>
      <c s="81">
        <v>14059536.4</v>
      </c>
      <c s="81">
        <v>15.676712328767124</v>
      </c>
      <c s="81">
        <v>19.92876712328767</v>
      </c>
      <c s="83">
        <v>0.042999999999999997</v>
      </c>
      <c s="83" t="s">
        <v>39</v>
      </c>
      <c s="83"/>
      <c s="79" t="s">
        <v>415</v>
      </c>
      <c s="79" t="s">
        <v>416</v>
      </c>
      <c s="40">
        <v>0</v>
      </c>
      <c s="40">
        <v>351488.40999999997</v>
      </c>
      <c s="40">
        <v>0</v>
      </c>
      <c s="40">
        <v>0</v>
      </c>
      <c s="40">
        <v>0</v>
      </c>
      <c s="40">
        <v>0</v>
      </c>
      <c s="40">
        <v>0</v>
      </c>
      <c s="40">
        <v>351488.40999999997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702976.81999999995</v>
      </c>
      <c s="40">
        <f t="shared" si="14"/>
        <v>702976.81999999995</v>
      </c>
    </row>
    <row r="297" spans="1:52" ht="15">
      <c r="A297" s="84">
        <v>280270217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377</v>
      </c>
      <c s="84" t="s">
        <v>398</v>
      </c>
      <c s="84" t="s">
        <v>29</v>
      </c>
      <c s="84" t="s">
        <v>379</v>
      </c>
      <c s="84" t="s">
        <v>1327</v>
      </c>
      <c s="84" t="s">
        <v>417</v>
      </c>
      <c s="84" t="s">
        <v>381</v>
      </c>
      <c s="84" t="s">
        <v>398</v>
      </c>
      <c s="80">
        <v>28758805.399999999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28758805.399999999</v>
      </c>
      <c s="87">
        <v>44074</v>
      </c>
      <c s="87">
        <v>51348</v>
      </c>
      <c s="86">
        <v>28758805.399999999</v>
      </c>
      <c s="86">
        <v>28758805.399999999</v>
      </c>
      <c s="86">
        <v>15.676712328767124</v>
      </c>
      <c s="86">
        <v>19.92876712328767</v>
      </c>
      <c s="83">
        <v>0.042999999999999997</v>
      </c>
      <c s="88" t="s">
        <v>39</v>
      </c>
      <c s="88"/>
      <c s="84" t="s">
        <v>418</v>
      </c>
      <c s="84" t="s">
        <v>419</v>
      </c>
      <c s="40">
        <v>0</v>
      </c>
      <c s="40">
        <v>718970.14000000001</v>
      </c>
      <c s="40">
        <v>0</v>
      </c>
      <c s="40">
        <v>0</v>
      </c>
      <c s="40">
        <v>0</v>
      </c>
      <c s="40">
        <v>0</v>
      </c>
      <c s="40">
        <v>0</v>
      </c>
      <c s="40">
        <v>718970.14000000001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1437940.28</v>
      </c>
      <c s="40">
        <f t="shared" si="14"/>
        <v>1437940.28</v>
      </c>
    </row>
    <row r="298" spans="1:52" ht="15">
      <c r="A298" s="79">
        <v>280270218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377</v>
      </c>
      <c s="79" t="s">
        <v>398</v>
      </c>
      <c s="79" t="s">
        <v>29</v>
      </c>
      <c s="79" t="s">
        <v>379</v>
      </c>
      <c s="79" t="s">
        <v>1327</v>
      </c>
      <c s="79" t="s">
        <v>420</v>
      </c>
      <c s="79" t="s">
        <v>381</v>
      </c>
      <c s="79" t="s">
        <v>398</v>
      </c>
      <c s="80">
        <v>50274598.399999999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50274598.399999999</v>
      </c>
      <c s="82">
        <v>44074</v>
      </c>
      <c s="82">
        <v>51348</v>
      </c>
      <c s="81">
        <v>50274598.399999999</v>
      </c>
      <c s="81">
        <v>50274598.399999999</v>
      </c>
      <c s="81">
        <v>15.676712328767124</v>
      </c>
      <c s="81">
        <v>19.92876712328767</v>
      </c>
      <c s="83">
        <v>0.042999999999999997</v>
      </c>
      <c s="83" t="s">
        <v>39</v>
      </c>
      <c s="83"/>
      <c s="79" t="s">
        <v>421</v>
      </c>
      <c s="79" t="s">
        <v>422</v>
      </c>
      <c s="40">
        <v>0</v>
      </c>
      <c s="40">
        <v>1256864.96</v>
      </c>
      <c s="40">
        <v>0</v>
      </c>
      <c s="40">
        <v>0</v>
      </c>
      <c s="40">
        <v>0</v>
      </c>
      <c s="40">
        <v>0</v>
      </c>
      <c s="40">
        <v>0</v>
      </c>
      <c s="40">
        <v>1256864.96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2513729.9199999999</v>
      </c>
      <c s="40">
        <f t="shared" si="14"/>
        <v>2513729.9199999999</v>
      </c>
    </row>
    <row r="299" spans="1:52" ht="15">
      <c r="A299" s="84">
        <v>280270219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377</v>
      </c>
      <c s="84" t="s">
        <v>398</v>
      </c>
      <c s="84" t="s">
        <v>29</v>
      </c>
      <c s="84" t="s">
        <v>379</v>
      </c>
      <c s="84" t="s">
        <v>1327</v>
      </c>
      <c s="84" t="s">
        <v>423</v>
      </c>
      <c s="84" t="s">
        <v>381</v>
      </c>
      <c s="84" t="s">
        <v>398</v>
      </c>
      <c s="80">
        <v>29438635.199999999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29438635.199999999</v>
      </c>
      <c s="87">
        <v>44074</v>
      </c>
      <c s="87">
        <v>51348</v>
      </c>
      <c s="86">
        <v>29438635.199999999</v>
      </c>
      <c s="86">
        <v>29438635.199999999</v>
      </c>
      <c s="86">
        <v>15.676712328767124</v>
      </c>
      <c s="86">
        <v>19.92876712328767</v>
      </c>
      <c s="83">
        <v>0.042999999999999997</v>
      </c>
      <c s="88" t="s">
        <v>39</v>
      </c>
      <c s="88"/>
      <c s="84" t="s">
        <v>424</v>
      </c>
      <c s="84" t="s">
        <v>425</v>
      </c>
      <c s="40">
        <v>0</v>
      </c>
      <c s="40">
        <v>735965.88</v>
      </c>
      <c s="40">
        <v>0</v>
      </c>
      <c s="40">
        <v>0</v>
      </c>
      <c s="40">
        <v>0</v>
      </c>
      <c s="40">
        <v>0</v>
      </c>
      <c s="40">
        <v>0</v>
      </c>
      <c s="40">
        <v>735965.88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1471931.76</v>
      </c>
      <c s="40">
        <f t="shared" si="14"/>
        <v>1471931.76</v>
      </c>
    </row>
    <row r="300" spans="1:52" ht="15">
      <c r="A300" s="79">
        <v>280270220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377</v>
      </c>
      <c s="79" t="s">
        <v>398</v>
      </c>
      <c s="79" t="s">
        <v>29</v>
      </c>
      <c s="79" t="s">
        <v>379</v>
      </c>
      <c s="79" t="s">
        <v>1327</v>
      </c>
      <c s="79" t="s">
        <v>426</v>
      </c>
      <c s="79" t="s">
        <v>381</v>
      </c>
      <c s="79" t="s">
        <v>398</v>
      </c>
      <c s="80">
        <v>14259111.1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14259111.1</v>
      </c>
      <c s="82">
        <v>44074</v>
      </c>
      <c s="82">
        <v>51348</v>
      </c>
      <c s="81">
        <v>14259111.1</v>
      </c>
      <c s="81">
        <v>14259111.1</v>
      </c>
      <c s="81">
        <v>15.676712328767124</v>
      </c>
      <c s="81">
        <v>19.92876712328767</v>
      </c>
      <c s="83">
        <v>0.042999999999999997</v>
      </c>
      <c s="83" t="s">
        <v>39</v>
      </c>
      <c s="83"/>
      <c s="79" t="s">
        <v>427</v>
      </c>
      <c s="79" t="s">
        <v>428</v>
      </c>
      <c s="40">
        <v>0</v>
      </c>
      <c s="40">
        <v>356477.78000000003</v>
      </c>
      <c s="40">
        <v>0</v>
      </c>
      <c s="40">
        <v>0</v>
      </c>
      <c s="40">
        <v>0</v>
      </c>
      <c s="40">
        <v>0</v>
      </c>
      <c s="40">
        <v>0</v>
      </c>
      <c s="40">
        <v>356477.78000000003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712955.56000000006</v>
      </c>
      <c s="40">
        <f t="shared" si="14"/>
        <v>712955.56000000006</v>
      </c>
    </row>
    <row r="301" spans="1:52" ht="15">
      <c r="A301" s="84">
        <v>28027022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377</v>
      </c>
      <c s="84" t="s">
        <v>398</v>
      </c>
      <c s="84" t="s">
        <v>29</v>
      </c>
      <c s="84" t="s">
        <v>379</v>
      </c>
      <c s="84" t="s">
        <v>1327</v>
      </c>
      <c s="84" t="s">
        <v>429</v>
      </c>
      <c s="84" t="s">
        <v>381</v>
      </c>
      <c s="84" t="s">
        <v>398</v>
      </c>
      <c s="80">
        <v>1004941992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1004941992</v>
      </c>
      <c s="87">
        <v>44074</v>
      </c>
      <c s="87">
        <v>47695</v>
      </c>
      <c s="86">
        <v>1004941992</v>
      </c>
      <c s="86">
        <v>1004941992</v>
      </c>
      <c s="86">
        <v>5.6684931506849319</v>
      </c>
      <c s="86">
        <v>9.9205479452054792</v>
      </c>
      <c s="83">
        <v>0</v>
      </c>
      <c s="88" t="s">
        <v>62</v>
      </c>
      <c s="88"/>
      <c s="84" t="s">
        <v>430</v>
      </c>
      <c s="84" t="s">
        <v>429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0</v>
      </c>
      <c s="40">
        <f t="shared" si="14"/>
        <v>0</v>
      </c>
    </row>
    <row r="302" spans="1:52" ht="15">
      <c r="A302" s="79">
        <v>280270201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377</v>
      </c>
      <c s="79" t="s">
        <v>398</v>
      </c>
      <c s="79" t="s">
        <v>29</v>
      </c>
      <c s="79" t="s">
        <v>379</v>
      </c>
      <c s="79" t="s">
        <v>1327</v>
      </c>
      <c s="79" t="s">
        <v>431</v>
      </c>
      <c s="79" t="s">
        <v>381</v>
      </c>
      <c s="79" t="s">
        <v>398</v>
      </c>
      <c s="80">
        <v>2982942422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2982942422</v>
      </c>
      <c s="82">
        <v>44074</v>
      </c>
      <c s="82">
        <v>51348</v>
      </c>
      <c s="81">
        <v>3403135207</v>
      </c>
      <c s="81">
        <v>3403135207</v>
      </c>
      <c s="81">
        <v>15.676712328767124</v>
      </c>
      <c s="81">
        <v>19.92876712328767</v>
      </c>
      <c s="83">
        <v>0.042999999999999997</v>
      </c>
      <c s="83" t="s">
        <v>39</v>
      </c>
      <c s="83"/>
      <c s="79" t="s">
        <v>432</v>
      </c>
      <c s="79" t="s">
        <v>431</v>
      </c>
      <c s="40">
        <v>0</v>
      </c>
      <c s="40">
        <v>74573560.549999997</v>
      </c>
      <c s="40">
        <v>0</v>
      </c>
      <c s="40">
        <v>0</v>
      </c>
      <c s="40">
        <v>0</v>
      </c>
      <c s="40">
        <v>0</v>
      </c>
      <c s="40">
        <v>0</v>
      </c>
      <c s="40">
        <v>74573560.549999997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149147121.09999999</v>
      </c>
      <c s="40">
        <f t="shared" si="14"/>
        <v>149147121.09999999</v>
      </c>
    </row>
    <row r="303" spans="1:52" ht="15">
      <c r="A303" s="84">
        <v>280270181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377</v>
      </c>
      <c s="84" t="s">
        <v>398</v>
      </c>
      <c s="84" t="s">
        <v>29</v>
      </c>
      <c s="84" t="s">
        <v>379</v>
      </c>
      <c s="84" t="s">
        <v>1327</v>
      </c>
      <c s="84" t="s">
        <v>433</v>
      </c>
      <c s="84" t="s">
        <v>381</v>
      </c>
      <c s="84" t="s">
        <v>398</v>
      </c>
      <c s="80">
        <v>3499085944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3499085944</v>
      </c>
      <c s="87">
        <v>44074</v>
      </c>
      <c s="87">
        <v>47695</v>
      </c>
      <c s="86">
        <v>3701423865</v>
      </c>
      <c s="86">
        <v>3701423865</v>
      </c>
      <c s="86">
        <v>5.6684931506849319</v>
      </c>
      <c s="86">
        <v>9.9205479452054792</v>
      </c>
      <c s="83">
        <v>0.047800000000000002</v>
      </c>
      <c s="88" t="s">
        <v>39</v>
      </c>
      <c s="88"/>
      <c s="84" t="s">
        <v>434</v>
      </c>
      <c s="84" t="s">
        <v>433</v>
      </c>
      <c s="40">
        <v>0</v>
      </c>
      <c s="40">
        <v>120718465.06999999</v>
      </c>
      <c s="40">
        <v>0</v>
      </c>
      <c s="40">
        <v>0</v>
      </c>
      <c s="40">
        <v>0</v>
      </c>
      <c s="40">
        <v>0</v>
      </c>
      <c s="40">
        <v>0</v>
      </c>
      <c s="40">
        <v>120718465.06999999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241436930.13999999</v>
      </c>
      <c s="40">
        <f t="shared" si="14"/>
        <v>241436930.13999999</v>
      </c>
    </row>
    <row r="304" spans="1:52" ht="15">
      <c r="A304" s="79">
        <v>280270191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377</v>
      </c>
      <c s="79" t="s">
        <v>398</v>
      </c>
      <c s="79" t="s">
        <v>29</v>
      </c>
      <c s="79" t="s">
        <v>379</v>
      </c>
      <c s="79" t="s">
        <v>1327</v>
      </c>
      <c s="79" t="s">
        <v>435</v>
      </c>
      <c s="79" t="s">
        <v>381</v>
      </c>
      <c s="79" t="s">
        <v>398</v>
      </c>
      <c s="80">
        <v>7452636245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7452636245</v>
      </c>
      <c s="82">
        <v>44074</v>
      </c>
      <c s="82">
        <v>49521</v>
      </c>
      <c s="81">
        <v>8458864776</v>
      </c>
      <c s="81">
        <v>8458864776</v>
      </c>
      <c s="81">
        <v>10.671232876712329</v>
      </c>
      <c s="81">
        <v>14.923287671232877</v>
      </c>
      <c s="83">
        <v>0.0332</v>
      </c>
      <c s="83" t="s">
        <v>39</v>
      </c>
      <c s="83"/>
      <c s="79" t="s">
        <v>436</v>
      </c>
      <c s="79" t="s">
        <v>435</v>
      </c>
      <c s="40">
        <v>0</v>
      </c>
      <c s="40">
        <v>204947496.74000001</v>
      </c>
      <c s="40">
        <v>0</v>
      </c>
      <c s="40">
        <v>0</v>
      </c>
      <c s="40">
        <v>0</v>
      </c>
      <c s="40">
        <v>0</v>
      </c>
      <c s="40">
        <v>0</v>
      </c>
      <c s="40">
        <v>204947496.74000001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409894993.48000002</v>
      </c>
      <c s="40">
        <f t="shared" si="14"/>
        <v>409894993.48000002</v>
      </c>
    </row>
    <row r="305" spans="1:52" ht="15">
      <c r="A305" s="84">
        <v>20347000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437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438</v>
      </c>
      <c s="84" t="s">
        <v>438</v>
      </c>
      <c s="84" t="s">
        <v>160</v>
      </c>
      <c s="80">
        <v>11974783.640000001</v>
      </c>
      <c s="80">
        <v>0</v>
      </c>
      <c s="80">
        <v>0</v>
      </c>
      <c s="80">
        <v>327580.46999999997</v>
      </c>
      <c s="80">
        <v>172038.85000000001</v>
      </c>
      <c s="80">
        <v>0</v>
      </c>
      <c s="80">
        <v>0</v>
      </c>
      <c s="80">
        <v>11974783.640000001</v>
      </c>
      <c s="87">
        <v>44187</v>
      </c>
      <c s="87">
        <v>54779</v>
      </c>
      <c s="86">
        <v>78400000</v>
      </c>
      <c s="86">
        <v>78400000</v>
      </c>
      <c s="86">
        <v>25.076712328767123</v>
      </c>
      <c s="86">
        <v>29.019178082191782</v>
      </c>
      <c s="146">
        <v>0.063657699999999998</v>
      </c>
      <c s="88" t="s">
        <v>2797</v>
      </c>
      <c s="88">
        <v>0.012</v>
      </c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562475.59900000005</v>
      </c>
      <c s="40">
        <v>0</v>
      </c>
      <c s="40">
        <v>0</v>
      </c>
      <c s="40">
        <v>0</v>
      </c>
      <c s="40">
        <v>0</v>
      </c>
      <c s="40">
        <v>0</v>
      </c>
      <c s="40">
        <v>571798.39300000004</v>
      </c>
      <c s="40">
        <v>0</v>
      </c>
      <c s="40">
        <f t="shared" si="12"/>
        <v>0</v>
      </c>
      <c s="40">
        <f t="shared" si="13"/>
        <v>1134273.9920000001</v>
      </c>
      <c s="40">
        <f t="shared" si="14"/>
        <v>1134273.9920000001</v>
      </c>
    </row>
    <row r="306" spans="1:52" ht="15">
      <c r="A306" s="79">
        <v>20853000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437</v>
      </c>
      <c s="79" t="s">
        <v>2</v>
      </c>
      <c s="79" t="s">
        <v>27</v>
      </c>
      <c s="79" t="s">
        <v>311</v>
      </c>
      <c s="79" t="s">
        <v>29</v>
      </c>
      <c s="79" t="s">
        <v>159</v>
      </c>
      <c s="79" t="s">
        <v>1325</v>
      </c>
      <c s="79" t="s">
        <v>439</v>
      </c>
      <c s="79" t="s">
        <v>439</v>
      </c>
      <c s="79" t="s">
        <v>311</v>
      </c>
      <c s="80">
        <v>184615384.60000002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184615384.60000002</v>
      </c>
      <c s="82">
        <v>44439</v>
      </c>
      <c s="82">
        <v>50648</v>
      </c>
      <c s="81">
        <v>200000000</v>
      </c>
      <c s="81">
        <v>200000000</v>
      </c>
      <c s="81">
        <v>13.758904109589041</v>
      </c>
      <c s="81">
        <v>17.010958904109589</v>
      </c>
      <c s="122">
        <v>0.075151999999999997</v>
      </c>
      <c s="83" t="s">
        <v>3233</v>
      </c>
      <c s="122">
        <v>0.022283000000000001</v>
      </c>
      <c s="79" t="s">
        <v>311</v>
      </c>
      <c s="79" t="s">
        <v>311</v>
      </c>
      <c s="40">
        <v>0</v>
      </c>
      <c s="40">
        <v>0</v>
      </c>
      <c s="40">
        <v>0</v>
      </c>
      <c s="40">
        <v>6975647.1799999997</v>
      </c>
      <c s="40">
        <v>0</v>
      </c>
      <c s="40">
        <v>0</v>
      </c>
      <c s="40">
        <v>0</v>
      </c>
      <c s="40">
        <v>0</v>
      </c>
      <c s="40">
        <v>0</v>
      </c>
      <c s="40">
        <v>6795796.2400000002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13771443.42</v>
      </c>
      <c s="40">
        <f t="shared" si="14"/>
        <v>13771443.42</v>
      </c>
    </row>
    <row r="307" spans="1:52" ht="15">
      <c r="A307" s="84">
        <v>20349000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437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440</v>
      </c>
      <c s="84" t="s">
        <v>440</v>
      </c>
      <c s="84" t="s">
        <v>160</v>
      </c>
      <c s="80">
        <v>291721110.60000002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291721110.60000002</v>
      </c>
      <c s="87">
        <v>44497</v>
      </c>
      <c s="87">
        <v>52885</v>
      </c>
      <c s="86">
        <v>300000000</v>
      </c>
      <c s="86">
        <v>300000000</v>
      </c>
      <c s="86">
        <v>19.887671232876713</v>
      </c>
      <c s="86">
        <v>22.980821917808218</v>
      </c>
      <c s="122">
        <v>0.065984399999999999</v>
      </c>
      <c s="88" t="s">
        <v>2952</v>
      </c>
      <c s="88">
        <v>0.012</v>
      </c>
      <c s="84" t="s">
        <v>160</v>
      </c>
      <c s="84" t="s">
        <v>160</v>
      </c>
      <c s="40">
        <v>0</v>
      </c>
      <c s="40">
        <v>0</v>
      </c>
      <c s="40">
        <v>0</v>
      </c>
      <c s="40">
        <v>0</v>
      </c>
      <c s="40">
        <v>9753199.0800000001</v>
      </c>
      <c s="40">
        <v>0</v>
      </c>
      <c s="40">
        <v>0</v>
      </c>
      <c s="40">
        <v>0</v>
      </c>
      <c s="40">
        <v>0</v>
      </c>
      <c s="40">
        <v>0</v>
      </c>
      <c s="40">
        <v>9806788.0899999999</v>
      </c>
      <c s="40">
        <v>0</v>
      </c>
      <c s="40">
        <v>0</v>
      </c>
      <c s="40">
        <f t="shared" si="12"/>
        <v>0</v>
      </c>
      <c s="40">
        <f t="shared" si="13"/>
        <v>19559987.170000002</v>
      </c>
      <c s="40">
        <f t="shared" si="14"/>
        <v>19559987.170000002</v>
      </c>
    </row>
    <row r="308" spans="1:52" ht="15">
      <c r="A308" s="79">
        <v>23204000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437</v>
      </c>
      <c s="79" t="s">
        <v>2</v>
      </c>
      <c s="79" t="s">
        <v>27</v>
      </c>
      <c s="79" t="s">
        <v>441</v>
      </c>
      <c s="79" t="s">
        <v>29</v>
      </c>
      <c s="79" t="s">
        <v>65</v>
      </c>
      <c s="79" t="s">
        <v>1324</v>
      </c>
      <c s="79" t="s">
        <v>442</v>
      </c>
      <c s="79" t="s">
        <v>442</v>
      </c>
      <c s="79" t="s">
        <v>441</v>
      </c>
      <c s="80">
        <v>54836990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54836990</v>
      </c>
      <c s="82">
        <v>43858</v>
      </c>
      <c s="82">
        <v>53237</v>
      </c>
      <c s="81">
        <v>70000000</v>
      </c>
      <c s="81">
        <v>70000000</v>
      </c>
      <c s="81">
        <v>20.852054794520548</v>
      </c>
      <c s="81">
        <v>25.695890410958903</v>
      </c>
      <c s="122">
        <v>0.057862200000000003</v>
      </c>
      <c s="83" t="s">
        <v>2799</v>
      </c>
      <c s="83">
        <v>0.0152826</v>
      </c>
      <c s="79" t="s">
        <v>74</v>
      </c>
      <c s="79" t="s">
        <v>441</v>
      </c>
      <c s="40">
        <v>0</v>
      </c>
      <c s="40">
        <v>0</v>
      </c>
      <c s="40">
        <v>1848752.3500000001</v>
      </c>
      <c s="40">
        <v>0</v>
      </c>
      <c s="40">
        <v>0</v>
      </c>
      <c s="40">
        <v>0</v>
      </c>
      <c s="40">
        <v>0</v>
      </c>
      <c s="40">
        <v>0</v>
      </c>
      <c s="40">
        <v>1848752.3500000001</v>
      </c>
      <c s="40">
        <v>0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3697504.7000000002</v>
      </c>
      <c s="40">
        <f t="shared" si="14"/>
        <v>3697504.7000000002</v>
      </c>
    </row>
    <row r="309" spans="1:52" ht="15">
      <c r="A309" s="84">
        <v>20856000</v>
      </c>
      <c s="84">
        <v>1</v>
      </c>
      <c s="84">
        <v>0</v>
      </c>
      <c s="84">
        <v>0</v>
      </c>
      <c s="84" t="s">
        <v>23</v>
      </c>
      <c s="84" t="s">
        <v>68</v>
      </c>
      <c s="84" t="s">
        <v>68</v>
      </c>
      <c s="84" t="s">
        <v>68</v>
      </c>
      <c s="84" t="s">
        <v>68</v>
      </c>
      <c s="84" t="s">
        <v>27</v>
      </c>
      <c s="84" t="s">
        <v>311</v>
      </c>
      <c s="84" t="s">
        <v>166</v>
      </c>
      <c s="84" t="s">
        <v>159</v>
      </c>
      <c s="84" t="s">
        <v>1325</v>
      </c>
      <c s="84" t="s">
        <v>443</v>
      </c>
      <c s="84" t="s">
        <v>443</v>
      </c>
      <c s="84" t="s">
        <v>311</v>
      </c>
      <c s="80">
        <v>93750000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93750000</v>
      </c>
      <c s="87">
        <v>44389</v>
      </c>
      <c s="87">
        <v>48041</v>
      </c>
      <c s="86">
        <v>100000000</v>
      </c>
      <c s="86">
        <v>100000000</v>
      </c>
      <c s="86">
        <v>6.6164383561643838</v>
      </c>
      <c s="86">
        <v>10.005479452054795</v>
      </c>
      <c s="122">
        <v>0.074799000000000004</v>
      </c>
      <c s="88" t="s">
        <v>3418</v>
      </c>
      <c s="140">
        <v>0.021783</v>
      </c>
      <c s="84" t="s">
        <v>311</v>
      </c>
      <c s="84" t="s">
        <v>311</v>
      </c>
      <c s="40">
        <v>3564639.8399999999</v>
      </c>
      <c s="40">
        <v>0</v>
      </c>
      <c s="40">
        <v>0</v>
      </c>
      <c s="40">
        <v>0</v>
      </c>
      <c s="40">
        <v>0</v>
      </c>
      <c s="40">
        <v>0</v>
      </c>
      <c s="40">
        <v>3308816.8799999999</v>
      </c>
      <c s="40">
        <v>0</v>
      </c>
      <c s="40">
        <v>0</v>
      </c>
      <c s="40">
        <v>0</v>
      </c>
      <c s="40">
        <v>0</v>
      </c>
      <c s="40">
        <v>0</v>
      </c>
      <c s="40">
        <v>3089354.5299999998</v>
      </c>
      <c s="40">
        <f t="shared" si="12"/>
        <v>3564639.8399999999</v>
      </c>
      <c s="40">
        <f t="shared" si="13"/>
        <v>6398171.4100000001</v>
      </c>
      <c s="40">
        <f t="shared" si="14"/>
        <v>9962811.25</v>
      </c>
    </row>
    <row r="310" spans="1:52" ht="15">
      <c r="A310" s="79">
        <v>20350000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437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444</v>
      </c>
      <c s="79" t="s">
        <v>444</v>
      </c>
      <c s="79" t="s">
        <v>160</v>
      </c>
      <c s="80">
        <v>500000000</v>
      </c>
      <c s="80">
        <v>0</v>
      </c>
      <c s="80">
        <v>55555555.560000002</v>
      </c>
      <c s="80">
        <v>14044822.220000001</v>
      </c>
      <c s="80" t="s">
        <v>2855</v>
      </c>
      <c s="80">
        <v>0</v>
      </c>
      <c s="80">
        <v>0</v>
      </c>
      <c s="80">
        <v>444444444.44</v>
      </c>
      <c s="82">
        <v>44359</v>
      </c>
      <c s="82">
        <v>46492</v>
      </c>
      <c s="81">
        <v>500000000</v>
      </c>
      <c s="81">
        <v>500000000</v>
      </c>
      <c s="81">
        <v>2.3726027397260272</v>
      </c>
      <c s="81">
        <v>5.8438356164383558</v>
      </c>
      <c s="83">
        <v>0.054958</v>
      </c>
      <c s="83" t="s">
        <v>39</v>
      </c>
      <c s="83"/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12280738.27</v>
      </c>
      <c s="40">
        <v>0</v>
      </c>
      <c s="40">
        <v>0</v>
      </c>
      <c s="40">
        <v>0</v>
      </c>
      <c s="40">
        <v>0</v>
      </c>
      <c s="40">
        <v>0</v>
      </c>
      <c s="40">
        <v>10923750.619999999</v>
      </c>
      <c s="40">
        <v>0</v>
      </c>
      <c s="40">
        <f t="shared" si="12"/>
        <v>0</v>
      </c>
      <c s="40">
        <f t="shared" si="13"/>
        <v>23204488.890000001</v>
      </c>
      <c s="40">
        <f t="shared" si="14"/>
        <v>23204488.890000001</v>
      </c>
    </row>
    <row r="311" spans="1:52" ht="15">
      <c r="A311" s="84">
        <v>20852000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25</v>
      </c>
      <c s="84" t="s">
        <v>44</v>
      </c>
      <c s="84" t="s">
        <v>45</v>
      </c>
      <c s="84" t="s">
        <v>27</v>
      </c>
      <c s="84" t="s">
        <v>311</v>
      </c>
      <c s="84" t="s">
        <v>46</v>
      </c>
      <c s="84" t="s">
        <v>159</v>
      </c>
      <c s="84" t="s">
        <v>1325</v>
      </c>
      <c s="84" t="s">
        <v>445</v>
      </c>
      <c s="84" t="s">
        <v>445</v>
      </c>
      <c s="84" t="s">
        <v>311</v>
      </c>
      <c s="80">
        <v>20778648.459999979</v>
      </c>
      <c s="80">
        <v>0</v>
      </c>
      <c s="80">
        <v>0</v>
      </c>
      <c s="80">
        <v>700925.40000000002</v>
      </c>
      <c s="80">
        <v>51794.779999999999</v>
      </c>
      <c s="80">
        <v>-1.862645149230957E-09</v>
      </c>
      <c s="80">
        <v>0</v>
      </c>
      <c s="80">
        <v>20778648.459999979</v>
      </c>
      <c s="87">
        <v>44349</v>
      </c>
      <c s="87">
        <v>49828</v>
      </c>
      <c s="86">
        <v>48000000</v>
      </c>
      <c s="86">
        <v>48000000</v>
      </c>
      <c s="86">
        <v>11.512328767123288</v>
      </c>
      <c s="86">
        <v>15.010958904109589</v>
      </c>
      <c s="122">
        <v>0.075539999999999996</v>
      </c>
      <c s="88" t="s">
        <v>3233</v>
      </c>
      <c s="140">
        <v>0.022283000000000001</v>
      </c>
      <c s="84" t="s">
        <v>311</v>
      </c>
      <c s="84" t="s">
        <v>311</v>
      </c>
      <c s="40">
        <v>762188.34000000008</v>
      </c>
      <c s="40">
        <v>0</v>
      </c>
      <c s="40">
        <v>0</v>
      </c>
      <c s="40">
        <v>0</v>
      </c>
      <c s="40">
        <v>0</v>
      </c>
      <c s="40">
        <v>0</v>
      </c>
      <c s="40">
        <v>831974.10700000008</v>
      </c>
      <c s="40">
        <v>0</v>
      </c>
      <c s="40">
        <v>0</v>
      </c>
      <c s="40">
        <v>0</v>
      </c>
      <c s="40">
        <v>0</v>
      </c>
      <c s="40">
        <v>0</v>
      </c>
      <c s="40">
        <v>810737.69799999997</v>
      </c>
      <c s="40">
        <f t="shared" si="12"/>
        <v>762188.34000000008</v>
      </c>
      <c s="40">
        <f t="shared" si="13"/>
        <v>1642711.8050000002</v>
      </c>
      <c s="40">
        <f t="shared" si="14"/>
        <v>2404900.1450000005</v>
      </c>
    </row>
    <row r="312" spans="1:52" ht="15">
      <c r="A312" s="79">
        <v>20854000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437</v>
      </c>
      <c s="79" t="s">
        <v>2</v>
      </c>
      <c s="79" t="s">
        <v>27</v>
      </c>
      <c s="79" t="s">
        <v>311</v>
      </c>
      <c s="79" t="s">
        <v>29</v>
      </c>
      <c s="79" t="s">
        <v>159</v>
      </c>
      <c s="79" t="s">
        <v>1325</v>
      </c>
      <c s="79" t="s">
        <v>446</v>
      </c>
      <c s="79" t="s">
        <v>446</v>
      </c>
      <c s="79" t="s">
        <v>311</v>
      </c>
      <c s="80">
        <v>250000000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250000000</v>
      </c>
      <c s="82">
        <v>44389</v>
      </c>
      <c s="82">
        <v>51566</v>
      </c>
      <c s="81">
        <v>250000000</v>
      </c>
      <c s="81">
        <v>250000000</v>
      </c>
      <c s="81">
        <v>16.273972602739725</v>
      </c>
      <c s="81">
        <v>19.663013698630138</v>
      </c>
      <c s="122">
        <v>0.075450000000000003</v>
      </c>
      <c s="83" t="s">
        <v>3233</v>
      </c>
      <c s="122">
        <v>0.022283000000000001</v>
      </c>
      <c s="79" t="s">
        <v>311</v>
      </c>
      <c s="79" t="s">
        <v>311</v>
      </c>
      <c s="40">
        <v>9378854.1699999999</v>
      </c>
      <c s="40">
        <v>0</v>
      </c>
      <c s="40">
        <v>0</v>
      </c>
      <c s="40">
        <v>0</v>
      </c>
      <c s="40">
        <v>0</v>
      </c>
      <c s="40">
        <v>0</v>
      </c>
      <c s="40">
        <v>9536041.6699999999</v>
      </c>
      <c s="40">
        <v>0</v>
      </c>
      <c s="40">
        <v>0</v>
      </c>
      <c s="40">
        <v>0</v>
      </c>
      <c s="40">
        <v>0</v>
      </c>
      <c s="40">
        <v>0</v>
      </c>
      <c s="40">
        <v>9588437.5</v>
      </c>
      <c s="40">
        <f t="shared" si="12"/>
        <v>9378854.1699999999</v>
      </c>
      <c s="40">
        <f t="shared" si="13"/>
        <v>19124479.170000002</v>
      </c>
      <c s="40">
        <f t="shared" si="14"/>
        <v>28503333.340000004</v>
      </c>
    </row>
    <row r="313" spans="1:52" ht="15">
      <c r="A313" s="84">
        <v>20855000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437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447</v>
      </c>
      <c s="84" t="s">
        <v>447</v>
      </c>
      <c s="84" t="s">
        <v>311</v>
      </c>
      <c s="80">
        <v>37500000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37500000</v>
      </c>
      <c s="87">
        <v>44389</v>
      </c>
      <c s="87">
        <v>51566</v>
      </c>
      <c s="86">
        <v>75000000</v>
      </c>
      <c s="86">
        <v>37500000</v>
      </c>
      <c s="86">
        <v>16.273972602739725</v>
      </c>
      <c s="86">
        <v>19.663013698630138</v>
      </c>
      <c s="122">
        <v>0.075450000000000003</v>
      </c>
      <c s="88" t="s">
        <v>3233</v>
      </c>
      <c s="140">
        <v>0.022283000000000001</v>
      </c>
      <c s="84" t="s">
        <v>311</v>
      </c>
      <c s="84" t="s">
        <v>311</v>
      </c>
      <c s="40">
        <v>1438265.6200000001</v>
      </c>
      <c s="40">
        <v>0</v>
      </c>
      <c s="40">
        <v>0</v>
      </c>
      <c s="40">
        <v>0</v>
      </c>
      <c s="40">
        <v>0</v>
      </c>
      <c s="40">
        <v>0</v>
      </c>
      <c s="40">
        <v>1389537.5</v>
      </c>
      <c s="40">
        <v>0</v>
      </c>
      <c s="40">
        <v>0</v>
      </c>
      <c s="40">
        <v>0</v>
      </c>
      <c s="40">
        <v>0</v>
      </c>
      <c s="40">
        <v>0</v>
      </c>
      <c s="40">
        <v>1356079.02</v>
      </c>
      <c s="40">
        <f t="shared" si="12"/>
        <v>1438265.6200000001</v>
      </c>
      <c s="40">
        <f t="shared" si="13"/>
        <v>2745616.52</v>
      </c>
      <c s="40">
        <f t="shared" si="14"/>
        <v>4183882.1400000001</v>
      </c>
    </row>
    <row r="314" spans="1:52" ht="15">
      <c r="A314" s="79">
        <v>20841000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437</v>
      </c>
      <c s="79" t="s">
        <v>2</v>
      </c>
      <c s="79" t="s">
        <v>27</v>
      </c>
      <c s="79" t="s">
        <v>311</v>
      </c>
      <c s="79" t="s">
        <v>29</v>
      </c>
      <c s="79" t="s">
        <v>159</v>
      </c>
      <c s="79" t="s">
        <v>1325</v>
      </c>
      <c s="79" t="s">
        <v>448</v>
      </c>
      <c s="79" t="s">
        <v>448</v>
      </c>
      <c s="79" t="s">
        <v>311</v>
      </c>
      <c s="80">
        <v>12774032.58</v>
      </c>
      <c s="80">
        <v>0</v>
      </c>
      <c s="80">
        <v>580637.83999999997</v>
      </c>
      <c s="80">
        <v>458303.19</v>
      </c>
      <c s="80">
        <v>136896.66</v>
      </c>
      <c s="80">
        <v>0</v>
      </c>
      <c s="80">
        <v>0</v>
      </c>
      <c s="80">
        <v>12193394.74</v>
      </c>
      <c s="82">
        <v>43613</v>
      </c>
      <c s="82">
        <v>49457</v>
      </c>
      <c s="81">
        <v>100000000</v>
      </c>
      <c s="81">
        <v>88134032.579999998</v>
      </c>
      <c s="81">
        <v>10.495890410958904</v>
      </c>
      <c s="81">
        <v>16.010958904109589</v>
      </c>
      <c s="122">
        <v>0.075290999999999997</v>
      </c>
      <c s="83" t="s">
        <v>3233</v>
      </c>
      <c s="122">
        <v>0.022283000000000001</v>
      </c>
      <c s="79" t="s">
        <v>311</v>
      </c>
      <c s="79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594189.25699999998</v>
      </c>
      <c s="40">
        <v>0</v>
      </c>
      <c s="40">
        <v>0</v>
      </c>
      <c s="40">
        <v>0</v>
      </c>
      <c s="40">
        <v>0</v>
      </c>
      <c s="40">
        <v>0</v>
      </c>
      <c s="40">
        <v>446882.89000000001</v>
      </c>
      <c s="40">
        <v>0</v>
      </c>
      <c s="40">
        <f t="shared" si="12"/>
        <v>0</v>
      </c>
      <c s="40">
        <f t="shared" si="13"/>
        <v>1041072.147</v>
      </c>
      <c s="40">
        <f t="shared" si="14"/>
        <v>1041072.147</v>
      </c>
    </row>
    <row r="315" spans="1:52" ht="15">
      <c r="A315" s="84">
        <v>23203000</v>
      </c>
      <c s="84">
        <v>1</v>
      </c>
      <c s="84">
        <v>1</v>
      </c>
      <c s="84">
        <v>0</v>
      </c>
      <c s="84" t="s">
        <v>59</v>
      </c>
      <c s="84" t="s">
        <v>24</v>
      </c>
      <c s="84" t="s">
        <v>25</v>
      </c>
      <c s="84" t="s">
        <v>44</v>
      </c>
      <c s="84" t="s">
        <v>94</v>
      </c>
      <c s="84" t="s">
        <v>27</v>
      </c>
      <c s="84" t="s">
        <v>143</v>
      </c>
      <c s="84" t="s">
        <v>146</v>
      </c>
      <c s="84" t="s">
        <v>65</v>
      </c>
      <c s="84" t="s">
        <v>1324</v>
      </c>
      <c s="84" t="s">
        <v>449</v>
      </c>
      <c s="84" t="s">
        <v>449</v>
      </c>
      <c s="84" t="s">
        <v>143</v>
      </c>
      <c s="80">
        <v>4189570.5669999998</v>
      </c>
      <c s="80">
        <v>45969.470000000001</v>
      </c>
      <c s="80">
        <v>0</v>
      </c>
      <c s="80">
        <v>0</v>
      </c>
      <c s="80">
        <v>0</v>
      </c>
      <c s="80">
        <v>-114665.88299999945</v>
      </c>
      <c s="80">
        <v>0</v>
      </c>
      <c s="80">
        <v>4120874.1540000001</v>
      </c>
      <c s="87">
        <v>43822</v>
      </c>
      <c s="87">
        <v>54788</v>
      </c>
      <c s="86">
        <v>21499450</v>
      </c>
      <c s="86">
        <v>21499450</v>
      </c>
      <c s="86">
        <v>25.101369863013698</v>
      </c>
      <c s="86">
        <v>30.043835616438358</v>
      </c>
      <c s="83">
        <v>0.02</v>
      </c>
      <c s="88" t="s">
        <v>39</v>
      </c>
      <c s="88"/>
      <c s="84" t="s">
        <v>74</v>
      </c>
      <c s="84" t="s">
        <v>143</v>
      </c>
      <c s="40">
        <v>39592.860000000001</v>
      </c>
      <c s="40">
        <v>0</v>
      </c>
      <c s="40">
        <v>0</v>
      </c>
      <c s="40">
        <v>0</v>
      </c>
      <c s="40">
        <v>0</v>
      </c>
      <c s="40">
        <v>0</v>
      </c>
      <c s="40">
        <v>41208.739999999998</v>
      </c>
      <c s="40">
        <v>0</v>
      </c>
      <c s="40">
        <v>0</v>
      </c>
      <c s="40">
        <v>0</v>
      </c>
      <c s="40">
        <v>0</v>
      </c>
      <c s="40">
        <v>0</v>
      </c>
      <c s="40">
        <v>41208.739999999998</v>
      </c>
      <c s="40">
        <f t="shared" si="12"/>
        <v>39592.860000000001</v>
      </c>
      <c s="40">
        <f t="shared" si="13"/>
        <v>82417.479999999996</v>
      </c>
      <c s="40">
        <f t="shared" si="14"/>
        <v>122010.34</v>
      </c>
    </row>
    <row r="316" spans="1:52" ht="15">
      <c r="A316" s="79">
        <v>20346000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437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450</v>
      </c>
      <c s="79" t="s">
        <v>450</v>
      </c>
      <c s="79" t="s">
        <v>160</v>
      </c>
      <c s="80">
        <v>21870621.75</v>
      </c>
      <c s="80">
        <v>2877117.6800000002</v>
      </c>
      <c s="80">
        <v>0</v>
      </c>
      <c s="80">
        <v>677585.29000000004</v>
      </c>
      <c s="80">
        <v>74131.320000000007</v>
      </c>
      <c s="80">
        <v>0</v>
      </c>
      <c s="80">
        <v>0</v>
      </c>
      <c s="80">
        <v>24747739.43</v>
      </c>
      <c s="82">
        <v>44090</v>
      </c>
      <c s="82">
        <v>52916</v>
      </c>
      <c s="81">
        <v>50000000</v>
      </c>
      <c s="81">
        <v>50000000</v>
      </c>
      <c s="81">
        <v>19.972602739726028</v>
      </c>
      <c s="81">
        <v>24.18082191780822</v>
      </c>
      <c s="146">
        <v>0.064782699999999999</v>
      </c>
      <c s="83" t="s">
        <v>2797</v>
      </c>
      <c s="83">
        <v>0.012</v>
      </c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877839.78500000003</v>
      </c>
      <c s="40">
        <v>0</v>
      </c>
      <c s="40">
        <v>0</v>
      </c>
      <c s="40">
        <v>0</v>
      </c>
      <c s="40">
        <v>0</v>
      </c>
      <c s="40">
        <v>0</v>
      </c>
      <c s="40">
        <v>867864.66799999995</v>
      </c>
      <c s="40">
        <v>0</v>
      </c>
      <c s="40">
        <f t="shared" si="12"/>
        <v>0</v>
      </c>
      <c s="40">
        <f t="shared" si="13"/>
        <v>1745704.453</v>
      </c>
      <c s="40">
        <f t="shared" si="14"/>
        <v>1745704.453</v>
      </c>
    </row>
    <row r="317" spans="1:52" ht="15">
      <c r="A317" s="84">
        <v>20593000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437</v>
      </c>
      <c s="84" t="s">
        <v>2</v>
      </c>
      <c s="84" t="s">
        <v>27</v>
      </c>
      <c s="84" t="s">
        <v>288</v>
      </c>
      <c s="84" t="s">
        <v>29</v>
      </c>
      <c s="84" t="s">
        <v>159</v>
      </c>
      <c s="84" t="s">
        <v>1325</v>
      </c>
      <c s="84" t="s">
        <v>451</v>
      </c>
      <c s="84" t="s">
        <v>451</v>
      </c>
      <c s="84" t="s">
        <v>288</v>
      </c>
      <c s="80">
        <v>700000000</v>
      </c>
      <c s="80">
        <v>0</v>
      </c>
      <c s="80">
        <v>0</v>
      </c>
      <c s="80">
        <v>10482888.9</v>
      </c>
      <c s="80" t="s">
        <v>2855</v>
      </c>
      <c s="80">
        <v>0</v>
      </c>
      <c s="80">
        <v>0</v>
      </c>
      <c s="80">
        <v>700000000</v>
      </c>
      <c s="87">
        <v>44616</v>
      </c>
      <c s="87">
        <v>50540</v>
      </c>
      <c s="86">
        <v>700000000</v>
      </c>
      <c s="86">
        <v>700000000</v>
      </c>
      <c s="86">
        <v>13.463013698630137</v>
      </c>
      <c s="86">
        <v>16.230136986301371</v>
      </c>
      <c s="83">
        <v>0.0293</v>
      </c>
      <c s="88" t="s">
        <v>39</v>
      </c>
      <c s="88"/>
      <c s="84" t="s">
        <v>288</v>
      </c>
      <c s="84" t="s">
        <v>288</v>
      </c>
      <c s="40">
        <v>0</v>
      </c>
      <c s="40">
        <v>0</v>
      </c>
      <c s="40">
        <v>0</v>
      </c>
      <c s="40">
        <v>0</v>
      </c>
      <c s="40">
        <v>0</v>
      </c>
      <c s="40">
        <v>10311972.220000001</v>
      </c>
      <c s="40">
        <v>0</v>
      </c>
      <c s="40">
        <v>0</v>
      </c>
      <c s="40">
        <v>0</v>
      </c>
      <c s="40">
        <v>0</v>
      </c>
      <c s="40">
        <v>0</v>
      </c>
      <c s="40">
        <v>10482888.890000001</v>
      </c>
      <c s="40">
        <v>0</v>
      </c>
      <c s="40">
        <f t="shared" si="12"/>
        <v>0</v>
      </c>
      <c s="40">
        <f t="shared" si="13"/>
        <v>20794861.109999999</v>
      </c>
      <c s="40">
        <f t="shared" si="14"/>
        <v>20794861.109999999</v>
      </c>
    </row>
    <row r="318" spans="1:52" ht="15">
      <c r="A318" s="79">
        <v>23205000</v>
      </c>
      <c s="79">
        <v>1</v>
      </c>
      <c s="79">
        <v>0</v>
      </c>
      <c s="79">
        <v>0</v>
      </c>
      <c s="79" t="s">
        <v>59</v>
      </c>
      <c s="79" t="s">
        <v>68</v>
      </c>
      <c s="79" t="s">
        <v>68</v>
      </c>
      <c s="79" t="s">
        <v>68</v>
      </c>
      <c s="79" t="s">
        <v>68</v>
      </c>
      <c s="79" t="s">
        <v>27</v>
      </c>
      <c s="79" t="s">
        <v>143</v>
      </c>
      <c s="79" t="s">
        <v>70</v>
      </c>
      <c s="79" t="s">
        <v>65</v>
      </c>
      <c s="79" t="s">
        <v>1324</v>
      </c>
      <c s="79" t="s">
        <v>452</v>
      </c>
      <c s="79" t="s">
        <v>452</v>
      </c>
      <c s="79" t="s">
        <v>143</v>
      </c>
      <c s="80">
        <v>1804037.8899999999</v>
      </c>
      <c s="80">
        <v>0</v>
      </c>
      <c s="80">
        <v>0</v>
      </c>
      <c s="80">
        <v>17622.011999999999</v>
      </c>
      <c s="80">
        <v>24996.900000000001</v>
      </c>
      <c s="80">
        <v>-48809.381999999983</v>
      </c>
      <c s="80">
        <v>0</v>
      </c>
      <c s="80">
        <v>1755228.5079999999</v>
      </c>
      <c s="82">
        <v>44301</v>
      </c>
      <c s="82">
        <v>55107</v>
      </c>
      <c s="81">
        <v>21687975</v>
      </c>
      <c s="81">
        <v>21687975</v>
      </c>
      <c s="81">
        <v>25.975342465753425</v>
      </c>
      <c s="81">
        <v>29.605479452054794</v>
      </c>
      <c s="83">
        <v>0.02</v>
      </c>
      <c s="83" t="s">
        <v>39</v>
      </c>
      <c s="83"/>
      <c s="79" t="s">
        <v>74</v>
      </c>
      <c s="79" t="s">
        <v>143</v>
      </c>
      <c s="40">
        <v>0</v>
      </c>
      <c s="40">
        <v>0</v>
      </c>
      <c s="40">
        <v>0</v>
      </c>
      <c s="40">
        <v>0</v>
      </c>
      <c s="40">
        <v>0</v>
      </c>
      <c s="40">
        <v>17552.285</v>
      </c>
      <c s="40">
        <v>0</v>
      </c>
      <c s="40">
        <v>0</v>
      </c>
      <c s="40">
        <v>0</v>
      </c>
      <c s="40">
        <v>0</v>
      </c>
      <c s="40">
        <v>0</v>
      </c>
      <c s="40">
        <v>17552.285</v>
      </c>
      <c s="40">
        <v>0</v>
      </c>
      <c s="40">
        <f t="shared" si="12"/>
        <v>0</v>
      </c>
      <c s="40">
        <f t="shared" si="13"/>
        <v>35104.57</v>
      </c>
      <c s="40">
        <f t="shared" si="14"/>
        <v>35104.57</v>
      </c>
    </row>
    <row r="319" spans="1:52" ht="15">
      <c r="A319" s="84">
        <v>20857000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437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453</v>
      </c>
      <c s="84" t="s">
        <v>453</v>
      </c>
      <c s="84" t="s">
        <v>311</v>
      </c>
      <c s="80">
        <v>72115384.620000005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72115384.620000005</v>
      </c>
      <c s="87">
        <v>44628</v>
      </c>
      <c s="87">
        <v>50107</v>
      </c>
      <c s="86">
        <v>75000000</v>
      </c>
      <c s="86">
        <v>75000000</v>
      </c>
      <c s="86">
        <v>12.276712328767124</v>
      </c>
      <c s="86">
        <v>15.010958904109589</v>
      </c>
      <c s="122">
        <v>0.072457999999999995</v>
      </c>
      <c s="88" t="s">
        <v>2771</v>
      </c>
      <c s="88">
        <v>0.02</v>
      </c>
      <c s="84" t="s">
        <v>311</v>
      </c>
      <c s="84" t="s">
        <v>311</v>
      </c>
      <c s="40">
        <v>0</v>
      </c>
      <c s="40">
        <v>0</v>
      </c>
      <c s="40">
        <v>0</v>
      </c>
      <c s="40">
        <v>2627183.0899999999</v>
      </c>
      <c s="40">
        <v>0</v>
      </c>
      <c s="40">
        <v>0</v>
      </c>
      <c s="40">
        <v>0</v>
      </c>
      <c s="40">
        <v>0</v>
      </c>
      <c s="40">
        <v>0</v>
      </c>
      <c s="40">
        <v>2563898.46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5191081.5499999998</v>
      </c>
      <c s="40">
        <f t="shared" si="14"/>
        <v>5191081.5499999998</v>
      </c>
    </row>
    <row r="320" spans="1:52" ht="15">
      <c r="A320" s="79">
        <v>20858000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437</v>
      </c>
      <c s="79" t="s">
        <v>2</v>
      </c>
      <c s="79" t="s">
        <v>27</v>
      </c>
      <c s="79" t="s">
        <v>311</v>
      </c>
      <c s="79" t="s">
        <v>29</v>
      </c>
      <c s="79" t="s">
        <v>159</v>
      </c>
      <c s="79" t="s">
        <v>1325</v>
      </c>
      <c s="79" t="s">
        <v>454</v>
      </c>
      <c s="79" t="s">
        <v>454</v>
      </c>
      <c s="79" t="s">
        <v>311</v>
      </c>
      <c s="80">
        <v>48076923.079999998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48076923.079999998</v>
      </c>
      <c s="82">
        <v>44628</v>
      </c>
      <c s="82">
        <v>50107</v>
      </c>
      <c s="81">
        <v>50000000</v>
      </c>
      <c s="81">
        <v>50000000</v>
      </c>
      <c s="81">
        <v>12.276712328767124</v>
      </c>
      <c s="81">
        <v>15.010958904109589</v>
      </c>
      <c s="122">
        <v>0.072457999999999995</v>
      </c>
      <c s="83" t="s">
        <v>2771</v>
      </c>
      <c s="83">
        <v>0.02</v>
      </c>
      <c s="79" t="s">
        <v>311</v>
      </c>
      <c s="79" t="s">
        <v>311</v>
      </c>
      <c s="40">
        <v>0</v>
      </c>
      <c s="40">
        <v>0</v>
      </c>
      <c s="40">
        <v>0</v>
      </c>
      <c s="40">
        <v>1751455.3999999999</v>
      </c>
      <c s="40">
        <v>0</v>
      </c>
      <c s="40">
        <v>0</v>
      </c>
      <c s="40">
        <v>0</v>
      </c>
      <c s="40">
        <v>0</v>
      </c>
      <c s="40">
        <v>0</v>
      </c>
      <c s="40">
        <v>1709265.6399999999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3460721.04</v>
      </c>
      <c s="40">
        <f t="shared" si="14"/>
        <v>3460721.04</v>
      </c>
    </row>
    <row r="321" spans="1:52" ht="15">
      <c r="A321" s="84">
        <v>20859000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437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455</v>
      </c>
      <c s="84" t="s">
        <v>455</v>
      </c>
      <c s="84" t="s">
        <v>311</v>
      </c>
      <c s="80">
        <v>48076923.079999998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48076923.079999998</v>
      </c>
      <c s="87">
        <v>44628</v>
      </c>
      <c s="87">
        <v>50107</v>
      </c>
      <c s="86">
        <v>50000000</v>
      </c>
      <c s="86">
        <v>50000000</v>
      </c>
      <c s="86">
        <v>12.276712328767124</v>
      </c>
      <c s="86">
        <v>15.010958904109589</v>
      </c>
      <c s="122">
        <v>0.072457999999999995</v>
      </c>
      <c s="88" t="s">
        <v>2771</v>
      </c>
      <c s="88">
        <v>0.02</v>
      </c>
      <c s="84" t="s">
        <v>311</v>
      </c>
      <c s="84" t="s">
        <v>311</v>
      </c>
      <c s="40">
        <v>0</v>
      </c>
      <c s="40">
        <v>0</v>
      </c>
      <c s="40">
        <v>0</v>
      </c>
      <c s="40">
        <v>1751455.3999999999</v>
      </c>
      <c s="40">
        <v>0</v>
      </c>
      <c s="40">
        <v>0</v>
      </c>
      <c s="40">
        <v>0</v>
      </c>
      <c s="40">
        <v>0</v>
      </c>
      <c s="40">
        <v>0</v>
      </c>
      <c s="40">
        <v>1709265.6399999999</v>
      </c>
      <c s="40">
        <v>0</v>
      </c>
      <c s="40">
        <v>0</v>
      </c>
      <c s="40">
        <v>0</v>
      </c>
      <c s="40">
        <f t="shared" si="12"/>
        <v>0</v>
      </c>
      <c s="40">
        <f t="shared" si="13"/>
        <v>3460721.04</v>
      </c>
      <c s="40">
        <f t="shared" si="14"/>
        <v>3460721.04</v>
      </c>
    </row>
    <row r="322" spans="1:52" ht="15">
      <c r="A322" s="79">
        <v>20591000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437</v>
      </c>
      <c s="79" t="s">
        <v>2</v>
      </c>
      <c s="79" t="s">
        <v>27</v>
      </c>
      <c s="79" t="s">
        <v>288</v>
      </c>
      <c s="79" t="s">
        <v>29</v>
      </c>
      <c s="79" t="s">
        <v>159</v>
      </c>
      <c s="79" t="s">
        <v>1325</v>
      </c>
      <c s="79" t="s">
        <v>456</v>
      </c>
      <c s="79" t="s">
        <v>456</v>
      </c>
      <c s="79" t="s">
        <v>288</v>
      </c>
      <c s="80">
        <v>1169050.1600000001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1169050.1600000001</v>
      </c>
      <c s="82">
        <v>44295</v>
      </c>
      <c s="82">
        <v>54316</v>
      </c>
      <c s="81">
        <v>40000000</v>
      </c>
      <c s="81">
        <v>40000000</v>
      </c>
      <c s="81">
        <v>23.80821917808219</v>
      </c>
      <c s="81">
        <v>27.454794520547946</v>
      </c>
      <c s="83">
        <v>0.067799999999999999</v>
      </c>
      <c s="83" t="s">
        <v>2799</v>
      </c>
      <c s="83">
        <v>0.021299999999999999</v>
      </c>
      <c s="79" t="s">
        <v>288</v>
      </c>
      <c s="79" t="s">
        <v>288</v>
      </c>
      <c s="40">
        <v>0</v>
      </c>
      <c s="40">
        <v>0</v>
      </c>
      <c s="40">
        <v>0</v>
      </c>
      <c s="40">
        <v>92376.014999999999</v>
      </c>
      <c s="40">
        <v>0</v>
      </c>
      <c s="40">
        <v>0</v>
      </c>
      <c s="40">
        <v>0</v>
      </c>
      <c s="40">
        <v>0</v>
      </c>
      <c s="40">
        <v>0</v>
      </c>
      <c s="40">
        <v>69502.751999999993</v>
      </c>
      <c s="40">
        <v>0</v>
      </c>
      <c s="40">
        <v>0</v>
      </c>
      <c s="40">
        <v>0</v>
      </c>
      <c s="40">
        <f t="shared" si="15" ref="AX322:AX385">SUM(AK322:AK322)</f>
        <v>0</v>
      </c>
      <c s="40">
        <f t="shared" si="13"/>
        <v>161878.76699999999</v>
      </c>
      <c s="40">
        <f t="shared" si="14"/>
        <v>161878.76699999999</v>
      </c>
    </row>
    <row r="323" spans="1:52" ht="15">
      <c r="A323" s="84">
        <v>28112000</v>
      </c>
      <c s="84">
        <v>1</v>
      </c>
      <c s="84">
        <v>0</v>
      </c>
      <c s="84">
        <v>0</v>
      </c>
      <c s="84" t="s">
        <v>23</v>
      </c>
      <c s="84" t="s">
        <v>68</v>
      </c>
      <c s="84" t="s">
        <v>68</v>
      </c>
      <c s="84" t="s">
        <v>68</v>
      </c>
      <c s="84" t="s">
        <v>85</v>
      </c>
      <c s="84" t="s">
        <v>27</v>
      </c>
      <c s="84" t="s">
        <v>37</v>
      </c>
      <c s="84" t="s">
        <v>87</v>
      </c>
      <c s="84" t="s">
        <v>30</v>
      </c>
      <c s="84" t="s">
        <v>1323</v>
      </c>
      <c s="84" t="s">
        <v>1309</v>
      </c>
      <c s="84" t="s">
        <v>1309</v>
      </c>
      <c s="84" t="s">
        <v>37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7">
        <v>44554</v>
      </c>
      <c s="87">
        <v>51859</v>
      </c>
      <c s="86">
        <v>100000000</v>
      </c>
      <c s="86">
        <v>100000000</v>
      </c>
      <c s="86">
        <v>17.076712328767123</v>
      </c>
      <c s="86">
        <v>20.013698630136986</v>
      </c>
      <c s="83">
        <v>0.0235</v>
      </c>
      <c s="88" t="s">
        <v>39</v>
      </c>
      <c s="88"/>
      <c s="84" t="s">
        <v>33</v>
      </c>
      <c s="84" t="s">
        <v>37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16" ref="AY323:AY355">SUM(AL323:AW323)</f>
        <v>0</v>
      </c>
      <c s="40">
        <f t="shared" si="17" ref="AZ323:AZ355">AY323+AX323</f>
        <v>0</v>
      </c>
    </row>
    <row r="324" spans="1:52" ht="15">
      <c r="A324" s="79">
        <v>20351000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437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1311</v>
      </c>
      <c s="79" t="s">
        <v>1311</v>
      </c>
      <c s="79" t="s">
        <v>160</v>
      </c>
      <c s="80">
        <v>250000000</v>
      </c>
      <c s="80">
        <v>0</v>
      </c>
      <c s="80">
        <v>0</v>
      </c>
      <c s="80">
        <v>8273219.3600000003</v>
      </c>
      <c s="80">
        <v>0</v>
      </c>
      <c s="80">
        <v>0</v>
      </c>
      <c s="80">
        <v>0</v>
      </c>
      <c s="80">
        <v>250000000</v>
      </c>
      <c s="82">
        <v>44738</v>
      </c>
      <c s="82">
        <v>51271</v>
      </c>
      <c s="81">
        <v>250000000</v>
      </c>
      <c s="81">
        <v>250000000</v>
      </c>
      <c s="81">
        <v>15.465753424657533</v>
      </c>
      <c s="81">
        <v>17.898630136986302</v>
      </c>
      <c s="122">
        <v>0.064782699999999999</v>
      </c>
      <c s="83" t="s">
        <v>2797</v>
      </c>
      <c s="83">
        <v>0.012</v>
      </c>
      <c s="79" t="s">
        <v>160</v>
      </c>
      <c s="79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8304481.1100000003</v>
      </c>
      <c s="40">
        <v>0</v>
      </c>
      <c s="40">
        <v>0</v>
      </c>
      <c s="40">
        <v>0</v>
      </c>
      <c s="40">
        <v>0</v>
      </c>
      <c s="40">
        <v>0</v>
      </c>
      <c s="40">
        <v>8442124.4399999995</v>
      </c>
      <c s="40">
        <v>0</v>
      </c>
      <c s="40">
        <f t="shared" si="15"/>
        <v>0</v>
      </c>
      <c s="40">
        <f t="shared" si="16"/>
        <v>16746605.550000001</v>
      </c>
      <c s="40">
        <f t="shared" si="17"/>
        <v>16746605.550000001</v>
      </c>
    </row>
    <row r="325" spans="1:52" ht="15">
      <c r="A325" s="84">
        <v>20860000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25</v>
      </c>
      <c s="84" t="s">
        <v>44</v>
      </c>
      <c s="84" t="s">
        <v>45</v>
      </c>
      <c s="84" t="s">
        <v>27</v>
      </c>
      <c s="84" t="s">
        <v>311</v>
      </c>
      <c s="84" t="s">
        <v>83</v>
      </c>
      <c s="84" t="s">
        <v>159</v>
      </c>
      <c s="84" t="s">
        <v>1325</v>
      </c>
      <c s="84" t="s">
        <v>1328</v>
      </c>
      <c s="84" t="s">
        <v>1328</v>
      </c>
      <c s="84" t="s">
        <v>311</v>
      </c>
      <c s="80">
        <v>31147485.289999999</v>
      </c>
      <c s="80">
        <v>0</v>
      </c>
      <c s="80">
        <v>2044322.6200000001</v>
      </c>
      <c s="80">
        <v>1218807.0800000001</v>
      </c>
      <c s="80">
        <v>10057.6</v>
      </c>
      <c s="80">
        <v>0</v>
      </c>
      <c s="80">
        <v>0</v>
      </c>
      <c s="80">
        <v>29103162.669999998</v>
      </c>
      <c s="87">
        <v>44706</v>
      </c>
      <c s="87">
        <v>48359</v>
      </c>
      <c s="86">
        <v>49000000</v>
      </c>
      <c s="86">
        <v>40966350.619999997</v>
      </c>
      <c s="86">
        <v>7.4876712328767123</v>
      </c>
      <c s="86">
        <v>10.008219178082191</v>
      </c>
      <c s="122">
        <v>0.072514999999999996</v>
      </c>
      <c s="88" t="s">
        <v>2771</v>
      </c>
      <c s="88">
        <v>0.0195</v>
      </c>
      <c s="84" t="s">
        <v>311</v>
      </c>
      <c s="84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1074054.375</v>
      </c>
      <c s="40">
        <v>0</v>
      </c>
      <c s="40">
        <v>0</v>
      </c>
      <c s="40">
        <v>0</v>
      </c>
      <c s="40">
        <v>0</v>
      </c>
      <c s="40">
        <v>0</v>
      </c>
      <c s="40">
        <v>1006505.35</v>
      </c>
      <c s="40">
        <v>0</v>
      </c>
      <c s="40">
        <f t="shared" si="15"/>
        <v>0</v>
      </c>
      <c s="40">
        <f t="shared" si="16"/>
        <v>2080559.7250000001</v>
      </c>
      <c s="40">
        <f t="shared" si="17"/>
        <v>2080559.7250000001</v>
      </c>
    </row>
    <row r="326" spans="1:52" ht="15">
      <c r="A326" s="79">
        <v>23207000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71</v>
      </c>
      <c s="79" t="s">
        <v>29</v>
      </c>
      <c s="79" t="s">
        <v>65</v>
      </c>
      <c s="79" t="s">
        <v>1324</v>
      </c>
      <c s="79" t="s">
        <v>2772</v>
      </c>
      <c s="79" t="s">
        <v>2772</v>
      </c>
      <c s="79" t="s">
        <v>71</v>
      </c>
      <c s="80">
        <v>50000000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50000000</v>
      </c>
      <c s="82">
        <v>44890</v>
      </c>
      <c s="82">
        <v>52109</v>
      </c>
      <c s="81">
        <v>50000000</v>
      </c>
      <c s="81">
        <v>50000000</v>
      </c>
      <c s="81">
        <v>17.761643835616439</v>
      </c>
      <c s="81">
        <v>19.778082191780822</v>
      </c>
      <c s="83">
        <v>0.056000000000000001</v>
      </c>
      <c s="83" t="s">
        <v>39</v>
      </c>
      <c s="83"/>
      <c s="79" t="s">
        <v>74</v>
      </c>
      <c s="79" t="s">
        <v>71</v>
      </c>
      <c s="40">
        <v>0</v>
      </c>
      <c s="40">
        <v>1431111.1100000001</v>
      </c>
      <c s="40">
        <v>0</v>
      </c>
      <c s="40">
        <v>0</v>
      </c>
      <c s="40">
        <v>0</v>
      </c>
      <c s="40">
        <v>0</v>
      </c>
      <c s="40">
        <v>0</v>
      </c>
      <c s="40">
        <v>1407777.78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16"/>
        <v>2838888.8900000001</v>
      </c>
      <c s="40">
        <f t="shared" si="17"/>
        <v>2838888.8900000001</v>
      </c>
    </row>
    <row r="327" spans="1:52" ht="15">
      <c r="A327" s="84">
        <v>23206000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71</v>
      </c>
      <c s="84" t="s">
        <v>29</v>
      </c>
      <c s="84" t="s">
        <v>65</v>
      </c>
      <c s="84" t="s">
        <v>1324</v>
      </c>
      <c s="84" t="s">
        <v>2773</v>
      </c>
      <c s="84" t="s">
        <v>2773</v>
      </c>
      <c s="84" t="s">
        <v>71</v>
      </c>
      <c s="80">
        <v>100000000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100000000</v>
      </c>
      <c s="87">
        <v>44890</v>
      </c>
      <c s="87">
        <v>52109</v>
      </c>
      <c s="86">
        <v>100000000</v>
      </c>
      <c s="86">
        <v>100000000</v>
      </c>
      <c s="86">
        <v>17.761643835616439</v>
      </c>
      <c s="86">
        <v>19.778082191780822</v>
      </c>
      <c s="83">
        <v>0.053999999999999999</v>
      </c>
      <c s="88" t="s">
        <v>39</v>
      </c>
      <c s="88"/>
      <c s="84" t="s">
        <v>74</v>
      </c>
      <c s="84" t="s">
        <v>71</v>
      </c>
      <c s="40">
        <v>0</v>
      </c>
      <c s="40">
        <v>1470000</v>
      </c>
      <c s="40">
        <v>0</v>
      </c>
      <c s="40">
        <v>0</v>
      </c>
      <c s="40">
        <v>0</v>
      </c>
      <c s="40">
        <v>0</v>
      </c>
      <c s="40">
        <v>0</v>
      </c>
      <c s="40">
        <v>2700000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16"/>
        <v>4170000</v>
      </c>
      <c s="40">
        <f t="shared" si="17"/>
        <v>4170000</v>
      </c>
    </row>
    <row r="328" spans="1:52" ht="15">
      <c r="A328" s="79">
        <v>20352000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2801</v>
      </c>
      <c s="79" t="s">
        <v>2801</v>
      </c>
      <c s="79" t="s">
        <v>160</v>
      </c>
      <c s="80">
        <v>400000000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400000000</v>
      </c>
      <c s="82">
        <v>44908</v>
      </c>
      <c s="82">
        <v>52062</v>
      </c>
      <c s="81">
        <v>400000000</v>
      </c>
      <c s="81">
        <v>400000000</v>
      </c>
      <c s="81">
        <v>17.632876712328766</v>
      </c>
      <c s="81">
        <v>19.600000000000001</v>
      </c>
      <c s="83">
        <v>0.065799999999999997</v>
      </c>
      <c s="83" t="s">
        <v>2797</v>
      </c>
      <c s="83">
        <v>0.012</v>
      </c>
      <c s="79" t="s">
        <v>160</v>
      </c>
      <c s="79" t="s">
        <v>160</v>
      </c>
      <c s="40">
        <v>0</v>
      </c>
      <c s="40">
        <v>13470619.560000001</v>
      </c>
      <c s="40">
        <v>0</v>
      </c>
      <c s="40">
        <v>0</v>
      </c>
      <c s="40">
        <v>0</v>
      </c>
      <c s="40">
        <v>0</v>
      </c>
      <c s="40">
        <v>0</v>
      </c>
      <c s="40">
        <v>13250989.890000001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16"/>
        <v>26721609.450000003</v>
      </c>
      <c s="40">
        <f t="shared" si="17"/>
        <v>26721609.450000003</v>
      </c>
    </row>
    <row r="329" spans="1:52" ht="15">
      <c r="A329" s="84">
        <v>20594000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288</v>
      </c>
      <c s="84" t="s">
        <v>29</v>
      </c>
      <c s="84" t="s">
        <v>159</v>
      </c>
      <c s="84" t="s">
        <v>1325</v>
      </c>
      <c s="84" t="s">
        <v>2802</v>
      </c>
      <c s="84" t="s">
        <v>2802</v>
      </c>
      <c s="84" t="s">
        <v>288</v>
      </c>
      <c s="80">
        <v>50732117.649999991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50732117.649999991</v>
      </c>
      <c s="87">
        <v>44860</v>
      </c>
      <c s="87">
        <v>50952</v>
      </c>
      <c s="86">
        <v>80000000</v>
      </c>
      <c s="86">
        <v>80000000</v>
      </c>
      <c s="86">
        <v>14.591780821917808</v>
      </c>
      <c s="86">
        <v>16.69041095890411</v>
      </c>
      <c s="83">
        <v>0.058400000000000001</v>
      </c>
      <c s="88" t="s">
        <v>2771</v>
      </c>
      <c s="88">
        <v>0.011900000000000001</v>
      </c>
      <c s="84" t="s">
        <v>288</v>
      </c>
      <c s="84" t="s">
        <v>288</v>
      </c>
      <c s="40">
        <v>0</v>
      </c>
      <c s="40">
        <v>1594059.3229999999</v>
      </c>
      <c s="40">
        <v>0</v>
      </c>
      <c s="40">
        <v>0</v>
      </c>
      <c s="40">
        <v>0</v>
      </c>
      <c s="40">
        <v>0</v>
      </c>
      <c s="40">
        <v>0</v>
      </c>
      <c s="40">
        <v>1688614.6310000001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16"/>
        <v>3282673.9539999999</v>
      </c>
      <c s="40">
        <f t="shared" si="17"/>
        <v>3282673.9539999999</v>
      </c>
    </row>
    <row r="330" spans="1:52" ht="15">
      <c r="A330" s="79">
        <v>20595000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288</v>
      </c>
      <c s="79" t="s">
        <v>29</v>
      </c>
      <c s="79" t="s">
        <v>159</v>
      </c>
      <c s="79" t="s">
        <v>1325</v>
      </c>
      <c s="79" t="s">
        <v>2803</v>
      </c>
      <c s="79" t="s">
        <v>2803</v>
      </c>
      <c s="79" t="s">
        <v>288</v>
      </c>
      <c s="80">
        <v>500000000</v>
      </c>
      <c s="80">
        <v>0</v>
      </c>
      <c s="80">
        <v>0</v>
      </c>
      <c s="80">
        <v>11691666.689999999</v>
      </c>
      <c s="80" t="s">
        <v>2855</v>
      </c>
      <c s="80">
        <v>0</v>
      </c>
      <c s="80">
        <v>0</v>
      </c>
      <c s="80">
        <v>500000000</v>
      </c>
      <c s="82">
        <v>44911</v>
      </c>
      <c s="82">
        <v>51507</v>
      </c>
      <c s="81">
        <v>500000000</v>
      </c>
      <c s="81">
        <v>500000000</v>
      </c>
      <c s="81">
        <v>16.112328767123287</v>
      </c>
      <c s="81">
        <v>18.07123287671233</v>
      </c>
      <c s="83">
        <v>0.045999999999999999</v>
      </c>
      <c s="83" t="s">
        <v>39</v>
      </c>
      <c s="83"/>
      <c s="79" t="s">
        <v>288</v>
      </c>
      <c s="79" t="s">
        <v>288</v>
      </c>
      <c s="40">
        <v>11691666.689999999</v>
      </c>
      <c s="40">
        <v>0</v>
      </c>
      <c s="40">
        <v>0</v>
      </c>
      <c s="40">
        <v>0</v>
      </c>
      <c s="40">
        <v>0</v>
      </c>
      <c s="40">
        <v>0</v>
      </c>
      <c s="40">
        <v>11627777.779999999</v>
      </c>
      <c s="40">
        <v>0</v>
      </c>
      <c s="40">
        <v>0</v>
      </c>
      <c s="40">
        <v>0</v>
      </c>
      <c s="40">
        <v>0</v>
      </c>
      <c s="40">
        <v>0</v>
      </c>
      <c s="40">
        <v>11691666.67</v>
      </c>
      <c s="40">
        <f t="shared" si="15"/>
        <v>11691666.689999999</v>
      </c>
      <c s="40">
        <f t="shared" si="16"/>
        <v>23319444.449999999</v>
      </c>
      <c s="40">
        <f t="shared" si="17"/>
        <v>35011111.140000001</v>
      </c>
    </row>
    <row r="331" spans="1:52" ht="15">
      <c r="A331" s="84">
        <v>20861000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2804</v>
      </c>
      <c s="84" t="s">
        <v>2804</v>
      </c>
      <c s="84" t="s">
        <v>311</v>
      </c>
      <c s="80">
        <v>250000000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250000000</v>
      </c>
      <c s="87">
        <v>44916</v>
      </c>
      <c s="87">
        <v>50395</v>
      </c>
      <c s="86">
        <v>250000000</v>
      </c>
      <c s="86">
        <v>250000000</v>
      </c>
      <c s="86">
        <v>13.065753424657535</v>
      </c>
      <c s="86">
        <v>15.010958904109589</v>
      </c>
      <c s="122">
        <v>0.072538000000000005</v>
      </c>
      <c s="88" t="s">
        <v>2771</v>
      </c>
      <c s="88">
        <v>0.02</v>
      </c>
      <c s="84" t="s">
        <v>311</v>
      </c>
      <c s="84" t="s">
        <v>311</v>
      </c>
      <c s="40">
        <v>9218370.8300000001</v>
      </c>
      <c s="40">
        <v>0</v>
      </c>
      <c s="40">
        <v>0</v>
      </c>
      <c s="40">
        <v>0</v>
      </c>
      <c s="40">
        <v>0</v>
      </c>
      <c s="40">
        <v>0</v>
      </c>
      <c s="40">
        <v>9167997.2200000007</v>
      </c>
      <c s="40">
        <v>0</v>
      </c>
      <c s="40">
        <v>0</v>
      </c>
      <c s="40">
        <v>0</v>
      </c>
      <c s="40">
        <v>0</v>
      </c>
      <c s="40">
        <v>0</v>
      </c>
      <c s="40">
        <v>8863818.1099999994</v>
      </c>
      <c s="40">
        <f t="shared" si="15"/>
        <v>9218370.8300000001</v>
      </c>
      <c s="40">
        <f t="shared" si="16"/>
        <v>18031815.329999998</v>
      </c>
      <c s="40">
        <f t="shared" si="17"/>
        <v>27250186.159999996</v>
      </c>
    </row>
    <row r="332" spans="1:52" ht="15">
      <c r="A332" s="79">
        <v>23209000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71</v>
      </c>
      <c s="79" t="s">
        <v>29</v>
      </c>
      <c s="79" t="s">
        <v>65</v>
      </c>
      <c s="79" t="s">
        <v>1324</v>
      </c>
      <c s="79" t="s">
        <v>2852</v>
      </c>
      <c s="79" t="s">
        <v>2852</v>
      </c>
      <c s="79" t="s">
        <v>71</v>
      </c>
      <c s="80">
        <v>10000000</v>
      </c>
      <c s="80">
        <v>0</v>
      </c>
      <c s="80">
        <v>0</v>
      </c>
      <c s="80">
        <v>269925</v>
      </c>
      <c s="80">
        <v>50833.332999999999</v>
      </c>
      <c s="80">
        <v>0</v>
      </c>
      <c s="80">
        <v>0</v>
      </c>
      <c s="80">
        <v>10000000</v>
      </c>
      <c s="82">
        <v>44936</v>
      </c>
      <c s="82">
        <v>52078</v>
      </c>
      <c s="81">
        <v>30000000</v>
      </c>
      <c s="81">
        <v>30000000</v>
      </c>
      <c s="81">
        <v>17.676712328767124</v>
      </c>
      <c s="81">
        <v>19.567123287671233</v>
      </c>
      <c s="83">
        <v>0.053100000000000001</v>
      </c>
      <c s="83" t="s">
        <v>39</v>
      </c>
      <c s="83"/>
      <c s="79" t="s">
        <v>74</v>
      </c>
      <c s="79" t="s">
        <v>71</v>
      </c>
      <c s="40">
        <v>0</v>
      </c>
      <c s="40">
        <v>0</v>
      </c>
      <c s="40">
        <v>0</v>
      </c>
      <c s="40">
        <v>0</v>
      </c>
      <c s="40">
        <v>0</v>
      </c>
      <c s="40">
        <v>305913.30199999997</v>
      </c>
      <c s="40">
        <v>0</v>
      </c>
      <c s="40">
        <v>0</v>
      </c>
      <c s="40">
        <v>0</v>
      </c>
      <c s="40">
        <v>0</v>
      </c>
      <c s="40">
        <v>0</v>
      </c>
      <c s="40">
        <v>298127.56600000005</v>
      </c>
      <c s="40">
        <v>0</v>
      </c>
      <c s="40">
        <f t="shared" si="15"/>
        <v>0</v>
      </c>
      <c s="40">
        <f t="shared" si="16"/>
        <v>604040.86800000002</v>
      </c>
      <c s="40">
        <f t="shared" si="17"/>
        <v>604040.86800000002</v>
      </c>
    </row>
    <row r="333" spans="1:52" ht="15">
      <c r="A333" s="84">
        <v>23208000</v>
      </c>
      <c s="84">
        <v>1</v>
      </c>
      <c s="84">
        <v>1</v>
      </c>
      <c s="84">
        <v>1</v>
      </c>
      <c s="84" t="s">
        <v>66</v>
      </c>
      <c s="84" t="s">
        <v>24</v>
      </c>
      <c s="84" t="s">
        <v>25</v>
      </c>
      <c s="84" t="s">
        <v>437</v>
      </c>
      <c s="84" t="s">
        <v>2</v>
      </c>
      <c s="84" t="s">
        <v>27</v>
      </c>
      <c s="84" t="s">
        <v>441</v>
      </c>
      <c s="84" t="s">
        <v>29</v>
      </c>
      <c s="84" t="s">
        <v>65</v>
      </c>
      <c s="84" t="s">
        <v>1324</v>
      </c>
      <c s="84" t="s">
        <v>2858</v>
      </c>
      <c s="84" t="s">
        <v>2858</v>
      </c>
      <c s="84" t="s">
        <v>441</v>
      </c>
      <c s="80">
        <v>151220400</v>
      </c>
      <c s="80">
        <v>0</v>
      </c>
      <c s="80">
        <v>0</v>
      </c>
      <c s="80">
        <v>0</v>
      </c>
      <c s="80">
        <v>0</v>
      </c>
      <c s="80">
        <v>2444900</v>
      </c>
      <c s="80">
        <v>0</v>
      </c>
      <c s="80">
        <v>153665300</v>
      </c>
      <c s="87">
        <v>44861</v>
      </c>
      <c s="87">
        <v>50354</v>
      </c>
      <c s="86">
        <v>175720000</v>
      </c>
      <c s="86">
        <v>175720000</v>
      </c>
      <c s="86">
        <v>12.953424657534246</v>
      </c>
      <c s="86">
        <v>15.049315068493151</v>
      </c>
      <c s="83">
        <v>0.0001</v>
      </c>
      <c s="88" t="s">
        <v>39</v>
      </c>
      <c s="88"/>
      <c s="84" t="s">
        <v>74</v>
      </c>
      <c s="84" t="s">
        <v>441</v>
      </c>
      <c s="40">
        <v>0</v>
      </c>
      <c s="40">
        <v>0</v>
      </c>
      <c s="40">
        <v>0</v>
      </c>
      <c s="40">
        <v>0</v>
      </c>
      <c s="40">
        <v>7768.6350000000002</v>
      </c>
      <c s="40">
        <v>0</v>
      </c>
      <c s="40">
        <v>0</v>
      </c>
      <c s="40">
        <v>0</v>
      </c>
      <c s="40">
        <v>0</v>
      </c>
      <c s="40">
        <v>0</v>
      </c>
      <c s="40">
        <v>7811.3190000000004</v>
      </c>
      <c s="40">
        <v>0</v>
      </c>
      <c s="40">
        <v>0</v>
      </c>
      <c s="40">
        <f t="shared" si="15"/>
        <v>0</v>
      </c>
      <c s="40">
        <f t="shared" si="16"/>
        <v>15579.954000000002</v>
      </c>
      <c s="40">
        <f t="shared" si="17"/>
        <v>15579.954000000002</v>
      </c>
    </row>
    <row r="334" spans="1:52" ht="15">
      <c r="A334" s="79">
        <v>20620000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363</v>
      </c>
      <c s="79" t="s">
        <v>29</v>
      </c>
      <c s="79" t="s">
        <v>159</v>
      </c>
      <c s="79" t="s">
        <v>1325</v>
      </c>
      <c s="79">
        <v>2000003658</v>
      </c>
      <c s="79">
        <v>2000003658</v>
      </c>
      <c s="79" t="s">
        <v>363</v>
      </c>
      <c s="80">
        <v>1772053.51</v>
      </c>
      <c s="80">
        <v>0</v>
      </c>
      <c s="80">
        <v>0</v>
      </c>
      <c s="80">
        <v>71336.380000000005</v>
      </c>
      <c s="80">
        <v>0</v>
      </c>
      <c s="80">
        <v>0</v>
      </c>
      <c s="80">
        <v>0</v>
      </c>
      <c s="80">
        <v>1772053.51</v>
      </c>
      <c s="82">
        <v>44819</v>
      </c>
      <c s="82">
        <v>56203</v>
      </c>
      <c s="81">
        <v>22873341.920000002</v>
      </c>
      <c s="81">
        <v>22873341.920000002</v>
      </c>
      <c s="81">
        <v>28.978082191780821</v>
      </c>
      <c s="81">
        <v>31.18904109589041</v>
      </c>
      <c s="83">
        <v>0.0263</v>
      </c>
      <c s="83" t="s">
        <v>364</v>
      </c>
      <c s="83"/>
      <c s="79" t="s">
        <v>363</v>
      </c>
      <c s="79" t="s">
        <v>363</v>
      </c>
      <c s="40">
        <v>0</v>
      </c>
      <c s="40">
        <v>0</v>
      </c>
      <c s="40">
        <v>0</v>
      </c>
      <c s="40">
        <v>0</v>
      </c>
      <c s="40">
        <v>0</v>
      </c>
      <c s="40">
        <v>23302.5</v>
      </c>
      <c s="40">
        <v>0</v>
      </c>
      <c s="40">
        <v>0</v>
      </c>
      <c s="40">
        <v>0</v>
      </c>
      <c s="40">
        <v>0</v>
      </c>
      <c s="40">
        <v>0</v>
      </c>
      <c s="40">
        <v>23302.5</v>
      </c>
      <c s="40">
        <v>0</v>
      </c>
      <c s="40">
        <f t="shared" si="15"/>
        <v>0</v>
      </c>
      <c s="40">
        <f t="shared" si="16"/>
        <v>46605</v>
      </c>
      <c s="40">
        <f t="shared" si="17"/>
        <v>46605</v>
      </c>
    </row>
    <row r="335" spans="1:52" ht="15">
      <c r="A335" s="84">
        <v>20846001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2887</v>
      </c>
      <c s="84" t="s">
        <v>2887</v>
      </c>
      <c s="84" t="s">
        <v>311</v>
      </c>
      <c s="80">
        <v>31578947.360000011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31578947.360000011</v>
      </c>
      <c s="87">
        <v>43938</v>
      </c>
      <c s="87">
        <v>48323</v>
      </c>
      <c s="86">
        <v>50000000</v>
      </c>
      <c s="86">
        <v>40000000</v>
      </c>
      <c s="86">
        <v>7.3890410958904109</v>
      </c>
      <c s="86">
        <v>12.013698630136986</v>
      </c>
      <c s="122">
        <v>0.074601000000000001</v>
      </c>
      <c s="88" t="s">
        <v>3233</v>
      </c>
      <c s="140">
        <v>0.013583</v>
      </c>
      <c s="84" t="s">
        <v>311</v>
      </c>
      <c s="84" t="s">
        <v>311</v>
      </c>
      <c s="40">
        <v>0</v>
      </c>
      <c s="40">
        <v>0</v>
      </c>
      <c s="40">
        <v>0</v>
      </c>
      <c s="40">
        <v>0</v>
      </c>
      <c s="40">
        <v>929173.85999999999</v>
      </c>
      <c s="40">
        <v>0</v>
      </c>
      <c s="40">
        <v>0</v>
      </c>
      <c s="40">
        <v>0</v>
      </c>
      <c s="40">
        <v>0</v>
      </c>
      <c s="40">
        <v>0</v>
      </c>
      <c s="40">
        <v>871993.93000000005</v>
      </c>
      <c s="40">
        <v>0</v>
      </c>
      <c s="40">
        <v>0</v>
      </c>
      <c s="40">
        <f t="shared" si="15"/>
        <v>0</v>
      </c>
      <c s="40">
        <f t="shared" si="16"/>
        <v>1801167.79</v>
      </c>
      <c s="40">
        <f t="shared" si="17"/>
        <v>1801167.79</v>
      </c>
    </row>
    <row r="336" spans="1:52" ht="15">
      <c r="A336" s="79">
        <v>20354000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2888</v>
      </c>
      <c s="79" t="s">
        <v>2888</v>
      </c>
      <c s="79" t="s">
        <v>160</v>
      </c>
      <c s="80">
        <v>3661682.670000283</v>
      </c>
      <c s="80">
        <v>0</v>
      </c>
      <c s="80">
        <v>0</v>
      </c>
      <c s="80">
        <v>0</v>
      </c>
      <c s="80">
        <v>0</v>
      </c>
      <c s="80">
        <v>1.4901161193847656E-08</v>
      </c>
      <c s="80">
        <v>0</v>
      </c>
      <c s="80">
        <v>3661682.6700002979</v>
      </c>
      <c s="82">
        <v>44949</v>
      </c>
      <c s="82">
        <v>54011</v>
      </c>
      <c s="81">
        <v>35000000</v>
      </c>
      <c s="81">
        <v>35000000</v>
      </c>
      <c s="81">
        <v>22.972602739726028</v>
      </c>
      <c s="81">
        <v>24.827397260273973</v>
      </c>
      <c s="83">
        <v>0.012999999999999999</v>
      </c>
      <c s="83" t="s">
        <v>39</v>
      </c>
      <c s="83"/>
      <c s="79" t="s">
        <v>160</v>
      </c>
      <c s="79" t="s">
        <v>160</v>
      </c>
      <c s="40">
        <v>0</v>
      </c>
      <c s="40">
        <v>17999.950000000001</v>
      </c>
      <c s="40">
        <v>0</v>
      </c>
      <c s="40">
        <v>0</v>
      </c>
      <c s="40">
        <v>0</v>
      </c>
      <c s="40">
        <v>0</v>
      </c>
      <c s="40">
        <v>0</v>
      </c>
      <c s="40">
        <v>23605.310000000001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16"/>
        <v>41605.260000000002</v>
      </c>
      <c s="40">
        <f t="shared" si="17"/>
        <v>41605.260000000002</v>
      </c>
    </row>
    <row r="337" spans="1:52" ht="15">
      <c r="A337" s="84">
        <v>20596000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288</v>
      </c>
      <c s="84" t="s">
        <v>29</v>
      </c>
      <c s="84" t="s">
        <v>159</v>
      </c>
      <c s="84" t="s">
        <v>1325</v>
      </c>
      <c s="84" t="s">
        <v>2889</v>
      </c>
      <c s="84" t="s">
        <v>2889</v>
      </c>
      <c s="84" t="s">
        <v>288</v>
      </c>
      <c s="80">
        <v>80000000.000000283</v>
      </c>
      <c s="80">
        <v>0</v>
      </c>
      <c s="80">
        <v>0</v>
      </c>
      <c s="80">
        <v>0</v>
      </c>
      <c s="80">
        <v>0</v>
      </c>
      <c s="80">
        <v>1.4901161193847656E-08</v>
      </c>
      <c s="80">
        <v>0</v>
      </c>
      <c s="80">
        <v>80000000.000000298</v>
      </c>
      <c s="87">
        <v>44911</v>
      </c>
      <c s="87">
        <v>48945</v>
      </c>
      <c s="86">
        <v>100000000</v>
      </c>
      <c s="86">
        <v>100000000</v>
      </c>
      <c s="86">
        <v>9.0931506849315067</v>
      </c>
      <c s="86">
        <v>11.052054794520547</v>
      </c>
      <c s="83">
        <v>0.047199999999999999</v>
      </c>
      <c s="88" t="s">
        <v>39</v>
      </c>
      <c s="88"/>
      <c s="84" t="s">
        <v>288</v>
      </c>
      <c s="84" t="s">
        <v>288</v>
      </c>
      <c s="40">
        <v>0</v>
      </c>
      <c s="40">
        <v>1929955.5600000001</v>
      </c>
      <c s="40">
        <v>0</v>
      </c>
      <c s="40">
        <v>0</v>
      </c>
      <c s="40">
        <v>0</v>
      </c>
      <c s="40">
        <v>0</v>
      </c>
      <c s="40">
        <v>0</v>
      </c>
      <c s="40">
        <v>1898488.8899999999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16"/>
        <v>3828444.4500000002</v>
      </c>
      <c s="40">
        <f t="shared" si="17"/>
        <v>3828444.4500000002</v>
      </c>
    </row>
    <row r="338" spans="1:52" ht="15">
      <c r="A338" s="79">
        <v>31000000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2923</v>
      </c>
      <c s="79" t="s">
        <v>29</v>
      </c>
      <c s="79" t="s">
        <v>2924</v>
      </c>
      <c s="79" t="s">
        <v>2925</v>
      </c>
      <c s="79" t="s">
        <v>2923</v>
      </c>
      <c s="79" t="s">
        <v>2923</v>
      </c>
      <c s="79" t="s">
        <v>2923</v>
      </c>
      <c s="80">
        <v>656022000</v>
      </c>
      <c s="80">
        <v>0</v>
      </c>
      <c s="80">
        <v>0</v>
      </c>
      <c s="80">
        <v>11439383.630000001</v>
      </c>
      <c s="80">
        <v>4500000</v>
      </c>
      <c s="80">
        <v>1.4901161193847656E-08</v>
      </c>
      <c s="80">
        <v>0</v>
      </c>
      <c s="80">
        <v>656022000</v>
      </c>
      <c s="82">
        <v>45055</v>
      </c>
      <c s="82">
        <v>51814</v>
      </c>
      <c s="81">
        <v>656022000</v>
      </c>
      <c s="81">
        <v>656022000</v>
      </c>
      <c s="81">
        <v>16.953424657534246</v>
      </c>
      <c s="81">
        <v>18.517808219178082</v>
      </c>
      <c s="83">
        <v>0.069800000000000001</v>
      </c>
      <c s="83" t="s">
        <v>39</v>
      </c>
      <c s="83"/>
      <c s="79" t="s">
        <v>2923</v>
      </c>
      <c s="79" t="s">
        <v>2923</v>
      </c>
      <c s="40">
        <v>0</v>
      </c>
      <c s="40">
        <v>0</v>
      </c>
      <c s="40">
        <v>15939383.630000001</v>
      </c>
      <c s="40">
        <v>0</v>
      </c>
      <c s="40">
        <v>0</v>
      </c>
      <c s="40">
        <v>15939383.630000001</v>
      </c>
      <c s="40">
        <v>0</v>
      </c>
      <c s="40">
        <v>0</v>
      </c>
      <c s="40">
        <v>15939383.630000001</v>
      </c>
      <c s="40">
        <v>0</v>
      </c>
      <c s="40">
        <v>0</v>
      </c>
      <c s="40">
        <v>15939383.630000001</v>
      </c>
      <c s="40">
        <v>0</v>
      </c>
      <c s="40">
        <f t="shared" si="15"/>
        <v>0</v>
      </c>
      <c s="40">
        <f t="shared" si="16"/>
        <v>63757534.520000003</v>
      </c>
      <c s="40">
        <f t="shared" si="17"/>
        <v>63757534.520000003</v>
      </c>
    </row>
    <row r="339" spans="1:52" ht="15">
      <c r="A339" s="84">
        <v>20862000</v>
      </c>
      <c s="84">
        <v>1</v>
      </c>
      <c s="84">
        <v>1</v>
      </c>
      <c s="84">
        <v>0</v>
      </c>
      <c s="84" t="s">
        <v>23</v>
      </c>
      <c s="84" t="s">
        <v>24</v>
      </c>
      <c s="84" t="s">
        <v>25</v>
      </c>
      <c s="84" t="s">
        <v>44</v>
      </c>
      <c s="84" t="s">
        <v>45</v>
      </c>
      <c s="84" t="s">
        <v>27</v>
      </c>
      <c s="84" t="s">
        <v>311</v>
      </c>
      <c s="84" t="s">
        <v>2953</v>
      </c>
      <c s="84" t="s">
        <v>159</v>
      </c>
      <c s="84" t="s">
        <v>1325</v>
      </c>
      <c s="84" t="s">
        <v>2954</v>
      </c>
      <c s="84" t="s">
        <v>2954</v>
      </c>
      <c s="84" t="s">
        <v>311</v>
      </c>
      <c s="80">
        <v>8865141.0400002524</v>
      </c>
      <c s="80">
        <v>0</v>
      </c>
      <c s="80">
        <v>0</v>
      </c>
      <c s="80">
        <v>0</v>
      </c>
      <c s="80">
        <v>0</v>
      </c>
      <c s="80">
        <v>1.4901161193847656E-08</v>
      </c>
      <c s="80">
        <v>0</v>
      </c>
      <c s="80">
        <v>8865141.0400002673</v>
      </c>
      <c s="87">
        <v>44918</v>
      </c>
      <c s="87">
        <v>50397</v>
      </c>
      <c s="86">
        <v>26891460</v>
      </c>
      <c s="86">
        <v>26891460</v>
      </c>
      <c s="86">
        <v>13.07123287671233</v>
      </c>
      <c s="86">
        <v>15.010958904109589</v>
      </c>
      <c s="122">
        <v>0.072316000000000005</v>
      </c>
      <c s="88" t="s">
        <v>2799</v>
      </c>
      <c s="88">
        <v>0.02</v>
      </c>
      <c s="84" t="s">
        <v>311</v>
      </c>
      <c s="84" t="s">
        <v>311</v>
      </c>
      <c s="40">
        <v>242459.95000000001</v>
      </c>
      <c s="40">
        <v>0</v>
      </c>
      <c s="40">
        <v>0</v>
      </c>
      <c s="40">
        <v>0</v>
      </c>
      <c s="40">
        <v>0</v>
      </c>
      <c s="40">
        <v>0</v>
      </c>
      <c s="40">
        <v>352990.071</v>
      </c>
      <c s="40">
        <v>0</v>
      </c>
      <c s="40">
        <v>0</v>
      </c>
      <c s="40">
        <v>0</v>
      </c>
      <c s="40">
        <v>0</v>
      </c>
      <c s="40">
        <v>0</v>
      </c>
      <c s="40">
        <v>340090.32500000001</v>
      </c>
      <c s="40">
        <f t="shared" si="15"/>
        <v>242459.95000000001</v>
      </c>
      <c s="40">
        <f t="shared" si="16"/>
        <v>693080.39599999995</v>
      </c>
      <c s="40">
        <f t="shared" si="17"/>
        <v>935540.3459999999</v>
      </c>
    </row>
    <row r="340" spans="1:52" ht="15">
      <c r="A340" s="79">
        <v>20863000</v>
      </c>
      <c s="79">
        <v>1</v>
      </c>
      <c s="79">
        <v>0</v>
      </c>
      <c s="79">
        <v>0</v>
      </c>
      <c s="79" t="s">
        <v>23</v>
      </c>
      <c s="79" t="s">
        <v>68</v>
      </c>
      <c s="79" t="s">
        <v>68</v>
      </c>
      <c s="79" t="s">
        <v>68</v>
      </c>
      <c s="79" t="s">
        <v>68</v>
      </c>
      <c s="79" t="s">
        <v>27</v>
      </c>
      <c s="79" t="s">
        <v>311</v>
      </c>
      <c s="79" t="s">
        <v>166</v>
      </c>
      <c s="79" t="s">
        <v>159</v>
      </c>
      <c s="79" t="s">
        <v>1325</v>
      </c>
      <c s="79" t="s">
        <v>2955</v>
      </c>
      <c s="79" t="s">
        <v>2955</v>
      </c>
      <c s="79" t="s">
        <v>311</v>
      </c>
      <c s="80">
        <v>75000000.000000253</v>
      </c>
      <c s="80">
        <v>0</v>
      </c>
      <c s="80">
        <v>0</v>
      </c>
      <c s="80">
        <v>2753378.1200000001</v>
      </c>
      <c s="80">
        <v>0</v>
      </c>
      <c s="80">
        <v>1.4901161193847656E-08</v>
      </c>
      <c s="80">
        <v>0</v>
      </c>
      <c s="80">
        <v>75000000.000000268</v>
      </c>
      <c s="82">
        <v>45070</v>
      </c>
      <c s="82">
        <v>48723</v>
      </c>
      <c s="81">
        <v>75000000</v>
      </c>
      <c s="81">
        <v>75000000</v>
      </c>
      <c s="81">
        <v>8.4849315068493159</v>
      </c>
      <c s="81">
        <v>10.008219178082191</v>
      </c>
      <c s="122">
        <v>0.072439000000000003</v>
      </c>
      <c s="83" t="s">
        <v>2799</v>
      </c>
      <c s="83">
        <v>0.0195</v>
      </c>
      <c s="79" t="s">
        <v>311</v>
      </c>
      <c s="79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16"/>
        <v>0</v>
      </c>
      <c s="40">
        <f t="shared" si="17"/>
        <v>0</v>
      </c>
    </row>
    <row r="341" spans="1:52" ht="15">
      <c r="A341" s="84">
        <v>20855001</v>
      </c>
      <c s="84">
        <v>1</v>
      </c>
      <c s="84">
        <v>1</v>
      </c>
      <c s="84">
        <v>1</v>
      </c>
      <c s="84" t="s">
        <v>2956</v>
      </c>
      <c s="84" t="s">
        <v>24</v>
      </c>
      <c s="84" t="s">
        <v>25</v>
      </c>
      <c s="84" t="s">
        <v>437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2957</v>
      </c>
      <c s="84" t="s">
        <v>2957</v>
      </c>
      <c s="84" t="s">
        <v>311</v>
      </c>
      <c s="80">
        <v>37500000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37500000</v>
      </c>
      <c s="87">
        <v>44389</v>
      </c>
      <c s="87">
        <v>51566</v>
      </c>
      <c s="86">
        <v>75000000</v>
      </c>
      <c s="86">
        <v>37500000</v>
      </c>
      <c s="86">
        <v>16.273972602739725</v>
      </c>
      <c s="86">
        <v>19.663013698630138</v>
      </c>
      <c s="122">
        <v>0.075450000000000003</v>
      </c>
      <c s="88" t="s">
        <v>3233</v>
      </c>
      <c s="88">
        <v>0.015283</v>
      </c>
      <c s="84" t="s">
        <v>311</v>
      </c>
      <c s="84" t="s">
        <v>311</v>
      </c>
      <c s="40">
        <v>1438265.6200000001</v>
      </c>
      <c s="40">
        <v>0</v>
      </c>
      <c s="40">
        <v>0</v>
      </c>
      <c s="40">
        <v>0</v>
      </c>
      <c s="40">
        <v>0</v>
      </c>
      <c s="40">
        <v>0</v>
      </c>
      <c s="40">
        <v>1389537.5</v>
      </c>
      <c s="40">
        <v>0</v>
      </c>
      <c s="40">
        <v>0</v>
      </c>
      <c s="40">
        <v>0</v>
      </c>
      <c s="40">
        <v>0</v>
      </c>
      <c s="40">
        <v>0</v>
      </c>
      <c s="40">
        <v>1356079.02</v>
      </c>
      <c s="40">
        <f t="shared" si="15"/>
        <v>1438265.6200000001</v>
      </c>
      <c s="40">
        <f t="shared" si="16"/>
        <v>2745616.52</v>
      </c>
      <c s="40">
        <f t="shared" si="17"/>
        <v>4183882.1400000001</v>
      </c>
    </row>
    <row r="342" spans="1:52" ht="15">
      <c r="A342" s="79">
        <v>20355000</v>
      </c>
      <c s="79">
        <v>1</v>
      </c>
      <c s="79">
        <v>0</v>
      </c>
      <c s="79">
        <v>0</v>
      </c>
      <c s="79" t="s">
        <v>23</v>
      </c>
      <c s="79" t="s">
        <v>68</v>
      </c>
      <c s="79" t="s">
        <v>68</v>
      </c>
      <c s="79" t="s">
        <v>68</v>
      </c>
      <c s="79" t="s">
        <v>68</v>
      </c>
      <c s="79" t="s">
        <v>27</v>
      </c>
      <c s="79" t="s">
        <v>160</v>
      </c>
      <c s="79" t="s">
        <v>70</v>
      </c>
      <c s="79" t="s">
        <v>159</v>
      </c>
      <c s="79" t="s">
        <v>1325</v>
      </c>
      <c s="79" t="s">
        <v>2962</v>
      </c>
      <c s="79" t="s">
        <v>2962</v>
      </c>
      <c s="79" t="s">
        <v>160</v>
      </c>
      <c s="80">
        <v>199380000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199380000</v>
      </c>
      <c s="82">
        <v>45030</v>
      </c>
      <c s="82">
        <v>53796</v>
      </c>
      <c s="81">
        <v>300000000</v>
      </c>
      <c s="81">
        <v>300000000</v>
      </c>
      <c s="81">
        <v>22.383561643835616</v>
      </c>
      <c s="81">
        <v>24.016438356164382</v>
      </c>
      <c s="83">
        <v>0.066100599999999995</v>
      </c>
      <c s="79" t="s">
        <v>2963</v>
      </c>
      <c s="83">
        <v>0.012</v>
      </c>
      <c s="79" t="s">
        <v>160</v>
      </c>
      <c s="79" t="s">
        <v>160</v>
      </c>
      <c s="40">
        <v>0</v>
      </c>
      <c s="40">
        <v>0</v>
      </c>
      <c s="40">
        <v>0</v>
      </c>
      <c s="40">
        <v>7617915.0190000003</v>
      </c>
      <c s="40">
        <v>0</v>
      </c>
      <c s="40">
        <v>0</v>
      </c>
      <c s="40">
        <v>0</v>
      </c>
      <c s="40">
        <v>0</v>
      </c>
      <c s="40">
        <v>0</v>
      </c>
      <c s="40">
        <v>8216007.6799999997</v>
      </c>
      <c s="40">
        <v>0</v>
      </c>
      <c s="40">
        <v>0</v>
      </c>
      <c s="40">
        <v>0</v>
      </c>
      <c s="40">
        <f t="shared" si="15"/>
        <v>0</v>
      </c>
      <c s="40">
        <f t="shared" si="16"/>
        <v>15833922.699000001</v>
      </c>
      <c s="40">
        <f t="shared" si="17"/>
        <v>15833922.699000001</v>
      </c>
    </row>
    <row r="343" spans="1:52" ht="15">
      <c r="A343" s="84">
        <v>20353000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2964</v>
      </c>
      <c s="84" t="s">
        <v>2964</v>
      </c>
      <c s="84" t="s">
        <v>160</v>
      </c>
      <c s="80">
        <v>4095604.9100000001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4095604.9100000001</v>
      </c>
      <c s="87">
        <v>44949</v>
      </c>
      <c s="87">
        <v>53281</v>
      </c>
      <c s="86">
        <v>49000000</v>
      </c>
      <c s="86">
        <v>49000000</v>
      </c>
      <c s="86">
        <v>20.972602739726028</v>
      </c>
      <c s="86">
        <v>22.827397260273973</v>
      </c>
      <c s="83">
        <v>0.065799999999999997</v>
      </c>
      <c s="84" t="s">
        <v>2963</v>
      </c>
      <c s="88">
        <v>0.012</v>
      </c>
      <c s="84" t="s">
        <v>160</v>
      </c>
      <c s="84" t="s">
        <v>160</v>
      </c>
      <c s="40">
        <v>0</v>
      </c>
      <c s="40">
        <v>481578.53899999999</v>
      </c>
      <c s="40">
        <v>0</v>
      </c>
      <c s="40">
        <v>0</v>
      </c>
      <c s="40">
        <v>0</v>
      </c>
      <c s="40">
        <v>0</v>
      </c>
      <c s="40">
        <v>0</v>
      </c>
      <c s="40">
        <v>247015.34499999997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16"/>
        <v>728593.88399999996</v>
      </c>
      <c s="40">
        <f t="shared" si="17"/>
        <v>728593.88399999996</v>
      </c>
    </row>
    <row r="344" spans="1:52" ht="15">
      <c r="A344" s="79">
        <v>20356000</v>
      </c>
      <c s="79">
        <v>1</v>
      </c>
      <c s="79">
        <v>1</v>
      </c>
      <c s="79">
        <v>1</v>
      </c>
      <c s="79" t="s">
        <v>23</v>
      </c>
      <c s="79" t="s">
        <v>24</v>
      </c>
      <c s="79" t="s">
        <v>25</v>
      </c>
      <c s="79" t="s">
        <v>26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2965</v>
      </c>
      <c s="79" t="s">
        <v>2965</v>
      </c>
      <c s="79" t="s">
        <v>160</v>
      </c>
      <c s="80">
        <v>2610699.7999999998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2610699.7999999998</v>
      </c>
      <c s="82">
        <v>45061</v>
      </c>
      <c s="82">
        <v>53888</v>
      </c>
      <c s="81">
        <v>9539946.7300000004</v>
      </c>
      <c s="81">
        <v>9539946.7300000004</v>
      </c>
      <c s="81">
        <v>22.635616438356163</v>
      </c>
      <c s="81">
        <v>24.183561643835617</v>
      </c>
      <c s="83">
        <v>0.065506200000000001</v>
      </c>
      <c s="79" t="s">
        <v>2963</v>
      </c>
      <c s="83">
        <v>0.012</v>
      </c>
      <c s="79" t="s">
        <v>160</v>
      </c>
      <c s="79" t="s">
        <v>160</v>
      </c>
      <c s="40">
        <v>0</v>
      </c>
      <c s="40">
        <v>102350.23699999999</v>
      </c>
      <c s="40">
        <v>0</v>
      </c>
      <c s="40">
        <v>0</v>
      </c>
      <c s="40">
        <v>0</v>
      </c>
      <c s="40">
        <v>0</v>
      </c>
      <c s="40">
        <v>0</v>
      </c>
      <c s="40">
        <v>99829.717000000004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16"/>
        <v>202179.954</v>
      </c>
      <c s="40">
        <f t="shared" si="17"/>
        <v>202179.954</v>
      </c>
    </row>
    <row r="345" spans="1:52" ht="15">
      <c r="A345" s="84">
        <v>20597000</v>
      </c>
      <c s="84">
        <v>1</v>
      </c>
      <c s="84">
        <v>1</v>
      </c>
      <c s="84">
        <v>1</v>
      </c>
      <c s="84" t="s">
        <v>23</v>
      </c>
      <c s="84" t="s">
        <v>24</v>
      </c>
      <c s="84" t="s">
        <v>25</v>
      </c>
      <c s="84" t="s">
        <v>26</v>
      </c>
      <c s="84" t="s">
        <v>2</v>
      </c>
      <c s="84" t="s">
        <v>27</v>
      </c>
      <c s="84" t="s">
        <v>288</v>
      </c>
      <c s="84" t="s">
        <v>29</v>
      </c>
      <c s="84" t="s">
        <v>159</v>
      </c>
      <c s="84" t="s">
        <v>1325</v>
      </c>
      <c s="84" t="s">
        <v>2966</v>
      </c>
      <c s="84" t="s">
        <v>2966</v>
      </c>
      <c s="84" t="s">
        <v>288</v>
      </c>
      <c s="80">
        <v>86319985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86319985</v>
      </c>
      <c s="87">
        <v>44998</v>
      </c>
      <c s="87">
        <v>51441</v>
      </c>
      <c s="86">
        <v>200000000</v>
      </c>
      <c s="86">
        <v>200000000</v>
      </c>
      <c s="86">
        <v>15.931506849315069</v>
      </c>
      <c s="86">
        <v>17.652054794520549</v>
      </c>
      <c s="83">
        <v>0.058499999999999996</v>
      </c>
      <c s="88" t="s">
        <v>2770</v>
      </c>
      <c s="88">
        <v>0.012</v>
      </c>
      <c s="84" t="s">
        <v>288</v>
      </c>
      <c s="84" t="s">
        <v>288</v>
      </c>
      <c s="40">
        <v>0</v>
      </c>
      <c s="40">
        <v>0</v>
      </c>
      <c s="40">
        <v>0</v>
      </c>
      <c s="40">
        <v>0</v>
      </c>
      <c s="40">
        <v>0</v>
      </c>
      <c s="40">
        <v>2845487.3660000004</v>
      </c>
      <c s="40">
        <v>0</v>
      </c>
      <c s="40">
        <v>0</v>
      </c>
      <c s="40">
        <v>0</v>
      </c>
      <c s="40">
        <v>0</v>
      </c>
      <c s="40">
        <v>0</v>
      </c>
      <c s="40">
        <v>2852482.2429999998</v>
      </c>
      <c s="40">
        <v>0</v>
      </c>
      <c s="40">
        <f t="shared" si="15"/>
        <v>0</v>
      </c>
      <c s="40">
        <f t="shared" si="16"/>
        <v>5697969.6090000002</v>
      </c>
      <c s="40">
        <f t="shared" si="17"/>
        <v>5697969.6090000002</v>
      </c>
    </row>
    <row r="346" spans="1:52" ht="15">
      <c r="A346" s="79">
        <v>20864000</v>
      </c>
      <c s="79">
        <v>1</v>
      </c>
      <c s="79">
        <v>1</v>
      </c>
      <c s="79">
        <v>0</v>
      </c>
      <c s="79" t="s">
        <v>23</v>
      </c>
      <c s="79" t="s">
        <v>24</v>
      </c>
      <c s="79" t="s">
        <v>25</v>
      </c>
      <c s="79" t="s">
        <v>44</v>
      </c>
      <c s="79" t="s">
        <v>45</v>
      </c>
      <c s="79" t="s">
        <v>27</v>
      </c>
      <c s="79" t="s">
        <v>311</v>
      </c>
      <c s="79" t="s">
        <v>2967</v>
      </c>
      <c s="79" t="s">
        <v>159</v>
      </c>
      <c s="79" t="s">
        <v>1325</v>
      </c>
      <c s="79" t="s">
        <v>2968</v>
      </c>
      <c s="79" t="s">
        <v>2968</v>
      </c>
      <c s="79" t="s">
        <v>311</v>
      </c>
      <c s="80">
        <v>660664.19999999995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660664.19999999995</v>
      </c>
      <c s="82">
        <v>45113</v>
      </c>
      <c s="82">
        <v>48766</v>
      </c>
      <c s="81">
        <v>26467000</v>
      </c>
      <c s="81">
        <v>26467000</v>
      </c>
      <c s="81">
        <v>8.6027397260273979</v>
      </c>
      <c s="81">
        <v>10.008219178082191</v>
      </c>
      <c s="122">
        <v>0.071280999999999997</v>
      </c>
      <c s="83" t="s">
        <v>2799</v>
      </c>
      <c s="83">
        <v>0.0195</v>
      </c>
      <c s="79" t="s">
        <v>311</v>
      </c>
      <c s="79" t="s">
        <v>311</v>
      </c>
      <c s="40">
        <v>0</v>
      </c>
      <c s="40">
        <v>45005.894</v>
      </c>
      <c s="40">
        <v>0</v>
      </c>
      <c s="40">
        <v>0</v>
      </c>
      <c s="40">
        <v>0</v>
      </c>
      <c s="40">
        <v>0</v>
      </c>
      <c s="40">
        <v>0</v>
      </c>
      <c s="40">
        <v>36879.404999999999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16"/>
        <v>81885.298999999999</v>
      </c>
      <c s="40">
        <f t="shared" si="17"/>
        <v>81885.298999999999</v>
      </c>
    </row>
    <row r="347" spans="1:52" ht="15">
      <c r="A347" s="84">
        <v>20865000</v>
      </c>
      <c s="84">
        <v>1</v>
      </c>
      <c s="84">
        <v>1</v>
      </c>
      <c s="84">
        <v>1</v>
      </c>
      <c s="84" t="s">
        <v>2956</v>
      </c>
      <c s="84" t="s">
        <v>24</v>
      </c>
      <c s="84" t="s">
        <v>25</v>
      </c>
      <c s="84" t="s">
        <v>437</v>
      </c>
      <c s="84" t="s">
        <v>2</v>
      </c>
      <c s="84" t="s">
        <v>27</v>
      </c>
      <c s="84" t="s">
        <v>311</v>
      </c>
      <c s="84" t="s">
        <v>29</v>
      </c>
      <c s="84" t="s">
        <v>159</v>
      </c>
      <c s="84" t="s">
        <v>1325</v>
      </c>
      <c s="84" t="s">
        <v>2969</v>
      </c>
      <c s="84" t="s">
        <v>2969</v>
      </c>
      <c s="84" t="s">
        <v>311</v>
      </c>
      <c s="80">
        <v>27754292.41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27754292.41</v>
      </c>
      <c s="87">
        <v>45135</v>
      </c>
      <c s="87">
        <v>52440</v>
      </c>
      <c s="86">
        <v>150000000</v>
      </c>
      <c s="86">
        <v>150000000</v>
      </c>
      <c s="86">
        <v>18.668493150684931</v>
      </c>
      <c s="86">
        <v>20.013698630136986</v>
      </c>
      <c s="122">
        <v>0.072137000000000007</v>
      </c>
      <c s="88" t="s">
        <v>2799</v>
      </c>
      <c s="88">
        <v>0.02</v>
      </c>
      <c s="84" t="s">
        <v>311</v>
      </c>
      <c s="84" t="s">
        <v>311</v>
      </c>
      <c s="40">
        <v>0</v>
      </c>
      <c s="40">
        <v>1241985.368</v>
      </c>
      <c s="40">
        <v>0</v>
      </c>
      <c s="40">
        <v>0</v>
      </c>
      <c s="40">
        <v>0</v>
      </c>
      <c s="40">
        <v>0</v>
      </c>
      <c s="40">
        <v>0</v>
      </c>
      <c s="40">
        <v>1221735.608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16"/>
        <v>2463720.9759999998</v>
      </c>
      <c s="40">
        <f t="shared" si="17"/>
        <v>2463720.9759999998</v>
      </c>
    </row>
    <row r="348" spans="1:52" ht="15">
      <c r="A348" s="79">
        <v>20866000</v>
      </c>
      <c s="79">
        <v>1</v>
      </c>
      <c s="79">
        <v>1</v>
      </c>
      <c s="79">
        <v>1</v>
      </c>
      <c s="79" t="s">
        <v>2956</v>
      </c>
      <c s="79" t="s">
        <v>24</v>
      </c>
      <c s="79" t="s">
        <v>25</v>
      </c>
      <c s="79" t="s">
        <v>437</v>
      </c>
      <c s="79" t="s">
        <v>2</v>
      </c>
      <c s="79" t="s">
        <v>27</v>
      </c>
      <c s="79" t="s">
        <v>311</v>
      </c>
      <c s="79" t="s">
        <v>29</v>
      </c>
      <c s="79" t="s">
        <v>159</v>
      </c>
      <c s="79" t="s">
        <v>1325</v>
      </c>
      <c s="79" t="s">
        <v>2970</v>
      </c>
      <c s="79" t="s">
        <v>2970</v>
      </c>
      <c s="79" t="s">
        <v>311</v>
      </c>
      <c s="80">
        <v>11223481.289999999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11223481.289999999</v>
      </c>
      <c s="82">
        <v>45135</v>
      </c>
      <c s="82">
        <v>50614</v>
      </c>
      <c s="81">
        <v>20204813.629999999</v>
      </c>
      <c s="81">
        <v>20204813.629999999</v>
      </c>
      <c s="81">
        <v>13.665753424657535</v>
      </c>
      <c s="81">
        <v>15.010958904109589</v>
      </c>
      <c s="83">
        <v>0.071999999999999995</v>
      </c>
      <c s="83" t="s">
        <v>2799</v>
      </c>
      <c s="83">
        <v>0.02</v>
      </c>
      <c s="79" t="s">
        <v>311</v>
      </c>
      <c s="79" t="s">
        <v>311</v>
      </c>
      <c s="40">
        <v>0</v>
      </c>
      <c s="40">
        <v>103531.81599999999</v>
      </c>
      <c s="40">
        <v>0</v>
      </c>
      <c s="40">
        <v>0</v>
      </c>
      <c s="40">
        <v>0</v>
      </c>
      <c s="40">
        <v>0</v>
      </c>
      <c s="40">
        <v>0</v>
      </c>
      <c s="40">
        <v>128662.98999999999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16"/>
        <v>232194.80599999998</v>
      </c>
      <c s="40">
        <f t="shared" si="17"/>
        <v>232194.80599999998</v>
      </c>
    </row>
    <row r="349" spans="1:52" ht="15">
      <c r="A349" s="84">
        <v>20358000</v>
      </c>
      <c s="84">
        <v>1</v>
      </c>
      <c s="84">
        <v>1</v>
      </c>
      <c s="84">
        <v>1</v>
      </c>
      <c s="84" t="s">
        <v>2956</v>
      </c>
      <c s="84" t="s">
        <v>24</v>
      </c>
      <c s="84" t="s">
        <v>25</v>
      </c>
      <c s="84" t="s">
        <v>437</v>
      </c>
      <c s="84" t="s">
        <v>2</v>
      </c>
      <c s="84" t="s">
        <v>27</v>
      </c>
      <c s="84" t="s">
        <v>160</v>
      </c>
      <c s="84" t="s">
        <v>29</v>
      </c>
      <c s="84" t="s">
        <v>159</v>
      </c>
      <c s="84" t="s">
        <v>1325</v>
      </c>
      <c s="84" t="s">
        <v>3005</v>
      </c>
      <c s="84" t="s">
        <v>3005</v>
      </c>
      <c s="84" t="s">
        <v>160</v>
      </c>
      <c s="80">
        <v>450000000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450000000</v>
      </c>
      <c s="87">
        <v>45156</v>
      </c>
      <c s="87">
        <v>52062</v>
      </c>
      <c s="86">
        <v>450000000</v>
      </c>
      <c s="86">
        <v>450000000</v>
      </c>
      <c s="86">
        <v>17.632876712328766</v>
      </c>
      <c s="86">
        <v>18.920547945205481</v>
      </c>
      <c s="83">
        <v>0.065799999999999997</v>
      </c>
      <c s="84" t="s">
        <v>2963</v>
      </c>
      <c s="88">
        <v>0.012</v>
      </c>
      <c s="84" t="s">
        <v>160</v>
      </c>
      <c s="84" t="s">
        <v>160</v>
      </c>
      <c s="40">
        <v>0</v>
      </c>
      <c s="40">
        <v>15154447</v>
      </c>
      <c s="40">
        <v>0</v>
      </c>
      <c s="40">
        <v>0</v>
      </c>
      <c s="40">
        <v>0</v>
      </c>
      <c s="40">
        <v>0</v>
      </c>
      <c s="40">
        <v>0</v>
      </c>
      <c s="40">
        <v>14907363.630000001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16"/>
        <v>30061810.630000003</v>
      </c>
      <c s="40">
        <f t="shared" si="17"/>
        <v>30061810.630000003</v>
      </c>
    </row>
    <row r="350" spans="1:52" ht="15">
      <c r="A350" s="79">
        <v>20359000</v>
      </c>
      <c s="79">
        <v>1</v>
      </c>
      <c s="79">
        <v>1</v>
      </c>
      <c s="79">
        <v>1</v>
      </c>
      <c s="79" t="s">
        <v>2956</v>
      </c>
      <c s="79" t="s">
        <v>24</v>
      </c>
      <c s="79" t="s">
        <v>25</v>
      </c>
      <c s="79" t="s">
        <v>437</v>
      </c>
      <c s="79" t="s">
        <v>2</v>
      </c>
      <c s="79" t="s">
        <v>27</v>
      </c>
      <c s="79" t="s">
        <v>160</v>
      </c>
      <c s="79" t="s">
        <v>29</v>
      </c>
      <c s="79" t="s">
        <v>159</v>
      </c>
      <c s="79" t="s">
        <v>1325</v>
      </c>
      <c s="79" t="s">
        <v>3006</v>
      </c>
      <c s="79" t="s">
        <v>3006</v>
      </c>
      <c s="79" t="s">
        <v>160</v>
      </c>
      <c s="80">
        <v>50000000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50000000</v>
      </c>
      <c s="82">
        <v>45156</v>
      </c>
      <c s="82">
        <v>50601</v>
      </c>
      <c s="81">
        <v>50000000</v>
      </c>
      <c s="81">
        <v>50000000</v>
      </c>
      <c s="81">
        <v>13.63013698630137</v>
      </c>
      <c s="81">
        <v>14.917808219178083</v>
      </c>
      <c s="83">
        <v>0.025000000000000001</v>
      </c>
      <c s="79" t="s">
        <v>3104</v>
      </c>
      <c s="79"/>
      <c s="79" t="s">
        <v>160</v>
      </c>
      <c s="79" t="s">
        <v>160</v>
      </c>
      <c s="40">
        <v>0</v>
      </c>
      <c s="40">
        <v>0</v>
      </c>
      <c s="40">
        <v>630136.98999999999</v>
      </c>
      <c s="40">
        <v>0</v>
      </c>
      <c s="40">
        <v>0</v>
      </c>
      <c s="40">
        <v>0</v>
      </c>
      <c s="40">
        <v>0</v>
      </c>
      <c s="40">
        <v>0</v>
      </c>
      <c s="40">
        <v>619863.01000000001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16"/>
        <v>1250000</v>
      </c>
      <c s="40">
        <f t="shared" si="17"/>
        <v>1250000</v>
      </c>
    </row>
    <row r="351" spans="1:52" ht="15">
      <c r="A351" s="84">
        <v>20598000</v>
      </c>
      <c s="84">
        <v>1</v>
      </c>
      <c s="84">
        <v>1</v>
      </c>
      <c s="84">
        <v>1</v>
      </c>
      <c s="84" t="s">
        <v>2956</v>
      </c>
      <c s="84" t="s">
        <v>24</v>
      </c>
      <c s="84" t="s">
        <v>25</v>
      </c>
      <c s="84" t="s">
        <v>437</v>
      </c>
      <c s="84" t="s">
        <v>2</v>
      </c>
      <c s="84" t="s">
        <v>27</v>
      </c>
      <c s="84" t="s">
        <v>288</v>
      </c>
      <c s="84" t="s">
        <v>29</v>
      </c>
      <c s="84" t="s">
        <v>159</v>
      </c>
      <c s="84" t="s">
        <v>1325</v>
      </c>
      <c s="84" t="s">
        <v>3007</v>
      </c>
      <c s="84" t="s">
        <v>3007</v>
      </c>
      <c s="84" t="s">
        <v>288</v>
      </c>
      <c s="80">
        <v>500000000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500000000</v>
      </c>
      <c s="87">
        <v>45160</v>
      </c>
      <c s="87">
        <v>51485</v>
      </c>
      <c s="85">
        <v>500000000</v>
      </c>
      <c s="85">
        <v>500000000</v>
      </c>
      <c s="86">
        <v>16.052054794520547</v>
      </c>
      <c s="86">
        <v>17.328767123287673</v>
      </c>
      <c s="83">
        <v>0.051999999999999998</v>
      </c>
      <c s="84" t="s">
        <v>39</v>
      </c>
      <c s="88"/>
      <c s="84" t="s">
        <v>288</v>
      </c>
      <c s="84" t="s">
        <v>288</v>
      </c>
      <c s="40">
        <v>13216666.67</v>
      </c>
      <c s="40">
        <v>0</v>
      </c>
      <c s="40">
        <v>0</v>
      </c>
      <c s="40">
        <v>0</v>
      </c>
      <c s="40">
        <v>0</v>
      </c>
      <c s="40">
        <v>0</v>
      </c>
      <c s="40">
        <v>13144444.439999999</v>
      </c>
      <c s="40">
        <v>0</v>
      </c>
      <c s="40">
        <v>0</v>
      </c>
      <c s="40">
        <v>0</v>
      </c>
      <c s="40">
        <v>0</v>
      </c>
      <c s="40">
        <v>0</v>
      </c>
      <c s="40">
        <v>13216666.67</v>
      </c>
      <c s="40">
        <f t="shared" si="15"/>
        <v>13216666.67</v>
      </c>
      <c s="40">
        <f t="shared" si="16"/>
        <v>26361111.109999999</v>
      </c>
      <c s="40">
        <f t="shared" si="17"/>
        <v>39577777.780000001</v>
      </c>
    </row>
    <row r="352" spans="1:52" ht="15">
      <c r="A352" s="79">
        <v>20867000</v>
      </c>
      <c s="79">
        <v>1</v>
      </c>
      <c s="79">
        <v>1</v>
      </c>
      <c s="79">
        <v>1</v>
      </c>
      <c s="79" t="s">
        <v>2956</v>
      </c>
      <c s="79" t="s">
        <v>24</v>
      </c>
      <c s="79" t="s">
        <v>25</v>
      </c>
      <c s="79" t="s">
        <v>437</v>
      </c>
      <c s="79" t="s">
        <v>2</v>
      </c>
      <c s="79" t="s">
        <v>27</v>
      </c>
      <c s="79" t="s">
        <v>311</v>
      </c>
      <c s="79" t="s">
        <v>29</v>
      </c>
      <c s="79" t="s">
        <v>159</v>
      </c>
      <c s="79" t="s">
        <v>1325</v>
      </c>
      <c s="79" t="s">
        <v>3008</v>
      </c>
      <c s="79" t="s">
        <v>3008</v>
      </c>
      <c s="79" t="s">
        <v>311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2">
        <v>45145</v>
      </c>
      <c s="82">
        <v>52451</v>
      </c>
      <c s="81">
        <v>117515240</v>
      </c>
      <c s="81">
        <v>117515240</v>
      </c>
      <c s="81">
        <v>18.698630136986303</v>
      </c>
      <c s="81">
        <v>20.016438356164382</v>
      </c>
      <c s="83"/>
      <c s="83" t="s">
        <v>2799</v>
      </c>
      <c s="83">
        <v>0.02</v>
      </c>
      <c s="79" t="s">
        <v>311</v>
      </c>
      <c s="79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16"/>
        <v>0</v>
      </c>
      <c s="40">
        <f t="shared" si="17"/>
        <v>0</v>
      </c>
    </row>
    <row r="353" spans="1:52" ht="15">
      <c r="A353" s="84">
        <v>20100000</v>
      </c>
      <c s="84">
        <v>1</v>
      </c>
      <c s="84">
        <v>0</v>
      </c>
      <c s="84">
        <v>0</v>
      </c>
      <c s="84" t="s">
        <v>23</v>
      </c>
      <c s="84" t="s">
        <v>68</v>
      </c>
      <c s="84" t="s">
        <v>68</v>
      </c>
      <c s="84" t="s">
        <v>68</v>
      </c>
      <c s="84" t="s">
        <v>68</v>
      </c>
      <c s="84" t="s">
        <v>27</v>
      </c>
      <c s="84" t="s">
        <v>3105</v>
      </c>
      <c s="84" t="s">
        <v>166</v>
      </c>
      <c s="84" t="s">
        <v>159</v>
      </c>
      <c s="84" t="s">
        <v>1325</v>
      </c>
      <c s="84" t="s">
        <v>3106</v>
      </c>
      <c s="84" t="s">
        <v>3106</v>
      </c>
      <c s="84" t="s">
        <v>3105</v>
      </c>
      <c s="80">
        <v>50000000</v>
      </c>
      <c s="80">
        <v>0</v>
      </c>
      <c s="80">
        <v>0</v>
      </c>
      <c s="80">
        <v>0</v>
      </c>
      <c s="80">
        <v>0</v>
      </c>
      <c s="80">
        <v>0</v>
      </c>
      <c s="80">
        <v>0</v>
      </c>
      <c s="80">
        <v>50000000</v>
      </c>
      <c s="87">
        <v>45050</v>
      </c>
      <c s="87">
        <v>48269</v>
      </c>
      <c s="86">
        <v>50000000</v>
      </c>
      <c s="86">
        <v>50000000</v>
      </c>
      <c s="86">
        <v>7.2410958904109588</v>
      </c>
      <c s="86">
        <v>8.8191780821917813</v>
      </c>
      <c s="83">
        <v>0.065660200000000002</v>
      </c>
      <c s="88" t="s">
        <v>2799</v>
      </c>
      <c s="88">
        <v>0.012282599999999999</v>
      </c>
      <c s="84" t="s">
        <v>3105</v>
      </c>
      <c s="84" t="s">
        <v>3105</v>
      </c>
      <c s="40">
        <v>0</v>
      </c>
      <c s="40">
        <v>0</v>
      </c>
      <c s="40">
        <v>1676776.6699999999</v>
      </c>
      <c s="40">
        <v>0</v>
      </c>
      <c s="40">
        <v>0</v>
      </c>
      <c s="40">
        <v>0</v>
      </c>
      <c s="40">
        <v>0</v>
      </c>
      <c s="40">
        <v>0</v>
      </c>
      <c s="40">
        <v>1649437.9199999999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16"/>
        <v>3326214.5899999999</v>
      </c>
      <c s="40">
        <f t="shared" si="17"/>
        <v>3326214.5899999999</v>
      </c>
    </row>
    <row r="354" spans="1:52" ht="15">
      <c r="A354" s="79">
        <v>20868000</v>
      </c>
      <c s="79">
        <v>1</v>
      </c>
      <c s="79">
        <v>1</v>
      </c>
      <c s="79">
        <v>1</v>
      </c>
      <c s="79" t="s">
        <v>2956</v>
      </c>
      <c s="79" t="s">
        <v>24</v>
      </c>
      <c s="79" t="s">
        <v>25</v>
      </c>
      <c s="79" t="s">
        <v>437</v>
      </c>
      <c s="79" t="s">
        <v>2</v>
      </c>
      <c s="79" t="s">
        <v>27</v>
      </c>
      <c s="79" t="s">
        <v>311</v>
      </c>
      <c s="79" t="s">
        <v>29</v>
      </c>
      <c s="79" t="s">
        <v>159</v>
      </c>
      <c s="79" t="s">
        <v>1325</v>
      </c>
      <c s="79" t="s">
        <v>3107</v>
      </c>
      <c s="79" t="s">
        <v>3107</v>
      </c>
      <c s="79" t="s">
        <v>311</v>
      </c>
      <c s="80">
        <v>0</v>
      </c>
      <c s="80">
        <v>1375680</v>
      </c>
      <c s="80">
        <v>0</v>
      </c>
      <c s="80">
        <v>0</v>
      </c>
      <c s="80">
        <v>0</v>
      </c>
      <c s="80">
        <v>0</v>
      </c>
      <c s="80">
        <v>0</v>
      </c>
      <c s="80">
        <v>1375680</v>
      </c>
      <c s="82">
        <v>45184</v>
      </c>
      <c s="82">
        <v>50663</v>
      </c>
      <c s="81">
        <v>200000000</v>
      </c>
      <c s="81">
        <v>200000000</v>
      </c>
      <c s="81">
        <v>13.800000000000001</v>
      </c>
      <c s="81">
        <v>15.010958904109589</v>
      </c>
      <c s="83">
        <v>0.071999999999999995</v>
      </c>
      <c s="83" t="s">
        <v>2799</v>
      </c>
      <c s="83">
        <v>0.02</v>
      </c>
      <c s="79" t="s">
        <v>311</v>
      </c>
      <c s="79" t="s">
        <v>311</v>
      </c>
      <c s="40">
        <v>0</v>
      </c>
      <c s="40">
        <v>0</v>
      </c>
      <c s="40">
        <v>0</v>
      </c>
      <c s="40">
        <v>360427.804</v>
      </c>
      <c s="40">
        <v>0</v>
      </c>
      <c s="40">
        <v>0</v>
      </c>
      <c s="40">
        <v>0</v>
      </c>
      <c s="40">
        <v>0</v>
      </c>
      <c s="40">
        <v>0</v>
      </c>
      <c s="40">
        <v>369230.04399999999</v>
      </c>
      <c s="40">
        <v>0</v>
      </c>
      <c s="40">
        <v>0</v>
      </c>
      <c s="40">
        <v>0</v>
      </c>
      <c s="40">
        <f t="shared" si="15"/>
        <v>0</v>
      </c>
      <c s="40">
        <f t="shared" si="16"/>
        <v>729657.848</v>
      </c>
      <c s="40">
        <f t="shared" si="17"/>
        <v>729657.848</v>
      </c>
    </row>
    <row r="355" spans="1:52" ht="15">
      <c r="A355" s="134">
        <v>20599000</v>
      </c>
      <c s="134">
        <v>1</v>
      </c>
      <c s="134">
        <v>0</v>
      </c>
      <c s="134">
        <v>0</v>
      </c>
      <c s="134" t="s">
        <v>23</v>
      </c>
      <c s="134" t="s">
        <v>68</v>
      </c>
      <c s="134" t="s">
        <v>68</v>
      </c>
      <c s="134" t="s">
        <v>68</v>
      </c>
      <c s="134" t="s">
        <v>68</v>
      </c>
      <c s="134" t="s">
        <v>27</v>
      </c>
      <c s="134" t="s">
        <v>288</v>
      </c>
      <c s="134" t="s">
        <v>70</v>
      </c>
      <c s="134" t="s">
        <v>159</v>
      </c>
      <c s="134" t="s">
        <v>1325</v>
      </c>
      <c s="134" t="s">
        <v>3134</v>
      </c>
      <c s="134" t="s">
        <v>3134</v>
      </c>
      <c s="134" t="s">
        <v>288</v>
      </c>
      <c s="135">
        <v>300000000</v>
      </c>
      <c s="135">
        <v>0</v>
      </c>
      <c s="135">
        <v>0</v>
      </c>
      <c s="135">
        <v>0</v>
      </c>
      <c s="135">
        <v>0</v>
      </c>
      <c s="135">
        <v>0</v>
      </c>
      <c s="135">
        <v>0</v>
      </c>
      <c s="135">
        <v>300000000</v>
      </c>
      <c s="137">
        <v>45210</v>
      </c>
      <c s="137">
        <v>52305</v>
      </c>
      <c s="136">
        <v>300000000</v>
      </c>
      <c s="136">
        <v>300000000</v>
      </c>
      <c s="136">
        <v>18.298630136986301</v>
      </c>
      <c s="136">
        <v>19.438356164383563</v>
      </c>
      <c s="142">
        <v>0.058400000000000001</v>
      </c>
      <c s="134" t="s">
        <v>2799</v>
      </c>
      <c s="138">
        <v>0.011900000000000001</v>
      </c>
      <c s="134" t="s">
        <v>288</v>
      </c>
      <c s="134" t="s">
        <v>288</v>
      </c>
      <c s="40">
        <v>0</v>
      </c>
      <c s="40">
        <v>0</v>
      </c>
      <c s="40">
        <v>0</v>
      </c>
      <c s="40">
        <v>9864500</v>
      </c>
      <c s="40">
        <v>0</v>
      </c>
      <c s="40">
        <v>0</v>
      </c>
      <c s="40">
        <v>0</v>
      </c>
      <c s="40">
        <v>0</v>
      </c>
      <c s="40">
        <v>0</v>
      </c>
      <c s="40">
        <v>10028000</v>
      </c>
      <c s="40">
        <v>0</v>
      </c>
      <c s="40">
        <v>0</v>
      </c>
      <c s="40">
        <v>0</v>
      </c>
      <c s="40">
        <f t="shared" si="15"/>
        <v>0</v>
      </c>
      <c s="40">
        <f t="shared" si="16"/>
        <v>19892500</v>
      </c>
      <c s="40">
        <f t="shared" si="17"/>
        <v>19892500</v>
      </c>
    </row>
    <row r="356" spans="1:52" ht="15">
      <c r="A356" s="65">
        <v>20870000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311</v>
      </c>
      <c s="65" t="s">
        <v>29</v>
      </c>
      <c s="65" t="s">
        <v>159</v>
      </c>
      <c s="65" t="s">
        <v>1325</v>
      </c>
      <c s="65" t="s">
        <v>3165</v>
      </c>
      <c s="65" t="s">
        <v>3165</v>
      </c>
      <c s="65" t="s">
        <v>311</v>
      </c>
      <c s="126">
        <v>75000000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75000000</v>
      </c>
      <c s="123">
        <v>45273</v>
      </c>
      <c s="123">
        <v>47829</v>
      </c>
      <c s="124">
        <v>75000000</v>
      </c>
      <c s="124">
        <v>75000000</v>
      </c>
      <c s="124">
        <v>6.0356164383561648</v>
      </c>
      <c s="124">
        <v>7.0027397260273974</v>
      </c>
      <c s="162">
        <v>0.070013000000000006</v>
      </c>
      <c s="125" t="s">
        <v>2799</v>
      </c>
      <c s="125">
        <v>0.017500000000000002</v>
      </c>
      <c s="65" t="s">
        <v>311</v>
      </c>
      <c s="65" t="s">
        <v>311</v>
      </c>
      <c s="40">
        <v>2669245.6200000001</v>
      </c>
      <c s="40">
        <v>0</v>
      </c>
      <c s="40">
        <v>0</v>
      </c>
      <c s="40">
        <v>0</v>
      </c>
      <c s="40">
        <v>0</v>
      </c>
      <c s="40">
        <v>0</v>
      </c>
      <c s="40">
        <v>2654659.5800000001</v>
      </c>
      <c s="40">
        <v>0</v>
      </c>
      <c s="40">
        <v>0</v>
      </c>
      <c s="40">
        <v>0</v>
      </c>
      <c s="40">
        <v>0</v>
      </c>
      <c s="40">
        <v>0</v>
      </c>
      <c s="40">
        <v>2446808.4900000002</v>
      </c>
      <c s="40">
        <f t="shared" si="15"/>
        <v>2669245.6200000001</v>
      </c>
      <c s="40">
        <f t="shared" si="18" ref="AY356:AY358">SUM(AL356:AW356)</f>
        <v>5101468.0700000003</v>
      </c>
      <c s="40">
        <f t="shared" si="19" ref="AZ356:AZ358">AY356+AX356</f>
        <v>7770713.6900000004</v>
      </c>
    </row>
    <row r="357" spans="1:52" ht="15">
      <c r="A357" s="65">
        <v>20357000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160</v>
      </c>
      <c s="65" t="s">
        <v>29</v>
      </c>
      <c s="65" t="s">
        <v>159</v>
      </c>
      <c s="65" t="s">
        <v>1325</v>
      </c>
      <c s="65" t="s">
        <v>3234</v>
      </c>
      <c s="65" t="s">
        <v>3234</v>
      </c>
      <c s="65" t="s">
        <v>160</v>
      </c>
      <c s="126">
        <v>0</v>
      </c>
      <c s="126">
        <v>501568.94</v>
      </c>
      <c s="126">
        <v>0</v>
      </c>
      <c s="126">
        <v>0</v>
      </c>
      <c s="126">
        <v>0</v>
      </c>
      <c s="126">
        <v>0</v>
      </c>
      <c s="126">
        <v>0</v>
      </c>
      <c s="126">
        <v>501568.94</v>
      </c>
      <c s="123">
        <v>45110</v>
      </c>
      <c s="123">
        <v>53888</v>
      </c>
      <c s="124">
        <v>42000000</v>
      </c>
      <c s="124">
        <v>42000000</v>
      </c>
      <c s="124">
        <v>22.635616438356163</v>
      </c>
      <c s="124">
        <v>24.049315068493151</v>
      </c>
      <c s="125">
        <v>0.064054</v>
      </c>
      <c s="125" t="s">
        <v>2797</v>
      </c>
      <c s="125">
        <v>0.011599999999999999</v>
      </c>
      <c s="65" t="s">
        <v>160</v>
      </c>
      <c s="65" t="s">
        <v>160</v>
      </c>
      <c s="40">
        <v>0</v>
      </c>
      <c s="40">
        <v>106364.72</v>
      </c>
      <c s="40">
        <v>0</v>
      </c>
      <c s="40">
        <v>0</v>
      </c>
      <c s="40">
        <v>0</v>
      </c>
      <c s="40">
        <v>0</v>
      </c>
      <c s="40">
        <v>0</v>
      </c>
      <c s="40">
        <v>81942.820999999996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18"/>
        <v>188307.541</v>
      </c>
      <c s="40">
        <f t="shared" si="19"/>
        <v>188307.541</v>
      </c>
    </row>
    <row r="358" spans="1:52" ht="15">
      <c r="A358" s="65">
        <v>20360000</v>
      </c>
      <c s="65">
        <v>1</v>
      </c>
      <c s="65">
        <v>1</v>
      </c>
      <c s="65">
        <v>1</v>
      </c>
      <c s="65" t="s">
        <v>23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160</v>
      </c>
      <c s="65" t="s">
        <v>175</v>
      </c>
      <c s="65" t="s">
        <v>159</v>
      </c>
      <c s="65" t="s">
        <v>1325</v>
      </c>
      <c s="65" t="s">
        <v>3235</v>
      </c>
      <c s="65" t="s">
        <v>3235</v>
      </c>
      <c s="65" t="s">
        <v>160</v>
      </c>
      <c s="126">
        <v>636693.85999999999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636693.85999999999</v>
      </c>
      <c s="123">
        <v>45128</v>
      </c>
      <c s="123">
        <v>54260</v>
      </c>
      <c s="124">
        <v>40000000</v>
      </c>
      <c s="124">
        <v>40000000</v>
      </c>
      <c s="124">
        <v>23.654794520547945</v>
      </c>
      <c s="124">
        <v>25.019178082191782</v>
      </c>
      <c s="125">
        <v>0.061817999999999998</v>
      </c>
      <c s="125" t="s">
        <v>2797</v>
      </c>
      <c s="125">
        <v>0.011599999999999999</v>
      </c>
      <c s="65" t="s">
        <v>160</v>
      </c>
      <c s="65" t="s">
        <v>160</v>
      </c>
      <c s="40">
        <v>0</v>
      </c>
      <c s="40">
        <v>318430.54399999999</v>
      </c>
      <c s="40">
        <v>0</v>
      </c>
      <c s="40">
        <v>0</v>
      </c>
      <c s="40">
        <v>0</v>
      </c>
      <c s="40">
        <v>0</v>
      </c>
      <c s="40">
        <v>0</v>
      </c>
      <c s="40">
        <v>117386.34999999999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18"/>
        <v>435816.89399999997</v>
      </c>
      <c s="40">
        <f t="shared" si="19"/>
        <v>435816.89399999997</v>
      </c>
    </row>
    <row r="359" spans="1:52" ht="15">
      <c r="A359" s="65">
        <v>23210000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36</v>
      </c>
      <c s="65" t="s">
        <v>36</v>
      </c>
      <c s="65" t="s">
        <v>36</v>
      </c>
      <c s="65" t="s">
        <v>27</v>
      </c>
      <c s="65" t="s">
        <v>131</v>
      </c>
      <c s="65" t="s">
        <v>3236</v>
      </c>
      <c s="65" t="s">
        <v>65</v>
      </c>
      <c s="65" t="s">
        <v>1324</v>
      </c>
      <c s="65" t="s">
        <v>3237</v>
      </c>
      <c s="65" t="s">
        <v>3237</v>
      </c>
      <c s="65" t="s">
        <v>131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44998</v>
      </c>
      <c s="123">
        <v>54341</v>
      </c>
      <c s="124">
        <v>40000000</v>
      </c>
      <c s="124">
        <v>40000000</v>
      </c>
      <c s="124">
        <v>23.876712328767123</v>
      </c>
      <c s="124">
        <v>25.597260273972601</v>
      </c>
      <c s="125">
        <v>0.033000000000000002</v>
      </c>
      <c s="125" t="s">
        <v>39</v>
      </c>
      <c s="125"/>
      <c s="65" t="s">
        <v>74</v>
      </c>
      <c s="65" t="s">
        <v>131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20" ref="AY359:AY365">SUM(AL359:AW359)</f>
        <v>0</v>
      </c>
      <c s="40">
        <f t="shared" si="21" ref="AZ359:AZ365">AY359+AX359</f>
        <v>0</v>
      </c>
    </row>
    <row r="360" spans="1:52" ht="15">
      <c r="A360" s="65">
        <v>20869000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25</v>
      </c>
      <c s="65" t="s">
        <v>44</v>
      </c>
      <c s="65" t="s">
        <v>45</v>
      </c>
      <c s="65" t="s">
        <v>27</v>
      </c>
      <c s="65" t="s">
        <v>311</v>
      </c>
      <c s="65" t="s">
        <v>3238</v>
      </c>
      <c s="65" t="s">
        <v>159</v>
      </c>
      <c s="65" t="s">
        <v>1325</v>
      </c>
      <c s="65" t="s">
        <v>3239</v>
      </c>
      <c s="65" t="s">
        <v>3239</v>
      </c>
      <c s="65" t="s">
        <v>311</v>
      </c>
      <c s="126">
        <v>1070574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1070574</v>
      </c>
      <c s="123">
        <v>45198</v>
      </c>
      <c s="123">
        <v>50677</v>
      </c>
      <c s="124">
        <v>30000000</v>
      </c>
      <c s="124">
        <v>30000000</v>
      </c>
      <c s="124">
        <v>13.838356164383562</v>
      </c>
      <c s="124">
        <v>15.010958904109589</v>
      </c>
      <c s="162">
        <v>0.072997999999999993</v>
      </c>
      <c s="125" t="s">
        <v>2799</v>
      </c>
      <c s="125">
        <v>0.02</v>
      </c>
      <c s="65" t="s">
        <v>311</v>
      </c>
      <c s="65" t="s">
        <v>311</v>
      </c>
      <c s="40">
        <v>0</v>
      </c>
      <c s="40">
        <v>0</v>
      </c>
      <c s="40">
        <v>0</v>
      </c>
      <c s="40">
        <v>90199.714000000007</v>
      </c>
      <c s="40">
        <v>0</v>
      </c>
      <c s="40">
        <v>0</v>
      </c>
      <c s="40">
        <v>0</v>
      </c>
      <c s="40">
        <v>0</v>
      </c>
      <c s="40">
        <v>0</v>
      </c>
      <c s="40">
        <v>91132.222000000009</v>
      </c>
      <c s="40">
        <v>0</v>
      </c>
      <c s="40">
        <v>0</v>
      </c>
      <c s="40">
        <v>0</v>
      </c>
      <c s="40">
        <f t="shared" si="15"/>
        <v>0</v>
      </c>
      <c s="40">
        <f t="shared" si="20"/>
        <v>181331.93600000002</v>
      </c>
      <c s="40">
        <f t="shared" si="21"/>
        <v>181331.93600000002</v>
      </c>
    </row>
    <row r="361" spans="1:52" ht="15">
      <c r="A361" s="65">
        <v>20370000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160</v>
      </c>
      <c s="65" t="s">
        <v>29</v>
      </c>
      <c s="65" t="s">
        <v>159</v>
      </c>
      <c s="65" t="s">
        <v>1325</v>
      </c>
      <c s="65" t="s">
        <v>3240</v>
      </c>
      <c s="65" t="s">
        <v>3240</v>
      </c>
      <c s="65" t="s">
        <v>160</v>
      </c>
      <c s="126">
        <v>120928.03999999999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120928.03999999999</v>
      </c>
      <c s="123">
        <v>45205</v>
      </c>
      <c s="123">
        <v>53585</v>
      </c>
      <c s="124">
        <v>25000000</v>
      </c>
      <c s="124">
        <v>25000000</v>
      </c>
      <c s="124">
        <v>21.805479452054794</v>
      </c>
      <c s="124">
        <v>22.958904109589042</v>
      </c>
      <c s="125">
        <v>0.066100000000000006</v>
      </c>
      <c s="125" t="s">
        <v>2963</v>
      </c>
      <c s="125">
        <v>0.0126</v>
      </c>
      <c s="65" t="s">
        <v>160</v>
      </c>
      <c s="65" t="s">
        <v>160</v>
      </c>
      <c s="40">
        <v>0</v>
      </c>
      <c s="40">
        <v>0</v>
      </c>
      <c s="40">
        <v>0</v>
      </c>
      <c s="40">
        <v>66433.376000000004</v>
      </c>
      <c s="40">
        <v>0</v>
      </c>
      <c s="40">
        <v>0</v>
      </c>
      <c s="40">
        <v>0</v>
      </c>
      <c s="40">
        <v>0</v>
      </c>
      <c s="40">
        <v>0</v>
      </c>
      <c s="40">
        <v>67534.474000000002</v>
      </c>
      <c s="40">
        <v>0</v>
      </c>
      <c s="40">
        <v>0</v>
      </c>
      <c s="40">
        <v>0</v>
      </c>
      <c s="40">
        <f t="shared" si="15"/>
        <v>0</v>
      </c>
      <c s="40">
        <f t="shared" si="20"/>
        <v>133967.85000000001</v>
      </c>
      <c s="40">
        <f t="shared" si="21"/>
        <v>133967.85000000001</v>
      </c>
    </row>
    <row r="362" spans="1:52" ht="15">
      <c r="A362" s="65">
        <v>20380000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36</v>
      </c>
      <c s="65" t="s">
        <v>36</v>
      </c>
      <c s="65" t="s">
        <v>36</v>
      </c>
      <c s="65" t="s">
        <v>27</v>
      </c>
      <c s="65" t="s">
        <v>160</v>
      </c>
      <c s="65" t="s">
        <v>113</v>
      </c>
      <c s="65" t="s">
        <v>159</v>
      </c>
      <c s="65" t="s">
        <v>1325</v>
      </c>
      <c s="65" t="s">
        <v>3241</v>
      </c>
      <c s="65" t="s">
        <v>3241</v>
      </c>
      <c s="65" t="s">
        <v>160</v>
      </c>
      <c s="126">
        <v>0</v>
      </c>
      <c s="126">
        <v>0</v>
      </c>
      <c s="126">
        <v>0</v>
      </c>
      <c s="126">
        <v>0</v>
      </c>
      <c s="126">
        <v>319444.44</v>
      </c>
      <c s="126">
        <v>0</v>
      </c>
      <c s="126">
        <v>0</v>
      </c>
      <c s="126">
        <v>0</v>
      </c>
      <c s="123">
        <v>45246</v>
      </c>
      <c s="123">
        <v>53615</v>
      </c>
      <c s="124">
        <v>125000000</v>
      </c>
      <c s="124">
        <v>125000000</v>
      </c>
      <c s="124">
        <v>21.887671232876713</v>
      </c>
      <c s="124">
        <v>22.92876712328767</v>
      </c>
      <c s="125">
        <v>0.065163600000000002</v>
      </c>
      <c s="125" t="s">
        <v>2963</v>
      </c>
      <c s="125">
        <v>0.0126</v>
      </c>
      <c s="65" t="s">
        <v>160</v>
      </c>
      <c s="65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20"/>
        <v>0</v>
      </c>
      <c s="40">
        <f t="shared" si="21"/>
        <v>0</v>
      </c>
    </row>
    <row r="363" spans="1:52" ht="15">
      <c r="A363" s="65">
        <v>23220000</v>
      </c>
      <c s="65">
        <v>1</v>
      </c>
      <c s="65">
        <v>0</v>
      </c>
      <c s="65">
        <v>0</v>
      </c>
      <c s="65" t="s">
        <v>59</v>
      </c>
      <c s="65" t="s">
        <v>68</v>
      </c>
      <c s="65" t="s">
        <v>68</v>
      </c>
      <c s="65" t="s">
        <v>68</v>
      </c>
      <c s="65" t="s">
        <v>85</v>
      </c>
      <c s="65" t="s">
        <v>27</v>
      </c>
      <c s="65" t="s">
        <v>143</v>
      </c>
      <c s="65" t="s">
        <v>87</v>
      </c>
      <c s="65" t="s">
        <v>65</v>
      </c>
      <c s="65" t="s">
        <v>1324</v>
      </c>
      <c s="65" t="s">
        <v>3242</v>
      </c>
      <c s="65" t="s">
        <v>3242</v>
      </c>
      <c s="65" t="s">
        <v>143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45201</v>
      </c>
      <c s="123">
        <v>56203</v>
      </c>
      <c s="124">
        <v>15869250</v>
      </c>
      <c s="124">
        <v>15869250</v>
      </c>
      <c s="124">
        <v>28.978082191780821</v>
      </c>
      <c s="124">
        <v>30.142465753424659</v>
      </c>
      <c s="125">
        <v>0.02</v>
      </c>
      <c s="125" t="s">
        <v>39</v>
      </c>
      <c s="125"/>
      <c s="65" t="s">
        <v>74</v>
      </c>
      <c s="65" t="s">
        <v>143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20"/>
        <v>0</v>
      </c>
      <c s="40">
        <f t="shared" si="21"/>
        <v>0</v>
      </c>
    </row>
    <row r="364" spans="1:52" ht="15">
      <c r="A364" s="65">
        <v>20599900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288</v>
      </c>
      <c s="65" t="s">
        <v>29</v>
      </c>
      <c s="65" t="s">
        <v>159</v>
      </c>
      <c s="65" t="s">
        <v>1325</v>
      </c>
      <c s="65" t="s">
        <v>3243</v>
      </c>
      <c s="65" t="s">
        <v>3243</v>
      </c>
      <c s="65" t="s">
        <v>288</v>
      </c>
      <c s="126">
        <v>2075426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2075426</v>
      </c>
      <c s="123">
        <v>45181</v>
      </c>
      <c s="123">
        <v>52291</v>
      </c>
      <c s="124">
        <v>150000000</v>
      </c>
      <c s="124">
        <v>150000000</v>
      </c>
      <c s="124">
        <v>18.260273972602739</v>
      </c>
      <c s="124">
        <v>19.479452054794521</v>
      </c>
      <c s="125">
        <v>0.059900000000000002</v>
      </c>
      <c s="125" t="s">
        <v>2799</v>
      </c>
      <c s="125">
        <v>0.0134</v>
      </c>
      <c s="65" t="s">
        <v>288</v>
      </c>
      <c s="65" t="s">
        <v>288</v>
      </c>
      <c s="40">
        <v>0</v>
      </c>
      <c s="40">
        <v>0</v>
      </c>
      <c s="40">
        <v>0</v>
      </c>
      <c s="40">
        <v>229033.04799999998</v>
      </c>
      <c s="40">
        <v>0</v>
      </c>
      <c s="40">
        <v>0</v>
      </c>
      <c s="40">
        <v>0</v>
      </c>
      <c s="40">
        <v>0</v>
      </c>
      <c s="40">
        <v>0</v>
      </c>
      <c s="40">
        <v>222177.51699999999</v>
      </c>
      <c s="40">
        <v>0</v>
      </c>
      <c s="40">
        <v>0</v>
      </c>
      <c s="40">
        <v>0</v>
      </c>
      <c s="40">
        <f t="shared" si="15"/>
        <v>0</v>
      </c>
      <c s="40">
        <f t="shared" si="20"/>
        <v>451210.56499999994</v>
      </c>
      <c s="40">
        <f t="shared" si="21"/>
        <v>451210.56499999994</v>
      </c>
    </row>
    <row r="365" spans="1:52" ht="15">
      <c r="A365" s="65">
        <v>28113000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36</v>
      </c>
      <c s="65" t="s">
        <v>36</v>
      </c>
      <c s="65" t="s">
        <v>36</v>
      </c>
      <c s="65" t="s">
        <v>27</v>
      </c>
      <c s="65" t="s">
        <v>37</v>
      </c>
      <c s="65" t="s">
        <v>113</v>
      </c>
      <c s="65" t="s">
        <v>30</v>
      </c>
      <c s="65" t="s">
        <v>1323</v>
      </c>
      <c s="65" t="s">
        <v>3244</v>
      </c>
      <c s="65" t="s">
        <v>3244</v>
      </c>
      <c s="65" t="s">
        <v>37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45288</v>
      </c>
      <c s="123">
        <v>52916</v>
      </c>
      <c s="124">
        <v>125000000</v>
      </c>
      <c s="124">
        <v>125000000</v>
      </c>
      <c s="124">
        <v>19.972602739726028</v>
      </c>
      <c s="124">
        <v>20.898630136986302</v>
      </c>
      <c s="125">
        <v>0.065199999999999994</v>
      </c>
      <c s="125" t="s">
        <v>2799</v>
      </c>
      <c s="125">
        <v>0.014999999999999999</v>
      </c>
      <c s="65" t="s">
        <v>33</v>
      </c>
      <c s="65" t="s">
        <v>37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20"/>
        <v>0</v>
      </c>
      <c s="40">
        <f t="shared" si="21"/>
        <v>0</v>
      </c>
    </row>
    <row r="366" spans="1:52" ht="15">
      <c r="A366" s="65">
        <v>23536000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25</v>
      </c>
      <c s="65" t="s">
        <v>44</v>
      </c>
      <c s="65" t="s">
        <v>45</v>
      </c>
      <c s="65" t="s">
        <v>27</v>
      </c>
      <c s="65" t="s">
        <v>131</v>
      </c>
      <c s="65" t="s">
        <v>48</v>
      </c>
      <c s="65" t="s">
        <v>65</v>
      </c>
      <c s="65" t="s">
        <v>1324</v>
      </c>
      <c s="65" t="s">
        <v>3245</v>
      </c>
      <c s="65" t="s">
        <v>3245</v>
      </c>
      <c s="65" t="s">
        <v>131</v>
      </c>
      <c s="126">
        <v>2635522.0499999998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2635522.0499999998</v>
      </c>
      <c s="123">
        <v>44648</v>
      </c>
      <c s="123">
        <v>53752</v>
      </c>
      <c s="124">
        <v>17000000</v>
      </c>
      <c s="124">
        <v>17000000</v>
      </c>
      <c s="124">
        <v>22.263013698630136</v>
      </c>
      <c s="124">
        <v>24.942465753424656</v>
      </c>
      <c s="125">
        <v>0.032300000000000002</v>
      </c>
      <c s="125" t="s">
        <v>39</v>
      </c>
      <c s="125"/>
      <c s="65" t="s">
        <v>74</v>
      </c>
      <c s="65" t="s">
        <v>131</v>
      </c>
      <c s="40">
        <v>0</v>
      </c>
      <c s="40">
        <v>0</v>
      </c>
      <c s="40">
        <v>40323.32</v>
      </c>
      <c s="40">
        <v>0</v>
      </c>
      <c s="40">
        <v>0</v>
      </c>
      <c s="40">
        <v>0</v>
      </c>
      <c s="40">
        <v>0</v>
      </c>
      <c s="40">
        <v>0</v>
      </c>
      <c s="40">
        <v>42563.68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22" ref="AY366">SUM(AL366:AW366)</f>
        <v>82887</v>
      </c>
      <c s="40">
        <f t="shared" si="23" ref="AZ366">AY366+AX366</f>
        <v>82887</v>
      </c>
    </row>
    <row r="367" spans="1:52" ht="15">
      <c r="A367" s="65">
        <v>20871000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311</v>
      </c>
      <c s="65" t="s">
        <v>29</v>
      </c>
      <c s="65" t="s">
        <v>159</v>
      </c>
      <c s="65" t="s">
        <v>1325</v>
      </c>
      <c s="65" t="s">
        <v>3419</v>
      </c>
      <c s="65" t="s">
        <v>3419</v>
      </c>
      <c s="65" t="s">
        <v>311</v>
      </c>
      <c s="126">
        <v>50000000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50000000</v>
      </c>
      <c s="123">
        <v>45352</v>
      </c>
      <c s="123">
        <v>52657</v>
      </c>
      <c s="124">
        <v>50000000</v>
      </c>
      <c s="124">
        <v>50000000</v>
      </c>
      <c s="124">
        <v>19.263013698630136</v>
      </c>
      <c s="124">
        <v>20.013698630136986</v>
      </c>
      <c s="125">
        <v>0.072357000000000005</v>
      </c>
      <c s="125" t="s">
        <v>2963</v>
      </c>
      <c s="125">
        <v>0.02</v>
      </c>
      <c s="65" t="s">
        <v>311</v>
      </c>
      <c s="65" t="s">
        <v>311</v>
      </c>
      <c s="40">
        <v>0</v>
      </c>
      <c s="40">
        <v>0</v>
      </c>
      <c s="40">
        <v>0</v>
      </c>
      <c s="40">
        <v>1818974.5800000001</v>
      </c>
      <c s="40">
        <v>0</v>
      </c>
      <c s="40">
        <v>0</v>
      </c>
      <c s="40">
        <v>0</v>
      </c>
      <c s="40">
        <v>0</v>
      </c>
      <c s="40">
        <v>0</v>
      </c>
      <c s="40">
        <v>1849123.3300000001</v>
      </c>
      <c s="40">
        <v>0</v>
      </c>
      <c s="40">
        <v>0</v>
      </c>
      <c s="40">
        <v>0</v>
      </c>
      <c s="40">
        <f t="shared" si="15"/>
        <v>0</v>
      </c>
      <c s="40">
        <f t="shared" si="24" ref="AY367">SUM(AL367:AW367)</f>
        <v>3668097.9100000001</v>
      </c>
      <c s="40">
        <f t="shared" si="25" ref="AZ367">AY367+AX367</f>
        <v>3668097.9100000001</v>
      </c>
    </row>
    <row r="368" spans="1:52" ht="15">
      <c r="A368" s="65">
        <v>23230000</v>
      </c>
      <c s="65">
        <v>1</v>
      </c>
      <c s="65">
        <v>1</v>
      </c>
      <c s="65">
        <v>1</v>
      </c>
      <c s="65" t="s">
        <v>3435</v>
      </c>
      <c s="65" t="s">
        <v>24</v>
      </c>
      <c s="65" t="s">
        <v>25</v>
      </c>
      <c s="65" t="s">
        <v>26</v>
      </c>
      <c s="65" t="s">
        <v>2</v>
      </c>
      <c s="65" t="s">
        <v>27</v>
      </c>
      <c s="65" t="s">
        <v>3436</v>
      </c>
      <c s="65" t="s">
        <v>29</v>
      </c>
      <c s="65" t="s">
        <v>65</v>
      </c>
      <c s="65" t="s">
        <v>1324</v>
      </c>
      <c s="65" t="s">
        <v>3437</v>
      </c>
      <c s="65" t="s">
        <v>3437</v>
      </c>
      <c s="65" t="s">
        <v>3436</v>
      </c>
      <c s="126">
        <v>58225205.700000003</v>
      </c>
      <c s="126">
        <v>0</v>
      </c>
      <c s="126">
        <v>0</v>
      </c>
      <c s="126">
        <v>0</v>
      </c>
      <c s="126">
        <v>0</v>
      </c>
      <c s="126">
        <v>-374268.60000000149</v>
      </c>
      <c s="126">
        <v>0</v>
      </c>
      <c s="126">
        <v>57850937.100000001</v>
      </c>
      <c s="123">
        <v>45366</v>
      </c>
      <c s="123">
        <v>49018</v>
      </c>
      <c s="124">
        <v>88616472</v>
      </c>
      <c s="124">
        <v>88616472</v>
      </c>
      <c s="124">
        <v>9.293150684931506</v>
      </c>
      <c s="124">
        <v>10.005479452054795</v>
      </c>
      <c s="125">
        <v>0.035299999999999998</v>
      </c>
      <c s="125" t="s">
        <v>39</v>
      </c>
      <c s="125"/>
      <c s="65" t="s">
        <v>74</v>
      </c>
      <c s="65" t="s">
        <v>3436</v>
      </c>
      <c s="40">
        <v>0</v>
      </c>
      <c s="40">
        <v>0</v>
      </c>
      <c s="40">
        <v>0</v>
      </c>
      <c s="40">
        <v>1715068.165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26" ref="AY368:AY372">SUM(AL368:AW368)</f>
        <v>1715068.165</v>
      </c>
      <c s="40">
        <f t="shared" si="27" ref="AZ368:AZ372">AY368+AX368</f>
        <v>1715068.165</v>
      </c>
    </row>
    <row r="369" spans="1:52" ht="15">
      <c r="A369" s="65">
        <v>20599910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288</v>
      </c>
      <c s="65" t="s">
        <v>29</v>
      </c>
      <c s="65" t="s">
        <v>159</v>
      </c>
      <c s="65" t="s">
        <v>1325</v>
      </c>
      <c s="65" t="s">
        <v>3438</v>
      </c>
      <c s="65" t="s">
        <v>3438</v>
      </c>
      <c s="65" t="s">
        <v>288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45349</v>
      </c>
      <c s="123">
        <v>47192</v>
      </c>
      <c s="124">
        <v>100000000</v>
      </c>
      <c s="124">
        <v>100000000</v>
      </c>
      <c s="124">
        <v>4.2904109589041095</v>
      </c>
      <c s="124">
        <v>5.0493150684931507</v>
      </c>
      <c s="125">
        <v>0.058999999999999997</v>
      </c>
      <c s="125" t="s">
        <v>2963</v>
      </c>
      <c s="125">
        <v>0.012500000000000001</v>
      </c>
      <c s="65" t="s">
        <v>288</v>
      </c>
      <c s="65" t="s">
        <v>288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26"/>
        <v>0</v>
      </c>
      <c s="40">
        <f t="shared" si="27"/>
        <v>0</v>
      </c>
    </row>
    <row r="370" spans="1:52" ht="15">
      <c r="A370" s="65">
        <v>20621000</v>
      </c>
      <c s="65">
        <v>1</v>
      </c>
      <c s="65">
        <v>1</v>
      </c>
      <c s="65">
        <v>1</v>
      </c>
      <c s="65" t="s">
        <v>23</v>
      </c>
      <c s="65" t="s">
        <v>24</v>
      </c>
      <c s="65" t="s">
        <v>25</v>
      </c>
      <c s="65" t="s">
        <v>26</v>
      </c>
      <c s="65" t="s">
        <v>2</v>
      </c>
      <c s="65" t="s">
        <v>27</v>
      </c>
      <c s="65" t="s">
        <v>363</v>
      </c>
      <c s="65" t="s">
        <v>29</v>
      </c>
      <c s="65" t="s">
        <v>159</v>
      </c>
      <c s="65" t="s">
        <v>1325</v>
      </c>
      <c s="65">
        <v>2000004486</v>
      </c>
      <c s="65">
        <v>2000004486</v>
      </c>
      <c s="65" t="s">
        <v>363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45331</v>
      </c>
      <c s="123">
        <v>47523</v>
      </c>
      <c s="124">
        <v>20000000</v>
      </c>
      <c s="124">
        <v>20000000</v>
      </c>
      <c s="124">
        <v>5.1972602739726028</v>
      </c>
      <c s="124">
        <v>6.0054794520547947</v>
      </c>
      <c s="125">
        <v>0.066699999999999995</v>
      </c>
      <c s="125" t="s">
        <v>364</v>
      </c>
      <c s="125">
        <v>0.0135</v>
      </c>
      <c s="65" t="s">
        <v>363</v>
      </c>
      <c s="65" t="s">
        <v>363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26"/>
        <v>0</v>
      </c>
      <c s="40">
        <f t="shared" si="27"/>
        <v>0</v>
      </c>
    </row>
    <row r="371" spans="1:52" ht="15">
      <c r="A371" s="65">
        <v>20872000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311</v>
      </c>
      <c s="65" t="s">
        <v>29</v>
      </c>
      <c s="65" t="s">
        <v>159</v>
      </c>
      <c s="65" t="s">
        <v>1325</v>
      </c>
      <c s="65" t="s">
        <v>3439</v>
      </c>
      <c s="65" t="s">
        <v>3439</v>
      </c>
      <c s="65" t="s">
        <v>311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45412</v>
      </c>
      <c s="123">
        <v>45777</v>
      </c>
      <c s="124">
        <v>800000000</v>
      </c>
      <c s="124">
        <v>800000000</v>
      </c>
      <c s="124">
        <v>0.41369863013698632</v>
      </c>
      <c s="124">
        <v>1</v>
      </c>
      <c s="162">
        <v>0.057114999999999999</v>
      </c>
      <c s="125" t="s">
        <v>3517</v>
      </c>
      <c s="125">
        <v>0.0040000000000000001</v>
      </c>
      <c s="65" t="s">
        <v>311</v>
      </c>
      <c s="65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26"/>
        <v>0</v>
      </c>
      <c s="40">
        <f t="shared" si="27"/>
        <v>0</v>
      </c>
    </row>
    <row r="372" spans="1:52" ht="15">
      <c r="A372" s="65">
        <v>20873000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25</v>
      </c>
      <c s="65" t="s">
        <v>44</v>
      </c>
      <c s="65" t="s">
        <v>45</v>
      </c>
      <c s="65" t="s">
        <v>27</v>
      </c>
      <c s="65" t="s">
        <v>311</v>
      </c>
      <c s="65" t="s">
        <v>46</v>
      </c>
      <c s="65" t="s">
        <v>159</v>
      </c>
      <c s="65" t="s">
        <v>1325</v>
      </c>
      <c s="65" t="s">
        <v>3440</v>
      </c>
      <c s="65" t="s">
        <v>3440</v>
      </c>
      <c s="65" t="s">
        <v>311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45405</v>
      </c>
      <c s="123">
        <v>50883</v>
      </c>
      <c s="124">
        <v>50000000</v>
      </c>
      <c s="124">
        <v>50000000</v>
      </c>
      <c s="124">
        <v>14.402739726027397</v>
      </c>
      <c s="124">
        <v>15.008219178082191</v>
      </c>
      <c s="125"/>
      <c s="125" t="s">
        <v>3517</v>
      </c>
      <c s="125">
        <v>0.02</v>
      </c>
      <c s="65" t="s">
        <v>311</v>
      </c>
      <c s="65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26"/>
        <v>0</v>
      </c>
      <c s="40">
        <f t="shared" si="27"/>
        <v>0</v>
      </c>
    </row>
    <row r="373" spans="1:52" ht="15">
      <c r="A373" s="65">
        <v>20860001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25</v>
      </c>
      <c s="65" t="s">
        <v>44</v>
      </c>
      <c s="65" t="s">
        <v>45</v>
      </c>
      <c s="65" t="s">
        <v>27</v>
      </c>
      <c s="65" t="s">
        <v>311</v>
      </c>
      <c s="65" t="s">
        <v>83</v>
      </c>
      <c s="65" t="s">
        <v>159</v>
      </c>
      <c s="65" t="s">
        <v>1325</v>
      </c>
      <c s="65" t="s">
        <v>3518</v>
      </c>
      <c s="65" t="s">
        <v>3518</v>
      </c>
      <c s="65" t="s">
        <v>311</v>
      </c>
      <c s="126">
        <v>7935243.54</v>
      </c>
      <c s="126">
        <v>0</v>
      </c>
      <c s="126">
        <v>398347.94</v>
      </c>
      <c s="126">
        <v>210768.84</v>
      </c>
      <c s="126" t="s">
        <v>2855</v>
      </c>
      <c s="126">
        <v>0</v>
      </c>
      <c s="126">
        <v>0</v>
      </c>
      <c s="126">
        <v>7536895.5999999996</v>
      </c>
      <c s="123">
        <v>44706</v>
      </c>
      <c s="123">
        <v>48359</v>
      </c>
      <c s="124">
        <v>0</v>
      </c>
      <c s="124">
        <v>8033649.3799999999</v>
      </c>
      <c s="124">
        <v>7.4876712328767123</v>
      </c>
      <c s="124">
        <v>10.008219178082191</v>
      </c>
      <c s="162">
        <v>0.072514999999999996</v>
      </c>
      <c s="125" t="s">
        <v>3566</v>
      </c>
      <c s="125">
        <v>0.0097000000000000003</v>
      </c>
      <c s="65" t="s">
        <v>311</v>
      </c>
      <c s="65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274787.15000000002</v>
      </c>
      <c s="40">
        <v>0</v>
      </c>
      <c s="40">
        <v>0</v>
      </c>
      <c s="40">
        <v>0</v>
      </c>
      <c s="40">
        <v>0</v>
      </c>
      <c s="40">
        <v>0</v>
      </c>
      <c s="40">
        <v>260960.03</v>
      </c>
      <c s="40">
        <v>0</v>
      </c>
      <c s="40">
        <f t="shared" si="15"/>
        <v>0</v>
      </c>
      <c s="40">
        <f t="shared" si="28" ref="AY373:AY374">SUM(AL373:AW373)</f>
        <v>535747.18000000005</v>
      </c>
      <c s="40">
        <f t="shared" si="29" ref="AZ373:AZ374">AY373+AX373</f>
        <v>535747.18000000005</v>
      </c>
    </row>
    <row r="374" spans="1:52" ht="15">
      <c r="A374" s="65">
        <v>23240000</v>
      </c>
      <c s="65">
        <v>1</v>
      </c>
      <c s="65">
        <v>1</v>
      </c>
      <c s="65">
        <v>0</v>
      </c>
      <c s="65" t="s">
        <v>117</v>
      </c>
      <c s="65" t="s">
        <v>24</v>
      </c>
      <c s="65" t="s">
        <v>25</v>
      </c>
      <c s="65" t="s">
        <v>44</v>
      </c>
      <c s="65" t="s">
        <v>45</v>
      </c>
      <c s="65" t="s">
        <v>27</v>
      </c>
      <c s="65" t="s">
        <v>118</v>
      </c>
      <c s="65" t="s">
        <v>119</v>
      </c>
      <c s="65" t="s">
        <v>65</v>
      </c>
      <c s="65" t="s">
        <v>1324</v>
      </c>
      <c s="65" t="s">
        <v>3519</v>
      </c>
      <c s="65" t="s">
        <v>3519</v>
      </c>
      <c s="65" t="s">
        <v>118</v>
      </c>
      <c s="126">
        <v>7708943.5789999999</v>
      </c>
      <c s="126">
        <v>564000</v>
      </c>
      <c s="126">
        <v>0</v>
      </c>
      <c s="126">
        <v>0</v>
      </c>
      <c s="126">
        <v>567.72000000000003</v>
      </c>
      <c s="126">
        <v>-113587.93800000008</v>
      </c>
      <c s="126">
        <v>0</v>
      </c>
      <c s="126">
        <v>8159355.6409999998</v>
      </c>
      <c s="123">
        <v>45413</v>
      </c>
      <c s="123">
        <v>59860</v>
      </c>
      <c s="124">
        <v>33000000</v>
      </c>
      <c s="124">
        <v>33000000</v>
      </c>
      <c s="124">
        <v>38.9972602739726</v>
      </c>
      <c s="124">
        <v>39.580821917808223</v>
      </c>
      <c s="125">
        <v>0.00050000000000000001</v>
      </c>
      <c s="125" t="s">
        <v>39</v>
      </c>
      <c s="125"/>
      <c s="65" t="s">
        <v>74</v>
      </c>
      <c s="65" t="s">
        <v>118</v>
      </c>
      <c s="40">
        <v>0</v>
      </c>
      <c s="40">
        <v>0</v>
      </c>
      <c s="40">
        <v>0</v>
      </c>
      <c s="40">
        <v>0</v>
      </c>
      <c s="40">
        <v>0</v>
      </c>
      <c s="40">
        <v>2336.076</v>
      </c>
      <c s="40">
        <v>0</v>
      </c>
      <c s="40">
        <v>0</v>
      </c>
      <c s="40">
        <v>0</v>
      </c>
      <c s="40">
        <v>0</v>
      </c>
      <c s="40">
        <v>0</v>
      </c>
      <c s="40">
        <v>2039.8389999999999</v>
      </c>
      <c s="40">
        <v>0</v>
      </c>
      <c s="40">
        <f t="shared" si="15"/>
        <v>0</v>
      </c>
      <c s="40">
        <f t="shared" si="28"/>
        <v>4375.915</v>
      </c>
      <c s="40">
        <f t="shared" si="29"/>
        <v>4375.915</v>
      </c>
    </row>
    <row r="375" spans="1:52" ht="15">
      <c r="A375" s="65">
        <v>20990000</v>
      </c>
      <c s="65">
        <v>1</v>
      </c>
      <c s="65">
        <v>1</v>
      </c>
      <c s="65">
        <v>1</v>
      </c>
      <c s="65" t="s">
        <v>365</v>
      </c>
      <c s="65" t="s">
        <v>24</v>
      </c>
      <c s="65" t="s">
        <v>25</v>
      </c>
      <c s="65" t="s">
        <v>26</v>
      </c>
      <c s="65" t="s">
        <v>2</v>
      </c>
      <c s="65" t="s">
        <v>27</v>
      </c>
      <c s="65" t="s">
        <v>372</v>
      </c>
      <c s="65" t="s">
        <v>29</v>
      </c>
      <c s="65" t="s">
        <v>159</v>
      </c>
      <c s="65" t="s">
        <v>1326</v>
      </c>
      <c s="65" t="s">
        <v>3567</v>
      </c>
      <c s="65" t="s">
        <v>3567</v>
      </c>
      <c s="65" t="s">
        <v>372</v>
      </c>
      <c s="126">
        <v>1002584227</v>
      </c>
      <c s="126">
        <v>0</v>
      </c>
      <c s="126">
        <v>0</v>
      </c>
      <c s="126">
        <v>11727252.859999999</v>
      </c>
      <c s="126">
        <v>6796030.4100000001</v>
      </c>
      <c s="126">
        <v>-13341388</v>
      </c>
      <c s="126">
        <v>0</v>
      </c>
      <c s="126">
        <v>989242839</v>
      </c>
      <c s="123">
        <v>45447</v>
      </c>
      <c s="123">
        <v>49156</v>
      </c>
      <c s="124">
        <v>4000000000</v>
      </c>
      <c s="124">
        <v>4000000000</v>
      </c>
      <c s="124">
        <v>9.6712328767123292</v>
      </c>
      <c s="124">
        <v>10.161643835616438</v>
      </c>
      <c s="167">
        <v>0.040160000000000001</v>
      </c>
      <c s="125" t="s">
        <v>374</v>
      </c>
      <c s="125">
        <v>0</v>
      </c>
      <c s="65" t="s">
        <v>372</v>
      </c>
      <c s="65" t="s">
        <v>372</v>
      </c>
      <c s="40">
        <v>0</v>
      </c>
      <c s="40">
        <v>11297749.473999999</v>
      </c>
      <c s="40">
        <v>0</v>
      </c>
      <c s="40">
        <v>0</v>
      </c>
      <c s="40">
        <v>10929344.601</v>
      </c>
      <c s="40">
        <v>0</v>
      </c>
      <c s="40">
        <v>0</v>
      </c>
      <c s="40">
        <v>11297749.473999999</v>
      </c>
      <c s="40">
        <v>0</v>
      </c>
      <c s="40">
        <v>0</v>
      </c>
      <c s="40">
        <v>11297749.473999999</v>
      </c>
      <c s="40">
        <v>0</v>
      </c>
      <c s="40">
        <v>0</v>
      </c>
      <c s="40">
        <f t="shared" si="15"/>
        <v>0</v>
      </c>
      <c s="40">
        <f t="shared" si="30" ref="AY375:AY376">SUM(AL375:AW375)</f>
        <v>44822593.023000002</v>
      </c>
      <c s="40">
        <f t="shared" si="31" ref="AZ375:AZ376">AY375+AX375</f>
        <v>44822593.023000002</v>
      </c>
    </row>
    <row r="376" spans="1:52" ht="15">
      <c r="A376" s="65">
        <v>20400000</v>
      </c>
      <c s="65">
        <v>1</v>
      </c>
      <c s="65">
        <v>1</v>
      </c>
      <c s="65">
        <v>1</v>
      </c>
      <c s="65" t="s">
        <v>23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160</v>
      </c>
      <c s="65" t="s">
        <v>29</v>
      </c>
      <c s="65" t="s">
        <v>159</v>
      </c>
      <c s="65" t="s">
        <v>1325</v>
      </c>
      <c s="65" t="s">
        <v>3568</v>
      </c>
      <c s="65" t="s">
        <v>3568</v>
      </c>
      <c s="65" t="s">
        <v>160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45460</v>
      </c>
      <c s="123">
        <v>54407</v>
      </c>
      <c s="124">
        <v>10000000</v>
      </c>
      <c s="124">
        <v>10000000</v>
      </c>
      <c s="124">
        <v>24.057534246575344</v>
      </c>
      <c s="124">
        <v>24.512328767123286</v>
      </c>
      <c s="125">
        <v>0.053900499999999997</v>
      </c>
      <c s="125" t="s">
        <v>2963</v>
      </c>
      <c s="125">
        <v>0.012</v>
      </c>
      <c s="65" t="s">
        <v>160</v>
      </c>
      <c s="65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30"/>
        <v>0</v>
      </c>
      <c s="40">
        <f t="shared" si="31"/>
        <v>0</v>
      </c>
    </row>
    <row r="377" spans="1:52" ht="15">
      <c r="A377" s="65">
        <v>20874000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311</v>
      </c>
      <c s="65" t="s">
        <v>29</v>
      </c>
      <c s="65" t="s">
        <v>159</v>
      </c>
      <c s="65" t="s">
        <v>1325</v>
      </c>
      <c s="65" t="s">
        <v>3597</v>
      </c>
      <c s="65" t="s">
        <v>3597</v>
      </c>
      <c s="65" t="s">
        <v>311</v>
      </c>
      <c s="126">
        <v>250000000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250000000</v>
      </c>
      <c s="123">
        <v>45502</v>
      </c>
      <c s="123">
        <v>52807</v>
      </c>
      <c s="124">
        <v>250000000</v>
      </c>
      <c s="124">
        <v>250000000</v>
      </c>
      <c s="124">
        <v>19.673972602739727</v>
      </c>
      <c s="124">
        <v>20.013698630136986</v>
      </c>
      <c s="125">
        <v>0.071999999999999995</v>
      </c>
      <c s="125" t="s">
        <v>2799</v>
      </c>
      <c s="125">
        <v>0.02</v>
      </c>
      <c s="65" t="s">
        <v>311</v>
      </c>
      <c s="65" t="s">
        <v>311</v>
      </c>
      <c s="40">
        <v>0</v>
      </c>
      <c s="40">
        <v>2493150.6800000002</v>
      </c>
      <c s="40">
        <v>0</v>
      </c>
      <c s="40">
        <v>0</v>
      </c>
      <c s="40">
        <v>0</v>
      </c>
      <c s="40">
        <v>0</v>
      </c>
      <c s="40">
        <v>0</v>
      </c>
      <c s="40">
        <v>2479452.0499999998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32" ref="AY377:AY380">SUM(AL377:AW377)</f>
        <v>4972602.7300000004</v>
      </c>
      <c s="40">
        <f t="shared" si="33" ref="AZ377:AZ380">AY377+AX377</f>
        <v>4972602.7300000004</v>
      </c>
    </row>
    <row r="378" spans="1:52" ht="15">
      <c r="A378" s="65">
        <v>20875000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311</v>
      </c>
      <c s="65" t="s">
        <v>29</v>
      </c>
      <c s="65" t="s">
        <v>159</v>
      </c>
      <c s="65" t="s">
        <v>1325</v>
      </c>
      <c s="65" t="s">
        <v>3598</v>
      </c>
      <c s="65" t="s">
        <v>3598</v>
      </c>
      <c s="65" t="s">
        <v>311</v>
      </c>
      <c s="126">
        <v>0</v>
      </c>
      <c s="126">
        <v>0</v>
      </c>
      <c s="126">
        <v>0</v>
      </c>
      <c s="126">
        <v>0</v>
      </c>
      <c s="126">
        <v>1908700.6299999999</v>
      </c>
      <c s="126">
        <v>0</v>
      </c>
      <c s="126">
        <v>0</v>
      </c>
      <c s="126">
        <v>0</v>
      </c>
      <c s="123">
        <v>45503</v>
      </c>
      <c s="123">
        <v>50981</v>
      </c>
      <c s="124">
        <v>218670660</v>
      </c>
      <c s="124">
        <v>218670660</v>
      </c>
      <c s="124">
        <v>14.671232876712329</v>
      </c>
      <c s="124">
        <v>15.008219178082191</v>
      </c>
      <c s="162"/>
      <c s="125" t="s">
        <v>2799</v>
      </c>
      <c s="125">
        <v>0.02</v>
      </c>
      <c s="65" t="s">
        <v>311</v>
      </c>
      <c s="65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32"/>
        <v>0</v>
      </c>
      <c s="40">
        <f t="shared" si="33"/>
        <v>0</v>
      </c>
    </row>
    <row r="379" spans="1:52" ht="15">
      <c r="A379" s="65">
        <v>20876000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25</v>
      </c>
      <c s="65" t="s">
        <v>44</v>
      </c>
      <c s="65" t="s">
        <v>45</v>
      </c>
      <c s="65" t="s">
        <v>27</v>
      </c>
      <c s="65" t="s">
        <v>311</v>
      </c>
      <c s="65" t="s">
        <v>48</v>
      </c>
      <c s="65" t="s">
        <v>159</v>
      </c>
      <c s="65" t="s">
        <v>1325</v>
      </c>
      <c s="65" t="s">
        <v>3599</v>
      </c>
      <c s="65" t="s">
        <v>3599</v>
      </c>
      <c s="65" t="s">
        <v>311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45504</v>
      </c>
      <c s="123">
        <v>50982</v>
      </c>
      <c s="124">
        <v>50000000</v>
      </c>
      <c s="124">
        <v>50000000</v>
      </c>
      <c s="124">
        <v>14.673972602739726</v>
      </c>
      <c s="124">
        <v>15.008219178082191</v>
      </c>
      <c s="162"/>
      <c s="125" t="s">
        <v>2799</v>
      </c>
      <c s="125">
        <v>0.02</v>
      </c>
      <c s="65" t="s">
        <v>311</v>
      </c>
      <c s="65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32"/>
        <v>0</v>
      </c>
      <c s="40">
        <f t="shared" si="33"/>
        <v>0</v>
      </c>
    </row>
    <row r="380" spans="1:52" ht="15">
      <c r="A380" s="65">
        <v>20880000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25</v>
      </c>
      <c s="65" t="s">
        <v>44</v>
      </c>
      <c s="65" t="s">
        <v>94</v>
      </c>
      <c s="65" t="s">
        <v>27</v>
      </c>
      <c s="65" t="s">
        <v>311</v>
      </c>
      <c s="65" t="s">
        <v>3600</v>
      </c>
      <c s="65" t="s">
        <v>159</v>
      </c>
      <c s="65" t="s">
        <v>1325</v>
      </c>
      <c s="65" t="s">
        <v>3601</v>
      </c>
      <c s="65" t="s">
        <v>3601</v>
      </c>
      <c s="65" t="s">
        <v>311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45502</v>
      </c>
      <c s="123">
        <v>50980</v>
      </c>
      <c s="124">
        <v>43417880</v>
      </c>
      <c s="124">
        <v>43417880</v>
      </c>
      <c s="124">
        <v>14.668493150684931</v>
      </c>
      <c s="124">
        <v>15.008219178082191</v>
      </c>
      <c s="162"/>
      <c s="125" t="s">
        <v>2799</v>
      </c>
      <c s="125">
        <v>0.02</v>
      </c>
      <c s="65" t="s">
        <v>311</v>
      </c>
      <c s="65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32"/>
        <v>0</v>
      </c>
      <c s="40">
        <f t="shared" si="33"/>
        <v>0</v>
      </c>
    </row>
    <row r="381" spans="1:52" ht="15">
      <c r="A381" s="65">
        <v>20410000</v>
      </c>
      <c s="65">
        <v>1</v>
      </c>
      <c s="65">
        <v>0</v>
      </c>
      <c s="65">
        <v>0</v>
      </c>
      <c s="65" t="s">
        <v>23</v>
      </c>
      <c s="65" t="s">
        <v>68</v>
      </c>
      <c s="65" t="s">
        <v>68</v>
      </c>
      <c s="65" t="s">
        <v>68</v>
      </c>
      <c s="65" t="s">
        <v>85</v>
      </c>
      <c s="65" t="s">
        <v>27</v>
      </c>
      <c s="65" t="s">
        <v>160</v>
      </c>
      <c s="65" t="s">
        <v>87</v>
      </c>
      <c s="65" t="s">
        <v>159</v>
      </c>
      <c s="65" t="s">
        <v>1325</v>
      </c>
      <c s="65" t="s">
        <v>3694</v>
      </c>
      <c s="65" t="s">
        <v>3694</v>
      </c>
      <c s="65" t="s">
        <v>160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45474</v>
      </c>
      <c s="123">
        <v>54023</v>
      </c>
      <c s="124">
        <v>120000000</v>
      </c>
      <c s="124">
        <v>120000000</v>
      </c>
      <c s="124">
        <v>23.005479452054793</v>
      </c>
      <c s="124">
        <v>23.421917808219177</v>
      </c>
      <c s="125">
        <v>0.053903</v>
      </c>
      <c s="125" t="s">
        <v>2963</v>
      </c>
      <c s="125">
        <v>0.012</v>
      </c>
      <c s="65" t="s">
        <v>160</v>
      </c>
      <c s="65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34" ref="AY381:AY382">SUM(AL381:AW381)</f>
        <v>0</v>
      </c>
      <c s="40">
        <f t="shared" si="35" ref="AZ381:AZ382">AY381+AX381</f>
        <v>0</v>
      </c>
    </row>
    <row r="382" spans="1:52" ht="15">
      <c r="A382" s="65">
        <v>20420000</v>
      </c>
      <c s="65">
        <v>1</v>
      </c>
      <c s="65">
        <v>0</v>
      </c>
      <c s="65">
        <v>0</v>
      </c>
      <c s="65" t="s">
        <v>23</v>
      </c>
      <c s="65" t="s">
        <v>68</v>
      </c>
      <c s="65" t="s">
        <v>68</v>
      </c>
      <c s="65" t="s">
        <v>68</v>
      </c>
      <c s="65" t="s">
        <v>85</v>
      </c>
      <c s="65" t="s">
        <v>27</v>
      </c>
      <c s="65" t="s">
        <v>160</v>
      </c>
      <c s="65" t="s">
        <v>87</v>
      </c>
      <c s="65" t="s">
        <v>159</v>
      </c>
      <c s="65" t="s">
        <v>1325</v>
      </c>
      <c s="65" t="s">
        <v>3695</v>
      </c>
      <c s="65" t="s">
        <v>3695</v>
      </c>
      <c s="65" t="s">
        <v>160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45474</v>
      </c>
      <c s="123">
        <v>54570</v>
      </c>
      <c s="124">
        <v>80000000</v>
      </c>
      <c s="124">
        <v>80000000</v>
      </c>
      <c s="124">
        <v>24.504109589041096</v>
      </c>
      <c s="124">
        <v>24.920547945205481</v>
      </c>
      <c s="125">
        <v>0.053899000000000002</v>
      </c>
      <c s="125" t="s">
        <v>2963</v>
      </c>
      <c s="125">
        <v>0.012</v>
      </c>
      <c s="65" t="s">
        <v>160</v>
      </c>
      <c s="65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34"/>
        <v>0</v>
      </c>
      <c s="40">
        <f t="shared" si="35"/>
        <v>0</v>
      </c>
    </row>
    <row r="383" spans="1:52" ht="15">
      <c r="A383" s="65">
        <v>20878000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25</v>
      </c>
      <c s="65" t="s">
        <v>44</v>
      </c>
      <c s="65" t="s">
        <v>94</v>
      </c>
      <c s="65" t="s">
        <v>27</v>
      </c>
      <c s="65" t="s">
        <v>311</v>
      </c>
      <c s="65" t="s">
        <v>3697</v>
      </c>
      <c s="65" t="s">
        <v>159</v>
      </c>
      <c s="65" t="s">
        <v>1325</v>
      </c>
      <c s="65" t="s">
        <v>3698</v>
      </c>
      <c s="65" t="s">
        <v>3698</v>
      </c>
      <c s="65" t="s">
        <v>311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45505</v>
      </c>
      <c s="123">
        <v>50983</v>
      </c>
      <c s="124">
        <v>41000000</v>
      </c>
      <c s="124">
        <v>41000000</v>
      </c>
      <c s="124">
        <v>14.676712328767124</v>
      </c>
      <c s="124">
        <v>15.008219178082191</v>
      </c>
      <c s="162"/>
      <c s="125" t="s">
        <v>2799</v>
      </c>
      <c s="125">
        <v>0.02</v>
      </c>
      <c s="65" t="s">
        <v>3696</v>
      </c>
      <c s="65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36" ref="AY383:AY392">SUM(AL383:AW383)</f>
        <v>0</v>
      </c>
      <c s="40">
        <f t="shared" si="37" ref="AZ383:AZ392">AY383+AX383</f>
        <v>0</v>
      </c>
    </row>
    <row r="384" spans="1:52" ht="15">
      <c r="A384" s="65">
        <v>23231000</v>
      </c>
      <c s="65">
        <v>1</v>
      </c>
      <c s="65">
        <v>0</v>
      </c>
      <c s="65">
        <v>0</v>
      </c>
      <c s="65" t="s">
        <v>23</v>
      </c>
      <c s="65" t="s">
        <v>68</v>
      </c>
      <c s="65" t="s">
        <v>68</v>
      </c>
      <c s="65" t="s">
        <v>68</v>
      </c>
      <c s="65" t="s">
        <v>68</v>
      </c>
      <c s="65" t="s">
        <v>27</v>
      </c>
      <c s="65" t="s">
        <v>71</v>
      </c>
      <c s="65" t="s">
        <v>166</v>
      </c>
      <c s="65" t="s">
        <v>65</v>
      </c>
      <c s="65" t="s">
        <v>1324</v>
      </c>
      <c s="65" t="s">
        <v>3699</v>
      </c>
      <c s="65" t="s">
        <v>3699</v>
      </c>
      <c s="65" t="s">
        <v>71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45506</v>
      </c>
      <c s="123">
        <v>49899</v>
      </c>
      <c s="124">
        <v>30000000</v>
      </c>
      <c s="124">
        <v>30000000</v>
      </c>
      <c s="124">
        <v>11.706849315068494</v>
      </c>
      <c s="124">
        <v>12.035616438356165</v>
      </c>
      <c s="162"/>
      <c s="125" t="s">
        <v>2799</v>
      </c>
      <c s="125">
        <v>0.0025000000000000001</v>
      </c>
      <c s="65" t="s">
        <v>71</v>
      </c>
      <c s="65" t="s">
        <v>71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36"/>
        <v>0</v>
      </c>
      <c s="40">
        <f t="shared" si="37"/>
        <v>0</v>
      </c>
    </row>
    <row r="385" spans="1:52" ht="15">
      <c r="A385" s="65">
        <v>20879000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25</v>
      </c>
      <c s="65" t="s">
        <v>44</v>
      </c>
      <c s="65" t="s">
        <v>94</v>
      </c>
      <c s="65" t="s">
        <v>27</v>
      </c>
      <c s="65" t="s">
        <v>311</v>
      </c>
      <c s="65" t="s">
        <v>3700</v>
      </c>
      <c s="65" t="s">
        <v>159</v>
      </c>
      <c s="65" t="s">
        <v>1325</v>
      </c>
      <c s="65" t="s">
        <v>3701</v>
      </c>
      <c s="65" t="s">
        <v>3701</v>
      </c>
      <c s="65" t="s">
        <v>311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45509</v>
      </c>
      <c s="123">
        <v>50987</v>
      </c>
      <c s="124">
        <v>50000000</v>
      </c>
      <c s="124">
        <v>50000000</v>
      </c>
      <c s="124">
        <v>14.687671232876712</v>
      </c>
      <c s="124">
        <v>15.008219178082191</v>
      </c>
      <c s="162"/>
      <c s="125" t="s">
        <v>2799</v>
      </c>
      <c s="125">
        <v>0.02</v>
      </c>
      <c s="65" t="s">
        <v>3696</v>
      </c>
      <c s="65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15"/>
        <v>0</v>
      </c>
      <c s="40">
        <f t="shared" si="36"/>
        <v>0</v>
      </c>
      <c s="40">
        <f t="shared" si="37"/>
        <v>0</v>
      </c>
    </row>
    <row r="386" spans="1:52" ht="15">
      <c r="A386" s="65">
        <v>20609100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3702</v>
      </c>
      <c s="65" t="s">
        <v>29</v>
      </c>
      <c s="65" t="s">
        <v>159</v>
      </c>
      <c s="65" t="s">
        <v>1325</v>
      </c>
      <c s="65" t="s">
        <v>3703</v>
      </c>
      <c s="65" t="s">
        <v>3703</v>
      </c>
      <c s="65" t="s">
        <v>3702</v>
      </c>
      <c s="126">
        <v>308000000</v>
      </c>
      <c s="126">
        <v>0</v>
      </c>
      <c s="126">
        <v>0</v>
      </c>
      <c s="126">
        <v>4802353.7999999998</v>
      </c>
      <c s="126">
        <v>0</v>
      </c>
      <c s="126">
        <v>0</v>
      </c>
      <c s="126">
        <v>0</v>
      </c>
      <c s="126">
        <v>308000000</v>
      </c>
      <c s="123">
        <v>45509</v>
      </c>
      <c s="123">
        <v>45883</v>
      </c>
      <c s="124">
        <v>308000000</v>
      </c>
      <c s="124">
        <v>308000000</v>
      </c>
      <c s="124">
        <v>0.70410958904109588</v>
      </c>
      <c s="124">
        <v>1.0246575342465754</v>
      </c>
      <c s="125">
        <v>0.048300000000000003</v>
      </c>
      <c s="125" t="s">
        <v>3704</v>
      </c>
      <c s="125">
        <v>0.02</v>
      </c>
      <c s="65" t="s">
        <v>3702</v>
      </c>
      <c s="65" t="s">
        <v>3702</v>
      </c>
      <c s="40">
        <v>0</v>
      </c>
      <c s="40">
        <v>0</v>
      </c>
      <c s="40">
        <v>5375968.8899999997</v>
      </c>
      <c s="40">
        <v>0</v>
      </c>
      <c s="40">
        <v>0</v>
      </c>
      <c s="40">
        <v>5200665.5599999996</v>
      </c>
      <c s="40">
        <v>0</v>
      </c>
      <c s="40">
        <v>0</v>
      </c>
      <c s="40">
        <v>5375968.8899999997</v>
      </c>
      <c s="40">
        <v>0</v>
      </c>
      <c s="40">
        <v>0</v>
      </c>
      <c s="40">
        <v>0</v>
      </c>
      <c s="40">
        <v>0</v>
      </c>
      <c s="40">
        <f t="shared" si="38" ref="AX386:AX395">SUM(AK386:AK386)</f>
        <v>0</v>
      </c>
      <c s="40">
        <f t="shared" si="36"/>
        <v>15952603.34</v>
      </c>
      <c s="40">
        <f t="shared" si="37"/>
        <v>15952603.34</v>
      </c>
    </row>
    <row r="387" spans="1:52" ht="15">
      <c r="A387" s="65">
        <v>20877000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25</v>
      </c>
      <c s="65" t="s">
        <v>44</v>
      </c>
      <c s="65" t="s">
        <v>45</v>
      </c>
      <c s="65" t="s">
        <v>27</v>
      </c>
      <c s="65" t="s">
        <v>311</v>
      </c>
      <c s="65" t="s">
        <v>3705</v>
      </c>
      <c s="65" t="s">
        <v>159</v>
      </c>
      <c s="65" t="s">
        <v>1325</v>
      </c>
      <c s="65" t="s">
        <v>3706</v>
      </c>
      <c s="65" t="s">
        <v>3706</v>
      </c>
      <c s="65" t="s">
        <v>311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45512</v>
      </c>
      <c s="123">
        <v>49164</v>
      </c>
      <c s="124">
        <v>49000000</v>
      </c>
      <c s="124">
        <v>49000000</v>
      </c>
      <c s="124">
        <v>9.6931506849315063</v>
      </c>
      <c s="124">
        <v>10.005479452054795</v>
      </c>
      <c s="162"/>
      <c s="125" t="s">
        <v>2799</v>
      </c>
      <c s="125">
        <v>0.02</v>
      </c>
      <c s="65" t="s">
        <v>3696</v>
      </c>
      <c s="65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38"/>
        <v>0</v>
      </c>
      <c s="40">
        <f t="shared" si="36"/>
        <v>0</v>
      </c>
      <c s="40">
        <f t="shared" si="37"/>
        <v>0</v>
      </c>
    </row>
    <row r="388" spans="1:52" ht="15">
      <c r="A388" s="65">
        <v>20700000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288</v>
      </c>
      <c s="65" t="s">
        <v>29</v>
      </c>
      <c s="65" t="s">
        <v>159</v>
      </c>
      <c s="65" t="s">
        <v>1325</v>
      </c>
      <c s="65" t="s">
        <v>3707</v>
      </c>
      <c s="65" t="s">
        <v>3707</v>
      </c>
      <c s="65" t="s">
        <v>288</v>
      </c>
      <c s="126">
        <v>700000000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700000000</v>
      </c>
      <c s="123">
        <v>45519</v>
      </c>
      <c s="123">
        <v>50693</v>
      </c>
      <c s="124">
        <v>700000000</v>
      </c>
      <c s="124">
        <v>700000000</v>
      </c>
      <c s="124">
        <v>13.882191780821918</v>
      </c>
      <c s="124">
        <v>14.175342465753424</v>
      </c>
      <c s="125">
        <v>0.058400000000000001</v>
      </c>
      <c s="125" t="s">
        <v>2799</v>
      </c>
      <c s="125">
        <v>0.011900000000000001</v>
      </c>
      <c s="65" t="s">
        <v>288</v>
      </c>
      <c s="65" t="s">
        <v>288</v>
      </c>
      <c s="40">
        <v>0</v>
      </c>
      <c s="40">
        <v>0</v>
      </c>
      <c s="40">
        <v>0</v>
      </c>
      <c s="40">
        <v>0</v>
      </c>
      <c s="40">
        <v>28548194.48</v>
      </c>
      <c s="40">
        <v>0</v>
      </c>
      <c s="40">
        <v>0</v>
      </c>
      <c s="40">
        <v>0</v>
      </c>
      <c s="40">
        <v>0</v>
      </c>
      <c s="40">
        <v>0</v>
      </c>
      <c s="40">
        <v>22847424.66</v>
      </c>
      <c s="40">
        <v>0</v>
      </c>
      <c s="40">
        <v>0</v>
      </c>
      <c s="40">
        <f t="shared" si="38"/>
        <v>0</v>
      </c>
      <c s="40">
        <f t="shared" si="36"/>
        <v>51395619.140000001</v>
      </c>
      <c s="40">
        <f t="shared" si="37"/>
        <v>51395619.140000001</v>
      </c>
    </row>
    <row r="389" spans="1:52" ht="15">
      <c r="A389" s="65">
        <v>20430000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160</v>
      </c>
      <c s="65" t="s">
        <v>29</v>
      </c>
      <c s="65" t="s">
        <v>159</v>
      </c>
      <c s="65" t="s">
        <v>1325</v>
      </c>
      <c s="65" t="s">
        <v>3708</v>
      </c>
      <c s="65" t="s">
        <v>3708</v>
      </c>
      <c s="65" t="s">
        <v>160</v>
      </c>
      <c s="126">
        <v>500000000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500000000</v>
      </c>
      <c s="123">
        <v>45519</v>
      </c>
      <c s="123">
        <v>52519</v>
      </c>
      <c s="124">
        <v>500000000</v>
      </c>
      <c s="124">
        <v>500000000</v>
      </c>
      <c s="124">
        <v>18.884931506849316</v>
      </c>
      <c s="124">
        <v>19.17808219178082</v>
      </c>
      <c s="125">
        <v>0.053903</v>
      </c>
      <c s="125" t="s">
        <v>2963</v>
      </c>
      <c s="125">
        <v>0.012</v>
      </c>
      <c s="65" t="s">
        <v>160</v>
      </c>
      <c s="65" t="s">
        <v>160</v>
      </c>
      <c s="40">
        <v>0</v>
      </c>
      <c s="40">
        <v>0</v>
      </c>
      <c s="40">
        <v>468750</v>
      </c>
      <c s="40">
        <v>0</v>
      </c>
      <c s="40">
        <v>16658813.890000001</v>
      </c>
      <c s="40">
        <v>0</v>
      </c>
      <c s="40">
        <v>0</v>
      </c>
      <c s="40">
        <v>0</v>
      </c>
      <c s="40">
        <v>0</v>
      </c>
      <c s="40">
        <v>0</v>
      </c>
      <c s="40">
        <v>16750345.83</v>
      </c>
      <c s="40">
        <v>0</v>
      </c>
      <c s="40">
        <v>0</v>
      </c>
      <c s="40">
        <f t="shared" si="38"/>
        <v>0</v>
      </c>
      <c s="40">
        <f t="shared" si="36"/>
        <v>33877909.719999999</v>
      </c>
      <c s="40">
        <f t="shared" si="37"/>
        <v>33877909.719999999</v>
      </c>
    </row>
    <row r="390" spans="1:52" ht="15">
      <c r="A390" s="65">
        <v>20440000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160</v>
      </c>
      <c s="65" t="s">
        <v>29</v>
      </c>
      <c s="65" t="s">
        <v>159</v>
      </c>
      <c s="65" t="s">
        <v>1325</v>
      </c>
      <c s="65" t="s">
        <v>3709</v>
      </c>
      <c s="65" t="s">
        <v>3709</v>
      </c>
      <c s="65" t="s">
        <v>160</v>
      </c>
      <c s="126">
        <v>100000000</v>
      </c>
      <c s="126">
        <v>0</v>
      </c>
      <c s="126">
        <v>0</v>
      </c>
      <c s="126">
        <v>0</v>
      </c>
      <c s="126">
        <v>100000</v>
      </c>
      <c s="126">
        <v>0</v>
      </c>
      <c s="126">
        <v>0</v>
      </c>
      <c s="126">
        <v>100000000</v>
      </c>
      <c s="123">
        <v>45519</v>
      </c>
      <c s="123">
        <v>50997</v>
      </c>
      <c s="124">
        <v>100000000</v>
      </c>
      <c s="124">
        <v>100000000</v>
      </c>
      <c s="124">
        <v>14.715068493150685</v>
      </c>
      <c s="124">
        <v>15.008219178082191</v>
      </c>
      <c s="125">
        <v>0.025000000000000001</v>
      </c>
      <c s="125" t="s">
        <v>39</v>
      </c>
      <c s="125"/>
      <c s="65" t="s">
        <v>160</v>
      </c>
      <c s="65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1250000</v>
      </c>
      <c s="40">
        <v>0</v>
      </c>
      <c s="40">
        <v>0</v>
      </c>
      <c s="40">
        <v>0</v>
      </c>
      <c s="40">
        <v>0</v>
      </c>
      <c s="40">
        <f t="shared" si="38"/>
        <v>0</v>
      </c>
      <c s="40">
        <f t="shared" si="36"/>
        <v>1250000</v>
      </c>
      <c s="40">
        <f t="shared" si="37"/>
        <v>1250000</v>
      </c>
    </row>
    <row r="391" spans="1:52" ht="15">
      <c r="A391" s="65">
        <v>20450000</v>
      </c>
      <c s="65">
        <v>1</v>
      </c>
      <c s="65">
        <v>0</v>
      </c>
      <c s="65">
        <v>0</v>
      </c>
      <c s="65" t="s">
        <v>23</v>
      </c>
      <c s="65" t="s">
        <v>68</v>
      </c>
      <c s="65" t="s">
        <v>68</v>
      </c>
      <c s="65" t="s">
        <v>68</v>
      </c>
      <c s="65" t="s">
        <v>68</v>
      </c>
      <c s="65" t="s">
        <v>27</v>
      </c>
      <c s="65" t="s">
        <v>160</v>
      </c>
      <c s="65" t="s">
        <v>166</v>
      </c>
      <c s="65" t="s">
        <v>159</v>
      </c>
      <c s="65" t="s">
        <v>1325</v>
      </c>
      <c s="65" t="s">
        <v>3710</v>
      </c>
      <c s="65" t="s">
        <v>3710</v>
      </c>
      <c s="65" t="s">
        <v>160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45523</v>
      </c>
      <c s="123">
        <v>56664</v>
      </c>
      <c s="124">
        <v>8000000</v>
      </c>
      <c s="124">
        <v>8000000</v>
      </c>
      <c s="124">
        <v>30.241095890410961</v>
      </c>
      <c s="124">
        <v>30.523287671232875</v>
      </c>
      <c s="125">
        <v>0.053903</v>
      </c>
      <c s="125" t="s">
        <v>2963</v>
      </c>
      <c s="125">
        <v>0.012</v>
      </c>
      <c s="65" t="s">
        <v>160</v>
      </c>
      <c s="65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38"/>
        <v>0</v>
      </c>
      <c s="40">
        <f t="shared" si="36"/>
        <v>0</v>
      </c>
      <c s="40">
        <f t="shared" si="37"/>
        <v>0</v>
      </c>
    </row>
    <row r="392" spans="1:52" ht="15">
      <c r="A392" s="65">
        <v>20460000</v>
      </c>
      <c s="65">
        <v>1</v>
      </c>
      <c s="65">
        <v>0</v>
      </c>
      <c s="65">
        <v>0</v>
      </c>
      <c s="65" t="s">
        <v>23</v>
      </c>
      <c s="65" t="s">
        <v>68</v>
      </c>
      <c s="65" t="s">
        <v>68</v>
      </c>
      <c s="65" t="s">
        <v>68</v>
      </c>
      <c s="65" t="s">
        <v>68</v>
      </c>
      <c s="65" t="s">
        <v>27</v>
      </c>
      <c s="65" t="s">
        <v>160</v>
      </c>
      <c s="65" t="s">
        <v>166</v>
      </c>
      <c s="65" t="s">
        <v>159</v>
      </c>
      <c s="65" t="s">
        <v>1325</v>
      </c>
      <c s="65" t="s">
        <v>3711</v>
      </c>
      <c s="65" t="s">
        <v>3711</v>
      </c>
      <c s="65" t="s">
        <v>160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45523</v>
      </c>
      <c s="123">
        <v>56664</v>
      </c>
      <c s="124">
        <v>8000000</v>
      </c>
      <c s="124">
        <v>8000000</v>
      </c>
      <c s="124">
        <v>30.241095890410961</v>
      </c>
      <c s="124">
        <v>30.523287671232875</v>
      </c>
      <c s="125">
        <v>0.0074999999999999997</v>
      </c>
      <c s="125" t="s">
        <v>39</v>
      </c>
      <c s="125"/>
      <c s="65" t="s">
        <v>160</v>
      </c>
      <c s="65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38"/>
        <v>0</v>
      </c>
      <c s="40">
        <f t="shared" si="36"/>
        <v>0</v>
      </c>
      <c s="40">
        <f t="shared" si="37"/>
        <v>0</v>
      </c>
    </row>
    <row r="393" spans="1:52" ht="15">
      <c r="A393" s="65">
        <v>20881000</v>
      </c>
      <c s="65">
        <v>1</v>
      </c>
      <c s="65">
        <v>1</v>
      </c>
      <c s="65">
        <v>0</v>
      </c>
      <c s="65" t="s">
        <v>23</v>
      </c>
      <c s="65" t="s">
        <v>24</v>
      </c>
      <c s="65" t="s">
        <v>25</v>
      </c>
      <c s="65" t="s">
        <v>44</v>
      </c>
      <c s="65" t="s">
        <v>45</v>
      </c>
      <c s="65" t="s">
        <v>27</v>
      </c>
      <c s="65" t="s">
        <v>311</v>
      </c>
      <c s="65" t="s">
        <v>3756</v>
      </c>
      <c s="65" t="s">
        <v>159</v>
      </c>
      <c s="65" t="s">
        <v>1325</v>
      </c>
      <c s="65" t="s">
        <v>3757</v>
      </c>
      <c s="65" t="s">
        <v>3757</v>
      </c>
      <c s="65" t="s">
        <v>311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45558</v>
      </c>
      <c s="123">
        <v>51036</v>
      </c>
      <c s="124">
        <v>35000000</v>
      </c>
      <c s="124">
        <v>35000000</v>
      </c>
      <c s="124">
        <v>14.821917808219178</v>
      </c>
      <c s="124">
        <v>15.008219178082191</v>
      </c>
      <c s="125"/>
      <c s="125" t="s">
        <v>2799</v>
      </c>
      <c s="125">
        <v>0.02</v>
      </c>
      <c s="65" t="s">
        <v>311</v>
      </c>
      <c s="65" t="s">
        <v>311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38"/>
        <v>0</v>
      </c>
      <c s="40">
        <f t="shared" si="39" ref="AY393">SUM(AL393:AW393)</f>
        <v>0</v>
      </c>
      <c s="40">
        <f t="shared" si="40" ref="AZ393">AY393+AX393</f>
        <v>0</v>
      </c>
    </row>
    <row r="394" spans="1:52" ht="15">
      <c r="A394" s="65">
        <v>20470000</v>
      </c>
      <c s="65">
        <v>1</v>
      </c>
      <c s="65">
        <v>1</v>
      </c>
      <c s="65">
        <v>1</v>
      </c>
      <c s="65" t="s">
        <v>2956</v>
      </c>
      <c s="65" t="s">
        <v>24</v>
      </c>
      <c s="65" t="s">
        <v>25</v>
      </c>
      <c s="65" t="s">
        <v>437</v>
      </c>
      <c s="65" t="s">
        <v>2</v>
      </c>
      <c s="65" t="s">
        <v>27</v>
      </c>
      <c s="65" t="s">
        <v>160</v>
      </c>
      <c s="65" t="s">
        <v>29</v>
      </c>
      <c s="65" t="s">
        <v>159</v>
      </c>
      <c s="65" t="s">
        <v>1325</v>
      </c>
      <c s="65" t="s">
        <v>3758</v>
      </c>
      <c s="65" t="s">
        <v>3758</v>
      </c>
      <c s="65" t="s">
        <v>160</v>
      </c>
      <c s="126">
        <v>400000000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400000000</v>
      </c>
      <c s="123">
        <v>45572</v>
      </c>
      <c s="123">
        <v>48106</v>
      </c>
      <c s="124">
        <v>500000000</v>
      </c>
      <c s="124">
        <v>500000000</v>
      </c>
      <c s="124">
        <v>6.7945205479452051</v>
      </c>
      <c s="124">
        <v>6.9424657534246572</v>
      </c>
      <c s="125">
        <v>0.066100000000000006</v>
      </c>
      <c s="65" t="s">
        <v>2963</v>
      </c>
      <c s="125">
        <v>0.0115</v>
      </c>
      <c s="65" t="s">
        <v>160</v>
      </c>
      <c s="65" t="s">
        <v>160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2300000</v>
      </c>
      <c s="40">
        <v>0</v>
      </c>
      <c s="40">
        <v>0</v>
      </c>
      <c s="40">
        <f t="shared" si="38"/>
        <v>0</v>
      </c>
      <c s="40">
        <f t="shared" si="41" ref="AY394:AY395">SUM(AL394:AW394)</f>
        <v>2300000</v>
      </c>
      <c s="40">
        <f t="shared" si="42" ref="AZ394:AZ395">AY394+AX394</f>
        <v>2300000</v>
      </c>
    </row>
    <row r="395" spans="1:52" ht="15">
      <c r="A395" s="65">
        <v>23241000</v>
      </c>
      <c s="65">
        <v>1</v>
      </c>
      <c s="65">
        <v>1</v>
      </c>
      <c s="65">
        <v>0</v>
      </c>
      <c s="65" t="s">
        <v>66</v>
      </c>
      <c s="65" t="s">
        <v>24</v>
      </c>
      <c s="65" t="s">
        <v>36</v>
      </c>
      <c s="65" t="s">
        <v>36</v>
      </c>
      <c s="65" t="s">
        <v>36</v>
      </c>
      <c s="65" t="s">
        <v>27</v>
      </c>
      <c s="65" t="s">
        <v>441</v>
      </c>
      <c s="65" t="s">
        <v>113</v>
      </c>
      <c s="65" t="s">
        <v>65</v>
      </c>
      <c s="65" t="s">
        <v>1324</v>
      </c>
      <c s="65" t="s">
        <v>3759</v>
      </c>
      <c s="65" t="s">
        <v>3759</v>
      </c>
      <c s="65" t="s">
        <v>441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6">
        <v>0</v>
      </c>
      <c s="123">
        <v>45589</v>
      </c>
      <c s="123">
        <v>56359</v>
      </c>
      <c s="124">
        <v>42878221.789999999</v>
      </c>
      <c s="124">
        <v>42878221.789999999</v>
      </c>
      <c s="124">
        <v>29.405479452054795</v>
      </c>
      <c s="124">
        <v>29.506849315068493</v>
      </c>
      <c s="125">
        <v>0.0115</v>
      </c>
      <c s="65" t="s">
        <v>3104</v>
      </c>
      <c s="65"/>
      <c s="65" t="s">
        <v>441</v>
      </c>
      <c s="65" t="s">
        <v>441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v>0</v>
      </c>
      <c s="40">
        <f t="shared" si="38"/>
        <v>0</v>
      </c>
      <c s="40">
        <f t="shared" si="41"/>
        <v>0</v>
      </c>
      <c s="40">
        <f t="shared" si="42"/>
        <v>0</v>
      </c>
    </row>
    <row r="396" spans="1:52" ht="15">
      <c r="A396"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126"/>
      <c s="126"/>
      <c s="126"/>
      <c s="126"/>
      <c s="126"/>
      <c s="126"/>
      <c s="126"/>
      <c s="126"/>
      <c s="123"/>
      <c s="123"/>
      <c s="124"/>
      <c s="124"/>
      <c s="124"/>
      <c s="124"/>
      <c s="125"/>
      <c s="65"/>
      <c s="65"/>
      <c s="65"/>
      <c s="65"/>
      <c s="40"/>
      <c s="40"/>
      <c s="40"/>
      <c s="40"/>
      <c s="40"/>
      <c s="40"/>
      <c s="40"/>
      <c s="40"/>
      <c s="40"/>
      <c s="40"/>
      <c s="40"/>
      <c s="40"/>
      <c s="40"/>
      <c s="40"/>
      <c s="40"/>
      <c s="40"/>
    </row>
    <row r="397" spans="1:52" ht="15">
      <c r="A397"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28">
        <f>SUBTOTAL(9,R2:R396)</f>
        <v>49696278963.19603</v>
      </c>
      <c s="128">
        <f t="shared" si="43" ref="S397:Y397">SUBTOTAL(9,S2:S396)</f>
        <v>5379336.3700000001</v>
      </c>
      <c s="128">
        <f t="shared" si="43"/>
        <v>264810159.359</v>
      </c>
      <c s="128">
        <f t="shared" si="43"/>
        <v>277972432.18599999</v>
      </c>
      <c s="128">
        <f t="shared" si="43"/>
        <v>57944197.763999991</v>
      </c>
      <c s="128">
        <f t="shared" si="43"/>
        <v>-121720370.20900005</v>
      </c>
      <c s="128">
        <f t="shared" si="43"/>
        <v>276160977.60000002</v>
      </c>
      <c s="128">
        <f t="shared" si="43"/>
        <v>49315127769.998016</v>
      </c>
      <c s="25"/>
      <c s="25"/>
      <c s="25"/>
      <c s="25"/>
      <c s="25"/>
      <c s="25"/>
      <c s="25"/>
      <c s="25"/>
      <c s="25"/>
      <c s="25"/>
      <c s="25"/>
      <c s="41">
        <f t="shared" si="44" ref="AK397:AY397">SUBTOTAL(9,AK2:AK396)</f>
        <v>139031213.37600005</v>
      </c>
      <c s="41">
        <f t="shared" si="44"/>
        <v>646002294.01100004</v>
      </c>
      <c s="41">
        <f t="shared" si="44"/>
        <v>63447408.504000008</v>
      </c>
      <c s="41">
        <f t="shared" si="44"/>
        <v>143213235.06800002</v>
      </c>
      <c s="41">
        <f t="shared" si="44"/>
        <v>220857196.676</v>
      </c>
      <c s="41">
        <f t="shared" si="44"/>
        <v>152562742.29299998</v>
      </c>
      <c s="41">
        <f>SUBTOTAL(9,AQ2:AQ396)</f>
        <v>128503476.89799996</v>
      </c>
      <c s="41">
        <f t="shared" si="44"/>
        <v>634038456.11899984</v>
      </c>
      <c s="41">
        <f t="shared" si="44"/>
        <v>61999572.751000009</v>
      </c>
      <c s="41">
        <f t="shared" si="44"/>
        <v>135625170.97899997</v>
      </c>
      <c s="41">
        <f t="shared" si="44"/>
        <v>212366801.98400003</v>
      </c>
      <c s="41">
        <f t="shared" si="44"/>
        <v>142842713.72399998</v>
      </c>
      <c s="41">
        <f t="shared" si="44"/>
        <v>122857967.09299999</v>
      </c>
      <c s="41">
        <f t="shared" si="44"/>
        <v>139031213.37600005</v>
      </c>
      <c s="41">
        <f t="shared" si="44"/>
        <v>2664317036.0999999</v>
      </c>
      <c s="41">
        <f>SUBTOTAL(9,AZ2:AZ396)</f>
        <v>2803348249.4759994</v>
      </c>
    </row>
    <row r="398" spans="18:52" ht="15">
      <c r="R398" s="14"/>
      <c s="14"/>
      <c s="14"/>
      <c s="14"/>
      <c s="14"/>
      <c s="14"/>
      <c s="14"/>
      <c s="14"/>
      <c r="AK398" s="14" t="s">
        <v>32</v>
      </c>
      <c r="AX398" s="12"/>
      <c s="12" t="s">
        <v>32</v>
      </c>
      <c s="12"/>
    </row>
  </sheetData>
  <autoFilter ref="A1:AZ398"/>
  <pageMargins left="0.7" right="0.7" top="0.75" bottom="0.75" header="0.3" footer="0.3"/>
  <pageSetup orientation="portrait" paperSize="9" r:id="rId1"/>
  <ignoredErrors>
    <ignoredError sqref="AY1:AY395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0ECB7-C250-4127-A9B2-B1F4F419F23F}">
  <sheetPr>
    <tabColor rgb="FF7030A0"/>
  </sheetPr>
  <dimension ref="A1:AD25"/>
  <sheetViews>
    <sheetView zoomScale="98" zoomScaleNormal="98" workbookViewId="0" topLeftCell="J10">
      <selection pane="topLeft" activeCell="P23" sqref="P23"/>
    </sheetView>
  </sheetViews>
  <sheetFormatPr defaultColWidth="11.4242857142857" defaultRowHeight="15"/>
  <cols>
    <col min="1" max="1" width="33" customWidth="1"/>
    <col min="2" max="2" width="48.1428571428571" bestFit="1" customWidth="1"/>
    <col min="3" max="15" width="15.7142857142857" customWidth="1"/>
    <col min="16" max="16" width="15.5714285714286" customWidth="1"/>
    <col min="17" max="17" width="15.2857142857143" bestFit="1" customWidth="1"/>
    <col min="18" max="20" width="15.5714285714286" bestFit="1" customWidth="1"/>
    <col min="21" max="21" width="15.1428571428571" bestFit="1" customWidth="1"/>
    <col min="22" max="22" width="15.5714285714286" customWidth="1"/>
    <col min="23" max="28" width="15.2857142857143" bestFit="1" customWidth="1"/>
    <col min="29" max="29" width="14.4285714285714" customWidth="1"/>
  </cols>
  <sheetData>
    <row r="1" spans="1:18" ht="23.25">
      <c r="A1" s="202" t="s">
        <v>1308</v>
      </c>
      <c s="202"/>
      <c s="202"/>
      <c s="202"/>
      <c s="202"/>
      <c s="202"/>
      <c s="202"/>
      <c s="202"/>
      <c s="202"/>
      <c s="202"/>
      <c s="202"/>
      <c s="202"/>
      <c s="202"/>
      <c s="202"/>
      <c s="143"/>
      <c s="143"/>
      <c s="143"/>
      <c s="143"/>
    </row>
    <row r="2" spans="1:18" ht="15">
      <c r="A2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3" spans="1:18" ht="15">
      <c r="A3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4" spans="1:18" ht="15">
      <c r="A4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5" spans="1:18" ht="15">
      <c r="A5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6" spans="1:18" ht="15">
      <c r="A6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7" spans="1:18" ht="15">
      <c r="A7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8" spans="1:18" ht="15">
      <c r="A8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9" spans="1:18" ht="15">
      <c r="A9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0" spans="1:18" ht="15">
      <c r="A10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1" spans="1:18" ht="15">
      <c r="A11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2" spans="1:18" ht="15">
      <c r="A12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6" spans="2:18" ht="30">
      <c r="B16" s="53" t="s">
        <v>32</v>
      </c>
      <c s="4" t="s">
        <v>3182</v>
      </c>
      <c s="4" t="s">
        <v>3183</v>
      </c>
      <c s="4" t="s">
        <v>3184</v>
      </c>
      <c s="4" t="s">
        <v>3185</v>
      </c>
      <c s="4" t="s">
        <v>3186</v>
      </c>
      <c s="4" t="s">
        <v>3187</v>
      </c>
      <c s="4" t="s">
        <v>3201</v>
      </c>
      <c s="4" t="s">
        <v>3188</v>
      </c>
      <c s="4" t="s">
        <v>3189</v>
      </c>
      <c s="4" t="s">
        <v>3190</v>
      </c>
      <c s="4" t="s">
        <v>3191</v>
      </c>
      <c s="4" t="s">
        <v>3192</v>
      </c>
      <c s="4" t="s">
        <v>3198</v>
      </c>
      <c s="4" t="s">
        <v>3194</v>
      </c>
      <c s="4" t="s">
        <v>3199</v>
      </c>
      <c s="4" t="s">
        <v>3196</v>
      </c>
    </row>
    <row r="17" spans="2:30" ht="15">
      <c r="B17" s="18" t="s">
        <v>379</v>
      </c>
      <c s="54">
        <v>0</v>
      </c>
      <c s="54">
        <v>414721091.94999999</v>
      </c>
      <c s="54">
        <v>1049178.1000000001</v>
      </c>
      <c s="54">
        <v>0</v>
      </c>
      <c s="54">
        <v>0</v>
      </c>
      <c s="54">
        <v>0</v>
      </c>
      <c s="54">
        <v>0</v>
      </c>
      <c s="54">
        <v>414394841.94999999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830165112</v>
      </c>
      <c s="54">
        <v>830165112</v>
      </c>
      <c r="AD17" s="129" t="s">
        <v>32</v>
      </c>
    </row>
    <row r="18" spans="2:30" ht="15">
      <c r="B18" s="18" t="s">
        <v>30</v>
      </c>
      <c s="54">
        <v>3770135.1009999998</v>
      </c>
      <c s="54">
        <v>6487497.8390000006</v>
      </c>
      <c s="54">
        <v>1895898.3</v>
      </c>
      <c s="54">
        <v>3218165.5619999999</v>
      </c>
      <c s="54">
        <v>508849.84700000001</v>
      </c>
      <c s="54">
        <v>5441253.3599999994</v>
      </c>
      <c s="54">
        <v>3344305.9559999998</v>
      </c>
      <c s="54">
        <v>3404600.3029999998</v>
      </c>
      <c s="54">
        <v>1824594.46</v>
      </c>
      <c s="54">
        <v>2293278.801</v>
      </c>
      <c s="54">
        <v>485167.33399999997</v>
      </c>
      <c s="54">
        <v>4745397.5199999996</v>
      </c>
      <c s="54">
        <v>2755667.4080000003</v>
      </c>
      <c s="54">
        <v>3770135.1009999998</v>
      </c>
      <c s="54">
        <v>36404676.689999998</v>
      </c>
      <c s="54">
        <v>40174811.791000009</v>
      </c>
      <c r="AD18" s="129" t="s">
        <v>32</v>
      </c>
    </row>
    <row r="19" spans="2:30" ht="15">
      <c r="B19" s="18" t="s">
        <v>65</v>
      </c>
      <c s="54">
        <v>14483079.305999996</v>
      </c>
      <c s="54">
        <v>17273981.941999998</v>
      </c>
      <c s="54">
        <v>2100538.5499999998</v>
      </c>
      <c s="54">
        <v>58397324.689000003</v>
      </c>
      <c s="54">
        <v>7359193.7460000003</v>
      </c>
      <c s="54">
        <v>6922972.3230000008</v>
      </c>
      <c s="54">
        <v>10985227.144000001</v>
      </c>
      <c s="54">
        <v>16758658.876</v>
      </c>
      <c s="54">
        <v>2070788.5</v>
      </c>
      <c s="54">
        <v>51464119.394999996</v>
      </c>
      <c s="54">
        <v>5463095.5999999996</v>
      </c>
      <c s="54">
        <v>6605038.9199999999</v>
      </c>
      <c s="54">
        <v>9749649.1619999986</v>
      </c>
      <c s="54">
        <v>14483079.305999996</v>
      </c>
      <c s="54">
        <v>195150588.84699997</v>
      </c>
      <c s="54">
        <v>209633668.15300006</v>
      </c>
      <c r="AD19" s="129" t="s">
        <v>32</v>
      </c>
    </row>
    <row r="20" spans="2:30" ht="15">
      <c r="B20" s="18" t="s">
        <v>159</v>
      </c>
      <c s="54">
        <v>120777998.96900003</v>
      </c>
      <c s="54">
        <v>207519722.28000003</v>
      </c>
      <c s="54">
        <v>42462409.924000002</v>
      </c>
      <c s="54">
        <v>81597744.816999987</v>
      </c>
      <c s="54">
        <v>212989153.083</v>
      </c>
      <c s="54">
        <v>124259132.97999999</v>
      </c>
      <c s="54">
        <v>114173943.79799998</v>
      </c>
      <c s="54">
        <v>199480354.99000004</v>
      </c>
      <c s="54">
        <v>42164806.161000006</v>
      </c>
      <c s="54">
        <v>81867772.783000022</v>
      </c>
      <c s="54">
        <v>206418539.05000001</v>
      </c>
      <c s="54">
        <v>115552893.654</v>
      </c>
      <c s="54">
        <v>110352650.52299999</v>
      </c>
      <c s="54">
        <v>120777998.96900003</v>
      </c>
      <c s="54">
        <v>1538839124.043</v>
      </c>
      <c s="54">
        <v>1659617123.0120006</v>
      </c>
      <c r="AD20" s="129" t="s">
        <v>32</v>
      </c>
    </row>
    <row r="21" spans="2:30" ht="15">
      <c r="B21" s="18" t="s">
        <v>2924</v>
      </c>
      <c s="54">
        <v>0</v>
      </c>
      <c s="54">
        <v>0</v>
      </c>
      <c s="54">
        <v>15939383.630000001</v>
      </c>
      <c s="54">
        <v>0</v>
      </c>
      <c s="54">
        <v>0</v>
      </c>
      <c s="54">
        <v>15939383.630000001</v>
      </c>
      <c s="54">
        <v>0</v>
      </c>
      <c s="54">
        <v>0</v>
      </c>
      <c s="54">
        <v>15939383.630000001</v>
      </c>
      <c s="54">
        <v>0</v>
      </c>
      <c s="54">
        <v>0</v>
      </c>
      <c s="54">
        <v>15939383.630000001</v>
      </c>
      <c s="54">
        <v>0</v>
      </c>
      <c s="54">
        <v>0</v>
      </c>
      <c s="54">
        <v>63757534.520000003</v>
      </c>
      <c s="54">
        <v>63757534.520000003</v>
      </c>
      <c r="AD21" s="130" t="s">
        <v>32</v>
      </c>
    </row>
    <row r="22" spans="2:30" ht="15">
      <c r="B22" s="18" t="s">
        <v>469</v>
      </c>
      <c s="54">
        <v>139031213.37600002</v>
      </c>
      <c s="54">
        <v>646002294.01099992</v>
      </c>
      <c s="54">
        <v>63447408.504000008</v>
      </c>
      <c s="54">
        <v>143213235.06799999</v>
      </c>
      <c s="54">
        <v>220857196.676</v>
      </c>
      <c s="54">
        <v>152562742.29299998</v>
      </c>
      <c s="54">
        <v>128503476.89799997</v>
      </c>
      <c s="54">
        <v>634038456.11899996</v>
      </c>
      <c s="54">
        <v>61999572.751000009</v>
      </c>
      <c s="54">
        <v>135625170.97900003</v>
      </c>
      <c s="54">
        <v>212366801.984</v>
      </c>
      <c s="54">
        <v>142842713.72400001</v>
      </c>
      <c s="54">
        <v>122857967.09299998</v>
      </c>
      <c s="54">
        <v>139031213.37600002</v>
      </c>
      <c s="54">
        <v>2664317036.0999999</v>
      </c>
      <c s="54">
        <v>2803348249.4760003</v>
      </c>
      <c r="AD22" s="130" t="s">
        <v>32</v>
      </c>
    </row>
    <row r="24" spans="3:28" ht="15">
      <c r="C24" s="3"/>
      <c s="3"/>
      <c s="3"/>
      <c s="3"/>
      <c s="3"/>
      <c s="3"/>
      <c s="3"/>
      <c s="3"/>
      <c s="3"/>
      <c s="3"/>
      <c s="3"/>
      <c s="3"/>
      <c s="3"/>
      <c s="3"/>
      <c s="3"/>
      <c s="2"/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/>
      <c s="2" t="s">
        <v>32</v>
      </c>
    </row>
    <row r="25" spans="3:28" ht="15">
      <c r="C25" s="2"/>
      <c s="2"/>
      <c s="2"/>
      <c s="2"/>
      <c s="2"/>
      <c s="2"/>
      <c s="2"/>
      <c s="2"/>
      <c s="2"/>
      <c s="2"/>
      <c s="2"/>
      <c s="2"/>
      <c s="2"/>
      <c s="2"/>
      <c s="2"/>
      <c s="2"/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/>
      <c s="2" t="s">
        <v>32</v>
      </c>
    </row>
  </sheetData>
  <mergeCells count="1">
    <mergeCell ref="A1:N1"/>
  </mergeCells>
  <pageMargins left="0.7" right="0.7" top="0.75" bottom="0.75" header="0.3" footer="0.3"/>
  <pageSetup orientation="portrait" paperSize="9" r:id="rId2"/>
  <drawing r:id="rId1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2475A-58D4-4EE5-8B8F-C63D0BF4095B}">
  <sheetPr>
    <tabColor rgb="FF7030A0"/>
  </sheetPr>
  <dimension ref="A1:AE134"/>
  <sheetViews>
    <sheetView zoomScale="98" zoomScaleNormal="98" workbookViewId="0" topLeftCell="E108">
      <selection pane="topLeft" activeCell="T131" sqref="T131"/>
    </sheetView>
  </sheetViews>
  <sheetFormatPr defaultColWidth="11.4242857142857" defaultRowHeight="15"/>
  <cols>
    <col min="1" max="1" width="33" customWidth="1"/>
    <col min="2" max="2" width="48.1428571428571" bestFit="1" customWidth="1"/>
    <col min="3" max="3" width="31.1428571428571" customWidth="1"/>
    <col min="4" max="4" width="15.4285714285714" customWidth="1"/>
    <col min="5" max="17" width="15.7142857142857" customWidth="1"/>
    <col min="18" max="18" width="17.2857142857143" customWidth="1"/>
    <col min="19" max="19" width="15.2857142857143" bestFit="1" customWidth="1"/>
    <col min="20" max="23" width="15.5714285714286" bestFit="1" customWidth="1"/>
    <col min="24" max="31" width="15.2857142857143" bestFit="1" customWidth="1"/>
  </cols>
  <sheetData>
    <row r="1" spans="1:20" ht="23.25">
      <c r="A1" s="202" t="s">
        <v>1308</v>
      </c>
      <c s="202"/>
      <c s="202"/>
      <c s="202"/>
      <c s="202"/>
      <c s="202"/>
      <c s="202"/>
      <c s="202"/>
      <c s="202"/>
      <c s="202"/>
      <c s="202"/>
      <c s="202"/>
      <c s="202"/>
      <c s="202"/>
      <c s="143"/>
      <c s="143"/>
      <c s="143"/>
      <c s="143"/>
      <c s="143"/>
      <c s="143"/>
    </row>
    <row r="2" spans="1:20" ht="15">
      <c r="A2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3" spans="1:20" ht="15">
      <c r="A3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4" spans="1:20" ht="15">
      <c r="A4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5" spans="1:20" ht="15">
      <c r="A5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6" spans="1:20" ht="15">
      <c r="A6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7" spans="1:20" ht="15">
      <c r="A7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8" spans="1:20" ht="15">
      <c r="A8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9" spans="1:20" ht="15">
      <c r="A9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0" spans="1:20" ht="15">
      <c r="A10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1" spans="1:20" ht="15">
      <c r="A11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2" spans="1:20" ht="15">
      <c r="A12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6" spans="2:20" ht="30">
      <c r="B16" s="53" t="s">
        <v>11</v>
      </c>
      <c s="53" t="s">
        <v>22</v>
      </c>
      <c s="53" t="s">
        <v>10</v>
      </c>
      <c s="4" t="s">
        <v>3182</v>
      </c>
      <c s="4" t="s">
        <v>3183</v>
      </c>
      <c s="4" t="s">
        <v>3184</v>
      </c>
      <c s="4" t="s">
        <v>3185</v>
      </c>
      <c s="4" t="s">
        <v>3186</v>
      </c>
      <c s="4" t="s">
        <v>3187</v>
      </c>
      <c s="4" t="s">
        <v>3201</v>
      </c>
      <c s="4" t="s">
        <v>3188</v>
      </c>
      <c s="4" t="s">
        <v>3189</v>
      </c>
      <c s="4" t="s">
        <v>3190</v>
      </c>
      <c s="4" t="s">
        <v>3191</v>
      </c>
      <c s="4" t="s">
        <v>3192</v>
      </c>
      <c s="4" t="s">
        <v>3198</v>
      </c>
      <c s="4" t="s">
        <v>3202</v>
      </c>
      <c s="4" t="s">
        <v>3195</v>
      </c>
      <c s="4" t="s">
        <v>3203</v>
      </c>
    </row>
    <row r="17" spans="2:20" ht="15">
      <c r="B17" t="s">
        <v>379</v>
      </c>
      <c t="s">
        <v>401</v>
      </c>
      <c t="s">
        <v>29</v>
      </c>
      <c s="54">
        <v>0</v>
      </c>
      <c s="54">
        <v>453690.71000000002</v>
      </c>
      <c s="54">
        <v>0</v>
      </c>
      <c s="54">
        <v>0</v>
      </c>
      <c s="54">
        <v>0</v>
      </c>
      <c s="54">
        <v>0</v>
      </c>
      <c s="54">
        <v>0</v>
      </c>
      <c s="54">
        <v>453690.71000000002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907381.42000000004</v>
      </c>
      <c s="54">
        <v>907381.42000000004</v>
      </c>
    </row>
    <row r="18" spans="3:20" ht="15">
      <c r="C18" t="s">
        <v>404</v>
      </c>
      <c t="s">
        <v>29</v>
      </c>
      <c s="54">
        <v>0</v>
      </c>
      <c s="54">
        <v>469911.84999999998</v>
      </c>
      <c s="54">
        <v>0</v>
      </c>
      <c s="54">
        <v>0</v>
      </c>
      <c s="54">
        <v>0</v>
      </c>
      <c s="54">
        <v>0</v>
      </c>
      <c s="54">
        <v>0</v>
      </c>
      <c s="54">
        <v>469911.84999999998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939823.69999999995</v>
      </c>
      <c s="54">
        <v>939823.69999999995</v>
      </c>
    </row>
    <row r="19" spans="3:20" ht="15">
      <c r="C19" t="s">
        <v>407</v>
      </c>
      <c t="s">
        <v>29</v>
      </c>
      <c s="54">
        <v>0</v>
      </c>
      <c s="54">
        <v>1505103.0800000001</v>
      </c>
      <c s="54">
        <v>0</v>
      </c>
      <c s="54">
        <v>0</v>
      </c>
      <c s="54">
        <v>0</v>
      </c>
      <c s="54">
        <v>0</v>
      </c>
      <c s="54">
        <v>0</v>
      </c>
      <c s="54">
        <v>1505103.0800000001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3010206.1600000001</v>
      </c>
      <c s="54">
        <v>3010206.1600000001</v>
      </c>
    </row>
    <row r="20" spans="3:20" ht="15">
      <c r="C20" t="s">
        <v>410</v>
      </c>
      <c t="s">
        <v>29</v>
      </c>
      <c s="54">
        <v>0</v>
      </c>
      <c s="54">
        <v>226571.95999999999</v>
      </c>
      <c s="54">
        <v>0</v>
      </c>
      <c s="54">
        <v>0</v>
      </c>
      <c s="54">
        <v>0</v>
      </c>
      <c s="54">
        <v>0</v>
      </c>
      <c s="54">
        <v>0</v>
      </c>
      <c s="54">
        <v>226571.95999999999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453143.91999999998</v>
      </c>
      <c s="54">
        <v>453143.91999999998</v>
      </c>
    </row>
    <row r="21" spans="3:20" ht="15">
      <c r="C21" t="s">
        <v>413</v>
      </c>
      <c t="s">
        <v>29</v>
      </c>
      <c s="54">
        <v>0</v>
      </c>
      <c s="54">
        <v>685274.81999999995</v>
      </c>
      <c s="54">
        <v>0</v>
      </c>
      <c s="54">
        <v>0</v>
      </c>
      <c s="54">
        <v>0</v>
      </c>
      <c s="54">
        <v>0</v>
      </c>
      <c s="54">
        <v>0</v>
      </c>
      <c s="54">
        <v>685274.81999999995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1370549.6399999999</v>
      </c>
      <c s="54">
        <v>1370549.6399999999</v>
      </c>
    </row>
    <row r="22" spans="3:20" ht="15">
      <c r="C22" t="s">
        <v>416</v>
      </c>
      <c t="s">
        <v>29</v>
      </c>
      <c s="54">
        <v>0</v>
      </c>
      <c s="54">
        <v>351488.40999999997</v>
      </c>
      <c s="54">
        <v>0</v>
      </c>
      <c s="54">
        <v>0</v>
      </c>
      <c s="54">
        <v>0</v>
      </c>
      <c s="54">
        <v>0</v>
      </c>
      <c s="54">
        <v>0</v>
      </c>
      <c s="54">
        <v>351488.40999999997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702976.81999999995</v>
      </c>
      <c s="54">
        <v>702976.81999999995</v>
      </c>
    </row>
    <row r="23" spans="3:20" ht="15">
      <c r="C23" t="s">
        <v>419</v>
      </c>
      <c t="s">
        <v>29</v>
      </c>
      <c s="54">
        <v>0</v>
      </c>
      <c s="54">
        <v>718970.14000000001</v>
      </c>
      <c s="54">
        <v>0</v>
      </c>
      <c s="54">
        <v>0</v>
      </c>
      <c s="54">
        <v>0</v>
      </c>
      <c s="54">
        <v>0</v>
      </c>
      <c s="54">
        <v>0</v>
      </c>
      <c s="54">
        <v>718970.14000000001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1437940.28</v>
      </c>
      <c s="54">
        <v>1437940.28</v>
      </c>
    </row>
    <row r="24" spans="3:20" ht="15">
      <c r="C24" t="s">
        <v>422</v>
      </c>
      <c t="s">
        <v>29</v>
      </c>
      <c s="54">
        <v>0</v>
      </c>
      <c s="54">
        <v>1256864.96</v>
      </c>
      <c s="54">
        <v>0</v>
      </c>
      <c s="54">
        <v>0</v>
      </c>
      <c s="54">
        <v>0</v>
      </c>
      <c s="54">
        <v>0</v>
      </c>
      <c s="54">
        <v>0</v>
      </c>
      <c s="54">
        <v>1256864.96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2513729.9199999999</v>
      </c>
      <c s="54">
        <v>2513729.9199999999</v>
      </c>
    </row>
    <row r="25" spans="3:20" ht="15">
      <c r="C25" t="s">
        <v>425</v>
      </c>
      <c t="s">
        <v>29</v>
      </c>
      <c s="54">
        <v>0</v>
      </c>
      <c s="54">
        <v>735965.88</v>
      </c>
      <c s="54">
        <v>0</v>
      </c>
      <c s="54">
        <v>0</v>
      </c>
      <c s="54">
        <v>0</v>
      </c>
      <c s="54">
        <v>0</v>
      </c>
      <c s="54">
        <v>0</v>
      </c>
      <c s="54">
        <v>735965.88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1471931.76</v>
      </c>
      <c s="54">
        <v>1471931.76</v>
      </c>
    </row>
    <row r="26" spans="3:20" ht="15">
      <c r="C26" t="s">
        <v>428</v>
      </c>
      <c t="s">
        <v>29</v>
      </c>
      <c s="54">
        <v>0</v>
      </c>
      <c s="54">
        <v>356477.78000000003</v>
      </c>
      <c s="54">
        <v>0</v>
      </c>
      <c s="54">
        <v>0</v>
      </c>
      <c s="54">
        <v>0</v>
      </c>
      <c s="54">
        <v>0</v>
      </c>
      <c s="54">
        <v>0</v>
      </c>
      <c s="54">
        <v>356477.78000000003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712955.56000000006</v>
      </c>
      <c s="54">
        <v>712955.56000000006</v>
      </c>
    </row>
    <row r="27" spans="3:20" ht="15">
      <c r="C27" t="s">
        <v>383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28" spans="3:20" ht="15">
      <c r="C28" t="s">
        <v>386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29" spans="3:20" ht="15">
      <c r="C29" t="s">
        <v>429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30" spans="3:20" ht="15">
      <c r="C30" t="s">
        <v>388</v>
      </c>
      <c t="s">
        <v>29</v>
      </c>
      <c s="54">
        <v>0</v>
      </c>
      <c s="54">
        <v>7721250</v>
      </c>
      <c s="54">
        <v>0</v>
      </c>
      <c s="54">
        <v>0</v>
      </c>
      <c s="54">
        <v>0</v>
      </c>
      <c s="54">
        <v>0</v>
      </c>
      <c s="54">
        <v>0</v>
      </c>
      <c s="54">
        <v>7395000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15116250</v>
      </c>
      <c s="54">
        <v>15116250</v>
      </c>
    </row>
    <row r="31" spans="3:20" ht="15">
      <c r="C31" t="s">
        <v>394</v>
      </c>
      <c t="s">
        <v>29</v>
      </c>
      <c s="54">
        <v>0</v>
      </c>
      <c s="54">
        <v>0</v>
      </c>
      <c s="54">
        <v>421890.59999999998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421890.59999999998</v>
      </c>
      <c s="54">
        <v>421890.59999999998</v>
      </c>
    </row>
    <row r="32" spans="3:20" ht="15">
      <c r="C32" t="s">
        <v>431</v>
      </c>
      <c t="s">
        <v>29</v>
      </c>
      <c s="54">
        <v>0</v>
      </c>
      <c s="54">
        <v>74573560.549999997</v>
      </c>
      <c s="54">
        <v>0</v>
      </c>
      <c s="54">
        <v>0</v>
      </c>
      <c s="54">
        <v>0</v>
      </c>
      <c s="54">
        <v>0</v>
      </c>
      <c s="54">
        <v>0</v>
      </c>
      <c s="54">
        <v>74573560.549999997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149147121.09999999</v>
      </c>
      <c s="54">
        <v>149147121.09999999</v>
      </c>
    </row>
    <row r="33" spans="3:20" ht="15">
      <c r="C33" t="s">
        <v>433</v>
      </c>
      <c t="s">
        <v>29</v>
      </c>
      <c s="54">
        <v>0</v>
      </c>
      <c s="54">
        <v>120718465.06999999</v>
      </c>
      <c s="54">
        <v>0</v>
      </c>
      <c s="54">
        <v>0</v>
      </c>
      <c s="54">
        <v>0</v>
      </c>
      <c s="54">
        <v>0</v>
      </c>
      <c s="54">
        <v>0</v>
      </c>
      <c s="54">
        <v>120718465.06999999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241436930.13999999</v>
      </c>
      <c s="54">
        <v>241436930.13999999</v>
      </c>
    </row>
    <row r="34" spans="3:20" ht="15">
      <c r="C34" t="s">
        <v>435</v>
      </c>
      <c t="s">
        <v>29</v>
      </c>
      <c s="54">
        <v>0</v>
      </c>
      <c s="54">
        <v>204947496.74000001</v>
      </c>
      <c s="54">
        <v>0</v>
      </c>
      <c s="54">
        <v>0</v>
      </c>
      <c s="54">
        <v>0</v>
      </c>
      <c s="54">
        <v>0</v>
      </c>
      <c s="54">
        <v>0</v>
      </c>
      <c s="54">
        <v>204947496.74000001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409894993.48000002</v>
      </c>
      <c s="54">
        <v>409894993.48000002</v>
      </c>
    </row>
    <row r="35" spans="3:20" ht="15">
      <c r="C35" t="s">
        <v>397</v>
      </c>
      <c t="s">
        <v>29</v>
      </c>
      <c s="54">
        <v>0</v>
      </c>
      <c s="54">
        <v>0</v>
      </c>
      <c s="54">
        <v>627287.5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627287.5</v>
      </c>
      <c s="54">
        <v>627287.5</v>
      </c>
    </row>
    <row r="36" spans="2:20" ht="15">
      <c r="B36" t="s">
        <v>2918</v>
      </c>
      <c r="E36" s="54">
        <v>0</v>
      </c>
      <c s="54">
        <v>414721091.94999999</v>
      </c>
      <c s="54">
        <v>1049178.1000000001</v>
      </c>
      <c s="54">
        <v>0</v>
      </c>
      <c s="54">
        <v>0</v>
      </c>
      <c s="54">
        <v>0</v>
      </c>
      <c s="54">
        <v>0</v>
      </c>
      <c s="54">
        <v>414394841.94999999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830165112</v>
      </c>
      <c s="54">
        <v>830165112</v>
      </c>
    </row>
    <row r="37" spans="2:20" ht="15">
      <c r="B37" t="s">
        <v>30</v>
      </c>
      <c t="s">
        <v>28</v>
      </c>
      <c t="s">
        <v>29</v>
      </c>
      <c s="54">
        <v>0</v>
      </c>
      <c s="54">
        <v>4092038.7000000002</v>
      </c>
      <c s="54">
        <v>0</v>
      </c>
      <c s="54">
        <v>1368165.54</v>
      </c>
      <c s="54">
        <v>0</v>
      </c>
      <c s="54">
        <v>4344994.5599999996</v>
      </c>
      <c s="54">
        <v>0</v>
      </c>
      <c s="54">
        <v>1070940.4299999999</v>
      </c>
      <c s="54">
        <v>0</v>
      </c>
      <c s="54">
        <v>1148583.0700000001</v>
      </c>
      <c s="54">
        <v>0</v>
      </c>
      <c s="54">
        <v>3680842.54</v>
      </c>
      <c s="54">
        <v>0</v>
      </c>
      <c s="54">
        <v>0</v>
      </c>
      <c s="54">
        <v>15705564.84</v>
      </c>
      <c s="54">
        <v>15705564.84</v>
      </c>
    </row>
    <row r="38" spans="3:20" ht="15">
      <c r="C38" t="s">
        <v>37</v>
      </c>
      <c t="s">
        <v>87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39" spans="4:20" ht="15">
      <c r="D39" t="s">
        <v>113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40" spans="4:20" ht="15">
      <c r="D40" t="s">
        <v>38</v>
      </c>
      <c s="54">
        <v>0</v>
      </c>
      <c s="54">
        <v>0</v>
      </c>
      <c s="54">
        <v>225567.56</v>
      </c>
      <c s="54">
        <v>0</v>
      </c>
      <c s="54">
        <v>118721.86</v>
      </c>
      <c s="54">
        <v>505285.71999999997</v>
      </c>
      <c s="54">
        <v>0</v>
      </c>
      <c s="54">
        <v>0</v>
      </c>
      <c s="54">
        <v>216127.82000000001</v>
      </c>
      <c s="54">
        <v>0</v>
      </c>
      <c s="54">
        <v>117957.63</v>
      </c>
      <c s="54">
        <v>487792.91999999998</v>
      </c>
      <c s="54">
        <v>0</v>
      </c>
      <c s="54">
        <v>0</v>
      </c>
      <c s="54">
        <v>1671453.5099999998</v>
      </c>
      <c s="54">
        <v>1671453.5099999998</v>
      </c>
    </row>
    <row r="41" spans="4:20" ht="15">
      <c r="D41" t="s">
        <v>29</v>
      </c>
      <c s="54">
        <v>2941715.75</v>
      </c>
      <c s="54">
        <v>2348712.3300000001</v>
      </c>
      <c s="54">
        <v>1670330.74</v>
      </c>
      <c s="54">
        <v>0</v>
      </c>
      <c s="54">
        <v>356487.76000000001</v>
      </c>
      <c s="54">
        <v>590973.07999999996</v>
      </c>
      <c s="54">
        <v>2829216.29</v>
      </c>
      <c s="54">
        <v>2299000</v>
      </c>
      <c s="54">
        <v>1608466.6399999999</v>
      </c>
      <c s="54">
        <v>0</v>
      </c>
      <c s="54">
        <v>348205.15999999997</v>
      </c>
      <c s="54">
        <v>576762.06000000006</v>
      </c>
      <c s="54">
        <v>2720170.9900000002</v>
      </c>
      <c s="54">
        <v>2941715.75</v>
      </c>
      <c s="54">
        <v>15348325.050000001</v>
      </c>
      <c s="54">
        <v>18290040.800000001</v>
      </c>
    </row>
    <row r="42" spans="4:20" ht="15">
      <c r="D42" t="s">
        <v>46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43" spans="4:20" ht="15">
      <c r="D43" t="s">
        <v>48</v>
      </c>
      <c s="54">
        <v>0</v>
      </c>
      <c s="54">
        <v>46746.809000000001</v>
      </c>
      <c s="54">
        <v>0</v>
      </c>
      <c s="54">
        <v>307099.57000000001</v>
      </c>
      <c s="54">
        <v>33640.226999999999</v>
      </c>
      <c s="54">
        <v>0</v>
      </c>
      <c s="54">
        <v>0</v>
      </c>
      <c s="54">
        <v>19659.873</v>
      </c>
      <c s="54">
        <v>0</v>
      </c>
      <c s="54">
        <v>312189.62</v>
      </c>
      <c s="54">
        <v>19004.544000000002</v>
      </c>
      <c s="54">
        <v>0</v>
      </c>
      <c s="54">
        <v>0</v>
      </c>
      <c s="54">
        <v>0</v>
      </c>
      <c s="54">
        <v>738340.64300000004</v>
      </c>
      <c s="54">
        <v>738340.64300000004</v>
      </c>
    </row>
    <row r="44" spans="3:20" ht="15">
      <c r="C44" t="s">
        <v>49</v>
      </c>
      <c t="s">
        <v>29</v>
      </c>
      <c s="54">
        <v>787357.07799999998</v>
      </c>
      <c s="54">
        <v>0</v>
      </c>
      <c s="54">
        <v>0</v>
      </c>
      <c s="54">
        <v>622963.84400000004</v>
      </c>
      <c s="54">
        <v>0</v>
      </c>
      <c s="54">
        <v>0</v>
      </c>
      <c s="54">
        <v>477605.61800000002</v>
      </c>
      <c s="54">
        <v>0</v>
      </c>
      <c s="54">
        <v>0</v>
      </c>
      <c s="54">
        <v>238802.80300000001</v>
      </c>
      <c s="54">
        <v>0</v>
      </c>
      <c s="54">
        <v>0</v>
      </c>
      <c s="54">
        <v>0</v>
      </c>
      <c s="54">
        <v>787357.07799999998</v>
      </c>
      <c s="54">
        <v>1339372.2650000001</v>
      </c>
      <c s="54">
        <v>2126729.3430000003</v>
      </c>
    </row>
    <row r="45" spans="3:20" ht="15">
      <c r="C45" t="s">
        <v>52</v>
      </c>
      <c t="s">
        <v>29</v>
      </c>
      <c s="54">
        <v>1590.595</v>
      </c>
      <c s="54">
        <v>0</v>
      </c>
      <c s="54">
        <v>0</v>
      </c>
      <c s="54">
        <v>880464.93000000005</v>
      </c>
      <c s="54">
        <v>0</v>
      </c>
      <c s="54">
        <v>0</v>
      </c>
      <c s="54">
        <v>0</v>
      </c>
      <c s="54">
        <v>0</v>
      </c>
      <c s="54">
        <v>0</v>
      </c>
      <c s="54">
        <v>556219.26000000001</v>
      </c>
      <c s="54">
        <v>0</v>
      </c>
      <c s="54">
        <v>0</v>
      </c>
      <c s="54">
        <v>0</v>
      </c>
      <c s="54">
        <v>1590.595</v>
      </c>
      <c s="54">
        <v>1436684.1899999999</v>
      </c>
      <c s="54">
        <v>1438274.7849999999</v>
      </c>
    </row>
    <row r="46" spans="4:20" ht="15">
      <c r="D46" t="s">
        <v>55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15000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15000</v>
      </c>
      <c s="54">
        <v>15000</v>
      </c>
    </row>
    <row r="47" spans="3:20" ht="15">
      <c r="C47" t="s">
        <v>60</v>
      </c>
      <c t="s">
        <v>29</v>
      </c>
      <c s="54">
        <v>39471.678</v>
      </c>
      <c s="54">
        <v>0</v>
      </c>
      <c s="54">
        <v>0</v>
      </c>
      <c s="54">
        <v>39471.678</v>
      </c>
      <c s="54">
        <v>0</v>
      </c>
      <c s="54">
        <v>0</v>
      </c>
      <c s="54">
        <v>37484.048000000003</v>
      </c>
      <c s="54">
        <v>0</v>
      </c>
      <c s="54">
        <v>0</v>
      </c>
      <c s="54">
        <v>37484.048000000003</v>
      </c>
      <c s="54">
        <v>0</v>
      </c>
      <c s="54">
        <v>0</v>
      </c>
      <c s="54">
        <v>35496.417999999998</v>
      </c>
      <c s="54">
        <v>39471.678</v>
      </c>
      <c s="54">
        <v>149936.19200000001</v>
      </c>
      <c s="54">
        <v>189407.87</v>
      </c>
    </row>
    <row r="48" spans="2:20" ht="15">
      <c r="B48" t="s">
        <v>2919</v>
      </c>
      <c r="E48" s="54">
        <v>3770135.1009999998</v>
      </c>
      <c s="54">
        <v>6487497.8390000006</v>
      </c>
      <c s="54">
        <v>1895898.3</v>
      </c>
      <c s="54">
        <v>3218165.5619999999</v>
      </c>
      <c s="54">
        <v>508849.84700000001</v>
      </c>
      <c s="54">
        <v>5441253.3599999994</v>
      </c>
      <c s="54">
        <v>3344305.9559999998</v>
      </c>
      <c s="54">
        <v>3404600.3029999998</v>
      </c>
      <c s="54">
        <v>1824594.46</v>
      </c>
      <c s="54">
        <v>2293278.801</v>
      </c>
      <c s="54">
        <v>485167.33399999997</v>
      </c>
      <c s="54">
        <v>4745397.5199999996</v>
      </c>
      <c s="54">
        <v>2755667.4080000003</v>
      </c>
      <c s="54">
        <v>3770135.1009999998</v>
      </c>
      <c s="54">
        <v>36404676.689999998</v>
      </c>
      <c s="54">
        <v>40174811.791000001</v>
      </c>
    </row>
    <row r="49" spans="2:20" ht="15">
      <c r="B49" t="s">
        <v>65</v>
      </c>
      <c t="s">
        <v>71</v>
      </c>
      <c t="s">
        <v>166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50" spans="4:20" ht="15">
      <c r="D50" t="s">
        <v>38</v>
      </c>
      <c s="54">
        <v>0</v>
      </c>
      <c s="54">
        <v>823117.45999999996</v>
      </c>
      <c s="54">
        <v>0</v>
      </c>
      <c s="54">
        <v>0</v>
      </c>
      <c s="54">
        <v>0</v>
      </c>
      <c s="54">
        <v>0</v>
      </c>
      <c s="54">
        <v>0</v>
      </c>
      <c s="54">
        <v>782707.17000000004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1605824.6299999999</v>
      </c>
      <c s="54">
        <v>1605824.6299999999</v>
      </c>
    </row>
    <row r="51" spans="4:20" ht="15">
      <c r="D51" t="s">
        <v>72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1647351.6599999999</v>
      </c>
      <c s="54">
        <v>0</v>
      </c>
      <c s="54">
        <v>0</v>
      </c>
      <c s="54">
        <v>0</v>
      </c>
      <c s="54">
        <v>0</v>
      </c>
      <c s="54">
        <v>0</v>
      </c>
      <c s="54">
        <v>1569223.8799999999</v>
      </c>
      <c s="54">
        <v>0</v>
      </c>
      <c s="54">
        <v>3216575.54</v>
      </c>
      <c s="54">
        <v>3216575.54</v>
      </c>
    </row>
    <row r="52" spans="4:20" ht="15">
      <c r="D52" t="s">
        <v>29</v>
      </c>
      <c s="54">
        <v>0</v>
      </c>
      <c s="54">
        <v>6758977.7800000003</v>
      </c>
      <c s="54">
        <v>0</v>
      </c>
      <c s="54">
        <v>0</v>
      </c>
      <c s="54">
        <v>0</v>
      </c>
      <c s="54">
        <v>1855971.662</v>
      </c>
      <c s="54">
        <v>2963393.0600000001</v>
      </c>
      <c s="54">
        <v>7855684.4500000002</v>
      </c>
      <c s="54">
        <v>0</v>
      </c>
      <c s="54">
        <v>0</v>
      </c>
      <c s="54">
        <v>0</v>
      </c>
      <c s="54">
        <v>1782525.6260000002</v>
      </c>
      <c s="54">
        <v>2845508.0600000001</v>
      </c>
      <c s="54">
        <v>0</v>
      </c>
      <c s="54">
        <v>24062060.638</v>
      </c>
      <c s="54">
        <v>24062060.638</v>
      </c>
    </row>
    <row r="53" spans="4:20" ht="15">
      <c r="D53" t="s">
        <v>83</v>
      </c>
      <c s="54">
        <v>0</v>
      </c>
      <c s="54">
        <v>0</v>
      </c>
      <c s="54">
        <v>0</v>
      </c>
      <c s="54">
        <v>0</v>
      </c>
      <c s="54">
        <v>0</v>
      </c>
      <c s="54">
        <v>3198313.48</v>
      </c>
      <c s="54">
        <v>0</v>
      </c>
      <c s="54">
        <v>0</v>
      </c>
      <c s="54">
        <v>0</v>
      </c>
      <c s="54">
        <v>0</v>
      </c>
      <c s="54">
        <v>0</v>
      </c>
      <c s="54">
        <v>3087251.1699999999</v>
      </c>
      <c s="54">
        <v>0</v>
      </c>
      <c s="54">
        <v>0</v>
      </c>
      <c s="54">
        <v>6285564.6500000004</v>
      </c>
      <c s="54">
        <v>6285564.6500000004</v>
      </c>
    </row>
    <row r="54" spans="3:20" ht="15">
      <c r="C54" t="s">
        <v>86</v>
      </c>
      <c t="s">
        <v>87</v>
      </c>
      <c s="54">
        <v>0</v>
      </c>
      <c s="54">
        <v>0</v>
      </c>
      <c s="54">
        <v>0</v>
      </c>
      <c s="54">
        <v>0</v>
      </c>
      <c s="54">
        <v>1172151.8100000001</v>
      </c>
      <c s="54">
        <v>0</v>
      </c>
      <c s="54">
        <v>0</v>
      </c>
      <c s="54">
        <v>0</v>
      </c>
      <c s="54">
        <v>0</v>
      </c>
      <c s="54">
        <v>0</v>
      </c>
      <c s="54">
        <v>589296.09999999998</v>
      </c>
      <c s="54">
        <v>0</v>
      </c>
      <c s="54">
        <v>0</v>
      </c>
      <c s="54">
        <v>0</v>
      </c>
      <c s="54">
        <v>1761447.9100000001</v>
      </c>
      <c s="54">
        <v>1761447.9100000001</v>
      </c>
    </row>
    <row r="55" spans="4:20" ht="15">
      <c r="D55" t="s">
        <v>29</v>
      </c>
      <c s="54">
        <v>0</v>
      </c>
      <c s="54">
        <v>6798670.608</v>
      </c>
      <c s="54">
        <v>0</v>
      </c>
      <c s="54">
        <v>4673223.784</v>
      </c>
      <c s="54">
        <v>6089151.0800000001</v>
      </c>
      <c s="54">
        <v>0</v>
      </c>
      <c s="54">
        <v>4379333.3360000001</v>
      </c>
      <c s="54">
        <v>5425731.1859999998</v>
      </c>
      <c s="54">
        <v>0</v>
      </c>
      <c s="54">
        <v>3981095.9509999999</v>
      </c>
      <c s="54">
        <v>4759018.4309999999</v>
      </c>
      <c s="54">
        <v>0</v>
      </c>
      <c s="54">
        <v>3543914.4550000001</v>
      </c>
      <c s="54">
        <v>0</v>
      </c>
      <c s="54">
        <v>39650138.831</v>
      </c>
      <c s="54">
        <v>39650138.831</v>
      </c>
    </row>
    <row r="56" spans="3:20" ht="15">
      <c r="C56" t="s">
        <v>64</v>
      </c>
      <c t="s">
        <v>29</v>
      </c>
      <c s="54">
        <v>11283.75</v>
      </c>
      <c s="54">
        <v>17562.23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15292.24</v>
      </c>
      <c s="54">
        <v>0</v>
      </c>
      <c s="54">
        <v>9403.1200000000008</v>
      </c>
      <c s="54">
        <v>11283.75</v>
      </c>
      <c s="54">
        <v>42257.589999999997</v>
      </c>
      <c s="54">
        <v>53541.339999999997</v>
      </c>
    </row>
    <row r="57" spans="3:20" ht="15">
      <c r="C57" t="s">
        <v>98</v>
      </c>
      <c t="s">
        <v>99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58" spans="3:20" ht="15">
      <c r="C58" t="s">
        <v>101</v>
      </c>
      <c t="s">
        <v>29</v>
      </c>
      <c s="54">
        <v>0</v>
      </c>
      <c s="54">
        <v>2787500.5300000003</v>
      </c>
      <c s="54">
        <v>0</v>
      </c>
      <c s="54">
        <v>51934390.472999997</v>
      </c>
      <c s="54">
        <v>0</v>
      </c>
      <c s="54">
        <v>0</v>
      </c>
      <c s="54">
        <v>0</v>
      </c>
      <c s="54">
        <v>2628980.2199999997</v>
      </c>
      <c s="54">
        <v>0</v>
      </c>
      <c s="54">
        <v>47409737.971000001</v>
      </c>
      <c s="54">
        <v>0</v>
      </c>
      <c s="54">
        <v>0</v>
      </c>
      <c s="54">
        <v>0</v>
      </c>
      <c s="54">
        <v>0</v>
      </c>
      <c s="54">
        <v>104760609.19400001</v>
      </c>
      <c s="54">
        <v>104760609.19400001</v>
      </c>
    </row>
    <row r="59" spans="3:20" ht="15">
      <c r="C59" t="s">
        <v>112</v>
      </c>
      <c t="s">
        <v>113</v>
      </c>
      <c s="54">
        <v>13628054.239999998</v>
      </c>
      <c s="54">
        <v>0</v>
      </c>
      <c s="54">
        <v>0</v>
      </c>
      <c s="54">
        <v>0</v>
      </c>
      <c s="54">
        <v>0</v>
      </c>
      <c s="54">
        <v>0</v>
      </c>
      <c s="54">
        <v>1572939.21</v>
      </c>
      <c s="54">
        <v>0</v>
      </c>
      <c s="54">
        <v>0</v>
      </c>
      <c s="54">
        <v>0</v>
      </c>
      <c s="54">
        <v>5000</v>
      </c>
      <c s="54">
        <v>0</v>
      </c>
      <c s="54">
        <v>1383884.02</v>
      </c>
      <c s="54">
        <v>13628054.239999998</v>
      </c>
      <c s="54">
        <v>2961823.23</v>
      </c>
      <c s="54">
        <v>16589877.469999999</v>
      </c>
    </row>
    <row r="60" spans="4:20" ht="15">
      <c r="D60" t="s">
        <v>115</v>
      </c>
      <c s="54">
        <v>420507.10999999999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420507.10999999999</v>
      </c>
      <c s="54">
        <v>0</v>
      </c>
      <c s="54">
        <v>420507.10999999999</v>
      </c>
    </row>
    <row r="61" spans="3:20" ht="15">
      <c r="C61" t="s">
        <v>118</v>
      </c>
      <c t="s">
        <v>119</v>
      </c>
      <c s="54">
        <v>236092.80499999999</v>
      </c>
      <c s="54">
        <v>0</v>
      </c>
      <c s="54">
        <v>0</v>
      </c>
      <c s="54">
        <v>46421.317000000003</v>
      </c>
      <c s="54">
        <v>0</v>
      </c>
      <c s="54">
        <v>2336.076</v>
      </c>
      <c s="54">
        <v>224593.86799999999</v>
      </c>
      <c s="54">
        <v>0</v>
      </c>
      <c s="54">
        <v>0</v>
      </c>
      <c s="54">
        <v>46389.813000000002</v>
      </c>
      <c s="54">
        <v>0</v>
      </c>
      <c s="54">
        <v>2039.8389999999999</v>
      </c>
      <c s="54">
        <v>215562.99600000001</v>
      </c>
      <c s="54">
        <v>236092.80499999999</v>
      </c>
      <c s="54">
        <v>537343.90899999999</v>
      </c>
      <c s="54">
        <v>773436.71400000004</v>
      </c>
    </row>
    <row r="62" spans="3:20" ht="15">
      <c r="C62" t="s">
        <v>121</v>
      </c>
      <c t="s">
        <v>122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63" spans="4:20" ht="15">
      <c r="D63"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64" spans="3:20" ht="15">
      <c r="C64" t="s">
        <v>130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65" spans="3:20" ht="15">
      <c r="C65" t="s">
        <v>131</v>
      </c>
      <c t="s">
        <v>99</v>
      </c>
      <c s="54">
        <v>0</v>
      </c>
      <c s="54">
        <v>0</v>
      </c>
      <c s="54">
        <v>6583.2299999999996</v>
      </c>
      <c s="54">
        <v>0</v>
      </c>
      <c s="54">
        <v>0</v>
      </c>
      <c s="54">
        <v>0</v>
      </c>
      <c s="54">
        <v>0</v>
      </c>
      <c s="54">
        <v>0</v>
      </c>
      <c s="54">
        <v>4317.2600000000002</v>
      </c>
      <c s="54">
        <v>0</v>
      </c>
      <c s="54">
        <v>0</v>
      </c>
      <c s="54">
        <v>0</v>
      </c>
      <c s="54">
        <v>0</v>
      </c>
      <c s="54">
        <v>0</v>
      </c>
      <c s="54">
        <v>10900.49</v>
      </c>
      <c s="54">
        <v>10900.49</v>
      </c>
    </row>
    <row r="66" spans="4:20" ht="15">
      <c r="D66" t="s">
        <v>29</v>
      </c>
      <c s="54">
        <v>28551.669999999998</v>
      </c>
      <c s="54">
        <v>1023.58</v>
      </c>
      <c s="54">
        <v>33146.32</v>
      </c>
      <c s="54">
        <v>28220.950000000001</v>
      </c>
      <c s="54">
        <v>90122.221000000005</v>
      </c>
      <c s="54">
        <v>720530.21999999997</v>
      </c>
      <c s="54">
        <v>24846.189999999999</v>
      </c>
      <c s="54">
        <v>755.16999999999996</v>
      </c>
      <c s="54">
        <v>30355.209999999999</v>
      </c>
      <c s="54">
        <v>26895.66</v>
      </c>
      <c s="54">
        <v>86677.509999999995</v>
      </c>
      <c s="54">
        <v>712072.02000000002</v>
      </c>
      <c s="54">
        <v>21413.75</v>
      </c>
      <c s="54">
        <v>28551.669999999998</v>
      </c>
      <c s="54">
        <v>1776058.801</v>
      </c>
      <c s="54">
        <v>1804610.4710000001</v>
      </c>
    </row>
    <row r="67" spans="4:20" ht="15">
      <c r="D67" t="s">
        <v>48</v>
      </c>
      <c s="54">
        <v>0</v>
      </c>
      <c s="54">
        <v>0</v>
      </c>
      <c s="54">
        <v>40323.32</v>
      </c>
      <c s="54">
        <v>0</v>
      </c>
      <c s="54">
        <v>0</v>
      </c>
      <c s="54">
        <v>0</v>
      </c>
      <c s="54">
        <v>0</v>
      </c>
      <c s="54">
        <v>0</v>
      </c>
      <c s="54">
        <v>42563.68</v>
      </c>
      <c s="54">
        <v>0</v>
      </c>
      <c s="54">
        <v>0</v>
      </c>
      <c s="54">
        <v>0</v>
      </c>
      <c s="54">
        <v>0</v>
      </c>
      <c s="54">
        <v>0</v>
      </c>
      <c s="54">
        <v>82887</v>
      </c>
      <c s="54">
        <v>82887</v>
      </c>
    </row>
    <row r="68" spans="4:20" ht="15">
      <c r="D68" t="s">
        <v>3236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69" spans="3:20" ht="15">
      <c r="C69" t="s">
        <v>139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14104.275</v>
      </c>
      <c s="54">
        <v>0</v>
      </c>
      <c s="54">
        <v>0</v>
      </c>
      <c s="54">
        <v>0</v>
      </c>
      <c s="54">
        <v>0</v>
      </c>
      <c s="54">
        <v>0</v>
      </c>
      <c s="54">
        <v>7052.143</v>
      </c>
      <c s="54">
        <v>0</v>
      </c>
      <c s="54">
        <v>21156.417999999998</v>
      </c>
      <c s="54">
        <v>21156.417999999998</v>
      </c>
    </row>
    <row r="70" spans="3:20" ht="15">
      <c r="C70" t="s">
        <v>140</v>
      </c>
      <c t="s">
        <v>29</v>
      </c>
      <c s="54">
        <v>0</v>
      </c>
      <c s="54">
        <v>0</v>
      </c>
      <c s="54">
        <v>171733.32999999999</v>
      </c>
      <c s="54">
        <v>0</v>
      </c>
      <c s="54">
        <v>0</v>
      </c>
      <c s="54">
        <v>1128268.6000000001</v>
      </c>
      <c s="54">
        <v>0</v>
      </c>
      <c s="54">
        <v>0</v>
      </c>
      <c s="54">
        <v>144800</v>
      </c>
      <c s="54">
        <v>0</v>
      </c>
      <c s="54">
        <v>0</v>
      </c>
      <c s="54">
        <v>1003597.98</v>
      </c>
      <c s="54">
        <v>0</v>
      </c>
      <c s="54">
        <v>0</v>
      </c>
      <c s="54">
        <v>2448399.9100000001</v>
      </c>
      <c s="54">
        <v>2448399.9100000001</v>
      </c>
    </row>
    <row r="71" spans="3:20" ht="15">
      <c r="C71" t="s">
        <v>441</v>
      </c>
      <c t="s">
        <v>113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72" spans="4:20" ht="15">
      <c r="D72" t="s">
        <v>29</v>
      </c>
      <c s="54">
        <v>0</v>
      </c>
      <c s="54">
        <v>0</v>
      </c>
      <c s="54">
        <v>1848752.3500000001</v>
      </c>
      <c s="54">
        <v>0</v>
      </c>
      <c s="54">
        <v>7768.6350000000002</v>
      </c>
      <c s="54">
        <v>0</v>
      </c>
      <c s="54">
        <v>0</v>
      </c>
      <c s="54">
        <v>0</v>
      </c>
      <c s="54">
        <v>1848752.3500000001</v>
      </c>
      <c s="54">
        <v>0</v>
      </c>
      <c s="54">
        <v>7811.3190000000004</v>
      </c>
      <c s="54">
        <v>0</v>
      </c>
      <c s="54">
        <v>0</v>
      </c>
      <c s="54">
        <v>0</v>
      </c>
      <c s="54">
        <v>3713084.6540000001</v>
      </c>
      <c s="54">
        <v>3713084.6540000001</v>
      </c>
    </row>
    <row r="73" spans="3:20" ht="15">
      <c r="C73" t="s">
        <v>143</v>
      </c>
      <c t="s">
        <v>87</v>
      </c>
      <c s="54">
        <v>102091.62300000001</v>
      </c>
      <c s="54">
        <v>0</v>
      </c>
      <c s="54">
        <v>0</v>
      </c>
      <c s="54">
        <v>0</v>
      </c>
      <c s="54">
        <v>0</v>
      </c>
      <c s="54">
        <v>0</v>
      </c>
      <c s="54">
        <v>98861.797999999995</v>
      </c>
      <c s="54">
        <v>0</v>
      </c>
      <c s="54">
        <v>0</v>
      </c>
      <c s="54">
        <v>0</v>
      </c>
      <c s="54">
        <v>0</v>
      </c>
      <c s="54">
        <v>0</v>
      </c>
      <c s="54">
        <v>96718.361000000004</v>
      </c>
      <c s="54">
        <v>102091.62300000001</v>
      </c>
      <c s="54">
        <v>195580.15899999999</v>
      </c>
      <c s="54">
        <v>297671.78200000001</v>
      </c>
    </row>
    <row r="74" spans="4:20" ht="15">
      <c r="D74" t="s">
        <v>70</v>
      </c>
      <c s="54">
        <v>0</v>
      </c>
      <c s="54">
        <v>0</v>
      </c>
      <c s="54">
        <v>0</v>
      </c>
      <c s="54">
        <v>0</v>
      </c>
      <c s="54">
        <v>0</v>
      </c>
      <c s="54">
        <v>17552.285</v>
      </c>
      <c s="54">
        <v>0</v>
      </c>
      <c s="54">
        <v>0</v>
      </c>
      <c s="54">
        <v>0</v>
      </c>
      <c s="54">
        <v>0</v>
      </c>
      <c s="54">
        <v>0</v>
      </c>
      <c s="54">
        <v>17552.285</v>
      </c>
      <c s="54">
        <v>0</v>
      </c>
      <c s="54">
        <v>0</v>
      </c>
      <c s="54">
        <v>35104.57</v>
      </c>
      <c s="54">
        <v>35104.57</v>
      </c>
    </row>
    <row r="75" spans="4:20" ht="15">
      <c r="D75" t="s">
        <v>146</v>
      </c>
      <c s="54">
        <v>46669.826999999997</v>
      </c>
      <c s="54">
        <v>0</v>
      </c>
      <c s="54">
        <v>0</v>
      </c>
      <c s="54">
        <v>0</v>
      </c>
      <c s="54">
        <v>0</v>
      </c>
      <c s="54">
        <v>0</v>
      </c>
      <c s="54">
        <v>48146.942999999999</v>
      </c>
      <c s="54">
        <v>0</v>
      </c>
      <c s="54">
        <v>0</v>
      </c>
      <c s="54">
        <v>0</v>
      </c>
      <c s="54">
        <v>0</v>
      </c>
      <c s="54">
        <v>0</v>
      </c>
      <c s="54">
        <v>48008.178999999996</v>
      </c>
      <c s="54">
        <v>46669.826999999997</v>
      </c>
      <c s="54">
        <v>96155.122000000003</v>
      </c>
      <c s="54">
        <v>142824.94899999999</v>
      </c>
    </row>
    <row r="76" spans="4:20" ht="15">
      <c r="D76" t="s">
        <v>29</v>
      </c>
      <c s="54">
        <v>7838.1660000000002</v>
      </c>
      <c s="54">
        <v>0</v>
      </c>
      <c s="54">
        <v>0</v>
      </c>
      <c s="54">
        <v>0</v>
      </c>
      <c s="54">
        <v>0</v>
      </c>
      <c s="54">
        <v>0</v>
      </c>
      <c s="54">
        <v>6486.7579999999998</v>
      </c>
      <c s="54">
        <v>0</v>
      </c>
      <c s="54">
        <v>0</v>
      </c>
      <c s="54">
        <v>0</v>
      </c>
      <c s="54">
        <v>0</v>
      </c>
      <c s="54">
        <v>0</v>
      </c>
      <c s="54">
        <v>5135.348</v>
      </c>
      <c s="54">
        <v>7838.1660000000002</v>
      </c>
      <c s="54">
        <v>11622.106</v>
      </c>
      <c s="54">
        <v>19460.272000000001</v>
      </c>
    </row>
    <row r="77" spans="4:20" ht="15">
      <c r="D77" t="s">
        <v>149</v>
      </c>
      <c s="54">
        <v>1990.115</v>
      </c>
      <c s="54">
        <v>0</v>
      </c>
      <c s="54">
        <v>0</v>
      </c>
      <c s="54">
        <v>0</v>
      </c>
      <c s="54">
        <v>0</v>
      </c>
      <c s="54">
        <v>0</v>
      </c>
      <c s="54">
        <v>993.096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1990.115</v>
      </c>
      <c s="54">
        <v>993.096</v>
      </c>
      <c s="54">
        <v>2983.2110000000002</v>
      </c>
    </row>
    <row r="78" spans="3:20" ht="15">
      <c r="C78" t="s">
        <v>151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79" spans="3:20" ht="15">
      <c r="C79" t="s">
        <v>67</v>
      </c>
      <c t="s">
        <v>29</v>
      </c>
      <c s="54">
        <v>0</v>
      </c>
      <c s="54">
        <v>82028.474000000002</v>
      </c>
      <c s="54">
        <v>0</v>
      </c>
      <c s="54">
        <v>0</v>
      </c>
      <c s="54">
        <v>0</v>
      </c>
      <c s="54">
        <v>0</v>
      </c>
      <c s="54">
        <v>0</v>
      </c>
      <c s="54">
        <v>60518.290000000001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142546.764</v>
      </c>
      <c s="54">
        <v>142546.764</v>
      </c>
    </row>
    <row r="80" spans="3:20" ht="15">
      <c r="C80" t="s">
        <v>69</v>
      </c>
      <c t="s">
        <v>29</v>
      </c>
      <c s="54">
        <v>0</v>
      </c>
      <c s="54">
        <v>5101.2799999999997</v>
      </c>
      <c s="54">
        <v>0</v>
      </c>
      <c s="54">
        <v>0</v>
      </c>
      <c s="54">
        <v>0</v>
      </c>
      <c s="54">
        <v>0</v>
      </c>
      <c s="54">
        <v>4176.9499999999998</v>
      </c>
      <c s="54">
        <v>4282.3900000000003</v>
      </c>
      <c s="54">
        <v>0</v>
      </c>
      <c s="54">
        <v>0</v>
      </c>
      <c s="54">
        <v>0</v>
      </c>
      <c s="54">
        <v>0</v>
      </c>
      <c s="54">
        <v>3824.8499999999999</v>
      </c>
      <c s="54">
        <v>0</v>
      </c>
      <c s="54">
        <v>17385.470000000001</v>
      </c>
      <c s="54">
        <v>17385.470000000001</v>
      </c>
    </row>
    <row r="81" spans="3:20" ht="15">
      <c r="C81" t="s">
        <v>3436</v>
      </c>
      <c t="s">
        <v>29</v>
      </c>
      <c s="54">
        <v>0</v>
      </c>
      <c s="54">
        <v>0</v>
      </c>
      <c s="54">
        <v>0</v>
      </c>
      <c s="54">
        <v>1715068.165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1715068.165</v>
      </c>
      <c s="54">
        <v>1715068.165</v>
      </c>
    </row>
    <row r="82" spans="2:20" ht="15">
      <c r="B82" t="s">
        <v>2920</v>
      </c>
      <c r="E82" s="54">
        <v>14483079.305999996</v>
      </c>
      <c s="54">
        <v>17273981.942000002</v>
      </c>
      <c s="54">
        <v>2100538.5500000003</v>
      </c>
      <c s="54">
        <v>58397324.689000003</v>
      </c>
      <c s="54">
        <v>7359193.7460000003</v>
      </c>
      <c s="54">
        <v>6922972.3230000008</v>
      </c>
      <c s="54">
        <v>10985227.143999999</v>
      </c>
      <c s="54">
        <v>16758658.876</v>
      </c>
      <c s="54">
        <v>2070788.5</v>
      </c>
      <c s="54">
        <v>51464119.394999996</v>
      </c>
      <c s="54">
        <v>5463095.5999999996</v>
      </c>
      <c s="54">
        <v>6605038.9199999999</v>
      </c>
      <c s="54">
        <v>9749649.1619999968</v>
      </c>
      <c s="54">
        <v>14483079.305999996</v>
      </c>
      <c s="54">
        <v>195150588.84700003</v>
      </c>
      <c s="54">
        <v>209633668.15300003</v>
      </c>
    </row>
    <row r="83" spans="2:20" ht="15">
      <c r="B83" t="s">
        <v>159</v>
      </c>
      <c t="s">
        <v>160</v>
      </c>
      <c t="s">
        <v>87</v>
      </c>
      <c s="54">
        <v>0</v>
      </c>
      <c s="54">
        <v>57.380000000000003</v>
      </c>
      <c s="54">
        <v>7627.1199999999999</v>
      </c>
      <c s="54">
        <v>0</v>
      </c>
      <c s="54">
        <v>0</v>
      </c>
      <c s="54">
        <v>0</v>
      </c>
      <c s="54">
        <v>0</v>
      </c>
      <c s="54">
        <v>38.25</v>
      </c>
      <c s="54">
        <v>7040.4200000000001</v>
      </c>
      <c s="54">
        <v>0</v>
      </c>
      <c s="54">
        <v>0</v>
      </c>
      <c s="54">
        <v>0</v>
      </c>
      <c s="54">
        <v>0</v>
      </c>
      <c s="54">
        <v>0</v>
      </c>
      <c s="54">
        <v>14763.17</v>
      </c>
      <c s="54">
        <v>14763.17</v>
      </c>
    </row>
    <row r="84" spans="4:20" ht="15">
      <c r="D84" t="s">
        <v>113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85" spans="4:20" ht="15">
      <c r="D85" t="s">
        <v>70</v>
      </c>
      <c s="54">
        <v>0</v>
      </c>
      <c s="54">
        <v>0</v>
      </c>
      <c s="54">
        <v>0</v>
      </c>
      <c s="54">
        <v>7617915.0190000003</v>
      </c>
      <c s="54">
        <v>5671.8500000000004</v>
      </c>
      <c s="54">
        <v>0</v>
      </c>
      <c s="54">
        <v>0</v>
      </c>
      <c s="54">
        <v>0</v>
      </c>
      <c s="54">
        <v>0</v>
      </c>
      <c s="54">
        <v>8216007.6799999997</v>
      </c>
      <c s="54">
        <v>5293.7200000000003</v>
      </c>
      <c s="54">
        <v>0</v>
      </c>
      <c s="54">
        <v>0</v>
      </c>
      <c s="54">
        <v>0</v>
      </c>
      <c s="54">
        <v>15844888.269000001</v>
      </c>
      <c s="54">
        <v>15844888.269000001</v>
      </c>
    </row>
    <row r="86" spans="4:20" ht="15">
      <c r="D86" t="s">
        <v>164</v>
      </c>
      <c s="54">
        <v>0</v>
      </c>
      <c s="54">
        <v>0</v>
      </c>
      <c s="54">
        <v>0</v>
      </c>
      <c s="54">
        <v>353086.65999999997</v>
      </c>
      <c s="54">
        <v>0</v>
      </c>
      <c s="54">
        <v>0</v>
      </c>
      <c s="54">
        <v>0</v>
      </c>
      <c s="54">
        <v>0</v>
      </c>
      <c s="54">
        <v>0</v>
      </c>
      <c s="54">
        <v>338997.87</v>
      </c>
      <c s="54">
        <v>0</v>
      </c>
      <c s="54">
        <v>0</v>
      </c>
      <c s="54">
        <v>0</v>
      </c>
      <c s="54">
        <v>0</v>
      </c>
      <c s="54">
        <v>692084.53000000003</v>
      </c>
      <c s="54">
        <v>692084.53000000003</v>
      </c>
    </row>
    <row r="87" spans="4:20" ht="15">
      <c r="D87" t="s">
        <v>166</v>
      </c>
      <c s="54">
        <v>0</v>
      </c>
      <c s="54">
        <v>3158860.29</v>
      </c>
      <c s="54">
        <v>0</v>
      </c>
      <c s="54">
        <v>0</v>
      </c>
      <c s="54">
        <v>0</v>
      </c>
      <c s="54">
        <v>0</v>
      </c>
      <c s="54">
        <v>0</v>
      </c>
      <c s="54">
        <v>3107357.1299999999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6266217.4199999999</v>
      </c>
      <c s="54">
        <v>6266217.4199999999</v>
      </c>
    </row>
    <row r="88" spans="4:20" ht="15">
      <c r="D88" t="s">
        <v>168</v>
      </c>
      <c s="54">
        <v>22189.91</v>
      </c>
      <c s="54">
        <v>0</v>
      </c>
      <c s="54">
        <v>0</v>
      </c>
      <c s="54">
        <v>159258.26999999999</v>
      </c>
      <c s="54">
        <v>0</v>
      </c>
      <c s="54">
        <v>0</v>
      </c>
      <c s="54">
        <v>14712.43</v>
      </c>
      <c s="54">
        <v>0</v>
      </c>
      <c s="54">
        <v>0</v>
      </c>
      <c s="54">
        <v>129518.33</v>
      </c>
      <c s="54">
        <v>0</v>
      </c>
      <c s="54">
        <v>0</v>
      </c>
      <c s="54">
        <v>7396.6300000000001</v>
      </c>
      <c s="54">
        <v>22189.91</v>
      </c>
      <c s="54">
        <v>310885.65999999997</v>
      </c>
      <c s="54">
        <v>333075.56999999995</v>
      </c>
    </row>
    <row r="89" spans="4:20" ht="15">
      <c r="D89" t="s">
        <v>171</v>
      </c>
      <c s="54">
        <v>1146869.03</v>
      </c>
      <c s="54">
        <v>1880731.625</v>
      </c>
      <c s="54">
        <v>0</v>
      </c>
      <c s="54">
        <v>0</v>
      </c>
      <c s="54">
        <v>0</v>
      </c>
      <c s="54">
        <v>0</v>
      </c>
      <c s="54">
        <v>1073507.75</v>
      </c>
      <c s="54">
        <v>2118884.79</v>
      </c>
      <c s="54">
        <v>0</v>
      </c>
      <c s="54">
        <v>0</v>
      </c>
      <c s="54">
        <v>0</v>
      </c>
      <c s="54">
        <v>0</v>
      </c>
      <c s="54">
        <v>1011943.27</v>
      </c>
      <c s="54">
        <v>1146869.03</v>
      </c>
      <c s="54">
        <v>6085067.4350000005</v>
      </c>
      <c s="54">
        <v>7231936.4649999999</v>
      </c>
    </row>
    <row r="90" spans="4:20" ht="15">
      <c r="D90" t="s">
        <v>175</v>
      </c>
      <c s="54">
        <v>0</v>
      </c>
      <c s="54">
        <v>318430.54399999999</v>
      </c>
      <c s="54">
        <v>0</v>
      </c>
      <c s="54">
        <v>0</v>
      </c>
      <c s="54">
        <v>0</v>
      </c>
      <c s="54">
        <v>0</v>
      </c>
      <c s="54">
        <v>0</v>
      </c>
      <c s="54">
        <v>117386.34999999999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435816.89399999997</v>
      </c>
      <c s="54">
        <v>435816.89399999997</v>
      </c>
    </row>
    <row r="91" spans="4:20" ht="15">
      <c r="D91" t="s">
        <v>176</v>
      </c>
      <c s="54">
        <v>908246.94999999995</v>
      </c>
      <c s="54">
        <v>0</v>
      </c>
      <c s="54">
        <v>0</v>
      </c>
      <c s="54">
        <v>0</v>
      </c>
      <c s="54">
        <v>6693.3000000000002</v>
      </c>
      <c s="54">
        <v>0</v>
      </c>
      <c s="54">
        <v>138678.60000000001</v>
      </c>
      <c s="54">
        <v>0</v>
      </c>
      <c s="54">
        <v>0</v>
      </c>
      <c s="54">
        <v>0</v>
      </c>
      <c s="54">
        <v>6135.4300000000003</v>
      </c>
      <c s="54">
        <v>0</v>
      </c>
      <c s="54">
        <v>129480.53</v>
      </c>
      <c s="54">
        <v>908246.94999999995</v>
      </c>
      <c s="54">
        <v>280987.85999999999</v>
      </c>
      <c s="54">
        <v>1189234.8100000001</v>
      </c>
    </row>
    <row r="92" spans="4:20" ht="15">
      <c r="D92" t="s">
        <v>29</v>
      </c>
      <c s="54">
        <v>18531834.589000002</v>
      </c>
      <c s="54">
        <v>39805102.466000006</v>
      </c>
      <c s="54">
        <v>13248486.49</v>
      </c>
      <c s="54">
        <v>6325247.1460000006</v>
      </c>
      <c s="54">
        <v>43945848.079999998</v>
      </c>
      <c s="54">
        <v>54868577.943999991</v>
      </c>
      <c s="54">
        <v>18165288.850000001</v>
      </c>
      <c s="54">
        <v>38796822.003000006</v>
      </c>
      <c s="54">
        <v>13416119.339999998</v>
      </c>
      <c s="54">
        <v>6343153.1640000008</v>
      </c>
      <c s="54">
        <v>44577679.839999996</v>
      </c>
      <c s="54">
        <v>53215722.960999995</v>
      </c>
      <c s="54">
        <v>17366310.260000002</v>
      </c>
      <c s="54">
        <v>18531834.589000002</v>
      </c>
      <c s="54">
        <v>350074358.54400003</v>
      </c>
      <c s="54">
        <v>368606193.13300002</v>
      </c>
    </row>
    <row r="93" spans="4:20" ht="15">
      <c r="D93" t="s">
        <v>46</v>
      </c>
      <c s="54">
        <v>53426.330000000002</v>
      </c>
      <c s="54">
        <v>0</v>
      </c>
      <c s="54">
        <v>0</v>
      </c>
      <c s="54">
        <v>0</v>
      </c>
      <c s="54">
        <v>0</v>
      </c>
      <c s="54">
        <v>0</v>
      </c>
      <c s="54">
        <v>49592.099999999999</v>
      </c>
      <c s="54">
        <v>0</v>
      </c>
      <c s="54">
        <v>0</v>
      </c>
      <c s="54">
        <v>0</v>
      </c>
      <c s="54">
        <v>0</v>
      </c>
      <c s="54">
        <v>0</v>
      </c>
      <c s="54">
        <v>46302.82</v>
      </c>
      <c s="54">
        <v>53426.330000000002</v>
      </c>
      <c s="54">
        <v>95894.919999999998</v>
      </c>
      <c s="54">
        <v>149321.25</v>
      </c>
    </row>
    <row r="94" spans="4:20" ht="15">
      <c r="D94" t="s">
        <v>48</v>
      </c>
      <c s="54">
        <v>0</v>
      </c>
      <c s="54">
        <v>0</v>
      </c>
      <c s="54">
        <v>846856.495</v>
      </c>
      <c s="54">
        <v>0</v>
      </c>
      <c s="54">
        <v>0</v>
      </c>
      <c s="54">
        <v>0</v>
      </c>
      <c s="54">
        <v>0</v>
      </c>
      <c s="54">
        <v>0</v>
      </c>
      <c s="54">
        <v>854348.304</v>
      </c>
      <c s="54">
        <v>0</v>
      </c>
      <c s="54">
        <v>0</v>
      </c>
      <c s="54">
        <v>0</v>
      </c>
      <c s="54">
        <v>0</v>
      </c>
      <c s="54">
        <v>0</v>
      </c>
      <c s="54">
        <v>1701204.7990000001</v>
      </c>
      <c s="54">
        <v>1701204.7990000001</v>
      </c>
    </row>
    <row r="95" spans="4:20" ht="15">
      <c r="D95" t="s">
        <v>286</v>
      </c>
      <c s="54">
        <v>309607.84999999998</v>
      </c>
      <c s="54">
        <v>0</v>
      </c>
      <c s="54">
        <v>0</v>
      </c>
      <c s="54">
        <v>0</v>
      </c>
      <c s="54">
        <v>0</v>
      </c>
      <c s="54">
        <v>0</v>
      </c>
      <c s="54">
        <v>263928.01000000001</v>
      </c>
      <c s="54">
        <v>0</v>
      </c>
      <c s="54">
        <v>0</v>
      </c>
      <c s="54">
        <v>0</v>
      </c>
      <c s="54">
        <v>0</v>
      </c>
      <c s="54">
        <v>0</v>
      </c>
      <c s="54">
        <v>221148.47</v>
      </c>
      <c s="54">
        <v>309607.84999999998</v>
      </c>
      <c s="54">
        <v>485076.47999999998</v>
      </c>
      <c s="54">
        <v>794684.32999999996</v>
      </c>
    </row>
    <row r="96" spans="3:20" ht="15">
      <c r="C96" t="s">
        <v>288</v>
      </c>
      <c t="s">
        <v>70</v>
      </c>
      <c s="54">
        <v>0</v>
      </c>
      <c s="54">
        <v>0</v>
      </c>
      <c s="54">
        <v>8350506.8490000004</v>
      </c>
      <c s="54">
        <v>9864500</v>
      </c>
      <c s="54">
        <v>0</v>
      </c>
      <c s="54">
        <v>0</v>
      </c>
      <c s="54">
        <v>0</v>
      </c>
      <c s="54">
        <v>0</v>
      </c>
      <c s="54">
        <v>8343357.8770000003</v>
      </c>
      <c s="54">
        <v>10028000</v>
      </c>
      <c s="54">
        <v>0</v>
      </c>
      <c s="54">
        <v>0</v>
      </c>
      <c s="54">
        <v>0</v>
      </c>
      <c s="54">
        <v>0</v>
      </c>
      <c s="54">
        <v>36586364.725999996</v>
      </c>
      <c s="54">
        <v>36586364.725999996</v>
      </c>
    </row>
    <row r="97" spans="4:20" ht="15">
      <c r="D97" t="s">
        <v>164</v>
      </c>
      <c s="54">
        <v>33403.949999999997</v>
      </c>
      <c s="54">
        <v>0</v>
      </c>
      <c s="54">
        <v>0</v>
      </c>
      <c s="54">
        <v>0</v>
      </c>
      <c s="54">
        <v>0</v>
      </c>
      <c s="54">
        <v>0</v>
      </c>
      <c s="54">
        <v>26760.639999999999</v>
      </c>
      <c s="54">
        <v>0</v>
      </c>
      <c s="54">
        <v>0</v>
      </c>
      <c s="54">
        <v>0</v>
      </c>
      <c s="54">
        <v>0</v>
      </c>
      <c s="54">
        <v>0</v>
      </c>
      <c s="54">
        <v>20117.450000000001</v>
      </c>
      <c s="54">
        <v>33403.949999999997</v>
      </c>
      <c s="54">
        <v>46878.089999999997</v>
      </c>
      <c s="54">
        <v>80282.039999999994</v>
      </c>
    </row>
    <row r="98" spans="4:20" ht="15">
      <c r="D98" t="s">
        <v>168</v>
      </c>
      <c s="54">
        <v>0</v>
      </c>
      <c s="54">
        <v>0</v>
      </c>
      <c s="54">
        <v>6643395.3700000001</v>
      </c>
      <c s="54">
        <v>7873052.0800000001</v>
      </c>
      <c s="54">
        <v>0</v>
      </c>
      <c s="54">
        <v>0</v>
      </c>
      <c s="54">
        <v>0</v>
      </c>
      <c s="54">
        <v>0</v>
      </c>
      <c s="54">
        <v>6636273.4400000004</v>
      </c>
      <c s="54">
        <v>8003544.6500000004</v>
      </c>
      <c s="54">
        <v>0</v>
      </c>
      <c s="54">
        <v>0</v>
      </c>
      <c s="54">
        <v>0</v>
      </c>
      <c s="54">
        <v>0</v>
      </c>
      <c s="54">
        <v>29156265.539999999</v>
      </c>
      <c s="54">
        <v>29156265.539999999</v>
      </c>
    </row>
    <row r="99" spans="4:20" ht="15">
      <c r="D99" t="s">
        <v>38</v>
      </c>
      <c s="54">
        <v>0</v>
      </c>
      <c s="54">
        <v>0</v>
      </c>
      <c s="54">
        <v>0</v>
      </c>
      <c s="54">
        <v>7648204.8010000009</v>
      </c>
      <c s="54">
        <v>0</v>
      </c>
      <c s="54">
        <v>0</v>
      </c>
      <c s="54">
        <v>0</v>
      </c>
      <c s="54">
        <v>0</v>
      </c>
      <c s="54">
        <v>0</v>
      </c>
      <c s="54">
        <v>7760998.1640000008</v>
      </c>
      <c s="54">
        <v>0</v>
      </c>
      <c s="54">
        <v>0</v>
      </c>
      <c s="54">
        <v>0</v>
      </c>
      <c s="54">
        <v>0</v>
      </c>
      <c s="54">
        <v>15409202.965</v>
      </c>
      <c s="54">
        <v>15409202.965</v>
      </c>
    </row>
    <row r="100" spans="4:20" ht="15">
      <c r="D100" t="s">
        <v>29</v>
      </c>
      <c s="54">
        <v>44802696.020000003</v>
      </c>
      <c s="54">
        <v>3524014.8829999999</v>
      </c>
      <c s="54">
        <v>2006295.53</v>
      </c>
      <c s="54">
        <v>18051434.302999999</v>
      </c>
      <c s="54">
        <v>32802389.719999999</v>
      </c>
      <c s="54">
        <v>25940939.866</v>
      </c>
      <c s="54">
        <v>42155423.779999994</v>
      </c>
      <c s="54">
        <v>3587103.5209999997</v>
      </c>
      <c s="54">
        <v>1973584.1899999999</v>
      </c>
      <c s="54">
        <v>18315573.329000004</v>
      </c>
      <c s="54">
        <v>27052277.740000002</v>
      </c>
      <c s="54">
        <v>26017070.563000001</v>
      </c>
      <c s="54">
        <v>42387046.990000002</v>
      </c>
      <c s="54">
        <v>44802696.020000003</v>
      </c>
      <c s="54">
        <v>243813154.41499996</v>
      </c>
      <c s="54">
        <v>288615850.43499994</v>
      </c>
    </row>
    <row r="101" spans="4:20" ht="15">
      <c r="D101" t="s">
        <v>307</v>
      </c>
      <c s="54">
        <v>0</v>
      </c>
      <c s="54">
        <v>0</v>
      </c>
      <c s="54">
        <v>941371.96999999997</v>
      </c>
      <c s="54">
        <v>0</v>
      </c>
      <c s="54">
        <v>0</v>
      </c>
      <c s="54">
        <v>0</v>
      </c>
      <c s="54">
        <v>0</v>
      </c>
      <c s="54">
        <v>0</v>
      </c>
      <c s="54">
        <v>873216.83999999997</v>
      </c>
      <c s="54">
        <v>0</v>
      </c>
      <c s="54">
        <v>0</v>
      </c>
      <c s="54">
        <v>0</v>
      </c>
      <c s="54">
        <v>0</v>
      </c>
      <c s="54">
        <v>0</v>
      </c>
      <c s="54">
        <v>1814588.8100000001</v>
      </c>
      <c s="54">
        <v>1814588.8100000001</v>
      </c>
    </row>
    <row r="102" spans="4:20" ht="15">
      <c r="D102" t="s">
        <v>309</v>
      </c>
      <c s="54">
        <v>0</v>
      </c>
      <c s="54">
        <v>0</v>
      </c>
      <c s="54">
        <v>1444322.1699999999</v>
      </c>
      <c s="54">
        <v>0</v>
      </c>
      <c s="54">
        <v>0</v>
      </c>
      <c s="54">
        <v>0</v>
      </c>
      <c s="54">
        <v>0</v>
      </c>
      <c s="54">
        <v>0</v>
      </c>
      <c s="54">
        <v>1388603.23</v>
      </c>
      <c s="54">
        <v>0</v>
      </c>
      <c s="54">
        <v>0</v>
      </c>
      <c s="54">
        <v>0</v>
      </c>
      <c s="54">
        <v>0</v>
      </c>
      <c s="54">
        <v>0</v>
      </c>
      <c s="54">
        <v>2832925.3999999999</v>
      </c>
      <c s="54">
        <v>2832925.3999999999</v>
      </c>
    </row>
    <row r="103" spans="3:20" ht="15">
      <c r="C103" t="s">
        <v>311</v>
      </c>
      <c t="s">
        <v>312</v>
      </c>
      <c s="54">
        <v>0</v>
      </c>
      <c s="54">
        <v>0</v>
      </c>
      <c s="54">
        <v>0</v>
      </c>
      <c s="54">
        <v>0</v>
      </c>
      <c s="54">
        <v>0</v>
      </c>
      <c s="54">
        <v>1083787.78</v>
      </c>
      <c s="54">
        <v>0</v>
      </c>
      <c s="54">
        <v>0</v>
      </c>
      <c s="54">
        <v>0</v>
      </c>
      <c s="54">
        <v>0</v>
      </c>
      <c s="54">
        <v>0</v>
      </c>
      <c s="54">
        <v>1046663.5600000001</v>
      </c>
      <c s="54">
        <v>0</v>
      </c>
      <c s="54">
        <v>0</v>
      </c>
      <c s="54">
        <v>2130451.3399999999</v>
      </c>
      <c s="54">
        <v>2130451.3399999999</v>
      </c>
    </row>
    <row r="104" spans="4:20" ht="15">
      <c r="D104" t="s">
        <v>70</v>
      </c>
      <c s="54">
        <v>0</v>
      </c>
      <c s="54">
        <v>0</v>
      </c>
      <c s="54">
        <v>1516364.4399999999</v>
      </c>
      <c s="54">
        <v>0</v>
      </c>
      <c s="54">
        <v>0</v>
      </c>
      <c s="54">
        <v>0</v>
      </c>
      <c s="54">
        <v>0</v>
      </c>
      <c s="54">
        <v>0</v>
      </c>
      <c s="54">
        <v>1417059.0600000001</v>
      </c>
      <c s="54">
        <v>0</v>
      </c>
      <c s="54">
        <v>0</v>
      </c>
      <c s="54">
        <v>0</v>
      </c>
      <c s="54">
        <v>0</v>
      </c>
      <c s="54">
        <v>0</v>
      </c>
      <c s="54">
        <v>2933423.5</v>
      </c>
      <c s="54">
        <v>2933423.5</v>
      </c>
    </row>
    <row r="105" spans="4:20" ht="15">
      <c r="D105" t="s">
        <v>95</v>
      </c>
      <c s="54">
        <v>328867.09999999998</v>
      </c>
      <c s="54">
        <v>0</v>
      </c>
      <c s="54">
        <v>0</v>
      </c>
      <c s="54">
        <v>488557.71000000002</v>
      </c>
      <c s="54">
        <v>0</v>
      </c>
      <c s="54">
        <v>0</v>
      </c>
      <c s="54">
        <v>245302.51000000001</v>
      </c>
      <c s="54">
        <v>0</v>
      </c>
      <c s="54">
        <v>0</v>
      </c>
      <c s="54">
        <v>441471.41999999998</v>
      </c>
      <c s="54">
        <v>0</v>
      </c>
      <c s="54">
        <v>0</v>
      </c>
      <c s="54">
        <v>164433.54999999999</v>
      </c>
      <c s="54">
        <v>328867.09999999998</v>
      </c>
      <c s="54">
        <v>1339765.1899999999</v>
      </c>
      <c s="54">
        <v>1668632.29</v>
      </c>
    </row>
    <row r="106" spans="4:20" ht="15">
      <c r="D106" t="s">
        <v>166</v>
      </c>
      <c s="54">
        <v>3564639.8399999999</v>
      </c>
      <c s="54">
        <v>0</v>
      </c>
      <c s="54">
        <v>0</v>
      </c>
      <c s="54">
        <v>0</v>
      </c>
      <c s="54">
        <v>0</v>
      </c>
      <c s="54">
        <v>0</v>
      </c>
      <c s="54">
        <v>3308816.8799999999</v>
      </c>
      <c s="54">
        <v>0</v>
      </c>
      <c s="54">
        <v>0</v>
      </c>
      <c s="54">
        <v>0</v>
      </c>
      <c s="54">
        <v>0</v>
      </c>
      <c s="54">
        <v>0</v>
      </c>
      <c s="54">
        <v>3089354.5299999998</v>
      </c>
      <c s="54">
        <v>3564639.8399999999</v>
      </c>
      <c s="54">
        <v>6398171.4100000001</v>
      </c>
      <c s="54">
        <v>9962811.25</v>
      </c>
    </row>
    <row r="107" spans="4:20" ht="15">
      <c r="D107" t="s">
        <v>168</v>
      </c>
      <c s="54">
        <v>0</v>
      </c>
      <c s="54">
        <v>1045959.91</v>
      </c>
      <c s="54">
        <v>0</v>
      </c>
      <c s="54">
        <v>0</v>
      </c>
      <c s="54">
        <v>0</v>
      </c>
      <c s="54">
        <v>2236651.9299999997</v>
      </c>
      <c s="54">
        <v>0</v>
      </c>
      <c s="54">
        <v>857421.84999999998</v>
      </c>
      <c s="54">
        <v>0</v>
      </c>
      <c s="54">
        <v>0</v>
      </c>
      <c s="54">
        <v>0</v>
      </c>
      <c s="54">
        <v>2128278.5800000001</v>
      </c>
      <c s="54">
        <v>0</v>
      </c>
      <c s="54">
        <v>0</v>
      </c>
      <c s="54">
        <v>6268312.2699999996</v>
      </c>
      <c s="54">
        <v>6268312.2699999996</v>
      </c>
    </row>
    <row r="108" spans="4:20" ht="15">
      <c r="D108" t="s">
        <v>176</v>
      </c>
      <c s="54">
        <v>16270.42</v>
      </c>
      <c s="54">
        <v>0</v>
      </c>
      <c s="54">
        <v>0</v>
      </c>
      <c s="54">
        <v>0</v>
      </c>
      <c s="54">
        <v>0</v>
      </c>
      <c s="54">
        <v>0</v>
      </c>
      <c s="54">
        <v>15582.190000000001</v>
      </c>
      <c s="54">
        <v>0</v>
      </c>
      <c s="54">
        <v>0</v>
      </c>
      <c s="54">
        <v>0</v>
      </c>
      <c s="54">
        <v>0</v>
      </c>
      <c s="54">
        <v>0</v>
      </c>
      <c s="54">
        <v>15065.200000000001</v>
      </c>
      <c s="54">
        <v>16270.42</v>
      </c>
      <c s="54">
        <v>30647.389999999999</v>
      </c>
      <c s="54">
        <v>46917.809999999998</v>
      </c>
    </row>
    <row r="109" spans="4:20" ht="15">
      <c r="D109" t="s">
        <v>29</v>
      </c>
      <c s="54">
        <v>48613703.229999989</v>
      </c>
      <c s="54">
        <v>15384259.354</v>
      </c>
      <c s="54">
        <v>404437.92999999999</v>
      </c>
      <c s="54">
        <v>22213324.103999995</v>
      </c>
      <c s="54">
        <v>4832295.2599999998</v>
      </c>
      <c s="54">
        <v>32958849.356999997</v>
      </c>
      <c s="54">
        <v>46207953.979999997</v>
      </c>
      <c s="54">
        <v>14365380.217999998</v>
      </c>
      <c s="54">
        <v>229796.64999999999</v>
      </c>
      <c s="54">
        <v>21387291.064000003</v>
      </c>
      <c s="54">
        <v>4493177.1600000001</v>
      </c>
      <c s="54">
        <v>31400208.760000002</v>
      </c>
      <c s="54">
        <v>43523411.260000005</v>
      </c>
      <c s="54">
        <v>48613703.229999989</v>
      </c>
      <c s="54">
        <v>237400385.09700006</v>
      </c>
      <c s="54">
        <v>286014088.32700002</v>
      </c>
    </row>
    <row r="110" spans="4:20" ht="15">
      <c r="D110" t="s">
        <v>46</v>
      </c>
      <c s="54">
        <v>762188.34000000008</v>
      </c>
      <c s="54">
        <v>0</v>
      </c>
      <c s="54">
        <v>0</v>
      </c>
      <c s="54">
        <v>0</v>
      </c>
      <c s="54">
        <v>1302756</v>
      </c>
      <c s="54">
        <v>0</v>
      </c>
      <c s="54">
        <v>831974.10700000008</v>
      </c>
      <c s="54">
        <v>0</v>
      </c>
      <c s="54">
        <v>0</v>
      </c>
      <c s="54">
        <v>0</v>
      </c>
      <c s="54">
        <v>1200754.5</v>
      </c>
      <c s="54">
        <v>0</v>
      </c>
      <c s="54">
        <v>810737.69799999997</v>
      </c>
      <c s="54">
        <v>762188.34000000008</v>
      </c>
      <c s="54">
        <v>4146222.3050000002</v>
      </c>
      <c s="54">
        <v>4908410.6450000005</v>
      </c>
    </row>
    <row r="111" spans="4:20" ht="15">
      <c r="D111" t="s">
        <v>83</v>
      </c>
      <c s="54">
        <v>1441595.46</v>
      </c>
      <c s="54">
        <v>0</v>
      </c>
      <c s="54">
        <v>0</v>
      </c>
      <c s="54">
        <v>912965.01000000001</v>
      </c>
      <c s="54">
        <v>0</v>
      </c>
      <c s="54">
        <v>1588615.2450000001</v>
      </c>
      <c s="54">
        <v>1323431.8999999999</v>
      </c>
      <c s="54">
        <v>0</v>
      </c>
      <c s="54">
        <v>0</v>
      </c>
      <c s="54">
        <v>812084.89000000001</v>
      </c>
      <c s="54">
        <v>0</v>
      </c>
      <c s="54">
        <v>1389339.3200000001</v>
      </c>
      <c s="54">
        <v>1219811.54</v>
      </c>
      <c s="54">
        <v>1441595.46</v>
      </c>
      <c s="54">
        <v>7246247.9049999993</v>
      </c>
      <c s="54">
        <v>8687843.3650000002</v>
      </c>
    </row>
    <row r="112" spans="4:20" ht="15">
      <c r="D112" t="s">
        <v>361</v>
      </c>
      <c s="54">
        <v>0</v>
      </c>
      <c s="54">
        <v>0</v>
      </c>
      <c s="54">
        <v>0</v>
      </c>
      <c s="54">
        <v>0</v>
      </c>
      <c s="54">
        <v>609810.85999999999</v>
      </c>
      <c s="54">
        <v>0</v>
      </c>
      <c s="54">
        <v>0</v>
      </c>
      <c s="54">
        <v>0</v>
      </c>
      <c s="54">
        <v>0</v>
      </c>
      <c s="54">
        <v>0</v>
      </c>
      <c s="54">
        <v>459871.09999999998</v>
      </c>
      <c s="54">
        <v>0</v>
      </c>
      <c s="54">
        <v>0</v>
      </c>
      <c s="54">
        <v>0</v>
      </c>
      <c s="54">
        <v>1069681.96</v>
      </c>
      <c s="54">
        <v>1069681.96</v>
      </c>
    </row>
    <row r="113" spans="4:20" ht="15">
      <c r="D113" t="s">
        <v>48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14" spans="4:20" ht="15">
      <c r="D114" t="s">
        <v>2953</v>
      </c>
      <c s="54">
        <v>242459.95000000001</v>
      </c>
      <c s="54">
        <v>0</v>
      </c>
      <c s="54">
        <v>0</v>
      </c>
      <c s="54">
        <v>0</v>
      </c>
      <c s="54">
        <v>0</v>
      </c>
      <c s="54">
        <v>0</v>
      </c>
      <c s="54">
        <v>352990.071</v>
      </c>
      <c s="54">
        <v>0</v>
      </c>
      <c s="54">
        <v>0</v>
      </c>
      <c s="54">
        <v>0</v>
      </c>
      <c s="54">
        <v>0</v>
      </c>
      <c s="54">
        <v>0</v>
      </c>
      <c s="54">
        <v>340090.32500000001</v>
      </c>
      <c s="54">
        <v>242459.95000000001</v>
      </c>
      <c s="54">
        <v>693080.39599999995</v>
      </c>
      <c s="54">
        <v>935540.3459999999</v>
      </c>
    </row>
    <row r="115" spans="4:20" ht="15">
      <c r="D115" t="s">
        <v>2967</v>
      </c>
      <c s="54">
        <v>0</v>
      </c>
      <c s="54">
        <v>45005.894</v>
      </c>
      <c s="54">
        <v>0</v>
      </c>
      <c s="54">
        <v>0</v>
      </c>
      <c s="54">
        <v>0</v>
      </c>
      <c s="54">
        <v>0</v>
      </c>
      <c s="54">
        <v>0</v>
      </c>
      <c s="54">
        <v>36879.404999999999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81885.298999999999</v>
      </c>
      <c s="54">
        <v>81885.298999999999</v>
      </c>
    </row>
    <row r="116" spans="4:20" ht="15">
      <c r="D116" t="s">
        <v>3238</v>
      </c>
      <c s="54">
        <v>0</v>
      </c>
      <c s="54">
        <v>0</v>
      </c>
      <c s="54">
        <v>0</v>
      </c>
      <c s="54">
        <v>90199.714000000007</v>
      </c>
      <c s="54">
        <v>0</v>
      </c>
      <c s="54">
        <v>0</v>
      </c>
      <c s="54">
        <v>0</v>
      </c>
      <c s="54">
        <v>0</v>
      </c>
      <c s="54">
        <v>0</v>
      </c>
      <c s="54">
        <v>91132.222000000009</v>
      </c>
      <c s="54">
        <v>0</v>
      </c>
      <c s="54">
        <v>0</v>
      </c>
      <c s="54">
        <v>0</v>
      </c>
      <c s="54">
        <v>0</v>
      </c>
      <c s="54">
        <v>181331.93600000002</v>
      </c>
      <c s="54">
        <v>181331.93600000002</v>
      </c>
    </row>
    <row r="117" spans="4:20" ht="15">
      <c r="D117" t="s">
        <v>3600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18" spans="4:20" ht="15">
      <c r="D118" t="s">
        <v>3697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19" spans="4:20" ht="15">
      <c r="D119" t="s">
        <v>3700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20" spans="4:20" ht="15">
      <c r="D120" t="s">
        <v>3705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21" spans="4:20" ht="15">
      <c r="D121" t="s">
        <v>3756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22" spans="3:20" ht="15">
      <c r="C122" t="s">
        <v>363</v>
      </c>
      <c t="s">
        <v>29</v>
      </c>
      <c s="54">
        <v>0</v>
      </c>
      <c s="54">
        <v>0</v>
      </c>
      <c s="54">
        <v>0</v>
      </c>
      <c s="54">
        <v>0</v>
      </c>
      <c s="54">
        <v>0</v>
      </c>
      <c s="54">
        <v>381045.29800000001</v>
      </c>
      <c s="54">
        <v>0</v>
      </c>
      <c s="54">
        <v>0</v>
      </c>
      <c s="54">
        <v>0</v>
      </c>
      <c s="54">
        <v>0</v>
      </c>
      <c s="54">
        <v>0</v>
      </c>
      <c s="54">
        <v>355609.90999999997</v>
      </c>
      <c s="54">
        <v>0</v>
      </c>
      <c s="54">
        <v>0</v>
      </c>
      <c s="54">
        <v>736655.20799999998</v>
      </c>
      <c s="54">
        <v>736655.20799999998</v>
      </c>
    </row>
    <row r="123" spans="3:20" ht="15">
      <c r="C123" t="s">
        <v>372</v>
      </c>
      <c t="s">
        <v>29</v>
      </c>
      <c s="54">
        <v>0</v>
      </c>
      <c s="54">
        <v>142357299.93400002</v>
      </c>
      <c s="54">
        <v>0</v>
      </c>
      <c s="54">
        <v>0</v>
      </c>
      <c s="54">
        <v>129483688.01299998</v>
      </c>
      <c s="54">
        <v>0</v>
      </c>
      <c s="54">
        <v>0</v>
      </c>
      <c s="54">
        <v>136493081.47299999</v>
      </c>
      <c s="54">
        <v>0</v>
      </c>
      <c s="54">
        <v>0</v>
      </c>
      <c s="54">
        <v>128623349.56</v>
      </c>
      <c s="54">
        <v>0</v>
      </c>
      <c s="54">
        <v>0</v>
      </c>
      <c s="54">
        <v>0</v>
      </c>
      <c s="54">
        <v>536957418.98000002</v>
      </c>
      <c s="54">
        <v>536957418.98000002</v>
      </c>
    </row>
    <row r="124" spans="3:20" ht="15">
      <c r="C124" t="s">
        <v>3105</v>
      </c>
      <c t="s">
        <v>166</v>
      </c>
      <c s="54">
        <v>0</v>
      </c>
      <c s="54">
        <v>0</v>
      </c>
      <c s="54">
        <v>1676776.6699999999</v>
      </c>
      <c s="54">
        <v>0</v>
      </c>
      <c s="54">
        <v>0</v>
      </c>
      <c s="54">
        <v>0</v>
      </c>
      <c s="54">
        <v>0</v>
      </c>
      <c s="54">
        <v>0</v>
      </c>
      <c s="54">
        <v>1649437.9199999999</v>
      </c>
      <c s="54">
        <v>0</v>
      </c>
      <c s="54">
        <v>0</v>
      </c>
      <c s="54">
        <v>0</v>
      </c>
      <c s="54">
        <v>0</v>
      </c>
      <c s="54">
        <v>0</v>
      </c>
      <c s="54">
        <v>3326214.5899999999</v>
      </c>
      <c s="54">
        <v>3326214.5899999999</v>
      </c>
    </row>
    <row r="125" spans="3:31" ht="15">
      <c r="C125" t="s">
        <v>3702</v>
      </c>
      <c t="s">
        <v>29</v>
      </c>
      <c s="54">
        <v>0</v>
      </c>
      <c s="54">
        <v>0</v>
      </c>
      <c s="54">
        <v>5375968.8899999997</v>
      </c>
      <c s="54">
        <v>0</v>
      </c>
      <c s="54">
        <v>0</v>
      </c>
      <c s="54">
        <v>5200665.5599999996</v>
      </c>
      <c s="54">
        <v>0</v>
      </c>
      <c s="54">
        <v>0</v>
      </c>
      <c s="54">
        <v>5375968.8899999997</v>
      </c>
      <c s="54">
        <v>0</v>
      </c>
      <c s="54">
        <v>0</v>
      </c>
      <c s="54">
        <v>0</v>
      </c>
      <c s="54">
        <v>0</v>
      </c>
      <c s="54">
        <v>0</v>
      </c>
      <c s="54">
        <v>15952603.34</v>
      </c>
      <c s="54">
        <v>15952603.34</v>
      </c>
      <c r="X125" s="2" t="s">
        <v>32</v>
      </c>
      <c s="2" t="s">
        <v>32</v>
      </c>
      <c s="2" t="s">
        <v>32</v>
      </c>
      <c s="2" t="s">
        <v>32</v>
      </c>
      <c s="2" t="s">
        <v>32</v>
      </c>
      <c s="2"/>
      <c s="2" t="s">
        <v>32</v>
      </c>
      <c s="2" t="s">
        <v>32</v>
      </c>
    </row>
    <row r="126" spans="2:31" ht="15">
      <c r="B126" t="s">
        <v>2921</v>
      </c>
      <c r="E126" s="54">
        <v>120777998.969</v>
      </c>
      <c s="54">
        <v>207519722.28000003</v>
      </c>
      <c s="54">
        <v>42462409.924000002</v>
      </c>
      <c s="54">
        <v>81597744.817000002</v>
      </c>
      <c s="54">
        <v>212989153.08299997</v>
      </c>
      <c s="54">
        <v>124259132.97999997</v>
      </c>
      <c s="54">
        <v>114173943.79799999</v>
      </c>
      <c s="54">
        <v>199480354.99000001</v>
      </c>
      <c s="54">
        <v>42164806.161000006</v>
      </c>
      <c s="54">
        <v>81867772.783000007</v>
      </c>
      <c s="54">
        <v>206418539.04999998</v>
      </c>
      <c s="54">
        <v>115552893.65399998</v>
      </c>
      <c s="54">
        <v>110352650.52300002</v>
      </c>
      <c s="54">
        <v>120777998.969</v>
      </c>
      <c s="54">
        <v>1538839124.0429997</v>
      </c>
      <c s="54">
        <v>1659617123.0119998</v>
      </c>
      <c r="X126" s="2" t="s">
        <v>32</v>
      </c>
      <c s="2" t="s">
        <v>32</v>
      </c>
      <c s="2" t="s">
        <v>32</v>
      </c>
      <c s="2" t="s">
        <v>32</v>
      </c>
      <c s="2" t="s">
        <v>32</v>
      </c>
      <c s="2"/>
      <c s="2" t="s">
        <v>32</v>
      </c>
      <c s="2" t="s">
        <v>32</v>
      </c>
    </row>
    <row r="127" spans="2:20" ht="15">
      <c r="B127" t="s">
        <v>2924</v>
      </c>
      <c t="s">
        <v>2923</v>
      </c>
      <c t="s">
        <v>29</v>
      </c>
      <c s="54">
        <v>0</v>
      </c>
      <c s="54">
        <v>0</v>
      </c>
      <c s="54">
        <v>15939383.630000001</v>
      </c>
      <c s="54">
        <v>0</v>
      </c>
      <c s="54">
        <v>0</v>
      </c>
      <c s="54">
        <v>15939383.630000001</v>
      </c>
      <c s="54">
        <v>0</v>
      </c>
      <c s="54">
        <v>0</v>
      </c>
      <c s="54">
        <v>15939383.630000001</v>
      </c>
      <c s="54">
        <v>0</v>
      </c>
      <c s="54">
        <v>0</v>
      </c>
      <c s="54">
        <v>15939383.630000001</v>
      </c>
      <c s="54">
        <v>0</v>
      </c>
      <c s="54">
        <v>0</v>
      </c>
      <c s="54">
        <v>63757534.520000003</v>
      </c>
      <c s="54">
        <v>63757534.520000003</v>
      </c>
    </row>
    <row r="128" spans="2:20" ht="15">
      <c r="B128" t="s">
        <v>2926</v>
      </c>
      <c r="E128" s="54">
        <v>0</v>
      </c>
      <c s="54">
        <v>0</v>
      </c>
      <c s="54">
        <v>15939383.630000001</v>
      </c>
      <c s="54">
        <v>0</v>
      </c>
      <c s="54">
        <v>0</v>
      </c>
      <c s="54">
        <v>15939383.630000001</v>
      </c>
      <c s="54">
        <v>0</v>
      </c>
      <c s="54">
        <v>0</v>
      </c>
      <c s="54">
        <v>15939383.630000001</v>
      </c>
      <c s="54">
        <v>0</v>
      </c>
      <c s="54">
        <v>0</v>
      </c>
      <c s="54">
        <v>15939383.630000001</v>
      </c>
      <c s="54">
        <v>0</v>
      </c>
      <c s="54">
        <v>0</v>
      </c>
      <c s="54">
        <v>63757534.520000003</v>
      </c>
      <c s="54">
        <v>63757534.520000003</v>
      </c>
    </row>
    <row r="129" spans="2:20" ht="15">
      <c r="B129" t="s">
        <v>469</v>
      </c>
      <c r="E129" s="54">
        <v>139031213.37599999</v>
      </c>
      <c s="54">
        <v>646002294.01099992</v>
      </c>
      <c s="54">
        <v>63447408.504000008</v>
      </c>
      <c s="54">
        <v>143213235.06799996</v>
      </c>
      <c s="54">
        <v>220857196.676</v>
      </c>
      <c s="54">
        <v>152562742.29299995</v>
      </c>
      <c s="54">
        <v>128503476.89799999</v>
      </c>
      <c s="54">
        <v>634038456.1190002</v>
      </c>
      <c s="54">
        <v>61999572.751000009</v>
      </c>
      <c s="54">
        <v>135625170.979</v>
      </c>
      <c s="54">
        <v>212366801.984</v>
      </c>
      <c s="54">
        <v>142842713.72399998</v>
      </c>
      <c s="54">
        <v>122857967.09300001</v>
      </c>
      <c s="54">
        <v>139031213.37599999</v>
      </c>
      <c s="54">
        <v>2664317036.1000009</v>
      </c>
      <c s="54">
        <v>2803348249.4759998</v>
      </c>
    </row>
    <row r="130" spans="5:21" ht="15">
      <c r="E130" s="54"/>
      <c s="54"/>
      <c s="54"/>
      <c s="54"/>
      <c s="54"/>
      <c s="54"/>
      <c s="54"/>
      <c s="54"/>
      <c s="54"/>
      <c s="54"/>
      <c s="54"/>
      <c s="54"/>
      <c s="54"/>
      <c s="54"/>
      <c s="54"/>
      <c s="54"/>
      <c s="54"/>
    </row>
    <row r="131" spans="5:21" ht="15">
      <c r="E131" s="54"/>
      <c s="54"/>
      <c s="54"/>
      <c s="54"/>
      <c s="54"/>
      <c s="54"/>
      <c s="54"/>
      <c s="54"/>
      <c s="54"/>
      <c s="54"/>
      <c s="54"/>
      <c s="54"/>
      <c s="54"/>
      <c s="54"/>
      <c s="54"/>
      <c s="54"/>
      <c s="54"/>
    </row>
    <row r="132" spans="5:21" ht="15">
      <c r="E132" s="54"/>
      <c s="54"/>
      <c s="54"/>
      <c s="54"/>
      <c s="54"/>
      <c s="54"/>
      <c s="54"/>
      <c s="54"/>
      <c s="54"/>
      <c s="54"/>
      <c s="54"/>
      <c s="54"/>
      <c s="54"/>
      <c s="54"/>
      <c s="54"/>
      <c s="54"/>
      <c s="54"/>
    </row>
    <row r="133" spans="5:23" ht="15">
      <c r="E133" s="2"/>
      <c s="2"/>
      <c s="2"/>
      <c s="2"/>
      <c s="2"/>
      <c s="2"/>
      <c s="2"/>
      <c s="2"/>
      <c s="2"/>
      <c s="2"/>
      <c s="2"/>
      <c s="2"/>
      <c s="2"/>
      <c s="2"/>
      <c s="2"/>
      <c s="2"/>
      <c s="2" t="s">
        <v>32</v>
      </c>
      <c s="2" t="s">
        <v>32</v>
      </c>
      <c s="2" t="s">
        <v>32</v>
      </c>
    </row>
    <row r="134" spans="5:23" ht="15">
      <c r="E134" s="2"/>
      <c s="2"/>
      <c s="2"/>
      <c s="2"/>
      <c s="2"/>
      <c s="2"/>
      <c s="2"/>
      <c s="2"/>
      <c s="2"/>
      <c s="2"/>
      <c s="2"/>
      <c s="2"/>
      <c s="2"/>
      <c s="2"/>
      <c s="2"/>
      <c s="2"/>
      <c s="2" t="s">
        <v>32</v>
      </c>
      <c s="2" t="s">
        <v>32</v>
      </c>
      <c s="2" t="s">
        <v>32</v>
      </c>
    </row>
  </sheetData>
  <mergeCells count="2">
    <mergeCell ref="A1:G1"/>
    <mergeCell ref="H1:N1"/>
  </mergeCells>
  <pageMargins left="0.7" right="0.7" top="0.75" bottom="0.75" header="0.3" footer="0.3"/>
  <pageSetup orientation="portrait" paperSize="9" r:id="rId2"/>
  <drawing r:id="rId1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686F-D7A7-42E4-9E78-199DBB4605CE}">
  <sheetPr>
    <tabColor rgb="FF00B0F0"/>
  </sheetPr>
  <dimension ref="A1:BB1901"/>
  <sheetViews>
    <sheetView workbookViewId="0" topLeftCell="A1">
      <pane xSplit="1" ySplit="2" topLeftCell="AM1885" activePane="bottomRight" state="frozen"/>
      <selection pane="topLeft" activeCell="A1" sqref="A1"/>
      <selection pane="bottomLeft" activeCell="A3" sqref="A3"/>
      <selection pane="topRight" activeCell="B1" sqref="B1"/>
      <selection pane="bottomRight" activeCell="AZ1902" sqref="AZ1902"/>
    </sheetView>
  </sheetViews>
  <sheetFormatPr defaultColWidth="11.5742857142857" defaultRowHeight="15"/>
  <cols>
    <col min="1" max="1" width="7.42857142857143" style="11" customWidth="1"/>
    <col min="2" max="2" width="7.85714285714286" style="11" bestFit="1" customWidth="1"/>
    <col min="3" max="3" width="4.71428571428571" style="11" bestFit="1" customWidth="1"/>
    <col min="4" max="5" width="11.5714285714286" style="11"/>
    <col min="6" max="6" width="23" style="11" bestFit="1" customWidth="1"/>
    <col min="7" max="7" width="33.1428571428571" style="11" bestFit="1" customWidth="1"/>
    <col min="8" max="8" width="25.1428571428571" style="11" bestFit="1" customWidth="1"/>
    <col min="9" max="9" width="24.5714285714286" style="11" bestFit="1" customWidth="1"/>
    <col min="10" max="10" width="43.8571428571429" style="11" bestFit="1" customWidth="1"/>
    <col min="11" max="12" width="11.5714285714286" style="11"/>
    <col min="13" max="13" width="22" style="11" customWidth="1"/>
    <col min="14" max="22" width="11.7142857142857" style="11" bestFit="1" customWidth="1"/>
    <col min="23" max="30" width="15.7142857142857" style="11" customWidth="1"/>
    <col min="31" max="32" width="11.5714285714286" style="11" customWidth="1"/>
    <col min="33" max="33" width="14" style="11" bestFit="1" customWidth="1"/>
    <col min="34" max="36" width="11.5714285714286" style="11" customWidth="1"/>
    <col min="37" max="37" width="12.5714285714286" style="11" customWidth="1"/>
    <col min="38" max="38" width="31.8571428571429" style="11" customWidth="1"/>
    <col min="39" max="39" width="13.4285714285714" style="11" customWidth="1"/>
    <col min="40" max="40" width="11.8571428571429" style="11" bestFit="1" customWidth="1"/>
    <col min="41" max="41" width="13" style="11" bestFit="1" customWidth="1"/>
    <col min="42" max="42" width="11.8571428571429" style="11" bestFit="1" customWidth="1"/>
    <col min="43" max="43" width="12.7142857142857" style="11" bestFit="1" customWidth="1"/>
    <col min="44" max="47" width="11.8571428571429" style="11" bestFit="1" customWidth="1"/>
    <col min="48" max="48" width="14.4285714285714" style="11" customWidth="1"/>
    <col min="49" max="49" width="13.5714285714286" style="11" bestFit="1" customWidth="1"/>
    <col min="50" max="50" width="13.8571428571429" style="11" customWidth="1"/>
    <col min="51" max="51" width="11.8571428571429" style="11" bestFit="1" customWidth="1"/>
    <col min="52" max="52" width="13.8571428571429" style="11" bestFit="1" customWidth="1"/>
    <col min="53" max="53" width="14.1428571428571" style="11" customWidth="1"/>
    <col min="54" max="54" width="14" style="11" bestFit="1" customWidth="1"/>
    <col min="55" max="16384" width="11.5714285714286" style="11"/>
  </cols>
  <sheetData>
    <row r="1" spans="1:54" ht="15">
      <c r="A1" s="13">
        <v>1</v>
      </c>
      <c s="57">
        <v>2</v>
      </c>
      <c s="57">
        <v>3</v>
      </c>
      <c s="13">
        <v>4</v>
      </c>
      <c s="57">
        <v>5</v>
      </c>
      <c s="57">
        <v>6</v>
      </c>
      <c s="13">
        <v>7</v>
      </c>
      <c s="57">
        <v>8</v>
      </c>
      <c s="57">
        <v>9</v>
      </c>
      <c s="13">
        <v>10</v>
      </c>
      <c s="57">
        <v>11</v>
      </c>
      <c s="57">
        <v>12</v>
      </c>
      <c s="13">
        <v>13</v>
      </c>
      <c s="57">
        <v>14</v>
      </c>
      <c s="57">
        <v>15</v>
      </c>
      <c s="13">
        <v>16</v>
      </c>
      <c s="57">
        <v>17</v>
      </c>
      <c s="57">
        <v>18</v>
      </c>
      <c s="13">
        <v>19</v>
      </c>
      <c s="57">
        <v>20</v>
      </c>
      <c s="57">
        <v>21</v>
      </c>
      <c s="13">
        <v>22</v>
      </c>
      <c s="57">
        <v>23</v>
      </c>
      <c s="57">
        <v>24</v>
      </c>
      <c s="13">
        <v>25</v>
      </c>
      <c s="57">
        <v>26</v>
      </c>
      <c s="57">
        <v>27</v>
      </c>
      <c s="13">
        <v>28</v>
      </c>
      <c s="57">
        <v>29</v>
      </c>
      <c s="57">
        <v>30</v>
      </c>
      <c s="57">
        <v>33</v>
      </c>
      <c s="13">
        <v>34</v>
      </c>
      <c s="57">
        <v>35</v>
      </c>
      <c s="57">
        <v>36</v>
      </c>
      <c s="13">
        <v>37</v>
      </c>
      <c s="57">
        <v>38</v>
      </c>
      <c s="57">
        <v>45</v>
      </c>
      <c s="13">
        <v>46</v>
      </c>
      <c s="13">
        <v>58</v>
      </c>
      <c s="57">
        <v>59</v>
      </c>
      <c s="57">
        <v>60</v>
      </c>
      <c s="13">
        <v>61</v>
      </c>
      <c s="57">
        <v>62</v>
      </c>
      <c s="57">
        <v>63</v>
      </c>
      <c s="13">
        <v>64</v>
      </c>
      <c s="57">
        <v>65</v>
      </c>
      <c s="57">
        <v>66</v>
      </c>
      <c s="13">
        <v>67</v>
      </c>
      <c s="57">
        <v>68</v>
      </c>
      <c s="57">
        <v>69</v>
      </c>
      <c s="13">
        <v>70</v>
      </c>
      <c s="57">
        <v>71</v>
      </c>
      <c s="57">
        <v>72</v>
      </c>
      <c s="13">
        <v>73</v>
      </c>
    </row>
    <row r="2" spans="1:54" ht="33.75">
      <c r="A2" s="42" t="s">
        <v>602</v>
      </c>
      <c s="42" t="s">
        <v>460</v>
      </c>
      <c s="42" t="s">
        <v>601</v>
      </c>
      <c s="42" t="s">
        <v>603</v>
      </c>
      <c s="42" t="s">
        <v>604</v>
      </c>
      <c s="42" t="s">
        <v>605</v>
      </c>
      <c s="42" t="s">
        <v>606</v>
      </c>
      <c s="42" t="s">
        <v>607</v>
      </c>
      <c s="42" t="s">
        <v>608</v>
      </c>
      <c s="42" t="s">
        <v>609</v>
      </c>
      <c s="42" t="s">
        <v>610</v>
      </c>
      <c s="42" t="s">
        <v>611</v>
      </c>
      <c s="43" t="s">
        <v>612</v>
      </c>
      <c s="42" t="s">
        <v>613</v>
      </c>
      <c s="42" t="s">
        <v>614</v>
      </c>
      <c s="42" t="s">
        <v>615</v>
      </c>
      <c s="42" t="s">
        <v>616</v>
      </c>
      <c s="42" t="s">
        <v>617</v>
      </c>
      <c s="42" t="s">
        <v>618</v>
      </c>
      <c s="42" t="s">
        <v>619</v>
      </c>
      <c s="42" t="s">
        <v>620</v>
      </c>
      <c s="42" t="s">
        <v>621</v>
      </c>
      <c s="42" t="s">
        <v>3848</v>
      </c>
      <c s="44" t="s">
        <v>622</v>
      </c>
      <c s="44" t="s">
        <v>623</v>
      </c>
      <c s="44" t="s">
        <v>624</v>
      </c>
      <c s="44" t="s">
        <v>625</v>
      </c>
      <c s="45" t="s">
        <v>626</v>
      </c>
      <c s="44" t="s">
        <v>627</v>
      </c>
      <c s="45" t="s">
        <v>3849</v>
      </c>
      <c s="45" t="s">
        <v>457</v>
      </c>
      <c s="45" t="s">
        <v>628</v>
      </c>
      <c s="45" t="s">
        <v>629</v>
      </c>
      <c s="45" t="s">
        <v>630</v>
      </c>
      <c s="45" t="s">
        <v>631</v>
      </c>
      <c s="45" t="s">
        <v>632</v>
      </c>
      <c s="42" t="s">
        <v>633</v>
      </c>
      <c s="42" t="s">
        <v>634</v>
      </c>
      <c s="32" t="s">
        <v>3166</v>
      </c>
      <c s="32" t="s">
        <v>3167</v>
      </c>
      <c s="32" t="s">
        <v>3168</v>
      </c>
      <c s="32" t="s">
        <v>3169</v>
      </c>
      <c s="32" t="s">
        <v>3170</v>
      </c>
      <c s="32" t="s">
        <v>3171</v>
      </c>
      <c s="32" t="s">
        <v>3172</v>
      </c>
      <c s="32" t="s">
        <v>3173</v>
      </c>
      <c s="32" t="s">
        <v>3174</v>
      </c>
      <c s="32" t="s">
        <v>3175</v>
      </c>
      <c s="32" t="s">
        <v>3176</v>
      </c>
      <c s="32" t="s">
        <v>3177</v>
      </c>
      <c s="32" t="s">
        <v>3178</v>
      </c>
      <c s="46" t="s">
        <v>3179</v>
      </c>
      <c s="46" t="s">
        <v>3180</v>
      </c>
      <c s="47" t="s">
        <v>3181</v>
      </c>
    </row>
    <row r="3" spans="1:54" ht="15">
      <c r="A3" s="102" t="s">
        <v>1479</v>
      </c>
      <c s="89">
        <v>70007522</v>
      </c>
      <c s="90">
        <v>1</v>
      </c>
      <c s="91" t="s">
        <v>23</v>
      </c>
      <c s="89" t="s">
        <v>458</v>
      </c>
      <c s="89" t="s">
        <v>635</v>
      </c>
      <c s="89" t="s">
        <v>643</v>
      </c>
      <c s="89" t="s">
        <v>639</v>
      </c>
      <c s="89" t="s">
        <v>640</v>
      </c>
      <c s="89" t="s">
        <v>644</v>
      </c>
      <c s="89" t="s">
        <v>645</v>
      </c>
      <c s="89" t="s">
        <v>637</v>
      </c>
      <c s="89" t="s">
        <v>646</v>
      </c>
      <c s="92">
        <v>1</v>
      </c>
      <c s="92">
        <v>1</v>
      </c>
      <c s="92">
        <v>1</v>
      </c>
      <c s="92">
        <v>0</v>
      </c>
      <c s="92">
        <v>1</v>
      </c>
      <c s="92">
        <v>1</v>
      </c>
      <c s="92">
        <v>1</v>
      </c>
      <c s="92">
        <v>0</v>
      </c>
      <c s="92">
        <v>0</v>
      </c>
      <c s="93">
        <v>40908619.18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40908619.18</v>
      </c>
      <c s="186">
        <v>43424</v>
      </c>
      <c s="186">
        <v>46304</v>
      </c>
      <c s="187">
        <v>163634476.66999999</v>
      </c>
      <c s="94">
        <v>1.8583333333333334</v>
      </c>
      <c s="94">
        <v>7.8861111111111111</v>
      </c>
      <c s="188">
        <v>0.01</v>
      </c>
      <c s="184" t="s">
        <v>638</v>
      </c>
      <c s="184" t="s">
        <v>87</v>
      </c>
      <c s="185">
        <v>0</v>
      </c>
      <c s="185">
        <v>0</v>
      </c>
      <c s="185">
        <v>0</v>
      </c>
      <c s="185">
        <v>0</v>
      </c>
      <c s="185">
        <v>10227154.800000001</v>
      </c>
      <c s="185">
        <v>0</v>
      </c>
      <c s="185">
        <v>0</v>
      </c>
      <c s="185">
        <v>0</v>
      </c>
      <c s="185">
        <v>0</v>
      </c>
      <c s="185">
        <v>0</v>
      </c>
      <c s="185">
        <v>10227154.789999999</v>
      </c>
      <c s="185">
        <v>0</v>
      </c>
      <c s="185">
        <v>0</v>
      </c>
      <c s="22">
        <f t="shared" si="0" ref="AZ3:AZ66">SUM(AM3:AM3)</f>
        <v>0</v>
      </c>
      <c s="22">
        <f>SUM(AN3:AY3)</f>
        <v>20454309.59</v>
      </c>
      <c s="22">
        <f>AZ3+BA3</f>
        <v>20454309.59</v>
      </c>
    </row>
    <row r="4" spans="1:54" ht="15">
      <c r="A4" s="23" t="s">
        <v>1480</v>
      </c>
      <c s="95" t="s">
        <v>653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470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623670.89000000001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623670.89000000001</v>
      </c>
      <c s="189">
        <v>44050</v>
      </c>
      <c s="189">
        <v>45876</v>
      </c>
      <c s="190">
        <v>623670.89000000001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623670.89000000001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 ref="BA4:BA67">SUM(AN4:AY4)</f>
        <v>623670.89000000001</v>
      </c>
      <c s="22">
        <f t="shared" si="2" ref="BB4:BB67">AZ4+BA4</f>
        <v>623670.89000000001</v>
      </c>
    </row>
    <row r="5" spans="1:54" ht="15">
      <c r="A5" s="23" t="s">
        <v>1481</v>
      </c>
      <c s="100" t="s">
        <v>654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470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2682296.8399999999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6" spans="1:54" ht="15">
      <c r="A6" s="23" t="s">
        <v>1404</v>
      </c>
      <c s="95" t="s">
        <v>573</v>
      </c>
      <c s="96">
        <v>12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741818.18999999994</v>
      </c>
      <c s="93">
        <v>0</v>
      </c>
      <c s="93">
        <v>92727.270000000004</v>
      </c>
      <c s="93">
        <v>28745.450000000001</v>
      </c>
      <c s="93">
        <v>0</v>
      </c>
      <c s="93">
        <v>0</v>
      </c>
      <c s="93">
        <v>0</v>
      </c>
      <c s="93">
        <v>649090.91999999993</v>
      </c>
      <c s="189">
        <v>41404</v>
      </c>
      <c s="189">
        <v>46883</v>
      </c>
      <c s="190">
        <v>1020000</v>
      </c>
      <c s="99">
        <v>3.4444444444444446</v>
      </c>
      <c s="99">
        <v>15</v>
      </c>
      <c s="191">
        <v>0.077499999999999999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92727.270000000004</v>
      </c>
      <c s="185">
        <v>0</v>
      </c>
      <c s="185">
        <v>0</v>
      </c>
      <c s="185">
        <v>0</v>
      </c>
      <c s="185">
        <v>0</v>
      </c>
      <c s="185">
        <v>0</v>
      </c>
      <c s="185">
        <v>92727.270000000004</v>
      </c>
      <c s="185">
        <v>0</v>
      </c>
      <c s="22">
        <f t="shared" si="0"/>
        <v>0</v>
      </c>
      <c s="22">
        <f t="shared" si="1"/>
        <v>185454.54000000001</v>
      </c>
      <c s="22">
        <f t="shared" si="2"/>
        <v>185454.54000000001</v>
      </c>
    </row>
    <row r="7" spans="1:54" ht="15">
      <c r="A7" s="23" t="s">
        <v>1405</v>
      </c>
      <c s="95" t="s">
        <v>573</v>
      </c>
      <c s="96">
        <v>13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80000</v>
      </c>
      <c s="93">
        <v>0</v>
      </c>
      <c s="93">
        <v>10000</v>
      </c>
      <c s="93">
        <v>3100</v>
      </c>
      <c s="93">
        <v>0</v>
      </c>
      <c s="93">
        <v>0</v>
      </c>
      <c s="93">
        <v>0</v>
      </c>
      <c s="93">
        <v>70000</v>
      </c>
      <c s="189">
        <v>41408</v>
      </c>
      <c s="189">
        <v>46887</v>
      </c>
      <c s="190">
        <v>110000</v>
      </c>
      <c s="99">
        <v>3.4555555555555557</v>
      </c>
      <c s="99">
        <v>15</v>
      </c>
      <c s="191">
        <v>0.077499999999999999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10000</v>
      </c>
      <c s="185">
        <v>0</v>
      </c>
      <c s="185">
        <v>0</v>
      </c>
      <c s="185">
        <v>0</v>
      </c>
      <c s="185">
        <v>0</v>
      </c>
      <c s="185">
        <v>0</v>
      </c>
      <c s="185">
        <v>10000</v>
      </c>
      <c s="185">
        <v>0</v>
      </c>
      <c s="22">
        <f t="shared" si="0"/>
        <v>0</v>
      </c>
      <c s="22">
        <f t="shared" si="1"/>
        <v>20000</v>
      </c>
      <c s="22">
        <f t="shared" si="2"/>
        <v>20000</v>
      </c>
    </row>
    <row r="8" spans="1:54" ht="15">
      <c r="A8" s="23" t="s">
        <v>1407</v>
      </c>
      <c s="95" t="s">
        <v>573</v>
      </c>
      <c s="96">
        <v>17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545454.5399999998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545454.5399999998</v>
      </c>
      <c s="189">
        <v>41424</v>
      </c>
      <c s="189">
        <v>46903</v>
      </c>
      <c s="190">
        <v>750000</v>
      </c>
      <c s="99">
        <v>3.5</v>
      </c>
      <c s="99">
        <v>15</v>
      </c>
      <c s="191">
        <v>0.077499999999999999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68181.820000000007</v>
      </c>
      <c s="185">
        <v>0</v>
      </c>
      <c s="185">
        <v>0</v>
      </c>
      <c s="185">
        <v>0</v>
      </c>
      <c s="185">
        <v>0</v>
      </c>
      <c s="185">
        <v>0</v>
      </c>
      <c s="185">
        <v>68181.820000000007</v>
      </c>
      <c s="185">
        <v>0</v>
      </c>
      <c s="22">
        <f t="shared" si="0"/>
        <v>0</v>
      </c>
      <c s="22">
        <f t="shared" si="1"/>
        <v>136363.64000000001</v>
      </c>
      <c s="22">
        <f t="shared" si="2"/>
        <v>136363.64000000001</v>
      </c>
    </row>
    <row r="9" spans="1:54" ht="15">
      <c r="A9" s="23" t="s">
        <v>1427</v>
      </c>
      <c s="95" t="s">
        <v>574</v>
      </c>
      <c s="96">
        <v>7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57272.720000000001</v>
      </c>
      <c s="93">
        <v>0</v>
      </c>
      <c s="93">
        <v>6363.6400000000003</v>
      </c>
      <c s="93">
        <v>2219.3200000000002</v>
      </c>
      <c s="93">
        <v>0</v>
      </c>
      <c s="93">
        <v>0</v>
      </c>
      <c s="93">
        <v>0</v>
      </c>
      <c s="93">
        <v>50909.080000000002</v>
      </c>
      <c s="189">
        <v>41604</v>
      </c>
      <c s="189">
        <v>47083</v>
      </c>
      <c s="190">
        <v>70000</v>
      </c>
      <c s="99">
        <v>3.9888888888888889</v>
      </c>
      <c s="99">
        <v>15</v>
      </c>
      <c s="191">
        <v>0.077499999999999999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6363.6400000000003</v>
      </c>
      <c s="185">
        <v>0</v>
      </c>
      <c s="185">
        <v>0</v>
      </c>
      <c s="185">
        <v>0</v>
      </c>
      <c s="185">
        <v>0</v>
      </c>
      <c s="185">
        <v>0</v>
      </c>
      <c s="185">
        <v>6363.6400000000003</v>
      </c>
      <c s="185">
        <v>0</v>
      </c>
      <c s="22">
        <f t="shared" si="0"/>
        <v>0</v>
      </c>
      <c s="22">
        <f t="shared" si="1"/>
        <v>12727.280000000001</v>
      </c>
      <c s="22">
        <f t="shared" si="2"/>
        <v>12727.280000000001</v>
      </c>
    </row>
    <row r="10" spans="1:54" ht="15">
      <c r="A10" s="23" t="s">
        <v>1428</v>
      </c>
      <c s="95" t="s">
        <v>574</v>
      </c>
      <c s="96">
        <v>8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81818.179999999993</v>
      </c>
      <c s="93">
        <v>0</v>
      </c>
      <c s="93">
        <v>9090.9099999999999</v>
      </c>
      <c s="93">
        <v>3170.4499999999998</v>
      </c>
      <c s="93">
        <v>0</v>
      </c>
      <c s="93">
        <v>0</v>
      </c>
      <c s="93">
        <v>0</v>
      </c>
      <c s="93">
        <v>72727.26999999999</v>
      </c>
      <c s="189">
        <v>41600</v>
      </c>
      <c s="189">
        <v>47079</v>
      </c>
      <c s="190">
        <v>100000</v>
      </c>
      <c s="99">
        <v>3.9777777777777779</v>
      </c>
      <c s="99">
        <v>15</v>
      </c>
      <c s="191">
        <v>0.077499999999999999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9090.9099999999999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9090.9099999999999</v>
      </c>
      <c s="185">
        <v>0</v>
      </c>
      <c s="22">
        <f t="shared" si="0"/>
        <v>0</v>
      </c>
      <c s="22">
        <f t="shared" si="1"/>
        <v>18181.82</v>
      </c>
      <c s="22">
        <f t="shared" si="2"/>
        <v>18181.82</v>
      </c>
    </row>
    <row r="11" spans="1:54" ht="15">
      <c r="A11" s="23" t="s">
        <v>1429</v>
      </c>
      <c s="95" t="s">
        <v>574</v>
      </c>
      <c s="96">
        <v>9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327272.71999999997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327272.71999999997</v>
      </c>
      <c s="189">
        <v>41613</v>
      </c>
      <c s="189">
        <v>47092</v>
      </c>
      <c s="190">
        <v>400000</v>
      </c>
      <c s="99">
        <v>4.0138888888888893</v>
      </c>
      <c s="99">
        <v>15</v>
      </c>
      <c s="191">
        <v>0.077499999999999999</v>
      </c>
      <c s="95" t="s">
        <v>651</v>
      </c>
      <c s="95" t="s">
        <v>652</v>
      </c>
      <c s="185">
        <v>36363.639999999999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36363.639999999999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36363.639999999999</v>
      </c>
      <c s="22">
        <f t="shared" si="0"/>
        <v>36363.639999999999</v>
      </c>
      <c s="22">
        <f t="shared" si="1"/>
        <v>72727.279999999999</v>
      </c>
      <c s="22">
        <f t="shared" si="2"/>
        <v>109090.92</v>
      </c>
    </row>
    <row r="12" spans="1:54" ht="15">
      <c r="A12" s="23" t="s">
        <v>1422</v>
      </c>
      <c s="95" t="s">
        <v>574</v>
      </c>
      <c s="96">
        <v>10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81818.179999999993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81818.179999999993</v>
      </c>
      <c s="189">
        <v>41620</v>
      </c>
      <c s="189">
        <v>47099</v>
      </c>
      <c s="190">
        <v>100000</v>
      </c>
      <c s="99">
        <v>4.0333333333333332</v>
      </c>
      <c s="99">
        <v>15</v>
      </c>
      <c s="191">
        <v>0.077499999999999999</v>
      </c>
      <c s="95" t="s">
        <v>651</v>
      </c>
      <c s="95" t="s">
        <v>652</v>
      </c>
      <c s="185">
        <v>9090.9099999999999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9090.9099999999999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9090.9099999999999</v>
      </c>
      <c s="22">
        <f t="shared" si="0"/>
        <v>9090.9099999999999</v>
      </c>
      <c s="22">
        <f t="shared" si="1"/>
        <v>18181.82</v>
      </c>
      <c s="22">
        <f t="shared" si="2"/>
        <v>27272.73</v>
      </c>
    </row>
    <row r="13" spans="1:54" ht="15">
      <c r="A13" s="23" t="s">
        <v>1437</v>
      </c>
      <c s="95" t="s">
        <v>575</v>
      </c>
      <c s="96">
        <v>40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40833.339999999997</v>
      </c>
      <c s="93">
        <v>0</v>
      </c>
      <c s="93">
        <v>4083.3299999999999</v>
      </c>
      <c s="93">
        <v>1572.0799999999999</v>
      </c>
      <c s="93">
        <v>0</v>
      </c>
      <c s="93">
        <v>0</v>
      </c>
      <c s="93">
        <v>0</v>
      </c>
      <c s="93">
        <v>36750.009999999995</v>
      </c>
      <c s="189">
        <v>41780</v>
      </c>
      <c s="189">
        <v>47259</v>
      </c>
      <c s="190">
        <v>49000</v>
      </c>
      <c s="99">
        <v>4.4749999999999996</v>
      </c>
      <c s="99">
        <v>15</v>
      </c>
      <c s="191">
        <v>0.076999999999999999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4083.3299999999999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4083.3299999999999</v>
      </c>
      <c s="185">
        <v>0</v>
      </c>
      <c s="22">
        <f t="shared" si="0"/>
        <v>0</v>
      </c>
      <c s="22">
        <f t="shared" si="1"/>
        <v>8166.6599999999999</v>
      </c>
      <c s="22">
        <f t="shared" si="2"/>
        <v>8166.6599999999999</v>
      </c>
    </row>
    <row r="14" spans="1:54" ht="15">
      <c r="A14" s="23" t="s">
        <v>1438</v>
      </c>
      <c s="95" t="s">
        <v>575</v>
      </c>
      <c s="96">
        <v>41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103333.34</v>
      </c>
      <c s="93">
        <v>0</v>
      </c>
      <c s="93">
        <v>10333.33</v>
      </c>
      <c s="93">
        <v>3978.3299999999999</v>
      </c>
      <c s="93">
        <v>0</v>
      </c>
      <c s="93">
        <v>0</v>
      </c>
      <c s="93">
        <v>0</v>
      </c>
      <c s="93">
        <v>93000.009999999995</v>
      </c>
      <c s="189">
        <v>41781</v>
      </c>
      <c s="189">
        <v>47260</v>
      </c>
      <c s="190">
        <v>124000</v>
      </c>
      <c s="99">
        <v>4.4777777777777779</v>
      </c>
      <c s="99">
        <v>15</v>
      </c>
      <c s="191">
        <v>0.076999999999999999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10333.33</v>
      </c>
      <c s="185">
        <v>0</v>
      </c>
      <c s="185">
        <v>0</v>
      </c>
      <c s="185">
        <v>0</v>
      </c>
      <c s="185">
        <v>0</v>
      </c>
      <c s="185">
        <v>0</v>
      </c>
      <c s="185">
        <v>10333.33</v>
      </c>
      <c s="185">
        <v>0</v>
      </c>
      <c s="22">
        <f t="shared" si="0"/>
        <v>0</v>
      </c>
      <c s="22">
        <f t="shared" si="1"/>
        <v>20666.66</v>
      </c>
      <c s="22">
        <f t="shared" si="2"/>
        <v>20666.66</v>
      </c>
    </row>
    <row r="15" spans="1:54" ht="15">
      <c r="A15" s="23" t="s">
        <v>1440</v>
      </c>
      <c s="95" t="s">
        <v>575</v>
      </c>
      <c s="96">
        <v>47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4166.6599999999999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4166.6599999999999</v>
      </c>
      <c s="189">
        <v>41789</v>
      </c>
      <c s="189">
        <v>47268</v>
      </c>
      <c s="190">
        <v>5000</v>
      </c>
      <c s="99">
        <v>4.5</v>
      </c>
      <c s="99">
        <v>15</v>
      </c>
      <c s="191">
        <v>0.076999999999999999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416.67000000000002</v>
      </c>
      <c s="185">
        <v>0</v>
      </c>
      <c s="185">
        <v>0</v>
      </c>
      <c s="185">
        <v>0</v>
      </c>
      <c s="185">
        <v>0</v>
      </c>
      <c s="185">
        <v>0</v>
      </c>
      <c s="185">
        <v>416.67000000000002</v>
      </c>
      <c s="185">
        <v>0</v>
      </c>
      <c s="22">
        <f t="shared" si="0"/>
        <v>0</v>
      </c>
      <c s="22">
        <f t="shared" si="1"/>
        <v>833.34000000000003</v>
      </c>
      <c s="22">
        <f t="shared" si="2"/>
        <v>833.34000000000003</v>
      </c>
    </row>
    <row r="16" spans="1:54" ht="15">
      <c r="A16" s="23" t="s">
        <v>1442</v>
      </c>
      <c s="95" t="s">
        <v>575</v>
      </c>
      <c s="96">
        <v>50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22500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22500</v>
      </c>
      <c s="189">
        <v>41795</v>
      </c>
      <c s="189">
        <v>47274</v>
      </c>
      <c s="190">
        <v>27000</v>
      </c>
      <c s="99">
        <v>4.5138888888888893</v>
      </c>
      <c s="99">
        <v>15</v>
      </c>
      <c s="191">
        <v>0.076999999999999999</v>
      </c>
      <c s="95" t="s">
        <v>651</v>
      </c>
      <c s="95" t="s">
        <v>652</v>
      </c>
      <c s="185">
        <v>2250</v>
      </c>
      <c s="185">
        <v>0</v>
      </c>
      <c s="185">
        <v>0</v>
      </c>
      <c s="185">
        <v>0</v>
      </c>
      <c s="185">
        <v>0</v>
      </c>
      <c s="185">
        <v>0</v>
      </c>
      <c s="185">
        <v>2250</v>
      </c>
      <c s="185">
        <v>0</v>
      </c>
      <c s="185">
        <v>0</v>
      </c>
      <c s="185">
        <v>0</v>
      </c>
      <c s="185">
        <v>0</v>
      </c>
      <c s="185">
        <v>0</v>
      </c>
      <c s="185">
        <v>2250</v>
      </c>
      <c s="22">
        <f t="shared" si="0"/>
        <v>2250</v>
      </c>
      <c s="22">
        <f t="shared" si="1"/>
        <v>4500</v>
      </c>
      <c s="22">
        <f t="shared" si="2"/>
        <v>6750</v>
      </c>
    </row>
    <row r="17" spans="1:54" ht="15">
      <c r="A17" s="23" t="s">
        <v>1443</v>
      </c>
      <c s="95" t="s">
        <v>575</v>
      </c>
      <c s="96">
        <v>56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16666.660000000003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16666.660000000003</v>
      </c>
      <c s="189">
        <v>41814</v>
      </c>
      <c s="189">
        <v>47293</v>
      </c>
      <c s="190">
        <v>20000</v>
      </c>
      <c s="99">
        <v>4.5666666666666664</v>
      </c>
      <c s="99">
        <v>15</v>
      </c>
      <c s="191">
        <v>0.076999999999999999</v>
      </c>
      <c s="95" t="s">
        <v>651</v>
      </c>
      <c s="95" t="s">
        <v>652</v>
      </c>
      <c s="185">
        <v>1666.6700000000001</v>
      </c>
      <c s="185">
        <v>0</v>
      </c>
      <c s="185">
        <v>0</v>
      </c>
      <c s="185">
        <v>0</v>
      </c>
      <c s="185">
        <v>0</v>
      </c>
      <c s="185">
        <v>0</v>
      </c>
      <c s="185">
        <v>1666.6700000000001</v>
      </c>
      <c s="185">
        <v>0</v>
      </c>
      <c s="185">
        <v>0</v>
      </c>
      <c s="185">
        <v>0</v>
      </c>
      <c s="185">
        <v>0</v>
      </c>
      <c s="185">
        <v>0</v>
      </c>
      <c s="185">
        <v>1666.6700000000001</v>
      </c>
      <c s="22">
        <f t="shared" si="0"/>
        <v>1666.6700000000001</v>
      </c>
      <c s="22">
        <f t="shared" si="1"/>
        <v>3333.3400000000001</v>
      </c>
      <c s="22">
        <f t="shared" si="2"/>
        <v>5000.0100000000002</v>
      </c>
    </row>
    <row r="18" spans="1:54" ht="15">
      <c r="A18" s="23" t="s">
        <v>1482</v>
      </c>
      <c s="95" t="s">
        <v>575</v>
      </c>
      <c s="96">
        <v>64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65000</v>
      </c>
      <c s="93">
        <v>0</v>
      </c>
      <c s="93">
        <v>0</v>
      </c>
      <c s="93">
        <v>2746.25</v>
      </c>
      <c s="93">
        <v>0</v>
      </c>
      <c s="93">
        <v>0</v>
      </c>
      <c s="93">
        <v>0</v>
      </c>
      <c s="93">
        <v>65000</v>
      </c>
      <c s="189">
        <v>41963</v>
      </c>
      <c s="189">
        <v>49268</v>
      </c>
      <c s="190">
        <v>65000</v>
      </c>
      <c s="99">
        <v>9.9722222222222214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3250</v>
      </c>
      <c s="185">
        <v>0</v>
      </c>
      <c s="185">
        <v>0</v>
      </c>
      <c s="185">
        <v>0</v>
      </c>
      <c s="185">
        <v>0</v>
      </c>
      <c s="185">
        <v>0</v>
      </c>
      <c s="185">
        <v>3250</v>
      </c>
      <c s="185">
        <v>0</v>
      </c>
      <c s="22">
        <f t="shared" si="0"/>
        <v>0</v>
      </c>
      <c s="22">
        <f t="shared" si="1"/>
        <v>6500</v>
      </c>
      <c s="22">
        <f t="shared" si="2"/>
        <v>6500</v>
      </c>
    </row>
    <row r="19" spans="1:54" ht="15">
      <c r="A19" s="23" t="s">
        <v>1483</v>
      </c>
      <c s="95" t="s">
        <v>575</v>
      </c>
      <c s="96">
        <v>65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120000</v>
      </c>
      <c s="93">
        <v>0</v>
      </c>
      <c s="93">
        <v>0</v>
      </c>
      <c s="93">
        <v>5070</v>
      </c>
      <c s="93">
        <v>0</v>
      </c>
      <c s="93">
        <v>0</v>
      </c>
      <c s="93">
        <v>0</v>
      </c>
      <c s="93">
        <v>120000</v>
      </c>
      <c s="189">
        <v>41967</v>
      </c>
      <c s="189">
        <v>49272</v>
      </c>
      <c s="190">
        <v>120000</v>
      </c>
      <c s="99">
        <v>9.9833333333333325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6000</v>
      </c>
      <c s="185">
        <v>0</v>
      </c>
      <c s="185">
        <v>0</v>
      </c>
      <c s="185">
        <v>0</v>
      </c>
      <c s="185">
        <v>0</v>
      </c>
      <c s="185">
        <v>0</v>
      </c>
      <c s="185">
        <v>6000</v>
      </c>
      <c s="185">
        <v>0</v>
      </c>
      <c s="22">
        <f t="shared" si="0"/>
        <v>0</v>
      </c>
      <c s="22">
        <f t="shared" si="1"/>
        <v>12000</v>
      </c>
      <c s="22">
        <f t="shared" si="2"/>
        <v>12000</v>
      </c>
    </row>
    <row r="20" spans="1:54" ht="15">
      <c r="A20" s="23" t="s">
        <v>1484</v>
      </c>
      <c s="95" t="s">
        <v>575</v>
      </c>
      <c s="96">
        <v>66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15000</v>
      </c>
      <c s="93">
        <v>0</v>
      </c>
      <c s="93">
        <v>0</v>
      </c>
      <c s="93">
        <v>633.75</v>
      </c>
      <c s="93">
        <v>0</v>
      </c>
      <c s="93">
        <v>0</v>
      </c>
      <c s="93">
        <v>0</v>
      </c>
      <c s="93">
        <v>15000</v>
      </c>
      <c s="189">
        <v>41970</v>
      </c>
      <c s="189">
        <v>49275</v>
      </c>
      <c s="190">
        <v>15000</v>
      </c>
      <c s="99">
        <v>9.9916666666666671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750</v>
      </c>
      <c s="185">
        <v>0</v>
      </c>
      <c s="185">
        <v>0</v>
      </c>
      <c s="185">
        <v>0</v>
      </c>
      <c s="185">
        <v>0</v>
      </c>
      <c s="185">
        <v>0</v>
      </c>
      <c s="185">
        <v>750</v>
      </c>
      <c s="185">
        <v>0</v>
      </c>
      <c s="22">
        <f t="shared" si="0"/>
        <v>0</v>
      </c>
      <c s="22">
        <f t="shared" si="1"/>
        <v>1500</v>
      </c>
      <c s="22">
        <f t="shared" si="2"/>
        <v>1500</v>
      </c>
    </row>
    <row r="21" spans="1:54" ht="15">
      <c r="A21" s="23" t="s">
        <v>1485</v>
      </c>
      <c s="95" t="s">
        <v>575</v>
      </c>
      <c s="96">
        <v>70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50000</v>
      </c>
      <c s="189">
        <v>41997</v>
      </c>
      <c s="189">
        <v>49302</v>
      </c>
      <c s="190">
        <v>50000</v>
      </c>
      <c s="99">
        <v>10.066666666666666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2500</v>
      </c>
      <c s="185">
        <v>0</v>
      </c>
      <c s="185">
        <v>0</v>
      </c>
      <c s="185">
        <v>0</v>
      </c>
      <c s="185">
        <v>0</v>
      </c>
      <c s="185">
        <v>0</v>
      </c>
      <c s="185">
        <v>2500</v>
      </c>
      <c s="22">
        <f t="shared" si="0"/>
        <v>0</v>
      </c>
      <c s="22">
        <f t="shared" si="1"/>
        <v>5000</v>
      </c>
      <c s="22">
        <f t="shared" si="2"/>
        <v>5000</v>
      </c>
    </row>
    <row r="22" spans="1:54" ht="15">
      <c r="A22" s="23" t="s">
        <v>1486</v>
      </c>
      <c s="95" t="s">
        <v>576</v>
      </c>
      <c s="96">
        <v>50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1425000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1425000</v>
      </c>
      <c s="189">
        <v>41992</v>
      </c>
      <c s="189">
        <v>49297</v>
      </c>
      <c s="190">
        <v>1425000</v>
      </c>
      <c s="99">
        <v>10.052777777777777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71250</v>
      </c>
      <c s="185">
        <v>0</v>
      </c>
      <c s="185">
        <v>0</v>
      </c>
      <c s="185">
        <v>0</v>
      </c>
      <c s="185">
        <v>0</v>
      </c>
      <c s="185">
        <v>0</v>
      </c>
      <c s="185">
        <v>71250</v>
      </c>
      <c s="22">
        <f t="shared" si="0"/>
        <v>0</v>
      </c>
      <c s="22">
        <f t="shared" si="1"/>
        <v>142500</v>
      </c>
      <c s="22">
        <f t="shared" si="2"/>
        <v>142500</v>
      </c>
    </row>
    <row r="23" spans="1:54" ht="15">
      <c r="A23" s="23" t="s">
        <v>1487</v>
      </c>
      <c s="95" t="s">
        <v>578</v>
      </c>
      <c s="96">
        <v>19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302000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302000</v>
      </c>
      <c s="189">
        <v>42215</v>
      </c>
      <c s="189">
        <v>49520</v>
      </c>
      <c s="190">
        <v>302000</v>
      </c>
      <c s="99">
        <v>10.666666666666666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24" spans="1:54" ht="15">
      <c r="A24" s="23" t="s">
        <v>1488</v>
      </c>
      <c s="95" t="s">
        <v>578</v>
      </c>
      <c s="96">
        <v>30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160000</v>
      </c>
      <c s="93">
        <v>0</v>
      </c>
      <c s="93">
        <v>0</v>
      </c>
      <c s="93">
        <v>6760</v>
      </c>
      <c s="93">
        <v>0</v>
      </c>
      <c s="93">
        <v>0</v>
      </c>
      <c s="93">
        <v>0</v>
      </c>
      <c s="93">
        <v>160000</v>
      </c>
      <c s="189">
        <v>42332</v>
      </c>
      <c s="189">
        <v>49637</v>
      </c>
      <c s="190">
        <v>160000</v>
      </c>
      <c s="99">
        <v>10.983333333333333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25" spans="1:54" ht="15">
      <c r="A25" s="23" t="s">
        <v>1489</v>
      </c>
      <c s="95" t="s">
        <v>578</v>
      </c>
      <c s="96">
        <v>32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27000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27000</v>
      </c>
      <c s="189">
        <v>42338</v>
      </c>
      <c s="189">
        <v>49643</v>
      </c>
      <c s="190">
        <v>27000</v>
      </c>
      <c s="99">
        <v>11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26" spans="1:54" ht="15">
      <c r="A26" s="23" t="s">
        <v>1490</v>
      </c>
      <c s="95" t="s">
        <v>579</v>
      </c>
      <c s="96">
        <v>38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185000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185000</v>
      </c>
      <c s="189">
        <v>42606</v>
      </c>
      <c s="189">
        <v>49911</v>
      </c>
      <c s="190">
        <v>70000</v>
      </c>
      <c s="99">
        <v>11.733333333333333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27" spans="1:54" ht="15">
      <c r="A27" s="23" t="s">
        <v>1491</v>
      </c>
      <c s="95" t="s">
        <v>579</v>
      </c>
      <c s="96">
        <v>39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185000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185000</v>
      </c>
      <c s="189">
        <v>42607</v>
      </c>
      <c s="189">
        <v>49912</v>
      </c>
      <c s="190">
        <v>185000</v>
      </c>
      <c s="99">
        <v>11.736111111111111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28" spans="1:54" ht="15">
      <c r="A28" s="23" t="s">
        <v>1463</v>
      </c>
      <c s="95" t="s">
        <v>579</v>
      </c>
      <c s="96">
        <v>59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510000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510000</v>
      </c>
      <c s="189">
        <v>42955</v>
      </c>
      <c s="189">
        <v>46607</v>
      </c>
      <c s="190">
        <v>85000</v>
      </c>
      <c s="99">
        <v>2.6888888888888891</v>
      </c>
      <c s="99">
        <v>10</v>
      </c>
      <c s="191">
        <v>0.064000000000000001</v>
      </c>
      <c s="95" t="s">
        <v>651</v>
      </c>
      <c s="95" t="s">
        <v>652</v>
      </c>
      <c s="185">
        <v>0</v>
      </c>
      <c s="185">
        <v>0</v>
      </c>
      <c s="185">
        <v>85000</v>
      </c>
      <c s="185">
        <v>0</v>
      </c>
      <c s="185">
        <v>0</v>
      </c>
      <c s="185">
        <v>0</v>
      </c>
      <c s="185">
        <v>0</v>
      </c>
      <c s="185">
        <v>0</v>
      </c>
      <c s="185">
        <v>85000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170000</v>
      </c>
      <c s="22">
        <f t="shared" si="2"/>
        <v>170000</v>
      </c>
    </row>
    <row r="29" spans="1:54" ht="15">
      <c r="A29" s="23" t="s">
        <v>1464</v>
      </c>
      <c s="95" t="s">
        <v>579</v>
      </c>
      <c s="96">
        <v>60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126000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126000</v>
      </c>
      <c s="189">
        <v>43097</v>
      </c>
      <c s="189">
        <v>46749</v>
      </c>
      <c s="190">
        <v>125000</v>
      </c>
      <c s="99">
        <v>3.0777777777777779</v>
      </c>
      <c s="99">
        <v>10</v>
      </c>
      <c s="191">
        <v>0.064000000000000001</v>
      </c>
      <c s="95" t="s">
        <v>651</v>
      </c>
      <c s="95" t="s">
        <v>652</v>
      </c>
      <c s="185">
        <v>18000</v>
      </c>
      <c s="185">
        <v>0</v>
      </c>
      <c s="185">
        <v>0</v>
      </c>
      <c s="185">
        <v>0</v>
      </c>
      <c s="185">
        <v>0</v>
      </c>
      <c s="185">
        <v>0</v>
      </c>
      <c s="185">
        <v>18000</v>
      </c>
      <c s="185">
        <v>0</v>
      </c>
      <c s="185">
        <v>0</v>
      </c>
      <c s="185">
        <v>0</v>
      </c>
      <c s="185">
        <v>0</v>
      </c>
      <c s="185">
        <v>0</v>
      </c>
      <c s="185">
        <v>18000</v>
      </c>
      <c s="22">
        <f t="shared" si="0"/>
        <v>18000</v>
      </c>
      <c s="22">
        <f t="shared" si="1"/>
        <v>36000</v>
      </c>
      <c s="22">
        <f t="shared" si="2"/>
        <v>54000</v>
      </c>
    </row>
    <row r="30" spans="1:54" ht="15">
      <c r="A30" s="23" t="s">
        <v>1492</v>
      </c>
      <c s="95" t="s">
        <v>659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513333.34000000003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513333.34000000003</v>
      </c>
      <c s="189">
        <v>43404</v>
      </c>
      <c s="189">
        <v>50709</v>
      </c>
      <c s="190">
        <v>550000</v>
      </c>
      <c s="99">
        <v>13.916666666666666</v>
      </c>
      <c s="99">
        <v>20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18333.330000000002</v>
      </c>
      <c s="185">
        <v>0</v>
      </c>
      <c s="185">
        <v>0</v>
      </c>
      <c s="185">
        <v>0</v>
      </c>
      <c s="185">
        <v>0</v>
      </c>
      <c s="185">
        <v>0</v>
      </c>
      <c s="185">
        <v>18333.330000000002</v>
      </c>
      <c s="185">
        <v>0</v>
      </c>
      <c s="185">
        <v>0</v>
      </c>
      <c s="22">
        <f t="shared" si="0"/>
        <v>0</v>
      </c>
      <c s="22">
        <f t="shared" si="1"/>
        <v>36666.660000000003</v>
      </c>
      <c s="22">
        <f t="shared" si="2"/>
        <v>36666.660000000003</v>
      </c>
    </row>
    <row r="31" spans="1:54" ht="15">
      <c r="A31" s="23" t="s">
        <v>1493</v>
      </c>
      <c s="95" t="s">
        <v>660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65333.339999999997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65333.339999999997</v>
      </c>
      <c s="189">
        <v>43404</v>
      </c>
      <c s="189">
        <v>50709</v>
      </c>
      <c s="190">
        <v>70000</v>
      </c>
      <c s="99">
        <v>13.916666666666666</v>
      </c>
      <c s="99">
        <v>20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2333.3299999999999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2333.3299999999999</v>
      </c>
      <c s="185">
        <v>0</v>
      </c>
      <c s="185">
        <v>0</v>
      </c>
      <c s="22">
        <f t="shared" si="0"/>
        <v>0</v>
      </c>
      <c s="22">
        <f t="shared" si="1"/>
        <v>4666.6599999999999</v>
      </c>
      <c s="22">
        <f t="shared" si="2"/>
        <v>4666.6599999999999</v>
      </c>
    </row>
    <row r="32" spans="1:54" ht="15">
      <c r="A32" s="23" t="s">
        <v>1494</v>
      </c>
      <c s="95" t="s">
        <v>661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49500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49500</v>
      </c>
      <c s="189">
        <v>43460</v>
      </c>
      <c s="189">
        <v>47113</v>
      </c>
      <c s="190">
        <v>55000</v>
      </c>
      <c s="99">
        <v>4.072222222222222</v>
      </c>
      <c s="99">
        <v>10</v>
      </c>
      <c s="191">
        <v>0.060600000000000001</v>
      </c>
      <c s="95" t="s">
        <v>651</v>
      </c>
      <c s="95" t="s">
        <v>652</v>
      </c>
      <c s="185">
        <v>5500</v>
      </c>
      <c s="185">
        <v>0</v>
      </c>
      <c s="185">
        <v>0</v>
      </c>
      <c s="185">
        <v>0</v>
      </c>
      <c s="185">
        <v>0</v>
      </c>
      <c s="185">
        <v>0</v>
      </c>
      <c s="185">
        <v>5500</v>
      </c>
      <c s="185">
        <v>0</v>
      </c>
      <c s="185">
        <v>0</v>
      </c>
      <c s="185">
        <v>0</v>
      </c>
      <c s="185">
        <v>0</v>
      </c>
      <c s="185">
        <v>0</v>
      </c>
      <c s="185">
        <v>5500</v>
      </c>
      <c s="22">
        <f t="shared" si="0"/>
        <v>5500</v>
      </c>
      <c s="22">
        <f t="shared" si="1"/>
        <v>11000</v>
      </c>
      <c s="22">
        <f t="shared" si="2"/>
        <v>16500</v>
      </c>
    </row>
    <row r="33" spans="1:54" ht="15">
      <c r="A33" s="23" t="s">
        <v>1495</v>
      </c>
      <c s="95" t="s">
        <v>662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202500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202500</v>
      </c>
      <c s="189">
        <v>43460</v>
      </c>
      <c s="189">
        <v>47113</v>
      </c>
      <c s="190">
        <v>225000</v>
      </c>
      <c s="99">
        <v>4.072222222222222</v>
      </c>
      <c s="99">
        <v>10</v>
      </c>
      <c s="191">
        <v>0.060600000000000001</v>
      </c>
      <c s="95" t="s">
        <v>651</v>
      </c>
      <c s="95" t="s">
        <v>652</v>
      </c>
      <c s="185">
        <v>22500</v>
      </c>
      <c s="185">
        <v>0</v>
      </c>
      <c s="185">
        <v>0</v>
      </c>
      <c s="185">
        <v>0</v>
      </c>
      <c s="185">
        <v>0</v>
      </c>
      <c s="185">
        <v>0</v>
      </c>
      <c s="185">
        <v>22500</v>
      </c>
      <c s="185">
        <v>0</v>
      </c>
      <c s="185">
        <v>0</v>
      </c>
      <c s="185">
        <v>0</v>
      </c>
      <c s="185">
        <v>0</v>
      </c>
      <c s="185">
        <v>0</v>
      </c>
      <c s="185">
        <v>22500</v>
      </c>
      <c s="22">
        <f t="shared" si="0"/>
        <v>22500</v>
      </c>
      <c s="22">
        <f t="shared" si="1"/>
        <v>45000</v>
      </c>
      <c s="22">
        <f t="shared" si="2"/>
        <v>67500</v>
      </c>
    </row>
    <row r="34" spans="1:54" ht="15">
      <c r="A34" s="23" t="s">
        <v>1496</v>
      </c>
      <c s="95" t="s">
        <v>663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43476</v>
      </c>
      <c s="189">
        <v>45302</v>
      </c>
      <c s="190">
        <v>5000000</v>
      </c>
      <c s="99">
        <v>0</v>
      </c>
      <c s="99">
        <v>0</v>
      </c>
      <c s="191">
        <v>0.047800000000000002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35" spans="1:54" ht="15">
      <c r="A35" s="23" t="s">
        <v>1497</v>
      </c>
      <c s="95" t="s">
        <v>664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43476</v>
      </c>
      <c s="189">
        <v>45302</v>
      </c>
      <c s="190">
        <v>6000000</v>
      </c>
      <c s="99">
        <v>0</v>
      </c>
      <c s="99">
        <v>0</v>
      </c>
      <c s="191">
        <v>0.047800000000000002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36" spans="1:54" ht="15">
      <c r="A36" s="23" t="s">
        <v>1498</v>
      </c>
      <c s="95" t="s">
        <v>665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10890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10890</v>
      </c>
      <c s="189">
        <v>43518</v>
      </c>
      <c s="189">
        <v>47171</v>
      </c>
      <c s="190">
        <v>12100</v>
      </c>
      <c s="99">
        <v>4.2277777777777779</v>
      </c>
      <c s="99">
        <v>10</v>
      </c>
      <c s="191">
        <v>0.060600000000000001</v>
      </c>
      <c s="95" t="s">
        <v>651</v>
      </c>
      <c s="95" t="s">
        <v>652</v>
      </c>
      <c s="185">
        <v>0</v>
      </c>
      <c s="185">
        <v>0</v>
      </c>
      <c s="185">
        <v>1210</v>
      </c>
      <c s="185">
        <v>0</v>
      </c>
      <c s="185">
        <v>0</v>
      </c>
      <c s="185">
        <v>0</v>
      </c>
      <c s="185">
        <v>0</v>
      </c>
      <c s="185">
        <v>0</v>
      </c>
      <c s="185">
        <v>1210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2420</v>
      </c>
      <c s="22">
        <f t="shared" si="2"/>
        <v>2420</v>
      </c>
    </row>
    <row r="37" spans="1:54" ht="15">
      <c r="A37" s="23" t="s">
        <v>1499</v>
      </c>
      <c s="95" t="s">
        <v>666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52110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52110</v>
      </c>
      <c s="189">
        <v>43518</v>
      </c>
      <c s="189">
        <v>47171</v>
      </c>
      <c s="190">
        <v>57900</v>
      </c>
      <c s="99">
        <v>4.2277777777777779</v>
      </c>
      <c s="99">
        <v>10</v>
      </c>
      <c s="191">
        <v>0.060600000000000001</v>
      </c>
      <c s="95" t="s">
        <v>651</v>
      </c>
      <c s="95" t="s">
        <v>652</v>
      </c>
      <c s="185">
        <v>0</v>
      </c>
      <c s="185">
        <v>0</v>
      </c>
      <c s="185">
        <v>5790</v>
      </c>
      <c s="185">
        <v>0</v>
      </c>
      <c s="185">
        <v>0</v>
      </c>
      <c s="185">
        <v>0</v>
      </c>
      <c s="185">
        <v>0</v>
      </c>
      <c s="185">
        <v>0</v>
      </c>
      <c s="185">
        <v>5790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11580</v>
      </c>
      <c s="22">
        <f t="shared" si="2"/>
        <v>11580</v>
      </c>
    </row>
    <row r="38" spans="1:54" ht="15">
      <c r="A38" s="23" t="s">
        <v>1500</v>
      </c>
      <c s="95" t="s">
        <v>667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43522</v>
      </c>
      <c s="189">
        <v>45348</v>
      </c>
      <c s="190">
        <v>3000000</v>
      </c>
      <c s="99">
        <v>0</v>
      </c>
      <c s="99">
        <v>0</v>
      </c>
      <c s="191">
        <v>0.047800000000000002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39" spans="1:54" ht="15">
      <c r="A39" s="23" t="s">
        <v>1501</v>
      </c>
      <c s="95" t="s">
        <v>668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150000</v>
      </c>
      <c s="93">
        <v>0</v>
      </c>
      <c s="93">
        <v>15000</v>
      </c>
      <c s="93">
        <v>4545</v>
      </c>
      <c s="93">
        <v>0</v>
      </c>
      <c s="93">
        <v>0</v>
      </c>
      <c s="93">
        <v>0</v>
      </c>
      <c s="93">
        <v>135000</v>
      </c>
      <c s="189">
        <v>43606</v>
      </c>
      <c s="189">
        <v>47259</v>
      </c>
      <c s="190">
        <v>150000</v>
      </c>
      <c s="99">
        <v>4.4749999999999996</v>
      </c>
      <c s="99">
        <v>10</v>
      </c>
      <c s="191">
        <v>0.060600000000000001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15000</v>
      </c>
      <c s="185">
        <v>0</v>
      </c>
      <c s="185">
        <v>0</v>
      </c>
      <c s="185">
        <v>0</v>
      </c>
      <c s="185">
        <v>0</v>
      </c>
      <c s="185">
        <v>0</v>
      </c>
      <c s="185">
        <v>15000</v>
      </c>
      <c s="185">
        <v>0</v>
      </c>
      <c s="22">
        <f t="shared" si="0"/>
        <v>0</v>
      </c>
      <c s="22">
        <f t="shared" si="1"/>
        <v>30000</v>
      </c>
      <c s="22">
        <f t="shared" si="2"/>
        <v>30000</v>
      </c>
    </row>
    <row r="40" spans="1:54" ht="15">
      <c r="A40" s="23" t="s">
        <v>1502</v>
      </c>
      <c s="95" t="s">
        <v>669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785000</v>
      </c>
      <c s="93">
        <v>0</v>
      </c>
      <c s="93">
        <v>78500</v>
      </c>
      <c s="93">
        <v>23785.5</v>
      </c>
      <c s="93">
        <v>0</v>
      </c>
      <c s="93">
        <v>0</v>
      </c>
      <c s="93">
        <v>0</v>
      </c>
      <c s="93">
        <v>706500</v>
      </c>
      <c s="189">
        <v>43606</v>
      </c>
      <c s="189">
        <v>47259</v>
      </c>
      <c s="190">
        <v>785000</v>
      </c>
      <c s="99">
        <v>4.4749999999999996</v>
      </c>
      <c s="99">
        <v>10</v>
      </c>
      <c s="191">
        <v>0.060600000000000001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78500</v>
      </c>
      <c s="185">
        <v>0</v>
      </c>
      <c s="185">
        <v>0</v>
      </c>
      <c s="185">
        <v>0</v>
      </c>
      <c s="185">
        <v>0</v>
      </c>
      <c s="185">
        <v>0</v>
      </c>
      <c s="185">
        <v>78500</v>
      </c>
      <c s="185">
        <v>0</v>
      </c>
      <c s="22">
        <f t="shared" si="0"/>
        <v>0</v>
      </c>
      <c s="22">
        <f t="shared" si="1"/>
        <v>157000</v>
      </c>
      <c s="22">
        <f t="shared" si="2"/>
        <v>157000</v>
      </c>
    </row>
    <row r="41" spans="1:54" ht="15">
      <c r="A41" s="23" t="s">
        <v>1503</v>
      </c>
      <c s="95" t="s">
        <v>670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95000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95000</v>
      </c>
      <c s="189">
        <v>43637</v>
      </c>
      <c s="189">
        <v>47290</v>
      </c>
      <c s="190">
        <v>95000</v>
      </c>
      <c s="99">
        <v>4.5583333333333336</v>
      </c>
      <c s="99">
        <v>10</v>
      </c>
      <c s="191">
        <v>0.060600000000000001</v>
      </c>
      <c s="95" t="s">
        <v>651</v>
      </c>
      <c s="95" t="s">
        <v>652</v>
      </c>
      <c s="185">
        <v>9500</v>
      </c>
      <c s="185">
        <v>0</v>
      </c>
      <c s="185">
        <v>0</v>
      </c>
      <c s="185">
        <v>0</v>
      </c>
      <c s="185">
        <v>0</v>
      </c>
      <c s="185">
        <v>0</v>
      </c>
      <c s="185">
        <v>9500</v>
      </c>
      <c s="185">
        <v>0</v>
      </c>
      <c s="185">
        <v>0</v>
      </c>
      <c s="185">
        <v>0</v>
      </c>
      <c s="185">
        <v>0</v>
      </c>
      <c s="185">
        <v>0</v>
      </c>
      <c s="185">
        <v>9500</v>
      </c>
      <c s="22">
        <f t="shared" si="0"/>
        <v>9500</v>
      </c>
      <c s="22">
        <f t="shared" si="1"/>
        <v>19000</v>
      </c>
      <c s="22">
        <f t="shared" si="2"/>
        <v>28500</v>
      </c>
    </row>
    <row r="42" spans="1:54" ht="15">
      <c r="A42" s="23" t="s">
        <v>1504</v>
      </c>
      <c s="95" t="s">
        <v>671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2995607.3799999999</v>
      </c>
      <c s="93">
        <v>0</v>
      </c>
      <c s="93">
        <v>2995607.3799999999</v>
      </c>
      <c s="93">
        <v>71595.020000000004</v>
      </c>
      <c s="93">
        <v>0</v>
      </c>
      <c s="93">
        <v>0</v>
      </c>
      <c s="93">
        <v>0</v>
      </c>
      <c s="93">
        <v>0</v>
      </c>
      <c s="189">
        <v>43790</v>
      </c>
      <c s="189">
        <v>45617</v>
      </c>
      <c s="190">
        <v>2995607.3799999999</v>
      </c>
      <c s="99">
        <v>0</v>
      </c>
      <c s="99">
        <v>0</v>
      </c>
      <c s="191">
        <v>0.047800000000000002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43" spans="1:54" ht="15">
      <c r="A43" s="23" t="s">
        <v>1505</v>
      </c>
      <c s="95" t="s">
        <v>672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3000000</v>
      </c>
      <c s="189">
        <v>43826</v>
      </c>
      <c s="189">
        <v>46383</v>
      </c>
      <c s="190">
        <v>3000000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44" spans="1:54" ht="15">
      <c r="A44" s="23" t="s">
        <v>1506</v>
      </c>
      <c s="95" t="s">
        <v>673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1500000</v>
      </c>
      <c s="189">
        <v>43826</v>
      </c>
      <c s="189">
        <v>46383</v>
      </c>
      <c s="190">
        <v>1500000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45" spans="1:54" ht="15">
      <c r="A45" s="23" t="s">
        <v>1507</v>
      </c>
      <c s="95" t="s">
        <v>674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1000000</v>
      </c>
      <c s="189">
        <v>43826</v>
      </c>
      <c s="189">
        <v>46383</v>
      </c>
      <c s="190">
        <v>1000000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46" spans="1:54" ht="15">
      <c r="A46" s="23" t="s">
        <v>1508</v>
      </c>
      <c s="95" t="s">
        <v>675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1000000</v>
      </c>
      <c s="189">
        <v>43826</v>
      </c>
      <c s="189">
        <v>46383</v>
      </c>
      <c s="190">
        <v>1000000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47" spans="1:54" ht="15">
      <c r="A47" s="23" t="s">
        <v>1509</v>
      </c>
      <c s="95" t="s">
        <v>676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155000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155000</v>
      </c>
      <c s="189">
        <v>43826</v>
      </c>
      <c s="189">
        <v>46383</v>
      </c>
      <c s="190">
        <v>155000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48" spans="1:54" ht="15">
      <c r="A48" s="23" t="s">
        <v>1510</v>
      </c>
      <c s="95" t="s">
        <v>677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390000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390000</v>
      </c>
      <c s="189">
        <v>43826</v>
      </c>
      <c s="189">
        <v>46383</v>
      </c>
      <c s="190">
        <v>390000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49" spans="1:54" ht="15">
      <c r="A49" s="23" t="s">
        <v>1511</v>
      </c>
      <c s="95" t="s">
        <v>678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600500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600500</v>
      </c>
      <c s="189">
        <v>43826</v>
      </c>
      <c s="189">
        <v>46383</v>
      </c>
      <c s="190">
        <v>600500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50" spans="1:54" ht="15">
      <c r="A50" s="23" t="s">
        <v>1512</v>
      </c>
      <c s="95" t="s">
        <v>679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3000000</v>
      </c>
      <c s="189">
        <v>43826</v>
      </c>
      <c s="189">
        <v>46383</v>
      </c>
      <c s="190">
        <v>3000000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51" spans="1:54" ht="15">
      <c r="A51" s="23" t="s">
        <v>1513</v>
      </c>
      <c s="95" t="s">
        <v>680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150000</v>
      </c>
      <c s="189">
        <v>43826</v>
      </c>
      <c s="189">
        <v>46383</v>
      </c>
      <c s="190">
        <v>150000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52" spans="1:54" ht="15">
      <c r="A52" s="23" t="s">
        <v>1514</v>
      </c>
      <c s="95" t="s">
        <v>681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3000000</v>
      </c>
      <c s="189">
        <v>43826</v>
      </c>
      <c s="189">
        <v>46383</v>
      </c>
      <c s="190">
        <v>3000000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53" spans="1:54" ht="15">
      <c r="A53" s="23" t="s">
        <v>1515</v>
      </c>
      <c s="95" t="s">
        <v>682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2200000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2200000</v>
      </c>
      <c s="189">
        <v>43826</v>
      </c>
      <c s="189">
        <v>46383</v>
      </c>
      <c s="190">
        <v>2200000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54" spans="1:54" ht="15">
      <c r="A54" s="23" t="s">
        <v>1516</v>
      </c>
      <c s="95" t="s">
        <v>683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600000</v>
      </c>
      <c s="189">
        <v>43826</v>
      </c>
      <c s="189">
        <v>46383</v>
      </c>
      <c s="190">
        <v>600000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55" spans="1:54" ht="15">
      <c r="A55" s="23" t="s">
        <v>1517</v>
      </c>
      <c s="95" t="s">
        <v>684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1000000</v>
      </c>
      <c s="189">
        <v>43860</v>
      </c>
      <c s="189">
        <v>45687</v>
      </c>
      <c s="190">
        <v>1000000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1000000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1000000</v>
      </c>
      <c s="22">
        <f t="shared" si="2"/>
        <v>1000000</v>
      </c>
    </row>
    <row r="56" spans="1:54" ht="15">
      <c r="A56" s="23" t="s">
        <v>1518</v>
      </c>
      <c s="95" t="s">
        <v>685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500000</v>
      </c>
      <c s="189">
        <v>43860</v>
      </c>
      <c s="189">
        <v>45687</v>
      </c>
      <c s="190">
        <v>500000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500000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500000</v>
      </c>
      <c s="22">
        <f t="shared" si="2"/>
        <v>500000</v>
      </c>
    </row>
    <row r="57" spans="1:54" ht="15">
      <c r="A57" s="23" t="s">
        <v>1519</v>
      </c>
      <c s="95" t="s">
        <v>686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1400000</v>
      </c>
      <c s="189">
        <v>43826</v>
      </c>
      <c s="189">
        <v>46383</v>
      </c>
      <c s="190">
        <v>1400000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58" spans="1:54" ht="15">
      <c r="A58" s="23" t="s">
        <v>1520</v>
      </c>
      <c s="95" t="s">
        <v>687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5600000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5600000</v>
      </c>
      <c s="189">
        <v>43826</v>
      </c>
      <c s="189">
        <v>46383</v>
      </c>
      <c s="190">
        <v>5600000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59" spans="1:54" ht="15">
      <c r="A59" s="23" t="s">
        <v>1521</v>
      </c>
      <c s="95" t="s">
        <v>688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3205000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3205000</v>
      </c>
      <c s="189">
        <v>43860</v>
      </c>
      <c s="189">
        <v>45687</v>
      </c>
      <c s="190">
        <v>3205000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3205000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3205000</v>
      </c>
      <c s="22">
        <f t="shared" si="2"/>
        <v>3205000</v>
      </c>
    </row>
    <row r="60" spans="1:54" ht="15">
      <c r="A60" s="23" t="s">
        <v>1522</v>
      </c>
      <c s="95" t="s">
        <v>689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585831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585831</v>
      </c>
      <c s="189">
        <v>43826</v>
      </c>
      <c s="189">
        <v>46383</v>
      </c>
      <c s="190">
        <v>585831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61" spans="1:54" ht="15">
      <c r="A61" s="23" t="s">
        <v>1523</v>
      </c>
      <c s="95" t="s">
        <v>690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14004714.4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14004714.4</v>
      </c>
      <c s="189">
        <v>43860</v>
      </c>
      <c s="189">
        <v>45687</v>
      </c>
      <c s="190">
        <v>14004714.4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14004714.4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14004714.4</v>
      </c>
      <c s="22">
        <f t="shared" si="2"/>
        <v>14004714.4</v>
      </c>
    </row>
    <row r="62" spans="1:54" ht="15">
      <c r="A62" s="23" t="s">
        <v>1524</v>
      </c>
      <c s="95" t="s">
        <v>691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806757.78000000003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806757.78000000003</v>
      </c>
      <c s="189">
        <v>43860</v>
      </c>
      <c s="189">
        <v>45687</v>
      </c>
      <c s="190">
        <v>806757.78000000003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806757.78000000003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806757.78000000003</v>
      </c>
      <c s="22">
        <f t="shared" si="2"/>
        <v>806757.78000000003</v>
      </c>
    </row>
    <row r="63" spans="1:54" ht="15">
      <c r="A63" s="23" t="s">
        <v>1525</v>
      </c>
      <c s="95" t="s">
        <v>692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734844.72999999998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734844.72999999998</v>
      </c>
      <c s="189">
        <v>43860</v>
      </c>
      <c s="189">
        <v>45687</v>
      </c>
      <c s="190">
        <v>734844.72999999998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734844.72999999998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734844.72999999998</v>
      </c>
      <c s="22">
        <f t="shared" si="2"/>
        <v>734844.72999999998</v>
      </c>
    </row>
    <row r="64" spans="1:54" ht="15">
      <c r="A64" s="23" t="s">
        <v>1526</v>
      </c>
      <c s="95" t="s">
        <v>693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1012037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1012037</v>
      </c>
      <c s="189">
        <v>43860</v>
      </c>
      <c s="189">
        <v>45687</v>
      </c>
      <c s="190">
        <v>1012037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1012037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1012037</v>
      </c>
      <c s="22">
        <f t="shared" si="2"/>
        <v>1012037</v>
      </c>
    </row>
    <row r="65" spans="1:54" ht="15">
      <c r="A65" s="23" t="s">
        <v>1527</v>
      </c>
      <c s="95" t="s">
        <v>694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1564434.6699999999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1564434.6699999999</v>
      </c>
      <c s="189">
        <v>43860</v>
      </c>
      <c s="189">
        <v>45687</v>
      </c>
      <c s="190">
        <v>1564434.6699999999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1564434.6699999999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1564434.6699999999</v>
      </c>
      <c s="22">
        <f t="shared" si="2"/>
        <v>1564434.6699999999</v>
      </c>
    </row>
    <row r="66" spans="1:54" ht="15">
      <c r="A66" s="23" t="s">
        <v>1528</v>
      </c>
      <c s="95" t="s">
        <v>695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1564434.6699999999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1564434.6699999999</v>
      </c>
      <c s="189">
        <v>43826</v>
      </c>
      <c s="189">
        <v>46383</v>
      </c>
      <c s="190">
        <v>1564434.6699999999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0"/>
        <v>0</v>
      </c>
      <c s="22">
        <f t="shared" si="1"/>
        <v>0</v>
      </c>
      <c s="22">
        <f t="shared" si="2"/>
        <v>0</v>
      </c>
    </row>
    <row r="67" spans="1:54" ht="15">
      <c r="A67" s="23" t="s">
        <v>1529</v>
      </c>
      <c s="95" t="s">
        <v>696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1185812.6000000001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1185812.6000000001</v>
      </c>
      <c s="189">
        <v>43860</v>
      </c>
      <c s="189">
        <v>45687</v>
      </c>
      <c s="190">
        <v>1185812.6000000001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1185812.6000000001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 ref="AZ67:AZ130">SUM(AM67:AM67)</f>
        <v>0</v>
      </c>
      <c s="22">
        <f t="shared" si="1"/>
        <v>1185812.6000000001</v>
      </c>
      <c s="22">
        <f t="shared" si="2"/>
        <v>1185812.6000000001</v>
      </c>
    </row>
    <row r="68" spans="1:54" ht="15">
      <c r="A68" s="23" t="s">
        <v>1530</v>
      </c>
      <c s="95" t="s">
        <v>697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778223.32999999996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778223.32999999996</v>
      </c>
      <c s="189">
        <v>43860</v>
      </c>
      <c s="189">
        <v>45687</v>
      </c>
      <c s="190">
        <v>778223.32999999996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778223.32999999996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 ref="BA68:BA131">SUM(AN68:AY68)</f>
        <v>778223.32999999996</v>
      </c>
      <c s="22">
        <f t="shared" si="5" ref="BB68:BB131">AZ68+BA68</f>
        <v>778223.32999999996</v>
      </c>
    </row>
    <row r="69" spans="1:54" ht="15">
      <c r="A69" s="23" t="s">
        <v>1531</v>
      </c>
      <c s="95" t="s">
        <v>698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117551.89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117551.89</v>
      </c>
      <c s="189">
        <v>43860</v>
      </c>
      <c s="189">
        <v>45687</v>
      </c>
      <c s="190">
        <v>117551.89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117551.89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117551.89</v>
      </c>
      <c s="22">
        <f t="shared" si="5"/>
        <v>117551.89</v>
      </c>
    </row>
    <row r="70" spans="1:54" ht="15">
      <c r="A70" s="23" t="s">
        <v>1532</v>
      </c>
      <c s="95" t="s">
        <v>699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1417316.4199999999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1417316.4199999999</v>
      </c>
      <c s="189">
        <v>43860</v>
      </c>
      <c s="189">
        <v>45687</v>
      </c>
      <c s="190">
        <v>1417316.4199999999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1417316.4199999999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1417316.4199999999</v>
      </c>
      <c s="22">
        <f t="shared" si="5"/>
        <v>1417316.4199999999</v>
      </c>
    </row>
    <row r="71" spans="1:54" ht="15">
      <c r="A71" s="23" t="s">
        <v>1533</v>
      </c>
      <c s="95" t="s">
        <v>700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1405686.01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1405686.01</v>
      </c>
      <c s="189">
        <v>43826</v>
      </c>
      <c s="189">
        <v>46383</v>
      </c>
      <c s="190">
        <v>1405686.01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72" spans="1:54" ht="15">
      <c r="A72" s="23" t="s">
        <v>1534</v>
      </c>
      <c s="95" t="s">
        <v>701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1204773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1204773</v>
      </c>
      <c s="189">
        <v>43860</v>
      </c>
      <c s="189">
        <v>45687</v>
      </c>
      <c s="190">
        <v>1204773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1204773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1204773</v>
      </c>
      <c s="22">
        <f t="shared" si="5"/>
        <v>1204773</v>
      </c>
    </row>
    <row r="73" spans="1:54" ht="15">
      <c r="A73" s="23" t="s">
        <v>1535</v>
      </c>
      <c s="95" t="s">
        <v>702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1204773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1204773</v>
      </c>
      <c s="189">
        <v>43826</v>
      </c>
      <c s="189">
        <v>46383</v>
      </c>
      <c s="190">
        <v>1204773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74" spans="1:54" ht="15">
      <c r="A74" s="23" t="s">
        <v>1536</v>
      </c>
      <c s="95" t="s">
        <v>703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744695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744695</v>
      </c>
      <c s="189">
        <v>43860</v>
      </c>
      <c s="189">
        <v>45687</v>
      </c>
      <c s="190">
        <v>744695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744695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744695</v>
      </c>
      <c s="22">
        <f t="shared" si="5"/>
        <v>744695</v>
      </c>
    </row>
    <row r="75" spans="1:54" ht="15">
      <c r="A75" s="23" t="s">
        <v>1537</v>
      </c>
      <c s="95" t="s">
        <v>704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205079.70999999999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205079.70999999999</v>
      </c>
      <c s="189">
        <v>43860</v>
      </c>
      <c s="189">
        <v>45687</v>
      </c>
      <c s="190">
        <v>205079.70999999999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205079.70999999999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205079.70999999999</v>
      </c>
      <c s="22">
        <f t="shared" si="5"/>
        <v>205079.70999999999</v>
      </c>
    </row>
    <row r="76" spans="1:54" ht="15">
      <c r="A76" s="23" t="s">
        <v>1538</v>
      </c>
      <c s="95" t="s">
        <v>705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128104.31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128104.31</v>
      </c>
      <c s="189">
        <v>43860</v>
      </c>
      <c s="189">
        <v>45687</v>
      </c>
      <c s="190">
        <v>128104.31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128104.31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128104.31</v>
      </c>
      <c s="22">
        <f t="shared" si="5"/>
        <v>128104.31</v>
      </c>
    </row>
    <row r="77" spans="1:54" ht="15">
      <c r="A77" s="23" t="s">
        <v>1539</v>
      </c>
      <c s="95" t="s">
        <v>706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127038.97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127038.97</v>
      </c>
      <c s="189">
        <v>43826</v>
      </c>
      <c s="189">
        <v>46383</v>
      </c>
      <c s="190">
        <v>127038.97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78" spans="1:54" ht="15">
      <c r="A78" s="23" t="s">
        <v>1540</v>
      </c>
      <c s="95" t="s">
        <v>707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437542.38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437542.38</v>
      </c>
      <c s="189">
        <v>43860</v>
      </c>
      <c s="189">
        <v>45687</v>
      </c>
      <c s="190">
        <v>437542.38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437542.38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437542.38</v>
      </c>
      <c s="22">
        <f t="shared" si="5"/>
        <v>437542.38</v>
      </c>
    </row>
    <row r="79" spans="1:54" ht="15">
      <c r="A79" s="23" t="s">
        <v>1541</v>
      </c>
      <c s="95" t="s">
        <v>708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437542.38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437542.38</v>
      </c>
      <c s="189">
        <v>43826</v>
      </c>
      <c s="189">
        <v>46383</v>
      </c>
      <c s="190">
        <v>437542.38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80" spans="1:54" ht="15">
      <c r="A80" s="23" t="s">
        <v>1542</v>
      </c>
      <c s="95" t="s">
        <v>709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417739.65999999997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417739.65999999997</v>
      </c>
      <c s="189">
        <v>43860</v>
      </c>
      <c s="189">
        <v>45687</v>
      </c>
      <c s="190">
        <v>417739.65999999997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417739.65999999997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417739.65999999997</v>
      </c>
      <c s="22">
        <f t="shared" si="5"/>
        <v>417739.65999999997</v>
      </c>
    </row>
    <row r="81" spans="1:54" ht="15">
      <c r="A81" s="23" t="s">
        <v>1543</v>
      </c>
      <c s="95" t="s">
        <v>710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645039.01000000001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645039.01000000001</v>
      </c>
      <c s="189">
        <v>43860</v>
      </c>
      <c s="189">
        <v>45687</v>
      </c>
      <c s="190">
        <v>645039.01000000001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645039.01000000001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645039.01000000001</v>
      </c>
      <c s="22">
        <f t="shared" si="5"/>
        <v>645039.01000000001</v>
      </c>
    </row>
    <row r="82" spans="1:54" ht="15">
      <c r="A82" s="23" t="s">
        <v>1544</v>
      </c>
      <c s="95" t="s">
        <v>711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2772000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2772000</v>
      </c>
      <c s="189">
        <v>43860</v>
      </c>
      <c s="189">
        <v>45687</v>
      </c>
      <c s="190">
        <v>2772000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2772000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2772000</v>
      </c>
      <c s="22">
        <f t="shared" si="5"/>
        <v>2772000</v>
      </c>
    </row>
    <row r="83" spans="1:54" ht="15">
      <c r="A83" s="23" t="s">
        <v>1545</v>
      </c>
      <c s="95" t="s">
        <v>712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2772000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2772000</v>
      </c>
      <c s="189">
        <v>43826</v>
      </c>
      <c s="189">
        <v>46383</v>
      </c>
      <c s="190">
        <v>2772000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84" spans="1:54" ht="15">
      <c r="A84" s="23" t="s">
        <v>1546</v>
      </c>
      <c s="95" t="s">
        <v>713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1984519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1984519</v>
      </c>
      <c s="189">
        <v>43860</v>
      </c>
      <c s="189">
        <v>45687</v>
      </c>
      <c s="190">
        <v>1984519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1984519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1984519</v>
      </c>
      <c s="22">
        <f t="shared" si="5"/>
        <v>1984519</v>
      </c>
    </row>
    <row r="85" spans="1:54" ht="15">
      <c r="A85" s="23" t="s">
        <v>1547</v>
      </c>
      <c s="95" t="s">
        <v>714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1984519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1984519</v>
      </c>
      <c s="189">
        <v>43826</v>
      </c>
      <c s="189">
        <v>46383</v>
      </c>
      <c s="190">
        <v>1984519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86" spans="1:54" ht="15">
      <c r="A86" s="23" t="s">
        <v>1548</v>
      </c>
      <c s="95" t="s">
        <v>715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2346357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2346357</v>
      </c>
      <c s="189">
        <v>43860</v>
      </c>
      <c s="189">
        <v>45687</v>
      </c>
      <c s="190">
        <v>2346357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2346357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2346357</v>
      </c>
      <c s="22">
        <f t="shared" si="5"/>
        <v>2346357</v>
      </c>
    </row>
    <row r="87" spans="1:54" ht="15">
      <c r="A87" s="23" t="s">
        <v>1549</v>
      </c>
      <c s="95" t="s">
        <v>716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2346357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2346357</v>
      </c>
      <c s="189">
        <v>43826</v>
      </c>
      <c s="189">
        <v>46383</v>
      </c>
      <c s="190">
        <v>2346357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88" spans="1:54" ht="15">
      <c r="A88" s="23" t="s">
        <v>1550</v>
      </c>
      <c s="95" t="s">
        <v>717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228975.12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228975.12</v>
      </c>
      <c s="189">
        <v>43860</v>
      </c>
      <c s="189">
        <v>45687</v>
      </c>
      <c s="190">
        <v>228975.12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228975.12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228975.12</v>
      </c>
      <c s="22">
        <f t="shared" si="5"/>
        <v>228975.12</v>
      </c>
    </row>
    <row r="89" spans="1:54" ht="15">
      <c r="A89" s="23" t="s">
        <v>1551</v>
      </c>
      <c s="95" t="s">
        <v>718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312000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312000</v>
      </c>
      <c s="189">
        <v>43860</v>
      </c>
      <c s="189">
        <v>45687</v>
      </c>
      <c s="190">
        <v>312000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312000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312000</v>
      </c>
      <c s="22">
        <f t="shared" si="5"/>
        <v>312000</v>
      </c>
    </row>
    <row r="90" spans="1:54" ht="15">
      <c r="A90" s="23" t="s">
        <v>1552</v>
      </c>
      <c s="95" t="s">
        <v>719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312000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312000</v>
      </c>
      <c s="189">
        <v>43826</v>
      </c>
      <c s="189">
        <v>46383</v>
      </c>
      <c s="190">
        <v>312000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91" spans="1:54" ht="15">
      <c r="A91" s="23" t="s">
        <v>1553</v>
      </c>
      <c s="95" t="s">
        <v>720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2931360.4100000001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2931360.4100000001</v>
      </c>
      <c s="189">
        <v>43860</v>
      </c>
      <c s="189">
        <v>45687</v>
      </c>
      <c s="190">
        <v>2931360.4100000001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2931360.4100000001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2931360.4100000001</v>
      </c>
      <c s="22">
        <f t="shared" si="5"/>
        <v>2931360.4100000001</v>
      </c>
    </row>
    <row r="92" spans="1:54" ht="15">
      <c r="A92" s="23" t="s">
        <v>1554</v>
      </c>
      <c s="95" t="s">
        <v>721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871604.47999999998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871604.47999999998</v>
      </c>
      <c s="189">
        <v>43860</v>
      </c>
      <c s="189">
        <v>45687</v>
      </c>
      <c s="190">
        <v>871604.47999999998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871604.47999999998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871604.47999999998</v>
      </c>
      <c s="22">
        <f t="shared" si="5"/>
        <v>871604.47999999998</v>
      </c>
    </row>
    <row r="93" spans="1:54" ht="15">
      <c r="A93" s="23" t="s">
        <v>1555</v>
      </c>
      <c s="95" t="s">
        <v>722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234464.35999999999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234464.35999999999</v>
      </c>
      <c s="189">
        <v>43860</v>
      </c>
      <c s="189">
        <v>45687</v>
      </c>
      <c s="190">
        <v>234464.35999999999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234464.35999999999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234464.35999999999</v>
      </c>
      <c s="22">
        <f t="shared" si="5"/>
        <v>234464.35999999999</v>
      </c>
    </row>
    <row r="94" spans="1:54" ht="15">
      <c r="A94" s="23" t="s">
        <v>1556</v>
      </c>
      <c s="95" t="s">
        <v>723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1750702.26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1750702.26</v>
      </c>
      <c s="189">
        <v>43860</v>
      </c>
      <c s="189">
        <v>45687</v>
      </c>
      <c s="190">
        <v>1750702.26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1750702.26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1750702.26</v>
      </c>
      <c s="22">
        <f t="shared" si="5"/>
        <v>1750702.26</v>
      </c>
    </row>
    <row r="95" spans="1:54" ht="15">
      <c r="A95" s="23" t="s">
        <v>1557</v>
      </c>
      <c s="95" t="s">
        <v>724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1750702.26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1750702.26</v>
      </c>
      <c s="189">
        <v>43826</v>
      </c>
      <c s="189">
        <v>46383</v>
      </c>
      <c s="190">
        <v>1750702.26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96" spans="1:54" ht="15">
      <c r="A96" s="23" t="s">
        <v>1558</v>
      </c>
      <c s="95" t="s">
        <v>725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118843.71000000001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118843.71000000001</v>
      </c>
      <c s="189">
        <v>43860</v>
      </c>
      <c s="189">
        <v>45687</v>
      </c>
      <c s="190">
        <v>118843.71000000001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118843.71000000001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118843.71000000001</v>
      </c>
      <c s="22">
        <f t="shared" si="5"/>
        <v>118843.71000000001</v>
      </c>
    </row>
    <row r="97" spans="1:54" ht="15">
      <c r="A97" s="23" t="s">
        <v>1559</v>
      </c>
      <c s="95" t="s">
        <v>726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451019.78000000003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451019.78000000003</v>
      </c>
      <c s="189">
        <v>43860</v>
      </c>
      <c s="189">
        <v>45687</v>
      </c>
      <c s="190">
        <v>451019.78000000003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451019.78000000003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451019.78000000003</v>
      </c>
      <c s="22">
        <f t="shared" si="5"/>
        <v>451019.78000000003</v>
      </c>
    </row>
    <row r="98" spans="1:54" ht="15">
      <c r="A98" s="23" t="s">
        <v>1560</v>
      </c>
      <c s="95" t="s">
        <v>727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451019.78000000003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451019.78000000003</v>
      </c>
      <c s="189">
        <v>43826</v>
      </c>
      <c s="189">
        <v>46383</v>
      </c>
      <c s="190">
        <v>451019.78000000003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99" spans="1:54" ht="15">
      <c r="A99" s="23" t="s">
        <v>1561</v>
      </c>
      <c s="95" t="s">
        <v>728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1563038.3500000001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1563038.3500000001</v>
      </c>
      <c s="189">
        <v>43860</v>
      </c>
      <c s="189">
        <v>45687</v>
      </c>
      <c s="190">
        <v>1563038.3500000001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1563038.3500000001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1563038.3500000001</v>
      </c>
      <c s="22">
        <f t="shared" si="5"/>
        <v>1563038.3500000001</v>
      </c>
    </row>
    <row r="100" spans="1:54" ht="15">
      <c r="A100" s="23" t="s">
        <v>1562</v>
      </c>
      <c s="95" t="s">
        <v>729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1549032.27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1549032.27</v>
      </c>
      <c s="189">
        <v>43826</v>
      </c>
      <c s="189">
        <v>46383</v>
      </c>
      <c s="190">
        <v>1549032.27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101" spans="1:54" ht="15">
      <c r="A101" s="23" t="s">
        <v>1563</v>
      </c>
      <c s="95" t="s">
        <v>730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409000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409000</v>
      </c>
      <c s="189">
        <v>43860</v>
      </c>
      <c s="189">
        <v>45687</v>
      </c>
      <c s="190">
        <v>409000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409000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409000</v>
      </c>
      <c s="22">
        <f t="shared" si="5"/>
        <v>409000</v>
      </c>
    </row>
    <row r="102" spans="1:54" ht="15">
      <c r="A102" s="23" t="s">
        <v>1564</v>
      </c>
      <c s="95" t="s">
        <v>731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405350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405350</v>
      </c>
      <c s="189">
        <v>43826</v>
      </c>
      <c s="189">
        <v>46383</v>
      </c>
      <c s="190">
        <v>405350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103" spans="1:54" ht="15">
      <c r="A103" s="23" t="s">
        <v>1565</v>
      </c>
      <c s="95" t="s">
        <v>732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155320.5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155320.5</v>
      </c>
      <c s="189">
        <v>43860</v>
      </c>
      <c s="189">
        <v>45687</v>
      </c>
      <c s="190">
        <v>155320.5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155320.5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155320.5</v>
      </c>
      <c s="22">
        <f t="shared" si="5"/>
        <v>155320.5</v>
      </c>
    </row>
    <row r="104" spans="1:54" ht="15">
      <c r="A104" s="23" t="s">
        <v>1566</v>
      </c>
      <c s="95" t="s">
        <v>733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1093027.0900000001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1093027.0900000001</v>
      </c>
      <c s="189">
        <v>43860</v>
      </c>
      <c s="189">
        <v>45687</v>
      </c>
      <c s="190">
        <v>1093027.0900000001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1093027.0900000001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1093027.0900000001</v>
      </c>
      <c s="22">
        <f t="shared" si="5"/>
        <v>1093027.0900000001</v>
      </c>
    </row>
    <row r="105" spans="1:54" ht="15">
      <c r="A105" s="23" t="s">
        <v>1567</v>
      </c>
      <c s="95" t="s">
        <v>734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401924.84999999998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401924.84999999998</v>
      </c>
      <c s="189">
        <v>43860</v>
      </c>
      <c s="189">
        <v>45687</v>
      </c>
      <c s="190">
        <v>401924.84999999998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401924.84999999998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401924.84999999998</v>
      </c>
      <c s="22">
        <f t="shared" si="5"/>
        <v>401924.84999999998</v>
      </c>
    </row>
    <row r="106" spans="1:54" ht="15">
      <c r="A106" s="23" t="s">
        <v>1568</v>
      </c>
      <c s="95" t="s">
        <v>735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401924.84999999998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401924.84999999998</v>
      </c>
      <c s="189">
        <v>43826</v>
      </c>
      <c s="189">
        <v>46383</v>
      </c>
      <c s="190">
        <v>401924.84999999998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107" spans="1:54" ht="15">
      <c r="A107" s="23" t="s">
        <v>1569</v>
      </c>
      <c s="95" t="s">
        <v>736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1048915.27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1048915.27</v>
      </c>
      <c s="189">
        <v>43860</v>
      </c>
      <c s="189">
        <v>45687</v>
      </c>
      <c s="190">
        <v>1048915.27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1048915.27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1048915.27</v>
      </c>
      <c s="22">
        <f t="shared" si="5"/>
        <v>1048915.27</v>
      </c>
    </row>
    <row r="108" spans="1:54" ht="15">
      <c r="A108" s="23" t="s">
        <v>1570</v>
      </c>
      <c s="95" t="s">
        <v>737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1039101.67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1039101.67</v>
      </c>
      <c s="189">
        <v>43826</v>
      </c>
      <c s="189">
        <v>46383</v>
      </c>
      <c s="190">
        <v>1039101.67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109" spans="1:54" ht="15">
      <c r="A109" s="23" t="s">
        <v>1571</v>
      </c>
      <c s="95" t="s">
        <v>738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268699.29999999999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268699.29999999999</v>
      </c>
      <c s="189">
        <v>43860</v>
      </c>
      <c s="189">
        <v>45687</v>
      </c>
      <c s="190">
        <v>268699.29999999999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268699.29999999999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268699.29999999999</v>
      </c>
      <c s="22">
        <f t="shared" si="5"/>
        <v>268699.29999999999</v>
      </c>
    </row>
    <row r="110" spans="1:54" ht="15">
      <c r="A110" s="23" t="s">
        <v>1572</v>
      </c>
      <c s="95" t="s">
        <v>739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266120.72999999998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266120.72999999998</v>
      </c>
      <c s="189">
        <v>43826</v>
      </c>
      <c s="189">
        <v>46383</v>
      </c>
      <c s="190">
        <v>266120.72999999998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111" spans="1:54" ht="15">
      <c r="A111" s="23" t="s">
        <v>1573</v>
      </c>
      <c s="95" t="s">
        <v>740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134072.67000000001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134072.67000000001</v>
      </c>
      <c s="189">
        <v>43860</v>
      </c>
      <c s="189">
        <v>45687</v>
      </c>
      <c s="190">
        <v>134072.67000000001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134072.67000000001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134072.67000000001</v>
      </c>
      <c s="22">
        <f t="shared" si="5"/>
        <v>134072.67000000001</v>
      </c>
    </row>
    <row r="112" spans="1:54" ht="15">
      <c r="A112" s="23" t="s">
        <v>1574</v>
      </c>
      <c s="95" t="s">
        <v>741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132758.62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132758.62</v>
      </c>
      <c s="189">
        <v>43826</v>
      </c>
      <c s="189">
        <v>46383</v>
      </c>
      <c s="190">
        <v>132758.62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113" spans="1:54" ht="15">
      <c r="A113" s="23" t="s">
        <v>1575</v>
      </c>
      <c s="95" t="s">
        <v>742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147000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147000</v>
      </c>
      <c s="189">
        <v>43860</v>
      </c>
      <c s="189">
        <v>45687</v>
      </c>
      <c s="190">
        <v>147000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147000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147000</v>
      </c>
      <c s="22">
        <f t="shared" si="5"/>
        <v>147000</v>
      </c>
    </row>
    <row r="114" spans="1:54" ht="15">
      <c r="A114" s="23" t="s">
        <v>1576</v>
      </c>
      <c s="95" t="s">
        <v>743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147000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147000</v>
      </c>
      <c s="189">
        <v>43826</v>
      </c>
      <c s="189">
        <v>46383</v>
      </c>
      <c s="190">
        <v>147000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115" spans="1:54" ht="15">
      <c r="A115" s="23" t="s">
        <v>1577</v>
      </c>
      <c s="95" t="s">
        <v>744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1583358.1899999999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1583358.1899999999</v>
      </c>
      <c s="189">
        <v>43860</v>
      </c>
      <c s="189">
        <v>45687</v>
      </c>
      <c s="190">
        <v>1583358.1899999999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1583358.1899999999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1583358.1899999999</v>
      </c>
      <c s="22">
        <f t="shared" si="5"/>
        <v>1583358.1899999999</v>
      </c>
    </row>
    <row r="116" spans="1:54" ht="15">
      <c r="A116" s="23" t="s">
        <v>1578</v>
      </c>
      <c s="95" t="s">
        <v>745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1567402.03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1567402.03</v>
      </c>
      <c s="189">
        <v>43826</v>
      </c>
      <c s="189">
        <v>46383</v>
      </c>
      <c s="190">
        <v>1567402.03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117" spans="1:54" ht="15">
      <c r="A117" s="23" t="s">
        <v>1579</v>
      </c>
      <c s="95" t="s">
        <v>746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687227.34999999998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687227.34999999998</v>
      </c>
      <c s="189">
        <v>43860</v>
      </c>
      <c s="189">
        <v>45687</v>
      </c>
      <c s="190">
        <v>687227.34999999998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687227.34999999998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687227.34999999998</v>
      </c>
      <c s="22">
        <f t="shared" si="5"/>
        <v>687227.34999999998</v>
      </c>
    </row>
    <row r="118" spans="1:54" ht="15">
      <c r="A118" s="23" t="s">
        <v>1580</v>
      </c>
      <c s="95" t="s">
        <v>747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680301.87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680301.87</v>
      </c>
      <c s="189">
        <v>43826</v>
      </c>
      <c s="189">
        <v>46383</v>
      </c>
      <c s="190">
        <v>680301.87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119" spans="1:54" ht="15">
      <c r="A119" s="23" t="s">
        <v>1581</v>
      </c>
      <c s="95" t="s">
        <v>748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493040.21999999997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493040.21999999997</v>
      </c>
      <c s="189">
        <v>43860</v>
      </c>
      <c s="189">
        <v>45687</v>
      </c>
      <c s="190">
        <v>493040.21999999997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493040.21999999997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493040.21999999997</v>
      </c>
      <c s="22">
        <f t="shared" si="5"/>
        <v>493040.21999999997</v>
      </c>
    </row>
    <row r="120" spans="1:54" ht="15">
      <c r="A120" s="23" t="s">
        <v>1582</v>
      </c>
      <c s="95" t="s">
        <v>749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493040.21999999997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493040.21999999997</v>
      </c>
      <c s="189">
        <v>43826</v>
      </c>
      <c s="189">
        <v>46383</v>
      </c>
      <c s="190">
        <v>493040.21999999997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121" spans="1:54" ht="15">
      <c r="A121" s="23" t="s">
        <v>1583</v>
      </c>
      <c s="95" t="s">
        <v>750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331341.54999999999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331341.54999999999</v>
      </c>
      <c s="189">
        <v>43860</v>
      </c>
      <c s="189">
        <v>45687</v>
      </c>
      <c s="190">
        <v>331341.54999999999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331341.54999999999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331341.54999999999</v>
      </c>
      <c s="22">
        <f t="shared" si="5"/>
        <v>331341.54999999999</v>
      </c>
    </row>
    <row r="122" spans="1:54" ht="15">
      <c r="A122" s="23" t="s">
        <v>1584</v>
      </c>
      <c s="95" t="s">
        <v>751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6385827.29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6385827.29</v>
      </c>
      <c s="189">
        <v>43860</v>
      </c>
      <c s="189">
        <v>45687</v>
      </c>
      <c s="190">
        <v>6385827.2856901046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6385827.29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6385827.29</v>
      </c>
      <c s="22">
        <f t="shared" si="5"/>
        <v>6385827.29</v>
      </c>
    </row>
    <row r="123" spans="1:54" ht="15">
      <c r="A123" s="23" t="s">
        <v>1585</v>
      </c>
      <c s="95" t="s">
        <v>752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6587165.75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6587165.75</v>
      </c>
      <c s="189">
        <v>43826</v>
      </c>
      <c s="189">
        <v>46383</v>
      </c>
      <c s="190">
        <v>6587165.7480864301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124" spans="1:54" ht="15">
      <c r="A124" s="23" t="s">
        <v>1586</v>
      </c>
      <c s="95" t="s">
        <v>753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1574092.6499999999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1574092.6499999999</v>
      </c>
      <c s="189">
        <v>44050</v>
      </c>
      <c s="189">
        <v>45876</v>
      </c>
      <c s="190">
        <v>1574092.6499999999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1574092.6499999999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1574092.6499999999</v>
      </c>
      <c s="22">
        <f t="shared" si="5"/>
        <v>1574092.6499999999</v>
      </c>
    </row>
    <row r="125" spans="1:54" ht="15">
      <c r="A125" s="23" t="s">
        <v>1587</v>
      </c>
      <c s="95" t="s">
        <v>754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1574092.6499999999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1574092.6499999999</v>
      </c>
      <c s="189">
        <v>44050</v>
      </c>
      <c s="189">
        <v>46606</v>
      </c>
      <c s="190">
        <v>1574092.6499999999</v>
      </c>
      <c s="99">
        <v>2.6861111111111109</v>
      </c>
      <c s="99">
        <v>7</v>
      </c>
      <c s="191">
        <v>0.075481999999999994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126" spans="1:54" ht="15">
      <c r="A126" s="23" t="s">
        <v>1588</v>
      </c>
      <c s="95" t="s">
        <v>755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502091.44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502091.44</v>
      </c>
      <c s="189">
        <v>44050</v>
      </c>
      <c s="189">
        <v>45876</v>
      </c>
      <c s="190">
        <v>502091.44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502091.44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502091.44</v>
      </c>
      <c s="22">
        <f t="shared" si="5"/>
        <v>502091.44</v>
      </c>
    </row>
    <row r="127" spans="1:54" ht="15">
      <c r="A127" s="23" t="s">
        <v>1589</v>
      </c>
      <c s="95" t="s">
        <v>756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502063.34000000003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502063.34000000003</v>
      </c>
      <c s="189">
        <v>44050</v>
      </c>
      <c s="189">
        <v>46606</v>
      </c>
      <c s="190">
        <v>502063.34000000003</v>
      </c>
      <c s="99">
        <v>2.6861111111111109</v>
      </c>
      <c s="99">
        <v>7</v>
      </c>
      <c s="191">
        <v>0.075481999999999994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128" spans="1:54" ht="15">
      <c r="A128" s="23" t="s">
        <v>1590</v>
      </c>
      <c s="95" t="s">
        <v>757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566477.53000000003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566477.53000000003</v>
      </c>
      <c s="189">
        <v>44050</v>
      </c>
      <c s="189">
        <v>45876</v>
      </c>
      <c s="190">
        <v>566477.53000000003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566477.53000000003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566477.53000000003</v>
      </c>
      <c s="22">
        <f t="shared" si="5"/>
        <v>566477.53000000003</v>
      </c>
    </row>
    <row r="129" spans="1:54" ht="15">
      <c r="A129" s="23" t="s">
        <v>1591</v>
      </c>
      <c s="95" t="s">
        <v>758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283200.63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283200.63</v>
      </c>
      <c s="189">
        <v>44050</v>
      </c>
      <c s="189">
        <v>46606</v>
      </c>
      <c s="190">
        <v>283200.63</v>
      </c>
      <c s="99">
        <v>2.6861111111111109</v>
      </c>
      <c s="99">
        <v>7</v>
      </c>
      <c s="191">
        <v>0.075481999999999994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0</v>
      </c>
      <c s="22">
        <f t="shared" si="5"/>
        <v>0</v>
      </c>
    </row>
    <row r="130" spans="1:54" ht="15">
      <c r="A130" s="23" t="s">
        <v>1592</v>
      </c>
      <c s="95" t="s">
        <v>759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1787478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1787478</v>
      </c>
      <c s="189">
        <v>44050</v>
      </c>
      <c s="189">
        <v>45876</v>
      </c>
      <c s="190">
        <v>1787478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1787478</v>
      </c>
      <c s="185">
        <v>0</v>
      </c>
      <c s="185">
        <v>0</v>
      </c>
      <c s="185">
        <v>0</v>
      </c>
      <c s="185">
        <v>0</v>
      </c>
      <c s="22">
        <f t="shared" si="3"/>
        <v>0</v>
      </c>
      <c s="22">
        <f t="shared" si="4"/>
        <v>1787478</v>
      </c>
      <c s="22">
        <f t="shared" si="5"/>
        <v>1787478</v>
      </c>
    </row>
    <row r="131" spans="1:54" ht="15">
      <c r="A131" s="23" t="s">
        <v>1593</v>
      </c>
      <c s="95" t="s">
        <v>760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3689366.4399999999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3689366.4399999999</v>
      </c>
      <c s="189">
        <v>44050</v>
      </c>
      <c s="189">
        <v>45876</v>
      </c>
      <c s="190">
        <v>3689366.4399999999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3689366.4399999999</v>
      </c>
      <c s="185">
        <v>0</v>
      </c>
      <c s="185">
        <v>0</v>
      </c>
      <c s="185">
        <v>0</v>
      </c>
      <c s="185">
        <v>0</v>
      </c>
      <c s="22">
        <f t="shared" si="6" ref="AZ131:AZ194">SUM(AM131:AM131)</f>
        <v>0</v>
      </c>
      <c s="22">
        <f t="shared" si="4"/>
        <v>3689366.4399999999</v>
      </c>
      <c s="22">
        <f t="shared" si="5"/>
        <v>3689366.4399999999</v>
      </c>
    </row>
    <row r="132" spans="1:54" ht="15">
      <c r="A132" s="23" t="s">
        <v>1594</v>
      </c>
      <c s="95" t="s">
        <v>761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1842554.1100000001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1842554.1100000001</v>
      </c>
      <c s="189">
        <v>44050</v>
      </c>
      <c s="189">
        <v>46606</v>
      </c>
      <c s="190">
        <v>1842554.1100000001</v>
      </c>
      <c s="99">
        <v>2.6861111111111109</v>
      </c>
      <c s="99">
        <v>7</v>
      </c>
      <c s="191">
        <v>0.075481999999999994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 ref="BA132:BA195">SUM(AN132:AY132)</f>
        <v>0</v>
      </c>
      <c s="22">
        <f t="shared" si="8" ref="BB132:BB195">AZ132+BA132</f>
        <v>0</v>
      </c>
    </row>
    <row r="133" spans="1:54" ht="15">
      <c r="A133" s="23" t="s">
        <v>1595</v>
      </c>
      <c s="95" t="s">
        <v>762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478945.45000000001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478945.45000000001</v>
      </c>
      <c s="189">
        <v>44050</v>
      </c>
      <c s="189">
        <v>45876</v>
      </c>
      <c s="190">
        <v>478945.45000000001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478945.45000000001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478945.45000000001</v>
      </c>
      <c s="22">
        <f t="shared" si="8"/>
        <v>478945.45000000001</v>
      </c>
    </row>
    <row r="134" spans="1:54" ht="15">
      <c r="A134" s="23" t="s">
        <v>1596</v>
      </c>
      <c s="95" t="s">
        <v>763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239418.98999999999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239418.98999999999</v>
      </c>
      <c s="189">
        <v>44050</v>
      </c>
      <c s="189">
        <v>46606</v>
      </c>
      <c s="190">
        <v>239418.98999999999</v>
      </c>
      <c s="99">
        <v>2.6861111111111109</v>
      </c>
      <c s="99">
        <v>7</v>
      </c>
      <c s="191">
        <v>0.075481999999999994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0</v>
      </c>
      <c s="22">
        <f t="shared" si="8"/>
        <v>0</v>
      </c>
    </row>
    <row r="135" spans="1:54" ht="15">
      <c r="A135" s="23" t="s">
        <v>1597</v>
      </c>
      <c s="95" t="s">
        <v>764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528980.37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528980.37</v>
      </c>
      <c s="189">
        <v>44050</v>
      </c>
      <c s="189">
        <v>45876</v>
      </c>
      <c s="190">
        <v>528980.37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528980.37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528980.37</v>
      </c>
      <c s="22">
        <f t="shared" si="8"/>
        <v>528980.37</v>
      </c>
    </row>
    <row r="136" spans="1:54" ht="15">
      <c r="A136" s="23" t="s">
        <v>1598</v>
      </c>
      <c s="95" t="s">
        <v>765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528855.76000000001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528855.76000000001</v>
      </c>
      <c s="189">
        <v>44050</v>
      </c>
      <c s="189">
        <v>46606</v>
      </c>
      <c s="190">
        <v>528855.76000000001</v>
      </c>
      <c s="99">
        <v>2.6861111111111109</v>
      </c>
      <c s="99">
        <v>7</v>
      </c>
      <c s="191">
        <v>0.075481999999999994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0</v>
      </c>
      <c s="22">
        <f t="shared" si="8"/>
        <v>0</v>
      </c>
    </row>
    <row r="137" spans="1:54" ht="15">
      <c r="A137" s="23" t="s">
        <v>1599</v>
      </c>
      <c s="95" t="s">
        <v>766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472181.53999999998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472181.53999999998</v>
      </c>
      <c s="189">
        <v>44050</v>
      </c>
      <c s="189">
        <v>45876</v>
      </c>
      <c s="190">
        <v>472181.53999999998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472181.53999999998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472181.53999999998</v>
      </c>
      <c s="22">
        <f t="shared" si="8"/>
        <v>472181.53999999998</v>
      </c>
    </row>
    <row r="138" spans="1:54" ht="15">
      <c r="A138" s="23" t="s">
        <v>1600</v>
      </c>
      <c s="95" t="s">
        <v>767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236021.98000000001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236021.98000000001</v>
      </c>
      <c s="189">
        <v>44050</v>
      </c>
      <c s="189">
        <v>46606</v>
      </c>
      <c s="190">
        <v>236021.98000000001</v>
      </c>
      <c s="99">
        <v>2.6861111111111109</v>
      </c>
      <c s="99">
        <v>7</v>
      </c>
      <c s="191">
        <v>0.075481999999999994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0</v>
      </c>
      <c s="22">
        <f t="shared" si="8"/>
        <v>0</v>
      </c>
    </row>
    <row r="139" spans="1:54" ht="15">
      <c r="A139" s="23" t="s">
        <v>1601</v>
      </c>
      <c s="95" t="s">
        <v>768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103318.07000000001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103318.07000000001</v>
      </c>
      <c s="189">
        <v>44050</v>
      </c>
      <c s="189">
        <v>45876</v>
      </c>
      <c s="190">
        <v>103318.07000000001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103318.07000000001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103318.07000000001</v>
      </c>
      <c s="22">
        <f t="shared" si="8"/>
        <v>103318.07000000001</v>
      </c>
    </row>
    <row r="140" spans="1:54" ht="15">
      <c r="A140" s="23" t="s">
        <v>1602</v>
      </c>
      <c s="95" t="s">
        <v>769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50932.43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50932.43</v>
      </c>
      <c s="189">
        <v>44050</v>
      </c>
      <c s="189">
        <v>46606</v>
      </c>
      <c s="190">
        <v>50932.43</v>
      </c>
      <c s="99">
        <v>2.6861111111111109</v>
      </c>
      <c s="99">
        <v>7</v>
      </c>
      <c s="191">
        <v>0.075481999999999994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0</v>
      </c>
      <c s="22">
        <f t="shared" si="8"/>
        <v>0</v>
      </c>
    </row>
    <row r="141" spans="1:54" ht="15">
      <c r="A141" s="23" t="s">
        <v>1603</v>
      </c>
      <c s="95" t="s">
        <v>770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58854.129999999997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58854.129999999997</v>
      </c>
      <c s="189">
        <v>44050</v>
      </c>
      <c s="189">
        <v>45876</v>
      </c>
      <c s="190">
        <v>58854.129999999997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58854.129999999997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58854.129999999997</v>
      </c>
      <c s="22">
        <f t="shared" si="8"/>
        <v>58854.129999999997</v>
      </c>
    </row>
    <row r="142" spans="1:54" ht="15">
      <c r="A142" s="23" t="s">
        <v>1604</v>
      </c>
      <c s="95" t="s">
        <v>771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29417.18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29417.18</v>
      </c>
      <c s="189">
        <v>44050</v>
      </c>
      <c s="189">
        <v>46606</v>
      </c>
      <c s="190">
        <v>29417.18</v>
      </c>
      <c s="99">
        <v>2.6861111111111109</v>
      </c>
      <c s="99">
        <v>7</v>
      </c>
      <c s="191">
        <v>0.075481999999999994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0</v>
      </c>
      <c s="22">
        <f t="shared" si="8"/>
        <v>0</v>
      </c>
    </row>
    <row r="143" spans="1:54" ht="15">
      <c r="A143" s="23" t="s">
        <v>1605</v>
      </c>
      <c s="95" t="s">
        <v>772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70840.479999999996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70840.479999999996</v>
      </c>
      <c s="189">
        <v>44050</v>
      </c>
      <c s="189">
        <v>45876</v>
      </c>
      <c s="190">
        <v>70840.479999999996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70840.479999999996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70840.479999999996</v>
      </c>
      <c s="22">
        <f t="shared" si="8"/>
        <v>70840.479999999996</v>
      </c>
    </row>
    <row r="144" spans="1:54" ht="15">
      <c r="A144" s="23" t="s">
        <v>1606</v>
      </c>
      <c s="95" t="s">
        <v>773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35407.93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35407.93</v>
      </c>
      <c s="189">
        <v>44050</v>
      </c>
      <c s="189">
        <v>46606</v>
      </c>
      <c s="190">
        <v>35407.93</v>
      </c>
      <c s="99">
        <v>2.6861111111111109</v>
      </c>
      <c s="99">
        <v>7</v>
      </c>
      <c s="191">
        <v>0.075481999999999994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0</v>
      </c>
      <c s="22">
        <f t="shared" si="8"/>
        <v>0</v>
      </c>
    </row>
    <row r="145" spans="1:54" ht="15">
      <c r="A145" s="23" t="s">
        <v>1607</v>
      </c>
      <c s="95" t="s">
        <v>774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440565.23999999999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440565.23999999999</v>
      </c>
      <c s="189">
        <v>44050</v>
      </c>
      <c s="189">
        <v>45876</v>
      </c>
      <c s="190">
        <v>440565.23999999999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440565.23999999999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440565.23999999999</v>
      </c>
      <c s="22">
        <f t="shared" si="8"/>
        <v>440565.23999999999</v>
      </c>
    </row>
    <row r="146" spans="1:54" ht="15">
      <c r="A146" s="23" t="s">
        <v>1608</v>
      </c>
      <c s="95" t="s">
        <v>775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216148.06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216148.06</v>
      </c>
      <c s="189">
        <v>44050</v>
      </c>
      <c s="189">
        <v>46606</v>
      </c>
      <c s="190">
        <v>216148.06</v>
      </c>
      <c s="99">
        <v>2.6861111111111109</v>
      </c>
      <c s="99">
        <v>7</v>
      </c>
      <c s="191">
        <v>0.075481999999999994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0</v>
      </c>
      <c s="22">
        <f t="shared" si="8"/>
        <v>0</v>
      </c>
    </row>
    <row r="147" spans="1:54" ht="15">
      <c r="A147" s="23" t="s">
        <v>1609</v>
      </c>
      <c s="95" t="s">
        <v>776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599654.33999999997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599654.33999999997</v>
      </c>
      <c s="189">
        <v>44050</v>
      </c>
      <c s="189">
        <v>45876</v>
      </c>
      <c s="190">
        <v>599654.33999999997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599654.33999999997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599654.33999999997</v>
      </c>
      <c s="22">
        <f t="shared" si="8"/>
        <v>599654.33999999997</v>
      </c>
    </row>
    <row r="148" spans="1:54" ht="15">
      <c r="A148" s="23" t="s">
        <v>1610</v>
      </c>
      <c s="95" t="s">
        <v>777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299827.16999999998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299827.16999999998</v>
      </c>
      <c s="189">
        <v>44050</v>
      </c>
      <c s="189">
        <v>46606</v>
      </c>
      <c s="190">
        <v>299827.16999999998</v>
      </c>
      <c s="99">
        <v>2.6861111111111109</v>
      </c>
      <c s="99">
        <v>7</v>
      </c>
      <c s="191">
        <v>0.075481999999999994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0</v>
      </c>
      <c s="22">
        <f t="shared" si="8"/>
        <v>0</v>
      </c>
    </row>
    <row r="149" spans="1:54" ht="15">
      <c r="A149" s="23" t="s">
        <v>1611</v>
      </c>
      <c s="95" t="s">
        <v>778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1996624.3799999999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1996624.3799999999</v>
      </c>
      <c s="189">
        <v>44050</v>
      </c>
      <c s="189">
        <v>45876</v>
      </c>
      <c s="190">
        <v>1996624.3799999999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1996624.3799999999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1996624.3799999999</v>
      </c>
      <c s="22">
        <f t="shared" si="8"/>
        <v>1996624.3799999999</v>
      </c>
    </row>
    <row r="150" spans="1:54" ht="15">
      <c r="A150" s="23" t="s">
        <v>1612</v>
      </c>
      <c s="95" t="s">
        <v>779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997719.93999999994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997719.93999999994</v>
      </c>
      <c s="189">
        <v>44050</v>
      </c>
      <c s="189">
        <v>46606</v>
      </c>
      <c s="190">
        <v>997719.93999999994</v>
      </c>
      <c s="99">
        <v>2.6861111111111109</v>
      </c>
      <c s="99">
        <v>7</v>
      </c>
      <c s="191">
        <v>0.075481999999999994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0</v>
      </c>
      <c s="22">
        <f t="shared" si="8"/>
        <v>0</v>
      </c>
    </row>
    <row r="151" spans="1:54" ht="15">
      <c r="A151" s="23" t="s">
        <v>1613</v>
      </c>
      <c s="95" t="s">
        <v>780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436679.90000000002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436679.90000000002</v>
      </c>
      <c s="189">
        <v>44050</v>
      </c>
      <c s="189">
        <v>45876</v>
      </c>
      <c s="190">
        <v>436679.90000000002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436679.90000000002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436679.90000000002</v>
      </c>
      <c s="22">
        <f t="shared" si="8"/>
        <v>436679.90000000002</v>
      </c>
    </row>
    <row r="152" spans="1:54" ht="15">
      <c r="A152" s="23" t="s">
        <v>1614</v>
      </c>
      <c s="95" t="s">
        <v>781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387820.77000000002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387820.77000000002</v>
      </c>
      <c s="189">
        <v>44050</v>
      </c>
      <c s="189">
        <v>45876</v>
      </c>
      <c s="190">
        <v>387820.77000000002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387820.77000000002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387820.77000000002</v>
      </c>
      <c s="22">
        <f t="shared" si="8"/>
        <v>387820.77000000002</v>
      </c>
    </row>
    <row r="153" spans="1:54" ht="15">
      <c r="A153" s="23" t="s">
        <v>1615</v>
      </c>
      <c s="95" t="s">
        <v>782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283367.01000000001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283367.01000000001</v>
      </c>
      <c s="189">
        <v>44050</v>
      </c>
      <c s="189">
        <v>45876</v>
      </c>
      <c s="190">
        <v>283367.01000000001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283367.01000000001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283367.01000000001</v>
      </c>
      <c s="22">
        <f t="shared" si="8"/>
        <v>283367.01000000001</v>
      </c>
    </row>
    <row r="154" spans="1:54" ht="15">
      <c r="A154" s="23" t="s">
        <v>1616</v>
      </c>
      <c s="95" t="s">
        <v>783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90149.559999999998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90149.559999999998</v>
      </c>
      <c s="189">
        <v>44050</v>
      </c>
      <c s="189">
        <v>45876</v>
      </c>
      <c s="190">
        <v>90149.559999999998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90149.559999999998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90149.559999999998</v>
      </c>
      <c s="22">
        <f t="shared" si="8"/>
        <v>90149.559999999998</v>
      </c>
    </row>
    <row r="155" spans="1:54" ht="15">
      <c r="A155" s="23" t="s">
        <v>1617</v>
      </c>
      <c s="95" t="s">
        <v>784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1024629.5699999999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1024629.5699999999</v>
      </c>
      <c s="189">
        <v>44050</v>
      </c>
      <c s="189">
        <v>45876</v>
      </c>
      <c s="190">
        <v>1024629.5699999999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1024629.5699999999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1024629.5699999999</v>
      </c>
      <c s="22">
        <f t="shared" si="8"/>
        <v>1024629.5699999999</v>
      </c>
    </row>
    <row r="156" spans="1:54" ht="15">
      <c r="A156" s="23" t="s">
        <v>1618</v>
      </c>
      <c s="95" t="s">
        <v>785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511899.22999999998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511899.22999999998</v>
      </c>
      <c s="189">
        <v>44050</v>
      </c>
      <c s="189">
        <v>46606</v>
      </c>
      <c s="190">
        <v>511899.22999999998</v>
      </c>
      <c s="99">
        <v>2.6861111111111109</v>
      </c>
      <c s="99">
        <v>7</v>
      </c>
      <c s="191">
        <v>0.075481999999999994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0</v>
      </c>
      <c s="22">
        <f t="shared" si="8"/>
        <v>0</v>
      </c>
    </row>
    <row r="157" spans="1:54" ht="15">
      <c r="A157" s="23" t="s">
        <v>1619</v>
      </c>
      <c s="95" t="s">
        <v>786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3375478.6699999999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3375478.6699999999</v>
      </c>
      <c s="189">
        <v>44050</v>
      </c>
      <c s="189">
        <v>45876</v>
      </c>
      <c s="190">
        <v>3375478.6699999999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3375478.6699999999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3375478.6699999999</v>
      </c>
      <c s="22">
        <f t="shared" si="8"/>
        <v>3375478.6699999999</v>
      </c>
    </row>
    <row r="158" spans="1:54" ht="15">
      <c r="A158" s="23" t="s">
        <v>1620</v>
      </c>
      <c s="95" t="s">
        <v>787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1686321.1499999999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1686321.1499999999</v>
      </c>
      <c s="189">
        <v>44050</v>
      </c>
      <c s="189">
        <v>46606</v>
      </c>
      <c s="190">
        <v>1686321.1499999999</v>
      </c>
      <c s="99">
        <v>2.6861111111111109</v>
      </c>
      <c s="99">
        <v>7</v>
      </c>
      <c s="191">
        <v>0.075481999999999994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0</v>
      </c>
      <c s="22">
        <f t="shared" si="8"/>
        <v>0</v>
      </c>
    </row>
    <row r="159" spans="1:54" ht="15">
      <c r="A159" s="23" t="s">
        <v>1621</v>
      </c>
      <c s="95" t="s">
        <v>788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704317.79000000004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704317.79000000004</v>
      </c>
      <c s="189">
        <v>44050</v>
      </c>
      <c s="189">
        <v>45876</v>
      </c>
      <c s="190">
        <v>704317.79000000004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704317.79000000004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704317.79000000004</v>
      </c>
      <c s="22">
        <f t="shared" si="8"/>
        <v>704317.79000000004</v>
      </c>
    </row>
    <row r="160" spans="1:54" ht="15">
      <c r="A160" s="23" t="s">
        <v>1622</v>
      </c>
      <c s="95" t="s">
        <v>789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348012.23999999999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348012.23999999999</v>
      </c>
      <c s="189">
        <v>44050</v>
      </c>
      <c s="189">
        <v>46606</v>
      </c>
      <c s="190">
        <v>348012.23999999999</v>
      </c>
      <c s="99">
        <v>2.6861111111111109</v>
      </c>
      <c s="99">
        <v>7</v>
      </c>
      <c s="191">
        <v>0.075481999999999994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0</v>
      </c>
      <c s="22">
        <f t="shared" si="8"/>
        <v>0</v>
      </c>
    </row>
    <row r="161" spans="1:54" ht="15">
      <c r="A161" s="23" t="s">
        <v>1623</v>
      </c>
      <c s="95" t="s">
        <v>790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114715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114715</v>
      </c>
      <c s="189">
        <v>44050</v>
      </c>
      <c s="189">
        <v>45876</v>
      </c>
      <c s="190">
        <v>114715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114715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114715</v>
      </c>
      <c s="22">
        <f t="shared" si="8"/>
        <v>114715</v>
      </c>
    </row>
    <row r="162" spans="1:54" ht="15">
      <c r="A162" s="23" t="s">
        <v>1624</v>
      </c>
      <c s="95" t="s">
        <v>791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114575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114575</v>
      </c>
      <c s="189">
        <v>44050</v>
      </c>
      <c s="189">
        <v>46606</v>
      </c>
      <c s="190">
        <v>114575</v>
      </c>
      <c s="99">
        <v>2.6861111111111109</v>
      </c>
      <c s="99">
        <v>7</v>
      </c>
      <c s="191">
        <v>0.075481999999999994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0</v>
      </c>
      <c s="22">
        <f t="shared" si="8"/>
        <v>0</v>
      </c>
    </row>
    <row r="163" spans="1:54" ht="15">
      <c r="A163" s="23" t="s">
        <v>1625</v>
      </c>
      <c s="95" t="s">
        <v>792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6290645.4400000004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6290645.4400000004</v>
      </c>
      <c s="189">
        <v>44050</v>
      </c>
      <c s="189">
        <v>45876</v>
      </c>
      <c s="190">
        <v>6290645.4400000004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6290645.4400000004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6290645.4400000004</v>
      </c>
      <c s="22">
        <f t="shared" si="8"/>
        <v>6290645.4400000004</v>
      </c>
    </row>
    <row r="164" spans="1:54" ht="15">
      <c r="A164" s="23" t="s">
        <v>1626</v>
      </c>
      <c s="95" t="s">
        <v>793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2968774.1800000002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2968774.1800000002</v>
      </c>
      <c s="189">
        <v>44168</v>
      </c>
      <c s="189">
        <v>45994</v>
      </c>
      <c s="190">
        <v>2968774.1800000002</v>
      </c>
      <c s="99">
        <v>1.0083333333333333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2968774.1800000002</v>
      </c>
      <c s="22">
        <f t="shared" si="6"/>
        <v>0</v>
      </c>
      <c s="22">
        <f t="shared" si="7"/>
        <v>2968774.1800000002</v>
      </c>
      <c s="22">
        <f t="shared" si="8"/>
        <v>2968774.1800000002</v>
      </c>
    </row>
    <row r="165" spans="1:54" ht="15">
      <c r="A165" s="23" t="s">
        <v>1627</v>
      </c>
      <c s="95" t="s">
        <v>794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102465.03999999999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102465.03999999999</v>
      </c>
      <c s="189">
        <v>44050</v>
      </c>
      <c s="189">
        <v>45876</v>
      </c>
      <c s="190">
        <v>102465.03999999999</v>
      </c>
      <c s="99">
        <v>0.68611111111111112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102465.03999999999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102465.03999999999</v>
      </c>
      <c s="22">
        <f t="shared" si="8"/>
        <v>102465.03999999999</v>
      </c>
    </row>
    <row r="166" spans="1:54" ht="15">
      <c r="A166" s="23" t="s">
        <v>1628</v>
      </c>
      <c s="95" t="s">
        <v>795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213700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213700</v>
      </c>
      <c s="189">
        <v>44050</v>
      </c>
      <c s="189">
        <v>45876</v>
      </c>
      <c s="190">
        <v>213700</v>
      </c>
      <c s="99">
        <v>0.68611111111111112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213700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213700</v>
      </c>
      <c s="22">
        <f t="shared" si="8"/>
        <v>213700</v>
      </c>
    </row>
    <row r="167" spans="1:54" ht="15">
      <c r="A167" s="23" t="s">
        <v>1629</v>
      </c>
      <c s="95" t="s">
        <v>796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238518.95000000001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238518.95000000001</v>
      </c>
      <c s="189">
        <v>44050</v>
      </c>
      <c s="189">
        <v>45876</v>
      </c>
      <c s="190">
        <v>238518.95000000001</v>
      </c>
      <c s="99">
        <v>0.68611111111111112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238518.95000000001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238518.95000000001</v>
      </c>
      <c s="22">
        <f t="shared" si="8"/>
        <v>238518.95000000001</v>
      </c>
    </row>
    <row r="168" spans="1:54" ht="15">
      <c r="A168" s="23" t="s">
        <v>1630</v>
      </c>
      <c s="95" t="s">
        <v>797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2965887.0600000001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2965887.0600000001</v>
      </c>
      <c s="189">
        <v>44168</v>
      </c>
      <c s="189">
        <v>45994</v>
      </c>
      <c s="190">
        <v>2965887.0600000001</v>
      </c>
      <c s="99">
        <v>1.0083333333333333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2965887.0600000001</v>
      </c>
      <c s="22">
        <f t="shared" si="6"/>
        <v>0</v>
      </c>
      <c s="22">
        <f t="shared" si="7"/>
        <v>2965887.0600000001</v>
      </c>
      <c s="22">
        <f t="shared" si="8"/>
        <v>2965887.0600000001</v>
      </c>
    </row>
    <row r="169" spans="1:54" ht="15">
      <c r="A169" s="23" t="s">
        <v>1631</v>
      </c>
      <c s="95" t="s">
        <v>798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1181099.0700000001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1181099.0700000001</v>
      </c>
      <c s="189">
        <v>44050</v>
      </c>
      <c s="189">
        <v>45876</v>
      </c>
      <c s="190">
        <v>1181099.0700000001</v>
      </c>
      <c s="99">
        <v>0.68611111111111112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1181099.0700000001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1181099.0700000001</v>
      </c>
      <c s="22">
        <f t="shared" si="8"/>
        <v>1181099.0700000001</v>
      </c>
    </row>
    <row r="170" spans="1:54" ht="15">
      <c r="A170" s="23" t="s">
        <v>1632</v>
      </c>
      <c s="95" t="s">
        <v>799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881282.52000000002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881282.52000000002</v>
      </c>
      <c s="189">
        <v>44050</v>
      </c>
      <c s="189">
        <v>45876</v>
      </c>
      <c s="190">
        <v>881282.52000000002</v>
      </c>
      <c s="99">
        <v>0.68611111111111112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881282.52000000002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881282.52000000002</v>
      </c>
      <c s="22">
        <f t="shared" si="8"/>
        <v>881282.52000000002</v>
      </c>
    </row>
    <row r="171" spans="1:54" ht="15">
      <c r="A171" s="23" t="s">
        <v>1633</v>
      </c>
      <c s="95" t="s">
        <v>800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25948.880000000001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25948.880000000001</v>
      </c>
      <c s="189">
        <v>44050</v>
      </c>
      <c s="189">
        <v>45876</v>
      </c>
      <c s="190">
        <v>25948.880000000001</v>
      </c>
      <c s="99">
        <v>0.68611111111111112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25948.880000000001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25948.880000000001</v>
      </c>
      <c s="22">
        <f t="shared" si="8"/>
        <v>25948.880000000001</v>
      </c>
    </row>
    <row r="172" spans="1:54" ht="15">
      <c r="A172" s="23" t="s">
        <v>1634</v>
      </c>
      <c s="95" t="s">
        <v>801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12932.709999999999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12932.709999999999</v>
      </c>
      <c s="189">
        <v>44050</v>
      </c>
      <c s="189">
        <v>46606</v>
      </c>
      <c s="190">
        <v>12932.709999999999</v>
      </c>
      <c s="99">
        <v>2.6861111111111109</v>
      </c>
      <c s="99">
        <v>7</v>
      </c>
      <c s="191">
        <v>0.075481999999999994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0</v>
      </c>
      <c s="22">
        <f t="shared" si="8"/>
        <v>0</v>
      </c>
    </row>
    <row r="173" spans="1:54" ht="15">
      <c r="A173" s="23" t="s">
        <v>1635</v>
      </c>
      <c s="95" t="s">
        <v>802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91120.830000000002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91120.830000000002</v>
      </c>
      <c s="189">
        <v>44050</v>
      </c>
      <c s="189">
        <v>45876</v>
      </c>
      <c s="190">
        <v>91120.830000000002</v>
      </c>
      <c s="99">
        <v>0.68611111111111112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91120.830000000002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91120.830000000002</v>
      </c>
      <c s="22">
        <f t="shared" si="8"/>
        <v>91120.830000000002</v>
      </c>
    </row>
    <row r="174" spans="1:54" ht="15">
      <c r="A174" s="23" t="s">
        <v>1636</v>
      </c>
      <c s="95" t="s">
        <v>803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1576401.9199999999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1576401.9199999999</v>
      </c>
      <c s="189">
        <v>44050</v>
      </c>
      <c s="189">
        <v>45876</v>
      </c>
      <c s="190">
        <v>1576401.9199999999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1576401.9199999999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1576401.9199999999</v>
      </c>
      <c s="22">
        <f t="shared" si="8"/>
        <v>1576401.9199999999</v>
      </c>
    </row>
    <row r="175" spans="1:54" ht="15">
      <c r="A175" s="23" t="s">
        <v>1637</v>
      </c>
      <c s="95" t="s">
        <v>804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787071.04000000004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787071.04000000004</v>
      </c>
      <c s="189">
        <v>44050</v>
      </c>
      <c s="189">
        <v>46606</v>
      </c>
      <c s="190">
        <v>787071.04000000004</v>
      </c>
      <c s="99">
        <v>2.6861111111111109</v>
      </c>
      <c s="99">
        <v>7</v>
      </c>
      <c s="191">
        <v>0.075481999999999994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0</v>
      </c>
      <c s="22">
        <f t="shared" si="8"/>
        <v>0</v>
      </c>
    </row>
    <row r="176" spans="1:54" ht="15">
      <c r="A176" s="23" t="s">
        <v>1638</v>
      </c>
      <c s="95" t="s">
        <v>805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222200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222200</v>
      </c>
      <c s="189">
        <v>44050</v>
      </c>
      <c s="189">
        <v>45876</v>
      </c>
      <c s="190">
        <v>222200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222200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222200</v>
      </c>
      <c s="22">
        <f t="shared" si="8"/>
        <v>222200</v>
      </c>
    </row>
    <row r="177" spans="1:54" ht="15">
      <c r="A177" s="23" t="s">
        <v>1639</v>
      </c>
      <c s="95" t="s">
        <v>806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1319509.5800000001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1319509.5800000001</v>
      </c>
      <c s="189">
        <v>44050</v>
      </c>
      <c s="189">
        <v>45876</v>
      </c>
      <c s="190">
        <v>1319509.5800000001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1319509.5800000001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1319509.5800000001</v>
      </c>
      <c s="22">
        <f t="shared" si="8"/>
        <v>1319509.5800000001</v>
      </c>
    </row>
    <row r="178" spans="1:54" ht="15">
      <c r="A178" s="23" t="s">
        <v>1640</v>
      </c>
      <c s="95" t="s">
        <v>807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756340.13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756340.13</v>
      </c>
      <c s="189">
        <v>44050</v>
      </c>
      <c s="189">
        <v>45876</v>
      </c>
      <c s="190">
        <v>756340.13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756340.13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756340.13</v>
      </c>
      <c s="22">
        <f t="shared" si="8"/>
        <v>756340.13</v>
      </c>
    </row>
    <row r="179" spans="1:54" ht="15">
      <c r="A179" s="23" t="s">
        <v>1641</v>
      </c>
      <c s="95" t="s">
        <v>808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372254.09999999998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372254.09999999998</v>
      </c>
      <c s="189">
        <v>44050</v>
      </c>
      <c s="189">
        <v>46606</v>
      </c>
      <c s="190">
        <v>372254.09999999998</v>
      </c>
      <c s="99">
        <v>2.6861111111111109</v>
      </c>
      <c s="99">
        <v>7</v>
      </c>
      <c s="191">
        <v>0.075481999999999994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0</v>
      </c>
      <c s="22">
        <f t="shared" si="8"/>
        <v>0</v>
      </c>
    </row>
    <row r="180" spans="1:54" ht="15">
      <c r="A180" s="23" t="s">
        <v>1642</v>
      </c>
      <c s="95" t="s">
        <v>809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155855.07000000001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155855.07000000001</v>
      </c>
      <c s="189">
        <v>44050</v>
      </c>
      <c s="189">
        <v>45876</v>
      </c>
      <c s="190">
        <v>155855.07000000001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155855.07000000001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155855.07000000001</v>
      </c>
      <c s="22">
        <f t="shared" si="8"/>
        <v>155855.07000000001</v>
      </c>
    </row>
    <row r="181" spans="1:54" ht="15">
      <c r="A181" s="23" t="s">
        <v>1643</v>
      </c>
      <c s="95" t="s">
        <v>810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235356.26000000001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235356.26000000001</v>
      </c>
      <c s="189">
        <v>44050</v>
      </c>
      <c s="189">
        <v>45876</v>
      </c>
      <c s="190">
        <v>235356.26000000001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235356.26000000001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235356.26000000001</v>
      </c>
      <c s="22">
        <f t="shared" si="8"/>
        <v>235356.26000000001</v>
      </c>
    </row>
    <row r="182" spans="1:54" ht="15">
      <c r="A182" s="23" t="s">
        <v>1644</v>
      </c>
      <c s="95" t="s">
        <v>811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323809.71000000002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323809.71000000002</v>
      </c>
      <c s="189">
        <v>44050</v>
      </c>
      <c s="189">
        <v>45876</v>
      </c>
      <c s="190">
        <v>323809.71000000002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323809.71000000002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323809.71000000002</v>
      </c>
      <c s="22">
        <f t="shared" si="8"/>
        <v>323809.71000000002</v>
      </c>
    </row>
    <row r="183" spans="1:54" ht="15">
      <c r="A183" s="23" t="s">
        <v>1645</v>
      </c>
      <c s="95" t="s">
        <v>812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548243.53000000003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548243.53000000003</v>
      </c>
      <c s="189">
        <v>44050</v>
      </c>
      <c s="189">
        <v>45876</v>
      </c>
      <c s="190">
        <v>548243.53000000003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548243.53000000003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548243.53000000003</v>
      </c>
      <c s="22">
        <f t="shared" si="8"/>
        <v>548243.53000000003</v>
      </c>
    </row>
    <row r="184" spans="1:54" ht="15">
      <c r="A184" s="23" t="s">
        <v>1646</v>
      </c>
      <c s="95" t="s">
        <v>813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604077.44999999995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604077.44999999995</v>
      </c>
      <c s="189">
        <v>44050</v>
      </c>
      <c s="189">
        <v>45876</v>
      </c>
      <c s="190">
        <v>604077.44999999995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604077.44999999995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604077.44999999995</v>
      </c>
      <c s="22">
        <f t="shared" si="8"/>
        <v>604077.44999999995</v>
      </c>
    </row>
    <row r="185" spans="1:54" ht="15">
      <c r="A185" s="23" t="s">
        <v>1647</v>
      </c>
      <c s="95" t="s">
        <v>814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1299992.79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1299992.79</v>
      </c>
      <c s="189">
        <v>44050</v>
      </c>
      <c s="189">
        <v>45876</v>
      </c>
      <c s="190">
        <v>1299992.79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1299992.79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1299992.79</v>
      </c>
      <c s="22">
        <f t="shared" si="8"/>
        <v>1299992.79</v>
      </c>
    </row>
    <row r="186" spans="1:54" ht="15">
      <c r="A186" s="23" t="s">
        <v>1648</v>
      </c>
      <c s="95" t="s">
        <v>815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828347.54000000004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828347.54000000004</v>
      </c>
      <c s="189">
        <v>44050</v>
      </c>
      <c s="189">
        <v>45876</v>
      </c>
      <c s="190">
        <v>828347.54000000004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828347.54000000004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828347.54000000004</v>
      </c>
      <c s="22">
        <f t="shared" si="8"/>
        <v>828347.54000000004</v>
      </c>
    </row>
    <row r="187" spans="1:54" ht="15">
      <c r="A187" s="23" t="s">
        <v>1649</v>
      </c>
      <c s="95" t="s">
        <v>816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263293.79999999999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263293.79999999999</v>
      </c>
      <c s="189">
        <v>44050</v>
      </c>
      <c s="189">
        <v>45876</v>
      </c>
      <c s="190">
        <v>263293.79999999999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263293.79999999999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263293.79999999999</v>
      </c>
      <c s="22">
        <f t="shared" si="8"/>
        <v>263293.79999999999</v>
      </c>
    </row>
    <row r="188" spans="1:54" ht="15">
      <c r="A188" s="23" t="s">
        <v>1650</v>
      </c>
      <c s="95" t="s">
        <v>817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1259577.79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1259577.79</v>
      </c>
      <c s="189">
        <v>44050</v>
      </c>
      <c s="189">
        <v>45876</v>
      </c>
      <c s="190">
        <v>1259577.79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1259577.79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1259577.79</v>
      </c>
      <c s="22">
        <f t="shared" si="8"/>
        <v>1259577.79</v>
      </c>
    </row>
    <row r="189" spans="1:54" ht="15">
      <c r="A189" s="23" t="s">
        <v>1651</v>
      </c>
      <c s="95" t="s">
        <v>818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1133923.0700000001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1133923.0700000001</v>
      </c>
      <c s="189">
        <v>44050</v>
      </c>
      <c s="189">
        <v>45876</v>
      </c>
      <c s="190">
        <v>1133923.0700000001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1133923.0700000001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1133923.0700000001</v>
      </c>
      <c s="22">
        <f t="shared" si="8"/>
        <v>1133923.0700000001</v>
      </c>
    </row>
    <row r="190" spans="1:54" ht="15">
      <c r="A190" s="23" t="s">
        <v>1652</v>
      </c>
      <c s="95" t="s">
        <v>819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899848.20999999996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0</v>
      </c>
      <c s="22">
        <f t="shared" si="8"/>
        <v>0</v>
      </c>
    </row>
    <row r="191" spans="1:54" ht="15">
      <c r="A191" s="23" t="s">
        <v>1653</v>
      </c>
      <c s="95" t="s">
        <v>820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799844.33999999997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799844.33999999997</v>
      </c>
      <c s="189">
        <v>44291</v>
      </c>
      <c s="189">
        <v>46117</v>
      </c>
      <c s="190">
        <v>799844.33999999997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0</v>
      </c>
      <c s="22">
        <f t="shared" si="8"/>
        <v>0</v>
      </c>
    </row>
    <row r="192" spans="1:54" ht="15">
      <c r="A192" s="23" t="s">
        <v>1654</v>
      </c>
      <c s="95" t="s">
        <v>821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662375.22999999998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0</v>
      </c>
      <c s="22">
        <f t="shared" si="8"/>
        <v>0</v>
      </c>
    </row>
    <row r="193" spans="1:54" ht="15">
      <c r="A193" s="23" t="s">
        <v>1655</v>
      </c>
      <c s="95" t="s">
        <v>822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579518.22999999998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579518.22999999998</v>
      </c>
      <c s="189">
        <v>44291</v>
      </c>
      <c s="189">
        <v>46117</v>
      </c>
      <c s="190">
        <v>579518.22999999998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0</v>
      </c>
      <c s="22">
        <f t="shared" si="8"/>
        <v>0</v>
      </c>
    </row>
    <row r="194" spans="1:54" ht="15">
      <c r="A194" s="23" t="s">
        <v>1656</v>
      </c>
      <c s="95" t="s">
        <v>823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81128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"/>
        <v>0</v>
      </c>
      <c s="22">
        <f t="shared" si="7"/>
        <v>0</v>
      </c>
      <c s="22">
        <f t="shared" si="8"/>
        <v>0</v>
      </c>
    </row>
    <row r="195" spans="1:54" ht="15">
      <c r="A195" s="23" t="s">
        <v>1657</v>
      </c>
      <c s="95" t="s">
        <v>824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71000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71000</v>
      </c>
      <c s="189">
        <v>44291</v>
      </c>
      <c s="189">
        <v>46117</v>
      </c>
      <c s="190">
        <v>71000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 ref="AZ195:AZ258">SUM(AM195:AM195)</f>
        <v>0</v>
      </c>
      <c s="22">
        <f t="shared" si="7"/>
        <v>0</v>
      </c>
      <c s="22">
        <f t="shared" si="8"/>
        <v>0</v>
      </c>
    </row>
    <row r="196" spans="1:54" ht="15">
      <c r="A196" s="23" t="s">
        <v>1658</v>
      </c>
      <c s="95" t="s">
        <v>825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216532.73999999999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 ref="BA196:BA259">SUM(AN196:AY196)</f>
        <v>0</v>
      </c>
      <c s="22">
        <f t="shared" si="11" ref="BB196:BB259">AZ196+BA196</f>
        <v>0</v>
      </c>
    </row>
    <row r="197" spans="1:54" ht="15">
      <c r="A197" s="23" t="s">
        <v>1659</v>
      </c>
      <c s="95" t="s">
        <v>826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222970.09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198" spans="1:54" ht="15">
      <c r="A198" s="23" t="s">
        <v>1660</v>
      </c>
      <c s="95" t="s">
        <v>827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195028.14000000001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195028.14000000001</v>
      </c>
      <c s="189">
        <v>44291</v>
      </c>
      <c s="189">
        <v>46117</v>
      </c>
      <c s="190">
        <v>195028.14000000001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199" spans="1:54" ht="15">
      <c r="A199" s="23" t="s">
        <v>1661</v>
      </c>
      <c s="95" t="s">
        <v>828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249678.98000000001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00" spans="1:54" ht="15">
      <c r="A200" s="23" t="s">
        <v>1662</v>
      </c>
      <c s="95" t="s">
        <v>829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218389.95999999999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218389.95999999999</v>
      </c>
      <c s="189">
        <v>44291</v>
      </c>
      <c s="189">
        <v>46117</v>
      </c>
      <c s="190">
        <v>218389.95999999999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01" spans="1:54" ht="15">
      <c r="A201" s="23" t="s">
        <v>1663</v>
      </c>
      <c s="95" t="s">
        <v>830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259445.29999999999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02" spans="1:54" ht="15">
      <c r="A202" s="23" t="s">
        <v>1664</v>
      </c>
      <c s="95" t="s">
        <v>831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226534.35000000001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226534.35000000001</v>
      </c>
      <c s="189">
        <v>44291</v>
      </c>
      <c s="189">
        <v>46117</v>
      </c>
      <c s="190">
        <v>226534.35000000001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03" spans="1:54" ht="15">
      <c r="A203" s="23" t="s">
        <v>1665</v>
      </c>
      <c s="95" t="s">
        <v>832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1191280.48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04" spans="1:54" ht="15">
      <c r="A204" s="23" t="s">
        <v>1666</v>
      </c>
      <c s="95" t="s">
        <v>833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1190816.8400000001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1190816.8400000001</v>
      </c>
      <c s="189">
        <v>44291</v>
      </c>
      <c s="189">
        <v>46117</v>
      </c>
      <c s="190">
        <v>1190816.8400000001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05" spans="1:54" ht="15">
      <c r="A205" s="23" t="s">
        <v>1667</v>
      </c>
      <c s="95" t="s">
        <v>834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1964816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06" spans="1:54" ht="15">
      <c r="A206" s="23" t="s">
        <v>1668</v>
      </c>
      <c s="95" t="s">
        <v>835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1964000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1964000</v>
      </c>
      <c s="189">
        <v>44291</v>
      </c>
      <c s="189">
        <v>46117</v>
      </c>
      <c s="190">
        <v>1964000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07" spans="1:54" ht="15">
      <c r="A207" s="23" t="s">
        <v>1669</v>
      </c>
      <c s="95" t="s">
        <v>836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1200041.3300000001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08" spans="1:54" ht="15">
      <c r="A208" s="23" t="s">
        <v>1670</v>
      </c>
      <c s="95" t="s">
        <v>837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1199513.1499999999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1199513.1499999999</v>
      </c>
      <c s="189">
        <v>44291</v>
      </c>
      <c s="189">
        <v>46117</v>
      </c>
      <c s="190">
        <v>1199513.1499999999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09" spans="1:54" ht="15">
      <c r="A209" s="23" t="s">
        <v>1671</v>
      </c>
      <c s="95" t="s">
        <v>838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873251.48999999999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10" spans="1:54" ht="15">
      <c r="A210" s="23" t="s">
        <v>1672</v>
      </c>
      <c s="95" t="s">
        <v>839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872844.85999999999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872844.85999999999</v>
      </c>
      <c s="189">
        <v>44291</v>
      </c>
      <c s="189">
        <v>46117</v>
      </c>
      <c s="190">
        <v>872844.85999999999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11" spans="1:54" ht="15">
      <c r="A211" s="23" t="s">
        <v>1673</v>
      </c>
      <c s="95" t="s">
        <v>840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1817000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12" spans="1:54" ht="15">
      <c r="A212" s="23" t="s">
        <v>1674</v>
      </c>
      <c s="95" t="s">
        <v>841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378856.95000000001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13" spans="1:54" ht="15">
      <c r="A213" s="23" t="s">
        <v>1675</v>
      </c>
      <c s="95" t="s">
        <v>842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1295191.5900000001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14" spans="1:54" ht="15">
      <c r="A214" s="23" t="s">
        <v>1676</v>
      </c>
      <c s="95" t="s">
        <v>843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1295191.5900000001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1295191.5900000001</v>
      </c>
      <c s="189">
        <v>44291</v>
      </c>
      <c s="189">
        <v>46117</v>
      </c>
      <c s="190">
        <v>1295191.5900000001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15" spans="1:54" ht="15">
      <c r="A215" s="23" t="s">
        <v>1677</v>
      </c>
      <c s="95" t="s">
        <v>844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250000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16" spans="1:54" ht="15">
      <c r="A216" s="23" t="s">
        <v>1678</v>
      </c>
      <c s="95" t="s">
        <v>845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1453522.6699999999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17" spans="1:54" ht="15">
      <c r="A217" s="23" t="s">
        <v>1679</v>
      </c>
      <c s="95" t="s">
        <v>846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1240286.8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18" spans="1:54" ht="15">
      <c r="A218" s="23" t="s">
        <v>1680</v>
      </c>
      <c s="95" t="s">
        <v>847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1239554.1299999999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1239554.1299999999</v>
      </c>
      <c s="189">
        <v>44291</v>
      </c>
      <c s="189">
        <v>46117</v>
      </c>
      <c s="190">
        <v>1239554.1299999999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19" spans="1:54" ht="15">
      <c r="A219" s="23" t="s">
        <v>1681</v>
      </c>
      <c s="95" t="s">
        <v>848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180218.14000000001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20" spans="1:54" ht="15">
      <c r="A220" s="23" t="s">
        <v>1682</v>
      </c>
      <c s="95" t="s">
        <v>849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160094.26999999999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160094.26999999999</v>
      </c>
      <c s="189">
        <v>44291</v>
      </c>
      <c s="189">
        <v>46117</v>
      </c>
      <c s="190">
        <v>160094.26999999999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21" spans="1:54" ht="15">
      <c r="A221" s="23" t="s">
        <v>1683</v>
      </c>
      <c s="95" t="s">
        <v>850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349064.84000000003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22" spans="1:54" ht="15">
      <c r="A222" s="23" t="s">
        <v>1684</v>
      </c>
      <c s="95" t="s">
        <v>851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310086.89000000001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310086.89000000001</v>
      </c>
      <c s="189">
        <v>44291</v>
      </c>
      <c s="189">
        <v>46117</v>
      </c>
      <c s="190">
        <v>310086.89000000001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23" spans="1:54" ht="15">
      <c r="A223" s="23" t="s">
        <v>1685</v>
      </c>
      <c s="95" t="s">
        <v>852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665577.14000000001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24" spans="1:54" ht="15">
      <c r="A224" s="23" t="s">
        <v>1686</v>
      </c>
      <c s="95" t="s">
        <v>853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665094.68000000005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665094.68000000005</v>
      </c>
      <c s="189">
        <v>44291</v>
      </c>
      <c s="189">
        <v>46117</v>
      </c>
      <c s="190">
        <v>665094.68000000005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25" spans="1:54" ht="15">
      <c r="A225" s="23" t="s">
        <v>1687</v>
      </c>
      <c s="95" t="s">
        <v>854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322650.97999999998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26" spans="1:54" ht="15">
      <c r="A226" s="23" t="s">
        <v>1688</v>
      </c>
      <c s="95" t="s">
        <v>855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201501.13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201501.13</v>
      </c>
      <c s="189">
        <v>44291</v>
      </c>
      <c s="189">
        <v>46117</v>
      </c>
      <c s="190">
        <v>201501.13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27" spans="1:54" ht="15">
      <c r="A227" s="23" t="s">
        <v>1689</v>
      </c>
      <c s="95" t="s">
        <v>856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49422.010000000002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28" spans="1:54" ht="15">
      <c r="A228" s="23" t="s">
        <v>1690</v>
      </c>
      <c s="95" t="s">
        <v>857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43897.660000000003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43897.660000000003</v>
      </c>
      <c s="189">
        <v>44291</v>
      </c>
      <c s="189">
        <v>46117</v>
      </c>
      <c s="190">
        <v>43897.660000000003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29" spans="1:54" ht="15">
      <c r="A229" s="23" t="s">
        <v>1691</v>
      </c>
      <c s="95" t="s">
        <v>858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509133.40999999997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30" spans="1:54" ht="15">
      <c r="A230" s="23" t="s">
        <v>1692</v>
      </c>
      <c s="95" t="s">
        <v>859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509133.40999999997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509133.40999999997</v>
      </c>
      <c s="189">
        <v>44291</v>
      </c>
      <c s="189">
        <v>46117</v>
      </c>
      <c s="190">
        <v>509133.40999999997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31" spans="1:54" ht="15">
      <c r="A231" s="23" t="s">
        <v>1693</v>
      </c>
      <c s="95" t="s">
        <v>860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249107.5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32" spans="1:54" ht="15">
      <c r="A232" s="23" t="s">
        <v>1694</v>
      </c>
      <c s="95" t="s">
        <v>861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221256.76000000001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221256.76000000001</v>
      </c>
      <c s="189">
        <v>44291</v>
      </c>
      <c s="189">
        <v>46117</v>
      </c>
      <c s="190">
        <v>221256.76000000001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33" spans="1:54" ht="15">
      <c r="A233" s="23" t="s">
        <v>1695</v>
      </c>
      <c s="95" t="s">
        <v>862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3753599.3100000001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34" spans="1:54" ht="15">
      <c r="A234" s="23" t="s">
        <v>1696</v>
      </c>
      <c s="95" t="s">
        <v>863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290202.96000000002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35" spans="1:54" ht="15">
      <c r="A235" s="23" t="s">
        <v>1697</v>
      </c>
      <c s="95" t="s">
        <v>864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289932.76000000001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289932.76000000001</v>
      </c>
      <c s="189">
        <v>44291</v>
      </c>
      <c s="189">
        <v>46117</v>
      </c>
      <c s="190">
        <v>289932.76000000001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36" spans="1:54" ht="15">
      <c r="A236" s="23" t="s">
        <v>1698</v>
      </c>
      <c s="95" t="s">
        <v>865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368112.64000000001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37" spans="1:54" ht="15">
      <c r="A237" s="23" t="s">
        <v>1699</v>
      </c>
      <c s="95" t="s">
        <v>866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367760.08000000002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367760.08000000002</v>
      </c>
      <c s="189">
        <v>44291</v>
      </c>
      <c s="189">
        <v>46117</v>
      </c>
      <c s="190">
        <v>367760.08000000002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38" spans="1:54" ht="15">
      <c r="A238" s="23" t="s">
        <v>1700</v>
      </c>
      <c s="95" t="s">
        <v>867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134527.66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39" spans="1:54" ht="15">
      <c r="A239" s="23" t="s">
        <v>1701</v>
      </c>
      <c s="95" t="s">
        <v>868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134391.94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134391.94</v>
      </c>
      <c s="189">
        <v>44291</v>
      </c>
      <c s="189">
        <v>46117</v>
      </c>
      <c s="190">
        <v>134391.94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40" spans="1:54" ht="15">
      <c r="A240" s="23" t="s">
        <v>1702</v>
      </c>
      <c s="95" t="s">
        <v>869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226960.35999999999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41" spans="1:54" ht="15">
      <c r="A241" s="23" t="s">
        <v>1703</v>
      </c>
      <c s="95" t="s">
        <v>870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59883.639999999999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42" spans="1:54" ht="15">
      <c r="A242" s="23" t="s">
        <v>1704</v>
      </c>
      <c s="95" t="s">
        <v>871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59813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59813</v>
      </c>
      <c s="189">
        <v>44291</v>
      </c>
      <c s="189">
        <v>46117</v>
      </c>
      <c s="190">
        <v>59813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43" spans="1:54" ht="15">
      <c r="A243" s="23" t="s">
        <v>1705</v>
      </c>
      <c s="95" t="s">
        <v>872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434120.40000000002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44" spans="1:54" ht="15">
      <c r="A244" s="23" t="s">
        <v>1706</v>
      </c>
      <c s="95" t="s">
        <v>873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357215.37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45" spans="1:54" ht="15">
      <c r="A245" s="23" t="s">
        <v>1707</v>
      </c>
      <c s="95" t="s">
        <v>874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927415.90000000002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46" spans="1:54" ht="15">
      <c r="A246" s="23" t="s">
        <v>1708</v>
      </c>
      <c s="95" t="s">
        <v>875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143983.32999999999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47" spans="1:54" ht="15">
      <c r="A247" s="23" t="s">
        <v>1709</v>
      </c>
      <c s="95" t="s">
        <v>876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149653.78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48" spans="1:54" ht="15">
      <c r="A248" s="23" t="s">
        <v>1710</v>
      </c>
      <c s="95" t="s">
        <v>877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139502.87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49" spans="1:54" ht="15">
      <c r="A249" s="23" t="s">
        <v>1711</v>
      </c>
      <c s="95" t="s">
        <v>878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295815.59999999998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50" spans="1:54" ht="15">
      <c r="A250" s="23" t="s">
        <v>1712</v>
      </c>
      <c s="95" t="s">
        <v>879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2685398.0699999998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51" spans="1:54" ht="15">
      <c r="A251" s="23" t="s">
        <v>1713</v>
      </c>
      <c s="95" t="s">
        <v>880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500000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52" spans="1:54" ht="15">
      <c r="A252" s="23" t="s">
        <v>1714</v>
      </c>
      <c s="95" t="s">
        <v>881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1011186.95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53" spans="1:54" ht="15">
      <c r="A253" s="23" t="s">
        <v>1715</v>
      </c>
      <c s="95" t="s">
        <v>882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883483.45999999996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883483.45999999996</v>
      </c>
      <c s="189">
        <v>44291</v>
      </c>
      <c s="189">
        <v>46117</v>
      </c>
      <c s="190">
        <v>883483.45999999996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54" spans="1:54" ht="15">
      <c r="A254" s="23" t="s">
        <v>1716</v>
      </c>
      <c s="95" t="s">
        <v>883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1073481.0600000001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55" spans="1:54" ht="15">
      <c r="A255" s="23" t="s">
        <v>1717</v>
      </c>
      <c s="95" t="s">
        <v>884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937886.16000000003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937886.16000000003</v>
      </c>
      <c s="189">
        <v>44291</v>
      </c>
      <c s="189">
        <v>46117</v>
      </c>
      <c s="190">
        <v>937886.16000000003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56" spans="1:54" ht="15">
      <c r="A256" s="23" t="s">
        <v>1718</v>
      </c>
      <c s="95" t="s">
        <v>885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1046843.7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57" spans="1:54" ht="15">
      <c r="A257" s="23" t="s">
        <v>1719</v>
      </c>
      <c s="95" t="s">
        <v>886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914591.85999999999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914591.85999999999</v>
      </c>
      <c s="189">
        <v>44291</v>
      </c>
      <c s="189">
        <v>46117</v>
      </c>
      <c s="190">
        <v>914591.85999999999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58" spans="1:54" ht="15">
      <c r="A258" s="23" t="s">
        <v>1720</v>
      </c>
      <c s="95" t="s">
        <v>887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407342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"/>
        <v>0</v>
      </c>
      <c s="22">
        <f t="shared" si="10"/>
        <v>0</v>
      </c>
      <c s="22">
        <f t="shared" si="11"/>
        <v>0</v>
      </c>
    </row>
    <row r="259" spans="1:54" ht="15">
      <c r="A259" s="23" t="s">
        <v>1721</v>
      </c>
      <c s="95" t="s">
        <v>888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406652.04999999999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406652.04999999999</v>
      </c>
      <c s="189">
        <v>44291</v>
      </c>
      <c s="189">
        <v>46117</v>
      </c>
      <c s="190">
        <v>406652.04999999999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 ref="AZ259:AZ322">SUM(AM259:AM259)</f>
        <v>0</v>
      </c>
      <c s="22">
        <f t="shared" si="10"/>
        <v>0</v>
      </c>
      <c s="22">
        <f t="shared" si="11"/>
        <v>0</v>
      </c>
    </row>
    <row r="260" spans="1:54" ht="15">
      <c r="A260" s="23" t="s">
        <v>1722</v>
      </c>
      <c s="95" t="s">
        <v>889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807991.23999999999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 ref="BA260:BA323">SUM(AN260:AY260)</f>
        <v>0</v>
      </c>
      <c s="22">
        <f t="shared" si="14" ref="BB260:BB323">AZ260+BA260</f>
        <v>0</v>
      </c>
    </row>
    <row r="261" spans="1:54" ht="15">
      <c r="A261" s="23" t="s">
        <v>1723</v>
      </c>
      <c s="95" t="s">
        <v>890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732840.14000000001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62" spans="1:54" ht="15">
      <c r="A262" s="23" t="s">
        <v>1724</v>
      </c>
      <c s="95" t="s">
        <v>891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731588.55000000005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731588.55000000005</v>
      </c>
      <c s="189">
        <v>44291</v>
      </c>
      <c s="189">
        <v>46117</v>
      </c>
      <c s="190">
        <v>731588.55000000005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63" spans="1:54" ht="15">
      <c r="A263" s="23" t="s">
        <v>1725</v>
      </c>
      <c s="95" t="s">
        <v>892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530714.43000000005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64" spans="1:54" ht="15">
      <c r="A264" s="23" t="s">
        <v>1726</v>
      </c>
      <c s="95" t="s">
        <v>893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86414.339999999997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65" spans="1:54" ht="15">
      <c r="A265" s="23" t="s">
        <v>1727</v>
      </c>
      <c s="95" t="s">
        <v>894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577549.47999999998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66" spans="1:54" ht="15">
      <c r="A266" s="23" t="s">
        <v>1728</v>
      </c>
      <c s="95" t="s">
        <v>895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576488.33999999997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576488.33999999997</v>
      </c>
      <c s="189">
        <v>44291</v>
      </c>
      <c s="189">
        <v>46117</v>
      </c>
      <c s="190">
        <v>576488.33999999997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67" spans="1:54" ht="15">
      <c r="A267" s="23" t="s">
        <v>1729</v>
      </c>
      <c s="95" t="s">
        <v>896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610232.5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68" spans="1:54" ht="15">
      <c r="A268" s="23" t="s">
        <v>1730</v>
      </c>
      <c s="95" t="s">
        <v>897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609111.46999999997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609111.46999999997</v>
      </c>
      <c s="189">
        <v>44291</v>
      </c>
      <c s="189">
        <v>46117</v>
      </c>
      <c s="190">
        <v>609111.46999999997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69" spans="1:54" ht="15">
      <c r="A269" s="23" t="s">
        <v>1731</v>
      </c>
      <c s="95" t="s">
        <v>898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98809.570000000007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70" spans="1:54" ht="15">
      <c r="A270" s="23" t="s">
        <v>1732</v>
      </c>
      <c s="95" t="s">
        <v>899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367303.46000000002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71" spans="1:54" ht="15">
      <c r="A271" s="23" t="s">
        <v>1733</v>
      </c>
      <c s="95" t="s">
        <v>900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366628.73999999999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366628.73999999999</v>
      </c>
      <c s="189">
        <v>44291</v>
      </c>
      <c s="189">
        <v>46117</v>
      </c>
      <c s="190">
        <v>366628.73999999999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72" spans="1:54" ht="15">
      <c r="A272" s="23" t="s">
        <v>1734</v>
      </c>
      <c s="95" t="s">
        <v>901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394885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73" spans="1:54" ht="15">
      <c r="A273" s="23" t="s">
        <v>1735</v>
      </c>
      <c s="95" t="s">
        <v>902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349431.72999999998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74" spans="1:54" ht="15">
      <c r="A274" s="23" t="s">
        <v>1736</v>
      </c>
      <c s="95" t="s">
        <v>903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197410.32000000001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75" spans="1:54" ht="15">
      <c r="A275" s="23" t="s">
        <v>1737</v>
      </c>
      <c s="95" t="s">
        <v>904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214594.34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76" spans="1:54" ht="15">
      <c r="A276" s="23" t="s">
        <v>1738</v>
      </c>
      <c s="95" t="s">
        <v>905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84941.369999999995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77" spans="1:54" ht="15">
      <c r="A277" s="23" t="s">
        <v>1739</v>
      </c>
      <c s="95" t="s">
        <v>906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1179098.1000000001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78" spans="1:54" ht="15">
      <c r="A278" s="23" t="s">
        <v>1740</v>
      </c>
      <c s="95" t="s">
        <v>907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1177695.76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1177695.76</v>
      </c>
      <c s="189">
        <v>44291</v>
      </c>
      <c s="189">
        <v>46117</v>
      </c>
      <c s="190">
        <v>1177695.76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79" spans="1:54" ht="15">
      <c r="A279" s="23" t="s">
        <v>1741</v>
      </c>
      <c s="95" t="s">
        <v>908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174293.60999999999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80" spans="1:54" ht="15">
      <c r="A280" s="23" t="s">
        <v>1742</v>
      </c>
      <c s="95" t="s">
        <v>909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825166.01000000001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81" spans="1:54" ht="15">
      <c r="A281" s="23" t="s">
        <v>1743</v>
      </c>
      <c s="95" t="s">
        <v>910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825166.01000000001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825166.01000000001</v>
      </c>
      <c s="189">
        <v>44291</v>
      </c>
      <c s="189">
        <v>46117</v>
      </c>
      <c s="190">
        <v>825166.01000000001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82" spans="1:54" ht="15">
      <c r="A282" s="23" t="s">
        <v>1744</v>
      </c>
      <c s="95" t="s">
        <v>911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355480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83" spans="1:54" ht="15">
      <c r="A283" s="23" t="s">
        <v>1745</v>
      </c>
      <c s="95" t="s">
        <v>912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197044.70000000001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84" spans="1:54" ht="15">
      <c r="A284" s="23" t="s">
        <v>1746</v>
      </c>
      <c s="95" t="s">
        <v>913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128855.61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85" spans="1:54" ht="15">
      <c r="A285" s="23" t="s">
        <v>1747</v>
      </c>
      <c s="95" t="s">
        <v>914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155389.67999999999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86" spans="1:54" ht="15">
      <c r="A286" s="23" t="s">
        <v>1748</v>
      </c>
      <c s="95" t="s">
        <v>915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108467.13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87" spans="1:54" ht="15">
      <c r="A287" s="23" t="s">
        <v>1749</v>
      </c>
      <c s="95" t="s">
        <v>916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220751.16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88" spans="1:54" ht="15">
      <c r="A288" s="23" t="s">
        <v>1750</v>
      </c>
      <c s="95" t="s">
        <v>917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114784.95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89" spans="1:54" ht="15">
      <c r="A289" s="23" t="s">
        <v>1360</v>
      </c>
      <c s="95" t="s">
        <v>473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41640</v>
      </c>
      <c s="189">
        <v>45292</v>
      </c>
      <c s="190">
        <v>53326480</v>
      </c>
      <c s="99">
        <v>0</v>
      </c>
      <c s="99">
        <v>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90" spans="1:54" ht="15">
      <c r="A290" s="23" t="s">
        <v>1361</v>
      </c>
      <c s="95" t="s">
        <v>474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5371288.8500000006</v>
      </c>
      <c s="93">
        <v>0</v>
      </c>
      <c s="93">
        <v>5371288.8600000003</v>
      </c>
      <c s="93">
        <v>29094.48</v>
      </c>
      <c s="93">
        <v>0</v>
      </c>
      <c s="93">
        <v>0</v>
      </c>
      <c s="93">
        <v>0</v>
      </c>
      <c s="93">
        <v>-0.0099999997764825821</v>
      </c>
      <c s="189">
        <v>41968</v>
      </c>
      <c s="189">
        <v>45621</v>
      </c>
      <c s="190">
        <v>26856444.289999999</v>
      </c>
      <c s="99">
        <v>0</v>
      </c>
      <c s="99">
        <v>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91" spans="1:54" ht="15">
      <c r="A291" s="23" t="s">
        <v>1362</v>
      </c>
      <c s="95" t="s">
        <v>475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-0.019999999785795808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-0.019999999785795808</v>
      </c>
      <c s="189">
        <v>42003</v>
      </c>
      <c s="189">
        <v>45290</v>
      </c>
      <c s="190">
        <v>2530427.46</v>
      </c>
      <c s="99">
        <v>0</v>
      </c>
      <c s="99">
        <v>0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92" spans="1:54" ht="15">
      <c r="A292" s="23" t="s">
        <v>1363</v>
      </c>
      <c s="95" t="s">
        <v>475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613974.46999999997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613974.46999999997</v>
      </c>
      <c s="189">
        <v>42003</v>
      </c>
      <c s="189">
        <v>45656</v>
      </c>
      <c s="190">
        <v>3069872.4300000002</v>
      </c>
      <c s="99">
        <v>0.083333333333333329</v>
      </c>
      <c s="99">
        <v>10</v>
      </c>
      <c s="191">
        <v>0.065000000000000002</v>
      </c>
      <c s="95" t="s">
        <v>651</v>
      </c>
      <c s="95" t="s">
        <v>652</v>
      </c>
      <c s="185">
        <v>613974.48999999999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613974.48999999999</v>
      </c>
      <c s="22">
        <f t="shared" si="13"/>
        <v>0</v>
      </c>
      <c s="22">
        <f t="shared" si="14"/>
        <v>613974.48999999999</v>
      </c>
    </row>
    <row r="293" spans="1:54" ht="15">
      <c r="A293" s="23" t="s">
        <v>1751</v>
      </c>
      <c s="95" t="s">
        <v>476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43677</v>
      </c>
      <c s="189">
        <v>45504</v>
      </c>
      <c s="190">
        <v>1819855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94" spans="1:54" ht="15">
      <c r="A294" s="23" t="s">
        <v>1752</v>
      </c>
      <c s="95" t="s">
        <v>476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3523627.5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3523627.5</v>
      </c>
      <c s="189">
        <v>43677</v>
      </c>
      <c s="189">
        <v>45869</v>
      </c>
      <c s="190">
        <v>3523627.5</v>
      </c>
      <c s="99">
        <v>0.66666666666666663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1761813.75</v>
      </c>
      <c s="185">
        <v>0</v>
      </c>
      <c s="185">
        <v>0</v>
      </c>
      <c s="185">
        <v>0</v>
      </c>
      <c s="185">
        <v>0</v>
      </c>
      <c s="185">
        <v>0</v>
      </c>
      <c s="185">
        <v>1761813.75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3523627.5</v>
      </c>
      <c s="22">
        <f t="shared" si="14"/>
        <v>3523627.5</v>
      </c>
    </row>
    <row r="295" spans="1:54" ht="15">
      <c r="A295" s="23" t="s">
        <v>1753</v>
      </c>
      <c s="95" t="s">
        <v>476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4465267.5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4465267.5</v>
      </c>
      <c s="189">
        <v>43677</v>
      </c>
      <c s="189">
        <v>46234</v>
      </c>
      <c s="190">
        <v>4465267.5</v>
      </c>
      <c s="99">
        <v>1.6666666666666667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2232633.75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2232633.75</v>
      </c>
      <c s="22">
        <f t="shared" si="14"/>
        <v>2232633.75</v>
      </c>
    </row>
    <row r="296" spans="1:54" ht="15">
      <c r="A296" s="23" t="s">
        <v>1754</v>
      </c>
      <c s="95" t="s">
        <v>476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1534442.5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1534442.5</v>
      </c>
      <c s="189">
        <v>43677</v>
      </c>
      <c s="189">
        <v>46599</v>
      </c>
      <c s="190">
        <v>1534442.5</v>
      </c>
      <c s="99">
        <v>2.6666666666666665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511480.83000000002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511480.83000000002</v>
      </c>
      <c s="22">
        <f t="shared" si="14"/>
        <v>511480.83000000002</v>
      </c>
    </row>
    <row r="297" spans="1:54" ht="15">
      <c r="A297" s="23" t="s">
        <v>1755</v>
      </c>
      <c s="95" t="s">
        <v>476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106200</v>
      </c>
      <c s="189">
        <v>43677</v>
      </c>
      <c s="189">
        <v>46965</v>
      </c>
      <c s="190">
        <v>106200</v>
      </c>
      <c s="99">
        <v>3.6666666666666665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26550</v>
      </c>
      <c s="22">
        <f t="shared" si="14"/>
        <v>26550</v>
      </c>
    </row>
    <row r="298" spans="1:54" ht="15">
      <c r="A298" s="23" t="s">
        <v>1756</v>
      </c>
      <c s="95" t="s">
        <v>477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43678</v>
      </c>
      <c s="189">
        <v>45505</v>
      </c>
      <c s="190">
        <v>361375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299" spans="1:54" ht="15">
      <c r="A299" s="23" t="s">
        <v>1757</v>
      </c>
      <c s="95" t="s">
        <v>477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1503910</v>
      </c>
      <c s="93">
        <v>0</v>
      </c>
      <c s="93">
        <v>0</v>
      </c>
      <c s="93">
        <v>6717.46</v>
      </c>
      <c s="93">
        <v>0</v>
      </c>
      <c s="93">
        <v>0</v>
      </c>
      <c s="93">
        <v>0</v>
      </c>
      <c s="93">
        <v>1503910</v>
      </c>
      <c s="189">
        <v>43678</v>
      </c>
      <c s="189">
        <v>45870</v>
      </c>
      <c s="190">
        <v>1503910</v>
      </c>
      <c s="99">
        <v>0.6694444444444444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751955</v>
      </c>
      <c s="185">
        <v>0</v>
      </c>
      <c s="185">
        <v>0</v>
      </c>
      <c s="185">
        <v>0</v>
      </c>
      <c s="185">
        <v>0</v>
      </c>
      <c s="185">
        <v>0</v>
      </c>
      <c s="185">
        <v>751955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1503910</v>
      </c>
      <c s="22">
        <f t="shared" si="14"/>
        <v>1503910</v>
      </c>
    </row>
    <row r="300" spans="1:54" ht="15">
      <c r="A300" s="23" t="s">
        <v>1758</v>
      </c>
      <c s="95" t="s">
        <v>477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1777522.5</v>
      </c>
      <c s="93">
        <v>0</v>
      </c>
      <c s="93">
        <v>0</v>
      </c>
      <c s="93">
        <v>8354.3600000000006</v>
      </c>
      <c s="93">
        <v>0</v>
      </c>
      <c s="93">
        <v>0</v>
      </c>
      <c s="93">
        <v>0</v>
      </c>
      <c s="93">
        <v>1777522.5</v>
      </c>
      <c s="189">
        <v>43678</v>
      </c>
      <c s="189">
        <v>46235</v>
      </c>
      <c s="190">
        <v>1777522.5</v>
      </c>
      <c s="99">
        <v>1.6694444444444445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888761.25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888761.25</v>
      </c>
      <c s="22">
        <f t="shared" si="14"/>
        <v>888761.25</v>
      </c>
    </row>
    <row r="301" spans="1:54" ht="15">
      <c r="A301" s="23" t="s">
        <v>1759</v>
      </c>
      <c s="95" t="s">
        <v>477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748267.5</v>
      </c>
      <c s="93">
        <v>0</v>
      </c>
      <c s="93">
        <v>0</v>
      </c>
      <c s="93">
        <v>3697.6900000000001</v>
      </c>
      <c s="93">
        <v>0</v>
      </c>
      <c s="93">
        <v>0</v>
      </c>
      <c s="93">
        <v>0</v>
      </c>
      <c s="93">
        <v>748267.5</v>
      </c>
      <c s="189">
        <v>43678</v>
      </c>
      <c s="189">
        <v>46600</v>
      </c>
      <c s="190">
        <v>748267.5</v>
      </c>
      <c s="99">
        <v>2.6694444444444443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249422.5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249422.5</v>
      </c>
      <c s="22">
        <f t="shared" si="14"/>
        <v>249422.5</v>
      </c>
    </row>
    <row r="302" spans="1:54" ht="15">
      <c r="A302" s="23" t="s">
        <v>1760</v>
      </c>
      <c s="95" t="s">
        <v>477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549.58000000000004</v>
      </c>
      <c s="93">
        <v>0</v>
      </c>
      <c s="93">
        <v>0</v>
      </c>
      <c s="93">
        <v>0</v>
      </c>
      <c s="93">
        <v>106200</v>
      </c>
      <c s="189">
        <v>43678</v>
      </c>
      <c s="189">
        <v>46966</v>
      </c>
      <c s="190">
        <v>106200</v>
      </c>
      <c s="99">
        <v>3.6694444444444443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26550</v>
      </c>
      <c s="22">
        <f t="shared" si="14"/>
        <v>26550</v>
      </c>
    </row>
    <row r="303" spans="1:54" ht="15">
      <c r="A303" s="23" t="s">
        <v>1761</v>
      </c>
      <c s="95" t="s">
        <v>478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43679</v>
      </c>
      <c s="189">
        <v>45506</v>
      </c>
      <c s="190">
        <v>887212.5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304" spans="1:54" ht="15">
      <c r="A304" s="23" t="s">
        <v>1762</v>
      </c>
      <c s="95" t="s">
        <v>478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1101677.5</v>
      </c>
      <c s="93">
        <v>0</v>
      </c>
      <c s="93">
        <v>0</v>
      </c>
      <c s="93">
        <v>4920.8299999999999</v>
      </c>
      <c s="93">
        <v>0</v>
      </c>
      <c s="93">
        <v>0</v>
      </c>
      <c s="93">
        <v>0</v>
      </c>
      <c s="93">
        <v>1101677.5</v>
      </c>
      <c s="189">
        <v>43679</v>
      </c>
      <c s="189">
        <v>45871</v>
      </c>
      <c s="190">
        <v>1101677.5</v>
      </c>
      <c s="99">
        <v>0.67222222222222228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550838.75</v>
      </c>
      <c s="185">
        <v>0</v>
      </c>
      <c s="185">
        <v>0</v>
      </c>
      <c s="185">
        <v>0</v>
      </c>
      <c s="185">
        <v>0</v>
      </c>
      <c s="185">
        <v>0</v>
      </c>
      <c s="185">
        <v>550838.75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1101677.5</v>
      </c>
      <c s="22">
        <f t="shared" si="14"/>
        <v>1101677.5</v>
      </c>
    </row>
    <row r="305" spans="1:54" ht="15">
      <c r="A305" s="23" t="s">
        <v>1763</v>
      </c>
      <c s="95" t="s">
        <v>478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1409362.5</v>
      </c>
      <c s="93">
        <v>0</v>
      </c>
      <c s="93">
        <v>0</v>
      </c>
      <c s="93">
        <v>6624</v>
      </c>
      <c s="93">
        <v>0</v>
      </c>
      <c s="93">
        <v>0</v>
      </c>
      <c s="93">
        <v>0</v>
      </c>
      <c s="93">
        <v>1409362.5</v>
      </c>
      <c s="189">
        <v>43679</v>
      </c>
      <c s="189">
        <v>46236</v>
      </c>
      <c s="190">
        <v>1409362.5</v>
      </c>
      <c s="99">
        <v>1.6722222222222223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704681.25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704681.25</v>
      </c>
      <c s="22">
        <f t="shared" si="14"/>
        <v>704681.25</v>
      </c>
    </row>
    <row r="306" spans="1:54" ht="15">
      <c r="A306" s="23" t="s">
        <v>1764</v>
      </c>
      <c s="95" t="s">
        <v>478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416245</v>
      </c>
      <c s="93">
        <v>0</v>
      </c>
      <c s="93">
        <v>0</v>
      </c>
      <c s="93">
        <v>2056.9400000000001</v>
      </c>
      <c s="93">
        <v>0</v>
      </c>
      <c s="93">
        <v>0</v>
      </c>
      <c s="93">
        <v>0</v>
      </c>
      <c s="93">
        <v>416245</v>
      </c>
      <c s="189">
        <v>43679</v>
      </c>
      <c s="189">
        <v>46601</v>
      </c>
      <c s="190">
        <v>416245</v>
      </c>
      <c s="99">
        <v>2.6722222222222221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138748.32999999999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138748.32999999999</v>
      </c>
      <c s="22">
        <f t="shared" si="14"/>
        <v>138748.32999999999</v>
      </c>
    </row>
    <row r="307" spans="1:54" ht="15">
      <c r="A307" s="23" t="s">
        <v>1765</v>
      </c>
      <c s="95" t="s">
        <v>479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43679</v>
      </c>
      <c s="189">
        <v>45506</v>
      </c>
      <c s="190">
        <v>364325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308" spans="1:54" ht="15">
      <c r="A308" s="23" t="s">
        <v>1766</v>
      </c>
      <c s="95" t="s">
        <v>479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929692.5</v>
      </c>
      <c s="93">
        <v>0</v>
      </c>
      <c s="93">
        <v>0</v>
      </c>
      <c s="93">
        <v>4152.6300000000001</v>
      </c>
      <c s="93">
        <v>0</v>
      </c>
      <c s="93">
        <v>0</v>
      </c>
      <c s="93">
        <v>0</v>
      </c>
      <c s="93">
        <v>929692.5</v>
      </c>
      <c s="189">
        <v>43679</v>
      </c>
      <c s="189">
        <v>45871</v>
      </c>
      <c s="190">
        <v>929692.5</v>
      </c>
      <c s="99">
        <v>0.67222222222222228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464846.25</v>
      </c>
      <c s="185">
        <v>0</v>
      </c>
      <c s="185">
        <v>0</v>
      </c>
      <c s="185">
        <v>0</v>
      </c>
      <c s="185">
        <v>0</v>
      </c>
      <c s="185">
        <v>0</v>
      </c>
      <c s="185">
        <v>464846.25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929692.5</v>
      </c>
      <c s="22">
        <f t="shared" si="14"/>
        <v>929692.5</v>
      </c>
    </row>
    <row r="309" spans="1:54" ht="15">
      <c r="A309" s="23" t="s">
        <v>1767</v>
      </c>
      <c s="95" t="s">
        <v>479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828802.5</v>
      </c>
      <c s="93">
        <v>0</v>
      </c>
      <c s="93">
        <v>0</v>
      </c>
      <c s="93">
        <v>3895.3699999999999</v>
      </c>
      <c s="93">
        <v>0</v>
      </c>
      <c s="93">
        <v>0</v>
      </c>
      <c s="93">
        <v>0</v>
      </c>
      <c s="93">
        <v>828802.5</v>
      </c>
      <c s="189">
        <v>43679</v>
      </c>
      <c s="189">
        <v>46236</v>
      </c>
      <c s="190">
        <v>828802.5</v>
      </c>
      <c s="99">
        <v>1.6722222222222223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414401.25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414401.25</v>
      </c>
      <c s="22">
        <f t="shared" si="14"/>
        <v>414401.25</v>
      </c>
    </row>
    <row r="310" spans="1:54" ht="15">
      <c r="A310" s="23" t="s">
        <v>1768</v>
      </c>
      <c s="95" t="s">
        <v>479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311962.5</v>
      </c>
      <c s="93">
        <v>0</v>
      </c>
      <c s="93">
        <v>0</v>
      </c>
      <c s="93">
        <v>1541.6099999999999</v>
      </c>
      <c s="93">
        <v>0</v>
      </c>
      <c s="93">
        <v>0</v>
      </c>
      <c s="93">
        <v>0</v>
      </c>
      <c s="93">
        <v>311962.5</v>
      </c>
      <c s="189">
        <v>43679</v>
      </c>
      <c s="189">
        <v>46601</v>
      </c>
      <c s="190">
        <v>311962.5</v>
      </c>
      <c s="99">
        <v>2.6722222222222221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103987.5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103987.5</v>
      </c>
      <c s="22">
        <f t="shared" si="14"/>
        <v>103987.5</v>
      </c>
    </row>
    <row r="311" spans="1:54" ht="15">
      <c r="A311" s="23" t="s">
        <v>1769</v>
      </c>
      <c s="95" t="s">
        <v>480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43682</v>
      </c>
      <c s="189">
        <v>45509</v>
      </c>
      <c s="190">
        <v>197650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312" spans="1:54" ht="15">
      <c r="A312" s="23" t="s">
        <v>1770</v>
      </c>
      <c s="95" t="s">
        <v>480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475392.5</v>
      </c>
      <c s="93">
        <v>0</v>
      </c>
      <c s="93">
        <v>0</v>
      </c>
      <c s="93">
        <v>2123.4200000000001</v>
      </c>
      <c s="93">
        <v>0</v>
      </c>
      <c s="93">
        <v>0</v>
      </c>
      <c s="93">
        <v>0</v>
      </c>
      <c s="93">
        <v>475392.5</v>
      </c>
      <c s="189">
        <v>43682</v>
      </c>
      <c s="189">
        <v>45874</v>
      </c>
      <c s="190">
        <v>475392.5</v>
      </c>
      <c s="99">
        <v>0.68055555555555558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237696.25</v>
      </c>
      <c s="185">
        <v>0</v>
      </c>
      <c s="185">
        <v>0</v>
      </c>
      <c s="185">
        <v>0</v>
      </c>
      <c s="185">
        <v>0</v>
      </c>
      <c s="185">
        <v>0</v>
      </c>
      <c s="185">
        <v>237696.25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475392.5</v>
      </c>
      <c s="22">
        <f t="shared" si="14"/>
        <v>475392.5</v>
      </c>
    </row>
    <row r="313" spans="1:54" ht="15">
      <c r="A313" s="23" t="s">
        <v>1771</v>
      </c>
      <c s="95" t="s">
        <v>480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954472.5</v>
      </c>
      <c s="93">
        <v>0</v>
      </c>
      <c s="93">
        <v>0</v>
      </c>
      <c s="93">
        <v>4486.0200000000004</v>
      </c>
      <c s="93">
        <v>0</v>
      </c>
      <c s="93">
        <v>0</v>
      </c>
      <c s="93">
        <v>0</v>
      </c>
      <c s="93">
        <v>954472.5</v>
      </c>
      <c s="189">
        <v>43682</v>
      </c>
      <c s="189">
        <v>46239</v>
      </c>
      <c s="190">
        <v>954472.5</v>
      </c>
      <c s="99">
        <v>1.6805555555555556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477236.25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477236.25</v>
      </c>
      <c s="22">
        <f t="shared" si="14"/>
        <v>477236.25</v>
      </c>
    </row>
    <row r="314" spans="1:54" ht="15">
      <c r="A314" s="23" t="s">
        <v>1772</v>
      </c>
      <c s="95" t="s">
        <v>480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311962.5</v>
      </c>
      <c s="93">
        <v>0</v>
      </c>
      <c s="93">
        <v>0</v>
      </c>
      <c s="93">
        <v>1541.6099999999999</v>
      </c>
      <c s="93">
        <v>0</v>
      </c>
      <c s="93">
        <v>0</v>
      </c>
      <c s="93">
        <v>0</v>
      </c>
      <c s="93">
        <v>311962.5</v>
      </c>
      <c s="189">
        <v>43682</v>
      </c>
      <c s="189">
        <v>46604</v>
      </c>
      <c s="190">
        <v>311962.5</v>
      </c>
      <c s="99">
        <v>2.6805555555555554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103987.5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103987.5</v>
      </c>
      <c s="22">
        <f t="shared" si="14"/>
        <v>103987.5</v>
      </c>
    </row>
    <row r="315" spans="1:54" ht="15">
      <c r="A315" s="23" t="s">
        <v>1773</v>
      </c>
      <c s="95" t="s">
        <v>481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43683</v>
      </c>
      <c s="189">
        <v>45510</v>
      </c>
      <c s="190">
        <v>461675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316" spans="1:54" ht="15">
      <c r="A316" s="23" t="s">
        <v>1774</v>
      </c>
      <c s="95" t="s">
        <v>481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511382.5</v>
      </c>
      <c s="93">
        <v>0</v>
      </c>
      <c s="93">
        <v>0</v>
      </c>
      <c s="93">
        <v>2284.1799999999998</v>
      </c>
      <c s="93">
        <v>0</v>
      </c>
      <c s="93">
        <v>0</v>
      </c>
      <c s="93">
        <v>0</v>
      </c>
      <c s="93">
        <v>511382.5</v>
      </c>
      <c s="189">
        <v>43683</v>
      </c>
      <c s="189">
        <v>45875</v>
      </c>
      <c s="190">
        <v>511382.5</v>
      </c>
      <c s="99">
        <v>0.68333333333333335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255691.25</v>
      </c>
      <c s="185">
        <v>0</v>
      </c>
      <c s="185">
        <v>0</v>
      </c>
      <c s="185">
        <v>0</v>
      </c>
      <c s="185">
        <v>0</v>
      </c>
      <c s="185">
        <v>0</v>
      </c>
      <c s="185">
        <v>255691.25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511382.5</v>
      </c>
      <c s="22">
        <f t="shared" si="14"/>
        <v>511382.5</v>
      </c>
    </row>
    <row r="317" spans="1:54" ht="15">
      <c r="A317" s="23" t="s">
        <v>1775</v>
      </c>
      <c s="95" t="s">
        <v>481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819362.5</v>
      </c>
      <c s="93">
        <v>0</v>
      </c>
      <c s="93">
        <v>0</v>
      </c>
      <c s="93">
        <v>3851</v>
      </c>
      <c s="93">
        <v>0</v>
      </c>
      <c s="93">
        <v>0</v>
      </c>
      <c s="93">
        <v>0</v>
      </c>
      <c s="93">
        <v>819362.5</v>
      </c>
      <c s="189">
        <v>43683</v>
      </c>
      <c s="189">
        <v>46240</v>
      </c>
      <c s="190">
        <v>819362.5</v>
      </c>
      <c s="99">
        <v>1.6833333333333333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409681.25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409681.25</v>
      </c>
      <c s="22">
        <f t="shared" si="14"/>
        <v>409681.25</v>
      </c>
    </row>
    <row r="318" spans="1:54" ht="15">
      <c r="A318" s="23" t="s">
        <v>1776</v>
      </c>
      <c s="95" t="s">
        <v>481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304587.5</v>
      </c>
      <c s="93">
        <v>0</v>
      </c>
      <c s="93">
        <v>0</v>
      </c>
      <c s="93">
        <v>1505.1700000000001</v>
      </c>
      <c s="93">
        <v>0</v>
      </c>
      <c s="93">
        <v>0</v>
      </c>
      <c s="93">
        <v>0</v>
      </c>
      <c s="93">
        <v>304587.5</v>
      </c>
      <c s="189">
        <v>43683</v>
      </c>
      <c s="189">
        <v>46605</v>
      </c>
      <c s="190">
        <v>304587.5</v>
      </c>
      <c s="99">
        <v>2.6833333333333331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101529.16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101529.16</v>
      </c>
      <c s="22">
        <f t="shared" si="14"/>
        <v>101529.16</v>
      </c>
    </row>
    <row r="319" spans="1:54" ht="15">
      <c r="A319" s="23" t="s">
        <v>1777</v>
      </c>
      <c s="95" t="s">
        <v>481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287.62</v>
      </c>
      <c s="93">
        <v>0</v>
      </c>
      <c s="93">
        <v>0</v>
      </c>
      <c s="93">
        <v>0</v>
      </c>
      <c s="93">
        <v>53100</v>
      </c>
      <c s="189">
        <v>43683</v>
      </c>
      <c s="189">
        <v>47336</v>
      </c>
      <c s="190">
        <v>53100</v>
      </c>
      <c s="99">
        <v>4.6833333333333336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10620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10620</v>
      </c>
      <c s="22">
        <f t="shared" si="14"/>
        <v>10620</v>
      </c>
    </row>
    <row r="320" spans="1:54" ht="15">
      <c r="A320" s="23" t="s">
        <v>1778</v>
      </c>
      <c s="95" t="s">
        <v>482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43683</v>
      </c>
      <c s="189">
        <v>45510</v>
      </c>
      <c s="190">
        <v>298835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0</v>
      </c>
      <c s="22">
        <f t="shared" si="14"/>
        <v>0</v>
      </c>
    </row>
    <row r="321" spans="1:54" ht="15">
      <c r="A321" s="23" t="s">
        <v>1779</v>
      </c>
      <c s="95" t="s">
        <v>482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881312.5</v>
      </c>
      <c s="93">
        <v>0</v>
      </c>
      <c s="93">
        <v>0</v>
      </c>
      <c s="93">
        <v>3936.5300000000002</v>
      </c>
      <c s="93">
        <v>0</v>
      </c>
      <c s="93">
        <v>0</v>
      </c>
      <c s="93">
        <v>0</v>
      </c>
      <c s="93">
        <v>881312.5</v>
      </c>
      <c s="189">
        <v>43683</v>
      </c>
      <c s="189">
        <v>45875</v>
      </c>
      <c s="190">
        <v>881312.5</v>
      </c>
      <c s="99">
        <v>0.68333333333333335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440656.25</v>
      </c>
      <c s="185">
        <v>0</v>
      </c>
      <c s="185">
        <v>0</v>
      </c>
      <c s="185">
        <v>0</v>
      </c>
      <c s="185">
        <v>0</v>
      </c>
      <c s="185">
        <v>0</v>
      </c>
      <c s="185">
        <v>440656.25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881312.5</v>
      </c>
      <c s="22">
        <f t="shared" si="14"/>
        <v>881312.5</v>
      </c>
    </row>
    <row r="322" spans="1:54" ht="15">
      <c r="A322" s="23" t="s">
        <v>1780</v>
      </c>
      <c s="95" t="s">
        <v>482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1077487.5</v>
      </c>
      <c s="93">
        <v>0</v>
      </c>
      <c s="93">
        <v>0</v>
      </c>
      <c s="93">
        <v>5064.1899999999996</v>
      </c>
      <c s="93">
        <v>0</v>
      </c>
      <c s="93">
        <v>0</v>
      </c>
      <c s="93">
        <v>0</v>
      </c>
      <c s="93">
        <v>1077487.5</v>
      </c>
      <c s="189">
        <v>43683</v>
      </c>
      <c s="189">
        <v>46240</v>
      </c>
      <c s="190">
        <v>1077487.5</v>
      </c>
      <c s="99">
        <v>1.6833333333333333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538743.75</v>
      </c>
      <c s="185">
        <v>0</v>
      </c>
      <c s="185">
        <v>0</v>
      </c>
      <c s="185">
        <v>0</v>
      </c>
      <c s="185">
        <v>0</v>
      </c>
      <c s="22">
        <f t="shared" si="12"/>
        <v>0</v>
      </c>
      <c s="22">
        <f t="shared" si="13"/>
        <v>538743.75</v>
      </c>
      <c s="22">
        <f t="shared" si="14"/>
        <v>538743.75</v>
      </c>
    </row>
    <row r="323" spans="1:54" ht="15">
      <c r="A323" s="23" t="s">
        <v>1781</v>
      </c>
      <c s="95" t="s">
        <v>482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416392.5</v>
      </c>
      <c s="93">
        <v>0</v>
      </c>
      <c s="93">
        <v>0</v>
      </c>
      <c s="93">
        <v>2057.6700000000001</v>
      </c>
      <c s="93">
        <v>0</v>
      </c>
      <c s="93">
        <v>0</v>
      </c>
      <c s="93">
        <v>0</v>
      </c>
      <c s="93">
        <v>416392.5</v>
      </c>
      <c s="189">
        <v>43683</v>
      </c>
      <c s="189">
        <v>46605</v>
      </c>
      <c s="190">
        <v>416392.5</v>
      </c>
      <c s="99">
        <v>2.6833333333333331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138797.5</v>
      </c>
      <c s="185">
        <v>0</v>
      </c>
      <c s="185">
        <v>0</v>
      </c>
      <c s="185">
        <v>0</v>
      </c>
      <c s="185">
        <v>0</v>
      </c>
      <c s="22">
        <f t="shared" si="15" ref="AZ323:AZ386">SUM(AM323:AM323)</f>
        <v>0</v>
      </c>
      <c s="22">
        <f t="shared" si="13"/>
        <v>138797.5</v>
      </c>
      <c s="22">
        <f t="shared" si="14"/>
        <v>138797.5</v>
      </c>
    </row>
    <row r="324" spans="1:54" ht="15">
      <c r="A324" s="23" t="s">
        <v>1782</v>
      </c>
      <c s="95" t="s">
        <v>483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43684</v>
      </c>
      <c s="189">
        <v>45511</v>
      </c>
      <c s="190">
        <v>831310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 ref="BA324:BA387">SUM(AN324:AY324)</f>
        <v>0</v>
      </c>
      <c s="22">
        <f t="shared" si="17" ref="BB324:BB387">AZ324+BA324</f>
        <v>0</v>
      </c>
    </row>
    <row r="325" spans="1:54" ht="15">
      <c r="A325" s="23" t="s">
        <v>1783</v>
      </c>
      <c s="95" t="s">
        <v>483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1202567.5</v>
      </c>
      <c s="93">
        <v>0</v>
      </c>
      <c s="93">
        <v>0</v>
      </c>
      <c s="93">
        <v>5371.4700000000003</v>
      </c>
      <c s="93">
        <v>0</v>
      </c>
      <c s="93">
        <v>0</v>
      </c>
      <c s="93">
        <v>0</v>
      </c>
      <c s="93">
        <v>1202567.5</v>
      </c>
      <c s="189">
        <v>43684</v>
      </c>
      <c s="189">
        <v>45876</v>
      </c>
      <c s="190">
        <v>1202567.5</v>
      </c>
      <c s="99">
        <v>0.68611111111111112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601283.75</v>
      </c>
      <c s="185">
        <v>0</v>
      </c>
      <c s="185">
        <v>0</v>
      </c>
      <c s="185">
        <v>0</v>
      </c>
      <c s="185">
        <v>0</v>
      </c>
      <c s="185">
        <v>0</v>
      </c>
      <c s="185">
        <v>601283.75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1202567.5</v>
      </c>
      <c s="22">
        <f t="shared" si="17"/>
        <v>1202567.5</v>
      </c>
    </row>
    <row r="326" spans="1:54" ht="15">
      <c r="A326" s="23" t="s">
        <v>1784</v>
      </c>
      <c s="95" t="s">
        <v>483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1044152.5</v>
      </c>
      <c s="93">
        <v>0</v>
      </c>
      <c s="93">
        <v>0</v>
      </c>
      <c s="93">
        <v>4907.5200000000004</v>
      </c>
      <c s="93">
        <v>0</v>
      </c>
      <c s="93">
        <v>0</v>
      </c>
      <c s="93">
        <v>0</v>
      </c>
      <c s="93">
        <v>1044152.5</v>
      </c>
      <c s="189">
        <v>43684</v>
      </c>
      <c s="189">
        <v>46241</v>
      </c>
      <c s="190">
        <v>1044152.5</v>
      </c>
      <c s="99">
        <v>1.6861111111111111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522076.25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522076.25</v>
      </c>
      <c s="22">
        <f t="shared" si="17"/>
        <v>522076.25</v>
      </c>
    </row>
    <row r="327" spans="1:54" ht="15">
      <c r="A327" s="23" t="s">
        <v>1785</v>
      </c>
      <c s="95" t="s">
        <v>483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309012.5</v>
      </c>
      <c s="93">
        <v>0</v>
      </c>
      <c s="93">
        <v>0</v>
      </c>
      <c s="93">
        <v>1527.04</v>
      </c>
      <c s="93">
        <v>0</v>
      </c>
      <c s="93">
        <v>0</v>
      </c>
      <c s="93">
        <v>0</v>
      </c>
      <c s="93">
        <v>309012.5</v>
      </c>
      <c s="189">
        <v>43684</v>
      </c>
      <c s="189">
        <v>46606</v>
      </c>
      <c s="190">
        <v>309012.5</v>
      </c>
      <c s="99">
        <v>2.6861111111111109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103004.16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103004.16</v>
      </c>
      <c s="22">
        <f t="shared" si="17"/>
        <v>103004.16</v>
      </c>
    </row>
    <row r="328" spans="1:54" ht="15">
      <c r="A328" s="23" t="s">
        <v>1786</v>
      </c>
      <c s="95" t="s">
        <v>483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549.58000000000004</v>
      </c>
      <c s="93">
        <v>0</v>
      </c>
      <c s="93">
        <v>0</v>
      </c>
      <c s="93">
        <v>0</v>
      </c>
      <c s="93">
        <v>106200</v>
      </c>
      <c s="189">
        <v>43684</v>
      </c>
      <c s="189">
        <v>46972</v>
      </c>
      <c s="190">
        <v>106200</v>
      </c>
      <c s="99">
        <v>3.6861111111111109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26550</v>
      </c>
      <c s="22">
        <f t="shared" si="17"/>
        <v>26550</v>
      </c>
    </row>
    <row r="329" spans="1:54" ht="15">
      <c r="A329" s="23" t="s">
        <v>1787</v>
      </c>
      <c s="95" t="s">
        <v>484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43685</v>
      </c>
      <c s="189">
        <v>45512</v>
      </c>
      <c s="190">
        <v>457397.5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0</v>
      </c>
      <c s="22">
        <f t="shared" si="17"/>
        <v>0</v>
      </c>
    </row>
    <row r="330" spans="1:54" ht="15">
      <c r="A330" s="23" t="s">
        <v>1788</v>
      </c>
      <c s="95" t="s">
        <v>484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750922.5</v>
      </c>
      <c s="93">
        <v>0</v>
      </c>
      <c s="93">
        <v>0</v>
      </c>
      <c s="93">
        <v>3354.1199999999999</v>
      </c>
      <c s="93">
        <v>0</v>
      </c>
      <c s="93">
        <v>0</v>
      </c>
      <c s="93">
        <v>0</v>
      </c>
      <c s="93">
        <v>750922.5</v>
      </c>
      <c s="189">
        <v>43685</v>
      </c>
      <c s="189">
        <v>45877</v>
      </c>
      <c s="190">
        <v>750922.5</v>
      </c>
      <c s="99">
        <v>0.68888888888888888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375461.25</v>
      </c>
      <c s="185">
        <v>0</v>
      </c>
      <c s="185">
        <v>0</v>
      </c>
      <c s="185">
        <v>0</v>
      </c>
      <c s="185">
        <v>0</v>
      </c>
      <c s="185">
        <v>0</v>
      </c>
      <c s="185">
        <v>375461.25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750922.5</v>
      </c>
      <c s="22">
        <f t="shared" si="17"/>
        <v>750922.5</v>
      </c>
    </row>
    <row r="331" spans="1:54" ht="15">
      <c r="A331" s="23" t="s">
        <v>1789</v>
      </c>
      <c s="95" t="s">
        <v>484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862580</v>
      </c>
      <c s="93">
        <v>0</v>
      </c>
      <c s="93">
        <v>0</v>
      </c>
      <c s="93">
        <v>4054.1300000000001</v>
      </c>
      <c s="93">
        <v>0</v>
      </c>
      <c s="93">
        <v>0</v>
      </c>
      <c s="93">
        <v>0</v>
      </c>
      <c s="93">
        <v>862580</v>
      </c>
      <c s="189">
        <v>43685</v>
      </c>
      <c s="189">
        <v>46242</v>
      </c>
      <c s="190">
        <v>862580</v>
      </c>
      <c s="99">
        <v>1.6888888888888889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431290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431290</v>
      </c>
      <c s="22">
        <f t="shared" si="17"/>
        <v>431290</v>
      </c>
    </row>
    <row r="332" spans="1:54" ht="15">
      <c r="A332" s="23" t="s">
        <v>1790</v>
      </c>
      <c s="95" t="s">
        <v>484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470377.5</v>
      </c>
      <c s="93">
        <v>0</v>
      </c>
      <c s="93">
        <v>0</v>
      </c>
      <c s="93">
        <v>2324.4499999999998</v>
      </c>
      <c s="93">
        <v>0</v>
      </c>
      <c s="93">
        <v>0</v>
      </c>
      <c s="93">
        <v>0</v>
      </c>
      <c s="93">
        <v>470377.5</v>
      </c>
      <c s="189">
        <v>43685</v>
      </c>
      <c s="189">
        <v>46607</v>
      </c>
      <c s="190">
        <v>470377.5</v>
      </c>
      <c s="99">
        <v>2.6888888888888891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156792.5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156792.5</v>
      </c>
      <c s="22">
        <f t="shared" si="17"/>
        <v>156792.5</v>
      </c>
    </row>
    <row r="333" spans="1:54" ht="15">
      <c r="A333" s="23" t="s">
        <v>1791</v>
      </c>
      <c s="95" t="s">
        <v>485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43689</v>
      </c>
      <c s="189">
        <v>45516</v>
      </c>
      <c s="190">
        <v>845322.5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0</v>
      </c>
      <c s="22">
        <f t="shared" si="17"/>
        <v>0</v>
      </c>
    </row>
    <row r="334" spans="1:54" ht="15">
      <c r="A334" s="23" t="s">
        <v>1792</v>
      </c>
      <c s="95" t="s">
        <v>485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1099907.5</v>
      </c>
      <c s="93">
        <v>0</v>
      </c>
      <c s="93">
        <v>0</v>
      </c>
      <c s="93">
        <v>4912.9200000000001</v>
      </c>
      <c s="93">
        <v>0</v>
      </c>
      <c s="93">
        <v>0</v>
      </c>
      <c s="93">
        <v>0</v>
      </c>
      <c s="93">
        <v>1099907.5</v>
      </c>
      <c s="189">
        <v>43689</v>
      </c>
      <c s="189">
        <v>45881</v>
      </c>
      <c s="190">
        <v>1099907.5</v>
      </c>
      <c s="99">
        <v>0.69999999999999996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549953.75</v>
      </c>
      <c s="185">
        <v>0</v>
      </c>
      <c s="185">
        <v>0</v>
      </c>
      <c s="185">
        <v>0</v>
      </c>
      <c s="185">
        <v>0</v>
      </c>
      <c s="185">
        <v>0</v>
      </c>
      <c s="185">
        <v>549953.75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1099907.5</v>
      </c>
      <c s="22">
        <f t="shared" si="17"/>
        <v>1099907.5</v>
      </c>
    </row>
    <row r="335" spans="1:54" ht="15">
      <c r="A335" s="23" t="s">
        <v>1793</v>
      </c>
      <c s="95" t="s">
        <v>485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1248292.5</v>
      </c>
      <c s="93">
        <v>0</v>
      </c>
      <c s="93">
        <v>0</v>
      </c>
      <c s="93">
        <v>5866.9700000000003</v>
      </c>
      <c s="93">
        <v>0</v>
      </c>
      <c s="93">
        <v>0</v>
      </c>
      <c s="93">
        <v>0</v>
      </c>
      <c s="93">
        <v>1248292.5</v>
      </c>
      <c s="189">
        <v>43689</v>
      </c>
      <c s="189">
        <v>46246</v>
      </c>
      <c s="190">
        <v>1248292.5</v>
      </c>
      <c s="99">
        <v>1.7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624146.25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624146.25</v>
      </c>
      <c s="22">
        <f t="shared" si="17"/>
        <v>624146.25</v>
      </c>
    </row>
    <row r="336" spans="1:54" ht="15">
      <c r="A336" s="23" t="s">
        <v>1794</v>
      </c>
      <c s="95" t="s">
        <v>485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522002.5</v>
      </c>
      <c s="93">
        <v>0</v>
      </c>
      <c s="93">
        <v>0</v>
      </c>
      <c s="93">
        <v>2579.5599999999999</v>
      </c>
      <c s="93">
        <v>0</v>
      </c>
      <c s="93">
        <v>0</v>
      </c>
      <c s="93">
        <v>0</v>
      </c>
      <c s="93">
        <v>522002.5</v>
      </c>
      <c s="189">
        <v>43689</v>
      </c>
      <c s="189">
        <v>46611</v>
      </c>
      <c s="190">
        <v>522002.5</v>
      </c>
      <c s="99">
        <v>2.7000000000000002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174000.82999999999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174000.82999999999</v>
      </c>
      <c s="22">
        <f t="shared" si="17"/>
        <v>174000.82999999999</v>
      </c>
    </row>
    <row r="337" spans="1:54" ht="15">
      <c r="A337" s="23" t="s">
        <v>1795</v>
      </c>
      <c s="95" t="s">
        <v>486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43690</v>
      </c>
      <c s="189">
        <v>45517</v>
      </c>
      <c s="190">
        <v>550765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0</v>
      </c>
      <c s="22">
        <f t="shared" si="17"/>
        <v>0</v>
      </c>
    </row>
    <row r="338" spans="1:54" ht="15">
      <c r="A338" s="23" t="s">
        <v>1796</v>
      </c>
      <c s="95" t="s">
        <v>486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1273220</v>
      </c>
      <c s="93">
        <v>0</v>
      </c>
      <c s="93">
        <v>0</v>
      </c>
      <c s="93">
        <v>5687.0500000000002</v>
      </c>
      <c s="93">
        <v>0</v>
      </c>
      <c s="93">
        <v>0</v>
      </c>
      <c s="93">
        <v>0</v>
      </c>
      <c s="93">
        <v>1273220</v>
      </c>
      <c s="189">
        <v>43690</v>
      </c>
      <c s="189">
        <v>45882</v>
      </c>
      <c s="190">
        <v>1273220</v>
      </c>
      <c s="99">
        <v>0.70277777777777772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636610</v>
      </c>
      <c s="185">
        <v>0</v>
      </c>
      <c s="185">
        <v>0</v>
      </c>
      <c s="185">
        <v>0</v>
      </c>
      <c s="185">
        <v>0</v>
      </c>
      <c s="185">
        <v>0</v>
      </c>
      <c s="185">
        <v>636610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1273220</v>
      </c>
      <c s="22">
        <f t="shared" si="17"/>
        <v>1273220</v>
      </c>
    </row>
    <row r="339" spans="1:54" ht="15">
      <c r="A339" s="23" t="s">
        <v>1797</v>
      </c>
      <c s="95" t="s">
        <v>486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1866317.5</v>
      </c>
      <c s="93">
        <v>0</v>
      </c>
      <c s="93">
        <v>0</v>
      </c>
      <c s="93">
        <v>8771.6900000000005</v>
      </c>
      <c s="93">
        <v>0</v>
      </c>
      <c s="93">
        <v>0</v>
      </c>
      <c s="93">
        <v>0</v>
      </c>
      <c s="93">
        <v>1866317.5</v>
      </c>
      <c s="189">
        <v>43690</v>
      </c>
      <c s="189">
        <v>46247</v>
      </c>
      <c s="190">
        <v>1866317.5</v>
      </c>
      <c s="99">
        <v>1.7027777777777777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933158.75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933158.75</v>
      </c>
      <c s="22">
        <f t="shared" si="17"/>
        <v>933158.75</v>
      </c>
    </row>
    <row r="340" spans="1:54" ht="15">
      <c r="A340" s="23" t="s">
        <v>1798</v>
      </c>
      <c s="95" t="s">
        <v>486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704902.5</v>
      </c>
      <c s="93">
        <v>0</v>
      </c>
      <c s="93">
        <v>0</v>
      </c>
      <c s="93">
        <v>3483.3899999999999</v>
      </c>
      <c s="93">
        <v>0</v>
      </c>
      <c s="93">
        <v>0</v>
      </c>
      <c s="93">
        <v>0</v>
      </c>
      <c s="93">
        <v>704902.5</v>
      </c>
      <c s="189">
        <v>43690</v>
      </c>
      <c s="189">
        <v>46612</v>
      </c>
      <c s="190">
        <v>704902.5</v>
      </c>
      <c s="99">
        <v>2.7027777777777779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234967.5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234967.5</v>
      </c>
      <c s="22">
        <f t="shared" si="17"/>
        <v>234967.5</v>
      </c>
    </row>
    <row r="341" spans="1:54" ht="15">
      <c r="A341" s="23" t="s">
        <v>1799</v>
      </c>
      <c s="95" t="s">
        <v>486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51920</v>
      </c>
      <c s="93">
        <v>0</v>
      </c>
      <c s="93">
        <v>0</v>
      </c>
      <c s="93">
        <v>268.69</v>
      </c>
      <c s="93">
        <v>0</v>
      </c>
      <c s="93">
        <v>0</v>
      </c>
      <c s="93">
        <v>0</v>
      </c>
      <c s="93">
        <v>51920</v>
      </c>
      <c s="189">
        <v>43690</v>
      </c>
      <c s="189">
        <v>46978</v>
      </c>
      <c s="190">
        <v>51920</v>
      </c>
      <c s="99">
        <v>3.7027777777777779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12980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12980</v>
      </c>
      <c s="22">
        <f t="shared" si="17"/>
        <v>12980</v>
      </c>
    </row>
    <row r="342" spans="1:54" ht="15">
      <c r="A342" s="23" t="s">
        <v>1800</v>
      </c>
      <c s="95" t="s">
        <v>487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43691</v>
      </c>
      <c s="189">
        <v>45518</v>
      </c>
      <c s="190">
        <v>460937.5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0</v>
      </c>
      <c s="22">
        <f t="shared" si="17"/>
        <v>0</v>
      </c>
    </row>
    <row r="343" spans="1:54" ht="15">
      <c r="A343" s="23" t="s">
        <v>1801</v>
      </c>
      <c s="95" t="s">
        <v>487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1143272.5</v>
      </c>
      <c s="93">
        <v>0</v>
      </c>
      <c s="93">
        <v>0</v>
      </c>
      <c s="93">
        <v>5106.6199999999999</v>
      </c>
      <c s="93">
        <v>0</v>
      </c>
      <c s="93">
        <v>0</v>
      </c>
      <c s="93">
        <v>0</v>
      </c>
      <c s="93">
        <v>1143272.5</v>
      </c>
      <c s="189">
        <v>43691</v>
      </c>
      <c s="189">
        <v>45883</v>
      </c>
      <c s="190">
        <v>1143272.5</v>
      </c>
      <c s="99">
        <v>0.7055555555555556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571636.25</v>
      </c>
      <c s="185">
        <v>0</v>
      </c>
      <c s="185">
        <v>0</v>
      </c>
      <c s="185">
        <v>0</v>
      </c>
      <c s="185">
        <v>0</v>
      </c>
      <c s="185">
        <v>0</v>
      </c>
      <c s="185">
        <v>571636.25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1143272.5</v>
      </c>
      <c s="22">
        <f t="shared" si="17"/>
        <v>1143272.5</v>
      </c>
    </row>
    <row r="344" spans="1:54" ht="15">
      <c r="A344" s="23" t="s">
        <v>1802</v>
      </c>
      <c s="95" t="s">
        <v>487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747530</v>
      </c>
      <c s="93">
        <v>0</v>
      </c>
      <c s="93">
        <v>0</v>
      </c>
      <c s="93">
        <v>3513.3899999999999</v>
      </c>
      <c s="93">
        <v>0</v>
      </c>
      <c s="93">
        <v>0</v>
      </c>
      <c s="93">
        <v>0</v>
      </c>
      <c s="93">
        <v>747530</v>
      </c>
      <c s="189">
        <v>43691</v>
      </c>
      <c s="189">
        <v>46248</v>
      </c>
      <c s="190">
        <v>747530</v>
      </c>
      <c s="99">
        <v>1.7055555555555555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373765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373765</v>
      </c>
      <c s="22">
        <f t="shared" si="17"/>
        <v>373765</v>
      </c>
    </row>
    <row r="345" spans="1:54" ht="15">
      <c r="A345" s="23" t="s">
        <v>1803</v>
      </c>
      <c s="95" t="s">
        <v>487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416982.5</v>
      </c>
      <c s="93">
        <v>0</v>
      </c>
      <c s="93">
        <v>0</v>
      </c>
      <c s="93">
        <v>2060.5900000000001</v>
      </c>
      <c s="93">
        <v>0</v>
      </c>
      <c s="93">
        <v>0</v>
      </c>
      <c s="93">
        <v>0</v>
      </c>
      <c s="93">
        <v>416982.5</v>
      </c>
      <c s="189">
        <v>43691</v>
      </c>
      <c s="189">
        <v>46613</v>
      </c>
      <c s="190">
        <v>416982.5</v>
      </c>
      <c s="99">
        <v>2.7055555555555557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138994.17000000001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138994.17000000001</v>
      </c>
      <c s="22">
        <f t="shared" si="17"/>
        <v>138994.17000000001</v>
      </c>
    </row>
    <row r="346" spans="1:54" ht="15">
      <c r="A346" s="23" t="s">
        <v>1804</v>
      </c>
      <c s="95" t="s">
        <v>487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274.79000000000002</v>
      </c>
      <c s="93">
        <v>0</v>
      </c>
      <c s="93">
        <v>0</v>
      </c>
      <c s="93">
        <v>0</v>
      </c>
      <c s="93">
        <v>53100</v>
      </c>
      <c s="189">
        <v>43691</v>
      </c>
      <c s="189">
        <v>46979</v>
      </c>
      <c s="190">
        <v>53100</v>
      </c>
      <c s="99">
        <v>3.7055555555555557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13275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13275</v>
      </c>
      <c s="22">
        <f t="shared" si="17"/>
        <v>13275</v>
      </c>
    </row>
    <row r="347" spans="1:54" ht="15">
      <c r="A347" s="23" t="s">
        <v>1805</v>
      </c>
      <c s="95" t="s">
        <v>488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43691</v>
      </c>
      <c s="189">
        <v>45518</v>
      </c>
      <c s="190">
        <v>862727.5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0</v>
      </c>
      <c s="22">
        <f t="shared" si="17"/>
        <v>0</v>
      </c>
    </row>
    <row r="348" spans="1:54" ht="15">
      <c r="A348" s="23" t="s">
        <v>1806</v>
      </c>
      <c s="95" t="s">
        <v>488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837800</v>
      </c>
      <c s="93">
        <v>0</v>
      </c>
      <c s="93">
        <v>0</v>
      </c>
      <c s="93">
        <v>3742.1700000000001</v>
      </c>
      <c s="93">
        <v>0</v>
      </c>
      <c s="93">
        <v>0</v>
      </c>
      <c s="93">
        <v>0</v>
      </c>
      <c s="93">
        <v>837800</v>
      </c>
      <c s="189">
        <v>43691</v>
      </c>
      <c s="189">
        <v>45883</v>
      </c>
      <c s="190">
        <v>837800</v>
      </c>
      <c s="99">
        <v>0.7055555555555556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418900</v>
      </c>
      <c s="185">
        <v>0</v>
      </c>
      <c s="185">
        <v>0</v>
      </c>
      <c s="185">
        <v>0</v>
      </c>
      <c s="185">
        <v>0</v>
      </c>
      <c s="185">
        <v>0</v>
      </c>
      <c s="185">
        <v>418900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837800</v>
      </c>
      <c s="22">
        <f t="shared" si="17"/>
        <v>837800</v>
      </c>
    </row>
    <row r="349" spans="1:54" ht="15">
      <c r="A349" s="23" t="s">
        <v>1807</v>
      </c>
      <c s="95" t="s">
        <v>488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1506417.5</v>
      </c>
      <c s="93">
        <v>0</v>
      </c>
      <c s="93">
        <v>0</v>
      </c>
      <c s="93">
        <v>7080.1599999999999</v>
      </c>
      <c s="93">
        <v>0</v>
      </c>
      <c s="93">
        <v>0</v>
      </c>
      <c s="93">
        <v>0</v>
      </c>
      <c s="93">
        <v>1506417.5</v>
      </c>
      <c s="189">
        <v>43691</v>
      </c>
      <c s="189">
        <v>46248</v>
      </c>
      <c s="190">
        <v>1506417.5</v>
      </c>
      <c s="99">
        <v>1.7055555555555555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753208.75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753208.75</v>
      </c>
      <c s="22">
        <f t="shared" si="17"/>
        <v>753208.75</v>
      </c>
    </row>
    <row r="350" spans="1:54" ht="15">
      <c r="A350" s="23" t="s">
        <v>1808</v>
      </c>
      <c s="95" t="s">
        <v>488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403265</v>
      </c>
      <c s="93">
        <v>0</v>
      </c>
      <c s="93">
        <v>0</v>
      </c>
      <c s="93">
        <v>1992.8</v>
      </c>
      <c s="93">
        <v>0</v>
      </c>
      <c s="93">
        <v>0</v>
      </c>
      <c s="93">
        <v>0</v>
      </c>
      <c s="93">
        <v>403265</v>
      </c>
      <c s="189">
        <v>43691</v>
      </c>
      <c s="189">
        <v>46613</v>
      </c>
      <c s="190">
        <v>403265</v>
      </c>
      <c s="99">
        <v>2.7055555555555557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134421.66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134421.66</v>
      </c>
      <c s="22">
        <f t="shared" si="17"/>
        <v>134421.66</v>
      </c>
    </row>
    <row r="351" spans="1:54" ht="15">
      <c r="A351" s="23" t="s">
        <v>1809</v>
      </c>
      <c s="95" t="s">
        <v>488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274.79000000000002</v>
      </c>
      <c s="93">
        <v>0</v>
      </c>
      <c s="93">
        <v>0</v>
      </c>
      <c s="93">
        <v>0</v>
      </c>
      <c s="93">
        <v>53100</v>
      </c>
      <c s="189">
        <v>43691</v>
      </c>
      <c s="189">
        <v>46979</v>
      </c>
      <c s="190">
        <v>53100</v>
      </c>
      <c s="99">
        <v>3.7055555555555557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13275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13275</v>
      </c>
      <c s="22">
        <f t="shared" si="17"/>
        <v>13275</v>
      </c>
    </row>
    <row r="352" spans="1:54" ht="15">
      <c r="A352" s="23" t="s">
        <v>1810</v>
      </c>
      <c s="95" t="s">
        <v>489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43693</v>
      </c>
      <c s="189">
        <v>45520</v>
      </c>
      <c s="190">
        <v>404445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0</v>
      </c>
      <c s="22">
        <f t="shared" si="17"/>
        <v>0</v>
      </c>
    </row>
    <row r="353" spans="1:54" ht="15">
      <c r="A353" s="23" t="s">
        <v>1811</v>
      </c>
      <c s="95" t="s">
        <v>489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1602882.5</v>
      </c>
      <c s="93">
        <v>0</v>
      </c>
      <c s="93">
        <v>0</v>
      </c>
      <c s="93">
        <v>7159.54</v>
      </c>
      <c s="93">
        <v>0</v>
      </c>
      <c s="93">
        <v>0</v>
      </c>
      <c s="93">
        <v>0</v>
      </c>
      <c s="93">
        <v>1602882.5</v>
      </c>
      <c s="189">
        <v>43693</v>
      </c>
      <c s="189">
        <v>45885</v>
      </c>
      <c s="190">
        <v>1602882.5</v>
      </c>
      <c s="99">
        <v>0.71111111111111114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801441.25</v>
      </c>
      <c s="185">
        <v>0</v>
      </c>
      <c s="185">
        <v>0</v>
      </c>
      <c s="185">
        <v>0</v>
      </c>
      <c s="185">
        <v>0</v>
      </c>
      <c s="185">
        <v>0</v>
      </c>
      <c s="185">
        <v>801441.25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1602882.5</v>
      </c>
      <c s="22">
        <f t="shared" si="17"/>
        <v>1602882.5</v>
      </c>
    </row>
    <row r="354" spans="1:54" ht="15">
      <c r="A354" s="23" t="s">
        <v>1812</v>
      </c>
      <c s="95" t="s">
        <v>489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1291952.5</v>
      </c>
      <c s="93">
        <v>0</v>
      </c>
      <c s="93">
        <v>0</v>
      </c>
      <c s="93">
        <v>6072.1800000000003</v>
      </c>
      <c s="93">
        <v>0</v>
      </c>
      <c s="93">
        <v>0</v>
      </c>
      <c s="93">
        <v>0</v>
      </c>
      <c s="93">
        <v>1291952.5</v>
      </c>
      <c s="189">
        <v>43693</v>
      </c>
      <c s="189">
        <v>46250</v>
      </c>
      <c s="190">
        <v>1291952.5</v>
      </c>
      <c s="99">
        <v>1.711111111111111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645976.25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645976.25</v>
      </c>
      <c s="22">
        <f t="shared" si="17"/>
        <v>645976.25</v>
      </c>
    </row>
    <row r="355" spans="1:54" ht="15">
      <c r="A355" s="23" t="s">
        <v>1813</v>
      </c>
      <c s="95" t="s">
        <v>489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623482.5</v>
      </c>
      <c s="93">
        <v>0</v>
      </c>
      <c s="93">
        <v>0</v>
      </c>
      <c s="93">
        <v>3081.04</v>
      </c>
      <c s="93">
        <v>0</v>
      </c>
      <c s="93">
        <v>0</v>
      </c>
      <c s="93">
        <v>0</v>
      </c>
      <c s="93">
        <v>623482.5</v>
      </c>
      <c s="189">
        <v>43693</v>
      </c>
      <c s="189">
        <v>46615</v>
      </c>
      <c s="190">
        <v>623482.5</v>
      </c>
      <c s="99">
        <v>2.7111111111111112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207827.5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207827.5</v>
      </c>
      <c s="22">
        <f t="shared" si="17"/>
        <v>207827.5</v>
      </c>
    </row>
    <row r="356" spans="1:54" ht="15">
      <c r="A356" s="23" t="s">
        <v>1814</v>
      </c>
      <c s="95" t="s">
        <v>490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43696</v>
      </c>
      <c s="189">
        <v>45523</v>
      </c>
      <c s="190">
        <v>524067.5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0</v>
      </c>
      <c s="22">
        <f t="shared" si="17"/>
        <v>0</v>
      </c>
    </row>
    <row r="357" spans="1:54" ht="15">
      <c r="A357" s="23" t="s">
        <v>1815</v>
      </c>
      <c s="95" t="s">
        <v>490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765230</v>
      </c>
      <c s="93">
        <v>0</v>
      </c>
      <c s="93">
        <v>0</v>
      </c>
      <c s="93">
        <v>3418.0300000000002</v>
      </c>
      <c s="93">
        <v>0</v>
      </c>
      <c s="93">
        <v>0</v>
      </c>
      <c s="93">
        <v>0</v>
      </c>
      <c s="93">
        <v>765230</v>
      </c>
      <c s="189">
        <v>43696</v>
      </c>
      <c s="189">
        <v>45888</v>
      </c>
      <c s="190">
        <v>765230</v>
      </c>
      <c s="99">
        <v>0.71944444444444444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382615</v>
      </c>
      <c s="185">
        <v>0</v>
      </c>
      <c s="185">
        <v>0</v>
      </c>
      <c s="185">
        <v>0</v>
      </c>
      <c s="185">
        <v>0</v>
      </c>
      <c s="185">
        <v>0</v>
      </c>
      <c s="185">
        <v>382615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765230</v>
      </c>
      <c s="22">
        <f t="shared" si="17"/>
        <v>765230</v>
      </c>
    </row>
    <row r="358" spans="1:54" ht="15">
      <c r="A358" s="23" t="s">
        <v>1816</v>
      </c>
      <c s="95" t="s">
        <v>490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1036777.5</v>
      </c>
      <c s="93">
        <v>0</v>
      </c>
      <c s="93">
        <v>0</v>
      </c>
      <c s="93">
        <v>4872.8500000000004</v>
      </c>
      <c s="93">
        <v>0</v>
      </c>
      <c s="93">
        <v>0</v>
      </c>
      <c s="93">
        <v>0</v>
      </c>
      <c s="93">
        <v>1036777.5</v>
      </c>
      <c s="189">
        <v>43696</v>
      </c>
      <c s="189">
        <v>46253</v>
      </c>
      <c s="190">
        <v>1036777.5</v>
      </c>
      <c s="99">
        <v>1.7194444444444446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518388.75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518388.75</v>
      </c>
      <c s="22">
        <f t="shared" si="17"/>
        <v>518388.75</v>
      </c>
    </row>
    <row r="359" spans="1:54" ht="15">
      <c r="A359" s="23" t="s">
        <v>1817</v>
      </c>
      <c s="95" t="s">
        <v>490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157825</v>
      </c>
      <c s="93">
        <v>0</v>
      </c>
      <c s="93">
        <v>0</v>
      </c>
      <c s="93">
        <v>779.91999999999996</v>
      </c>
      <c s="93">
        <v>0</v>
      </c>
      <c s="93">
        <v>0</v>
      </c>
      <c s="93">
        <v>0</v>
      </c>
      <c s="93">
        <v>157825</v>
      </c>
      <c s="189">
        <v>43696</v>
      </c>
      <c s="189">
        <v>46618</v>
      </c>
      <c s="190">
        <v>157825</v>
      </c>
      <c s="99">
        <v>2.7194444444444446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52608.330000000002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52608.330000000002</v>
      </c>
      <c s="22">
        <f t="shared" si="17"/>
        <v>52608.330000000002</v>
      </c>
    </row>
    <row r="360" spans="1:54" ht="15">
      <c r="A360" s="23" t="s">
        <v>1818</v>
      </c>
      <c s="95" t="s">
        <v>491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43697</v>
      </c>
      <c s="189">
        <v>45524</v>
      </c>
      <c s="190">
        <v>757412.5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0</v>
      </c>
      <c s="22">
        <f t="shared" si="17"/>
        <v>0</v>
      </c>
    </row>
    <row r="361" spans="1:54" ht="15">
      <c r="A361" s="23" t="s">
        <v>1819</v>
      </c>
      <c s="95" t="s">
        <v>491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648262.5</v>
      </c>
      <c s="93">
        <v>0</v>
      </c>
      <c s="93">
        <v>0</v>
      </c>
      <c s="93">
        <v>2895.5700000000002</v>
      </c>
      <c s="93">
        <v>0</v>
      </c>
      <c s="93">
        <v>0</v>
      </c>
      <c s="93">
        <v>0</v>
      </c>
      <c s="93">
        <v>648262.5</v>
      </c>
      <c s="189">
        <v>43697</v>
      </c>
      <c s="189">
        <v>45889</v>
      </c>
      <c s="190">
        <v>648262.5</v>
      </c>
      <c s="99">
        <v>0.72222222222222221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324131.25</v>
      </c>
      <c s="185">
        <v>0</v>
      </c>
      <c s="185">
        <v>0</v>
      </c>
      <c s="185">
        <v>0</v>
      </c>
      <c s="185">
        <v>0</v>
      </c>
      <c s="185">
        <v>0</v>
      </c>
      <c s="185">
        <v>324131.25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648262.5</v>
      </c>
      <c s="22">
        <f t="shared" si="17"/>
        <v>648262.5</v>
      </c>
    </row>
    <row r="362" spans="1:54" ht="15">
      <c r="A362" s="23" t="s">
        <v>1820</v>
      </c>
      <c s="95" t="s">
        <v>491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1081470</v>
      </c>
      <c s="93">
        <v>0</v>
      </c>
      <c s="93">
        <v>0</v>
      </c>
      <c s="93">
        <v>5082.9099999999999</v>
      </c>
      <c s="93">
        <v>0</v>
      </c>
      <c s="93">
        <v>0</v>
      </c>
      <c s="93">
        <v>0</v>
      </c>
      <c s="93">
        <v>1081470</v>
      </c>
      <c s="189">
        <v>43697</v>
      </c>
      <c s="189">
        <v>46254</v>
      </c>
      <c s="190">
        <v>1081470</v>
      </c>
      <c s="99">
        <v>1.7222222222222223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540735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540735</v>
      </c>
      <c s="22">
        <f t="shared" si="17"/>
        <v>540735</v>
      </c>
    </row>
    <row r="363" spans="1:54" ht="15">
      <c r="A363" s="23" t="s">
        <v>1821</v>
      </c>
      <c s="95" t="s">
        <v>491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315502.5</v>
      </c>
      <c s="93">
        <v>0</v>
      </c>
      <c s="93">
        <v>0</v>
      </c>
      <c s="93">
        <v>1559.1099999999999</v>
      </c>
      <c s="93">
        <v>0</v>
      </c>
      <c s="93">
        <v>0</v>
      </c>
      <c s="93">
        <v>0</v>
      </c>
      <c s="93">
        <v>315502.5</v>
      </c>
      <c s="189">
        <v>43697</v>
      </c>
      <c s="189">
        <v>46619</v>
      </c>
      <c s="190">
        <v>315502.5</v>
      </c>
      <c s="99">
        <v>2.7222222222222223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105167.5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105167.5</v>
      </c>
      <c s="22">
        <f t="shared" si="17"/>
        <v>105167.5</v>
      </c>
    </row>
    <row r="364" spans="1:54" ht="15">
      <c r="A364" s="23" t="s">
        <v>1822</v>
      </c>
      <c s="95" t="s">
        <v>491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287.62</v>
      </c>
      <c s="93">
        <v>0</v>
      </c>
      <c s="93">
        <v>0</v>
      </c>
      <c s="93">
        <v>0</v>
      </c>
      <c s="93">
        <v>53100</v>
      </c>
      <c s="189">
        <v>43697</v>
      </c>
      <c s="189">
        <v>47350</v>
      </c>
      <c s="190">
        <v>53100</v>
      </c>
      <c s="99">
        <v>4.7222222222222223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10620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10620</v>
      </c>
      <c s="22">
        <f t="shared" si="17"/>
        <v>10620</v>
      </c>
    </row>
    <row r="365" spans="1:54" ht="15">
      <c r="A365" s="23" t="s">
        <v>1823</v>
      </c>
      <c s="95" t="s">
        <v>492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43698</v>
      </c>
      <c s="189">
        <v>45525</v>
      </c>
      <c s="190">
        <v>649885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0</v>
      </c>
      <c s="22">
        <f t="shared" si="17"/>
        <v>0</v>
      </c>
    </row>
    <row r="366" spans="1:54" ht="15">
      <c r="A366" s="23" t="s">
        <v>1824</v>
      </c>
      <c s="95" t="s">
        <v>492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1526182.5</v>
      </c>
      <c s="93">
        <v>0</v>
      </c>
      <c s="93">
        <v>0</v>
      </c>
      <c s="93">
        <v>6816.9499999999998</v>
      </c>
      <c s="93">
        <v>0</v>
      </c>
      <c s="93">
        <v>0</v>
      </c>
      <c s="93">
        <v>0</v>
      </c>
      <c s="93">
        <v>1526182.5</v>
      </c>
      <c s="189">
        <v>43698</v>
      </c>
      <c s="189">
        <v>45890</v>
      </c>
      <c s="190">
        <v>1526182.5</v>
      </c>
      <c s="99">
        <v>0.72499999999999998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763091.25</v>
      </c>
      <c s="185">
        <v>0</v>
      </c>
      <c s="185">
        <v>0</v>
      </c>
      <c s="185">
        <v>0</v>
      </c>
      <c s="185">
        <v>0</v>
      </c>
      <c s="185">
        <v>0</v>
      </c>
      <c s="185">
        <v>763091.25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1526182.5</v>
      </c>
      <c s="22">
        <f t="shared" si="17"/>
        <v>1526182.5</v>
      </c>
    </row>
    <row r="367" spans="1:54" ht="15">
      <c r="A367" s="23" t="s">
        <v>1825</v>
      </c>
      <c s="95" t="s">
        <v>492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1467772.5</v>
      </c>
      <c s="93">
        <v>0</v>
      </c>
      <c s="93">
        <v>0</v>
      </c>
      <c s="93">
        <v>6898.5299999999997</v>
      </c>
      <c s="93">
        <v>0</v>
      </c>
      <c s="93">
        <v>0</v>
      </c>
      <c s="93">
        <v>0</v>
      </c>
      <c s="93">
        <v>1467772.5</v>
      </c>
      <c s="189">
        <v>43698</v>
      </c>
      <c s="189">
        <v>46255</v>
      </c>
      <c s="190">
        <v>1467772.5</v>
      </c>
      <c s="99">
        <v>1.7250000000000001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733886.25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733886.25</v>
      </c>
      <c s="22">
        <f t="shared" si="17"/>
        <v>733886.25</v>
      </c>
    </row>
    <row r="368" spans="1:54" ht="15">
      <c r="A368" s="23" t="s">
        <v>1826</v>
      </c>
      <c s="95" t="s">
        <v>492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315650</v>
      </c>
      <c s="93">
        <v>0</v>
      </c>
      <c s="93">
        <v>0</v>
      </c>
      <c s="93">
        <v>1559.8399999999999</v>
      </c>
      <c s="93">
        <v>0</v>
      </c>
      <c s="93">
        <v>0</v>
      </c>
      <c s="93">
        <v>0</v>
      </c>
      <c s="93">
        <v>315650</v>
      </c>
      <c s="189">
        <v>43698</v>
      </c>
      <c s="189">
        <v>46620</v>
      </c>
      <c s="190">
        <v>315650</v>
      </c>
      <c s="99">
        <v>2.7250000000000001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105216.66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105216.66</v>
      </c>
      <c s="22">
        <f t="shared" si="17"/>
        <v>105216.66</v>
      </c>
    </row>
    <row r="369" spans="1:54" ht="15">
      <c r="A369" s="23" t="s">
        <v>1827</v>
      </c>
      <c s="95" t="s">
        <v>492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549.58000000000004</v>
      </c>
      <c s="93">
        <v>0</v>
      </c>
      <c s="93">
        <v>0</v>
      </c>
      <c s="93">
        <v>0</v>
      </c>
      <c s="93">
        <v>106200</v>
      </c>
      <c s="189">
        <v>43698</v>
      </c>
      <c s="189">
        <v>46986</v>
      </c>
      <c s="190">
        <v>106200</v>
      </c>
      <c s="99">
        <v>3.7250000000000001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26550</v>
      </c>
      <c s="22">
        <f t="shared" si="17"/>
        <v>26550</v>
      </c>
    </row>
    <row r="370" spans="1:54" ht="15">
      <c r="A370" s="23" t="s">
        <v>1828</v>
      </c>
      <c s="95" t="s">
        <v>492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287.62</v>
      </c>
      <c s="93">
        <v>0</v>
      </c>
      <c s="93">
        <v>0</v>
      </c>
      <c s="93">
        <v>0</v>
      </c>
      <c s="93">
        <v>53100</v>
      </c>
      <c s="189">
        <v>43698</v>
      </c>
      <c s="189">
        <v>47351</v>
      </c>
      <c s="190">
        <v>53100</v>
      </c>
      <c s="99">
        <v>4.7249999999999996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10620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10620</v>
      </c>
      <c s="22">
        <f t="shared" si="17"/>
        <v>10620</v>
      </c>
    </row>
    <row r="371" spans="1:54" ht="15">
      <c r="A371" s="23" t="s">
        <v>1829</v>
      </c>
      <c s="95" t="s">
        <v>493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43699</v>
      </c>
      <c s="189">
        <v>45526</v>
      </c>
      <c s="190">
        <v>606815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0</v>
      </c>
      <c s="22">
        <f t="shared" si="17"/>
        <v>0</v>
      </c>
    </row>
    <row r="372" spans="1:54" ht="15">
      <c r="A372" s="23" t="s">
        <v>1830</v>
      </c>
      <c s="95" t="s">
        <v>493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1238557.5</v>
      </c>
      <c s="93">
        <v>0</v>
      </c>
      <c s="93">
        <v>0</v>
      </c>
      <c s="93">
        <v>5532.2200000000003</v>
      </c>
      <c s="93">
        <v>0</v>
      </c>
      <c s="93">
        <v>0</v>
      </c>
      <c s="93">
        <v>0</v>
      </c>
      <c s="93">
        <v>1238557.5</v>
      </c>
      <c s="189">
        <v>43699</v>
      </c>
      <c s="189">
        <v>45891</v>
      </c>
      <c s="190">
        <v>1238557.5</v>
      </c>
      <c s="99">
        <v>0.72777777777777775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619278.75</v>
      </c>
      <c s="185">
        <v>0</v>
      </c>
      <c s="185">
        <v>0</v>
      </c>
      <c s="185">
        <v>0</v>
      </c>
      <c s="185">
        <v>0</v>
      </c>
      <c s="185">
        <v>0</v>
      </c>
      <c s="185">
        <v>619278.75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1238557.5</v>
      </c>
      <c s="22">
        <f t="shared" si="17"/>
        <v>1238557.5</v>
      </c>
    </row>
    <row r="373" spans="1:54" ht="15">
      <c r="A373" s="23" t="s">
        <v>1831</v>
      </c>
      <c s="95" t="s">
        <v>493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1540637.5</v>
      </c>
      <c s="93">
        <v>0</v>
      </c>
      <c s="93">
        <v>0</v>
      </c>
      <c s="93">
        <v>7241</v>
      </c>
      <c s="93">
        <v>0</v>
      </c>
      <c s="93">
        <v>0</v>
      </c>
      <c s="93">
        <v>0</v>
      </c>
      <c s="93">
        <v>1540637.5</v>
      </c>
      <c s="189">
        <v>43699</v>
      </c>
      <c s="189">
        <v>46256</v>
      </c>
      <c s="190">
        <v>1540637.5</v>
      </c>
      <c s="99">
        <v>1.7277777777777779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770318.75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770318.75</v>
      </c>
      <c s="22">
        <f t="shared" si="17"/>
        <v>770318.75</v>
      </c>
    </row>
    <row r="374" spans="1:54" ht="15">
      <c r="A374" s="23" t="s">
        <v>1832</v>
      </c>
      <c s="95" t="s">
        <v>493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384090</v>
      </c>
      <c s="93">
        <v>0</v>
      </c>
      <c s="93">
        <v>0</v>
      </c>
      <c s="93">
        <v>1898.04</v>
      </c>
      <c s="93">
        <v>0</v>
      </c>
      <c s="93">
        <v>0</v>
      </c>
      <c s="93">
        <v>0</v>
      </c>
      <c s="93">
        <v>384090</v>
      </c>
      <c s="189">
        <v>43699</v>
      </c>
      <c s="189">
        <v>46621</v>
      </c>
      <c s="190">
        <v>384090</v>
      </c>
      <c s="99">
        <v>2.7277777777777779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128030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128030</v>
      </c>
      <c s="22">
        <f t="shared" si="17"/>
        <v>128030</v>
      </c>
    </row>
    <row r="375" spans="1:54" ht="15">
      <c r="A375" s="23" t="s">
        <v>1833</v>
      </c>
      <c s="95" t="s">
        <v>493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274.79000000000002</v>
      </c>
      <c s="93">
        <v>0</v>
      </c>
      <c s="93">
        <v>0</v>
      </c>
      <c s="93">
        <v>0</v>
      </c>
      <c s="93">
        <v>53100</v>
      </c>
      <c s="189">
        <v>43699</v>
      </c>
      <c s="189">
        <v>46987</v>
      </c>
      <c s="190">
        <v>53100</v>
      </c>
      <c s="99">
        <v>3.7277777777777779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13275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13275</v>
      </c>
      <c s="22">
        <f t="shared" si="17"/>
        <v>13275</v>
      </c>
    </row>
    <row r="376" spans="1:54" ht="15">
      <c r="A376" s="23" t="s">
        <v>1834</v>
      </c>
      <c s="95" t="s">
        <v>494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43700</v>
      </c>
      <c s="189">
        <v>45527</v>
      </c>
      <c s="190">
        <v>531000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0</v>
      </c>
      <c s="22">
        <f t="shared" si="17"/>
        <v>0</v>
      </c>
    </row>
    <row r="377" spans="1:54" ht="15">
      <c r="A377" s="23" t="s">
        <v>1835</v>
      </c>
      <c s="95" t="s">
        <v>494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1232067.5</v>
      </c>
      <c s="93">
        <v>0</v>
      </c>
      <c s="93">
        <v>0</v>
      </c>
      <c s="93">
        <v>5503.2299999999996</v>
      </c>
      <c s="93">
        <v>0</v>
      </c>
      <c s="93">
        <v>0</v>
      </c>
      <c s="93">
        <v>0</v>
      </c>
      <c s="93">
        <v>1232067.5</v>
      </c>
      <c s="189">
        <v>43700</v>
      </c>
      <c s="189">
        <v>45892</v>
      </c>
      <c s="190">
        <v>1232067.5</v>
      </c>
      <c s="99">
        <v>0.73055555555555551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616033.75</v>
      </c>
      <c s="185">
        <v>0</v>
      </c>
      <c s="185">
        <v>0</v>
      </c>
      <c s="185">
        <v>0</v>
      </c>
      <c s="185">
        <v>0</v>
      </c>
      <c s="185">
        <v>0</v>
      </c>
      <c s="185">
        <v>616033.75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1232067.5</v>
      </c>
      <c s="22">
        <f t="shared" si="17"/>
        <v>1232067.5</v>
      </c>
    </row>
    <row r="378" spans="1:54" ht="15">
      <c r="A378" s="23" t="s">
        <v>1836</v>
      </c>
      <c s="95" t="s">
        <v>494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1091500</v>
      </c>
      <c s="93">
        <v>0</v>
      </c>
      <c s="93">
        <v>0</v>
      </c>
      <c s="93">
        <v>5130.0500000000002</v>
      </c>
      <c s="93">
        <v>0</v>
      </c>
      <c s="93">
        <v>0</v>
      </c>
      <c s="93">
        <v>0</v>
      </c>
      <c s="93">
        <v>1091500</v>
      </c>
      <c s="189">
        <v>43700</v>
      </c>
      <c s="189">
        <v>46257</v>
      </c>
      <c s="190">
        <v>1091500</v>
      </c>
      <c s="99">
        <v>1.7305555555555556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545750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545750</v>
      </c>
      <c s="22">
        <f t="shared" si="17"/>
        <v>545750</v>
      </c>
    </row>
    <row r="379" spans="1:54" ht="15">
      <c r="A379" s="23" t="s">
        <v>1837</v>
      </c>
      <c s="95" t="s">
        <v>494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418457.5</v>
      </c>
      <c s="93">
        <v>0</v>
      </c>
      <c s="93">
        <v>0</v>
      </c>
      <c s="93">
        <v>2067.8800000000001</v>
      </c>
      <c s="93">
        <v>0</v>
      </c>
      <c s="93">
        <v>0</v>
      </c>
      <c s="93">
        <v>0</v>
      </c>
      <c s="93">
        <v>418457.5</v>
      </c>
      <c s="189">
        <v>43700</v>
      </c>
      <c s="189">
        <v>46622</v>
      </c>
      <c s="190">
        <v>418457.5</v>
      </c>
      <c s="99">
        <v>2.7305555555555556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139485.82999999999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139485.82999999999</v>
      </c>
      <c s="22">
        <f t="shared" si="17"/>
        <v>139485.82999999999</v>
      </c>
    </row>
    <row r="380" spans="1:54" ht="15">
      <c r="A380" s="23" t="s">
        <v>1838</v>
      </c>
      <c s="95" t="s">
        <v>495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43703</v>
      </c>
      <c s="189">
        <v>45530</v>
      </c>
      <c s="190">
        <v>599145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0</v>
      </c>
      <c s="22">
        <f t="shared" si="17"/>
        <v>0</v>
      </c>
    </row>
    <row r="381" spans="1:54" ht="15">
      <c r="A381" s="23" t="s">
        <v>1839</v>
      </c>
      <c s="95" t="s">
        <v>495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882787.5</v>
      </c>
      <c s="93">
        <v>0</v>
      </c>
      <c s="93">
        <v>0</v>
      </c>
      <c s="93">
        <v>3943.1199999999999</v>
      </c>
      <c s="93">
        <v>0</v>
      </c>
      <c s="93">
        <v>0</v>
      </c>
      <c s="93">
        <v>0</v>
      </c>
      <c s="93">
        <v>882787.5</v>
      </c>
      <c s="189">
        <v>43703</v>
      </c>
      <c s="189">
        <v>45895</v>
      </c>
      <c s="190">
        <v>882787.5</v>
      </c>
      <c s="99">
        <v>0.73888888888888893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441393.75</v>
      </c>
      <c s="185">
        <v>0</v>
      </c>
      <c s="185">
        <v>0</v>
      </c>
      <c s="185">
        <v>0</v>
      </c>
      <c s="185">
        <v>0</v>
      </c>
      <c s="185">
        <v>0</v>
      </c>
      <c s="185">
        <v>441393.75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882787.5</v>
      </c>
      <c s="22">
        <f t="shared" si="17"/>
        <v>882787.5</v>
      </c>
    </row>
    <row r="382" spans="1:54" ht="15">
      <c r="A382" s="23" t="s">
        <v>1840</v>
      </c>
      <c s="95" t="s">
        <v>495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1616895</v>
      </c>
      <c s="93">
        <v>0</v>
      </c>
      <c s="93">
        <v>0</v>
      </c>
      <c s="93">
        <v>7599.4099999999999</v>
      </c>
      <c s="93">
        <v>0</v>
      </c>
      <c s="93">
        <v>0</v>
      </c>
      <c s="93">
        <v>0</v>
      </c>
      <c s="93">
        <v>1616895</v>
      </c>
      <c s="189">
        <v>43703</v>
      </c>
      <c s="189">
        <v>46260</v>
      </c>
      <c s="190">
        <v>1616895</v>
      </c>
      <c s="99">
        <v>1.7388888888888889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808447.5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808447.5</v>
      </c>
      <c s="22">
        <f t="shared" si="17"/>
        <v>808447.5</v>
      </c>
    </row>
    <row r="383" spans="1:54" ht="15">
      <c r="A383" s="23" t="s">
        <v>1841</v>
      </c>
      <c s="95" t="s">
        <v>495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709475</v>
      </c>
      <c s="93">
        <v>0</v>
      </c>
      <c s="93">
        <v>0</v>
      </c>
      <c s="93">
        <v>3505.9899999999998</v>
      </c>
      <c s="93">
        <v>0</v>
      </c>
      <c s="93">
        <v>0</v>
      </c>
      <c s="93">
        <v>0</v>
      </c>
      <c s="93">
        <v>709475</v>
      </c>
      <c s="189">
        <v>43703</v>
      </c>
      <c s="189">
        <v>46625</v>
      </c>
      <c s="190">
        <v>709475</v>
      </c>
      <c s="99">
        <v>2.7388888888888889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236491.66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236491.66</v>
      </c>
      <c s="22">
        <f t="shared" si="17"/>
        <v>236491.66</v>
      </c>
    </row>
    <row r="384" spans="1:54" ht="15">
      <c r="A384" s="23" t="s">
        <v>1842</v>
      </c>
      <c s="95" t="s">
        <v>496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43704</v>
      </c>
      <c s="189">
        <v>45531</v>
      </c>
      <c s="190">
        <v>672452.5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0</v>
      </c>
      <c s="22">
        <f t="shared" si="17"/>
        <v>0</v>
      </c>
    </row>
    <row r="385" spans="1:54" ht="15">
      <c r="A385" s="23" t="s">
        <v>1843</v>
      </c>
      <c s="95" t="s">
        <v>496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1668962.5</v>
      </c>
      <c s="93">
        <v>0</v>
      </c>
      <c s="93">
        <v>0</v>
      </c>
      <c s="93">
        <v>7454.6999999999998</v>
      </c>
      <c s="93">
        <v>0</v>
      </c>
      <c s="93">
        <v>0</v>
      </c>
      <c s="93">
        <v>0</v>
      </c>
      <c s="93">
        <v>1668962.5</v>
      </c>
      <c s="189">
        <v>43704</v>
      </c>
      <c s="189">
        <v>45896</v>
      </c>
      <c s="190">
        <v>1668962.5</v>
      </c>
      <c s="99">
        <v>0.7416666666666667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834481.25</v>
      </c>
      <c s="185">
        <v>0</v>
      </c>
      <c s="185">
        <v>0</v>
      </c>
      <c s="185">
        <v>0</v>
      </c>
      <c s="185">
        <v>0</v>
      </c>
      <c s="185">
        <v>0</v>
      </c>
      <c s="185">
        <v>834481.25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1668962.5</v>
      </c>
      <c s="22">
        <f t="shared" si="17"/>
        <v>1668962.5</v>
      </c>
    </row>
    <row r="386" spans="1:54" ht="15">
      <c r="A386" s="23" t="s">
        <v>1844</v>
      </c>
      <c s="95" t="s">
        <v>496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1625007.5</v>
      </c>
      <c s="93">
        <v>0</v>
      </c>
      <c s="93">
        <v>0</v>
      </c>
      <c s="93">
        <v>7637.54</v>
      </c>
      <c s="93">
        <v>0</v>
      </c>
      <c s="93">
        <v>0</v>
      </c>
      <c s="93">
        <v>0</v>
      </c>
      <c s="93">
        <v>1625007.5</v>
      </c>
      <c s="189">
        <v>43704</v>
      </c>
      <c s="189">
        <v>46261</v>
      </c>
      <c s="190">
        <v>1625007.5</v>
      </c>
      <c s="99">
        <v>1.7416666666666667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812503.75</v>
      </c>
      <c s="185">
        <v>0</v>
      </c>
      <c s="185">
        <v>0</v>
      </c>
      <c s="185">
        <v>0</v>
      </c>
      <c s="185">
        <v>0</v>
      </c>
      <c s="22">
        <f t="shared" si="15"/>
        <v>0</v>
      </c>
      <c s="22">
        <f t="shared" si="16"/>
        <v>812503.75</v>
      </c>
      <c s="22">
        <f t="shared" si="17"/>
        <v>812503.75</v>
      </c>
    </row>
    <row r="387" spans="1:54" ht="15">
      <c r="A387" s="23" t="s">
        <v>1845</v>
      </c>
      <c s="95" t="s">
        <v>496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955800</v>
      </c>
      <c s="93">
        <v>0</v>
      </c>
      <c s="93">
        <v>0</v>
      </c>
      <c s="93">
        <v>4723.2399999999998</v>
      </c>
      <c s="93">
        <v>0</v>
      </c>
      <c s="93">
        <v>0</v>
      </c>
      <c s="93">
        <v>0</v>
      </c>
      <c s="93">
        <v>955800</v>
      </c>
      <c s="189">
        <v>43704</v>
      </c>
      <c s="189">
        <v>46626</v>
      </c>
      <c s="190">
        <v>955800</v>
      </c>
      <c s="99">
        <v>2.7416666666666667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318600</v>
      </c>
      <c s="185">
        <v>0</v>
      </c>
      <c s="185">
        <v>0</v>
      </c>
      <c s="185">
        <v>0</v>
      </c>
      <c s="185">
        <v>0</v>
      </c>
      <c s="22">
        <f t="shared" si="18" ref="AZ387:AZ450">SUM(AM387:AM387)</f>
        <v>0</v>
      </c>
      <c s="22">
        <f t="shared" si="16"/>
        <v>318600</v>
      </c>
      <c s="22">
        <f t="shared" si="17"/>
        <v>318600</v>
      </c>
    </row>
    <row r="388" spans="1:54" ht="15">
      <c r="A388" s="23" t="s">
        <v>1846</v>
      </c>
      <c s="95" t="s">
        <v>497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43705</v>
      </c>
      <c s="189">
        <v>45532</v>
      </c>
      <c s="190">
        <v>404150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 ref="BA388:BA451">SUM(AN388:AY388)</f>
        <v>0</v>
      </c>
      <c s="22">
        <f t="shared" si="20" ref="BB388:BB451">AZ388+BA388</f>
        <v>0</v>
      </c>
    </row>
    <row r="389" spans="1:54" ht="15">
      <c r="A389" s="23" t="s">
        <v>1847</v>
      </c>
      <c s="95" t="s">
        <v>497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826147.5</v>
      </c>
      <c s="93">
        <v>0</v>
      </c>
      <c s="93">
        <v>0</v>
      </c>
      <c s="93">
        <v>3690.1300000000001</v>
      </c>
      <c s="93">
        <v>0</v>
      </c>
      <c s="93">
        <v>0</v>
      </c>
      <c s="93">
        <v>0</v>
      </c>
      <c s="93">
        <v>826147.5</v>
      </c>
      <c s="189">
        <v>43705</v>
      </c>
      <c s="189">
        <v>45897</v>
      </c>
      <c s="190">
        <v>826147.5</v>
      </c>
      <c s="99">
        <v>0.74444444444444446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413073.75</v>
      </c>
      <c s="185">
        <v>0</v>
      </c>
      <c s="185">
        <v>0</v>
      </c>
      <c s="185">
        <v>0</v>
      </c>
      <c s="185">
        <v>0</v>
      </c>
      <c s="185">
        <v>0</v>
      </c>
      <c s="185">
        <v>413073.75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826147.5</v>
      </c>
      <c s="22">
        <f t="shared" si="20"/>
        <v>826147.5</v>
      </c>
    </row>
    <row r="390" spans="1:54" ht="15">
      <c r="A390" s="23" t="s">
        <v>1848</v>
      </c>
      <c s="95" t="s">
        <v>497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1205812.5</v>
      </c>
      <c s="93">
        <v>0</v>
      </c>
      <c s="93">
        <v>0</v>
      </c>
      <c s="93">
        <v>5667.3199999999997</v>
      </c>
      <c s="93">
        <v>0</v>
      </c>
      <c s="93">
        <v>0</v>
      </c>
      <c s="93">
        <v>0</v>
      </c>
      <c s="93">
        <v>1205812.5</v>
      </c>
      <c s="189">
        <v>43705</v>
      </c>
      <c s="189">
        <v>46262</v>
      </c>
      <c s="190">
        <v>1205812.5</v>
      </c>
      <c s="99">
        <v>1.7444444444444445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602906.25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602906.25</v>
      </c>
      <c s="22">
        <f t="shared" si="20"/>
        <v>602906.25</v>
      </c>
    </row>
    <row r="391" spans="1:54" ht="15">
      <c r="A391" s="23" t="s">
        <v>1849</v>
      </c>
      <c s="95" t="s">
        <v>497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422735</v>
      </c>
      <c s="93">
        <v>0</v>
      </c>
      <c s="93">
        <v>0</v>
      </c>
      <c s="93">
        <v>2089.02</v>
      </c>
      <c s="93">
        <v>0</v>
      </c>
      <c s="93">
        <v>0</v>
      </c>
      <c s="93">
        <v>0</v>
      </c>
      <c s="93">
        <v>422735</v>
      </c>
      <c s="189">
        <v>43705</v>
      </c>
      <c s="189">
        <v>46627</v>
      </c>
      <c s="190">
        <v>422735</v>
      </c>
      <c s="99">
        <v>2.7444444444444445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140911.66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140911.66</v>
      </c>
      <c s="22">
        <f t="shared" si="20"/>
        <v>140911.66</v>
      </c>
    </row>
    <row r="392" spans="1:54" ht="15">
      <c r="A392" s="23" t="s">
        <v>1850</v>
      </c>
      <c s="95" t="s">
        <v>497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274.79000000000002</v>
      </c>
      <c s="93">
        <v>0</v>
      </c>
      <c s="93">
        <v>0</v>
      </c>
      <c s="93">
        <v>0</v>
      </c>
      <c s="93">
        <v>53100</v>
      </c>
      <c s="189">
        <v>43705</v>
      </c>
      <c s="189">
        <v>46993</v>
      </c>
      <c s="190">
        <v>53100</v>
      </c>
      <c s="99">
        <v>3.7444444444444445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13275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13275</v>
      </c>
      <c s="22">
        <f t="shared" si="20"/>
        <v>13275</v>
      </c>
    </row>
    <row r="393" spans="1:54" ht="15">
      <c r="A393" s="23" t="s">
        <v>1851</v>
      </c>
      <c s="95" t="s">
        <v>498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43706</v>
      </c>
      <c s="189">
        <v>45533</v>
      </c>
      <c s="190">
        <v>721422.5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0</v>
      </c>
      <c s="22">
        <f t="shared" si="20"/>
        <v>0</v>
      </c>
    </row>
    <row r="394" spans="1:54" ht="15">
      <c r="A394" s="23" t="s">
        <v>1852</v>
      </c>
      <c s="95" t="s">
        <v>498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1217612.5</v>
      </c>
      <c s="93">
        <v>0</v>
      </c>
      <c s="93">
        <v>0</v>
      </c>
      <c s="93">
        <v>5438.6700000000001</v>
      </c>
      <c s="93">
        <v>0</v>
      </c>
      <c s="93">
        <v>0</v>
      </c>
      <c s="93">
        <v>0</v>
      </c>
      <c s="93">
        <v>1217612.5</v>
      </c>
      <c s="189">
        <v>43706</v>
      </c>
      <c s="189">
        <v>45898</v>
      </c>
      <c s="190">
        <v>1217612.5</v>
      </c>
      <c s="99">
        <v>0.74722222222222223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608806.25</v>
      </c>
      <c s="185">
        <v>0</v>
      </c>
      <c s="185">
        <v>0</v>
      </c>
      <c s="185">
        <v>0</v>
      </c>
      <c s="185">
        <v>0</v>
      </c>
      <c s="185">
        <v>0</v>
      </c>
      <c s="185">
        <v>608806.25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1217612.5</v>
      </c>
      <c s="22">
        <f t="shared" si="20"/>
        <v>1217612.5</v>
      </c>
    </row>
    <row r="395" spans="1:54" ht="15">
      <c r="A395" s="23" t="s">
        <v>1853</v>
      </c>
      <c s="95" t="s">
        <v>498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1126752.5</v>
      </c>
      <c s="93">
        <v>0</v>
      </c>
      <c s="93">
        <v>0</v>
      </c>
      <c s="93">
        <v>5295.7399999999998</v>
      </c>
      <c s="93">
        <v>0</v>
      </c>
      <c s="93">
        <v>0</v>
      </c>
      <c s="93">
        <v>0</v>
      </c>
      <c s="93">
        <v>1126752.5</v>
      </c>
      <c s="189">
        <v>43706</v>
      </c>
      <c s="189">
        <v>46263</v>
      </c>
      <c s="190">
        <v>1126752.5</v>
      </c>
      <c s="99">
        <v>1.7472222222222222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563376.25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563376.25</v>
      </c>
      <c s="22">
        <f t="shared" si="20"/>
        <v>563376.25</v>
      </c>
    </row>
    <row r="396" spans="1:54" ht="15">
      <c r="A396" s="23" t="s">
        <v>1854</v>
      </c>
      <c s="95" t="s">
        <v>498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312995</v>
      </c>
      <c s="93">
        <v>0</v>
      </c>
      <c s="93">
        <v>0</v>
      </c>
      <c s="93">
        <v>1546.72</v>
      </c>
      <c s="93">
        <v>0</v>
      </c>
      <c s="93">
        <v>0</v>
      </c>
      <c s="93">
        <v>0</v>
      </c>
      <c s="93">
        <v>312995</v>
      </c>
      <c s="189">
        <v>43706</v>
      </c>
      <c s="189">
        <v>46628</v>
      </c>
      <c s="190">
        <v>312995</v>
      </c>
      <c s="99">
        <v>2.7472222222222222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104331.66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104331.66</v>
      </c>
      <c s="22">
        <f t="shared" si="20"/>
        <v>104331.66</v>
      </c>
    </row>
    <row r="397" spans="1:54" ht="15">
      <c r="A397" s="23" t="s">
        <v>1855</v>
      </c>
      <c s="95" t="s">
        <v>498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45872.5</v>
      </c>
      <c s="93">
        <v>0</v>
      </c>
      <c s="93">
        <v>0</v>
      </c>
      <c s="93">
        <v>237.38999999999999</v>
      </c>
      <c s="93">
        <v>0</v>
      </c>
      <c s="93">
        <v>0</v>
      </c>
      <c s="93">
        <v>0</v>
      </c>
      <c s="93">
        <v>45872.5</v>
      </c>
      <c s="189">
        <v>43706</v>
      </c>
      <c s="189">
        <v>46994</v>
      </c>
      <c s="190">
        <v>45872.5</v>
      </c>
      <c s="99">
        <v>3.7472222222222222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11468.120000000001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11468.120000000001</v>
      </c>
      <c s="22">
        <f t="shared" si="20"/>
        <v>11468.120000000001</v>
      </c>
    </row>
    <row r="398" spans="1:54" ht="15">
      <c r="A398" s="23" t="s">
        <v>1856</v>
      </c>
      <c s="95" t="s">
        <v>499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43707</v>
      </c>
      <c s="189">
        <v>45534</v>
      </c>
      <c s="190">
        <v>716407.5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0</v>
      </c>
      <c s="22">
        <f t="shared" si="20"/>
        <v>0</v>
      </c>
    </row>
    <row r="399" spans="1:54" ht="15">
      <c r="A399" s="23" t="s">
        <v>1857</v>
      </c>
      <c s="95" t="s">
        <v>499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1425882.5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1425882.5</v>
      </c>
      <c s="189">
        <v>43707</v>
      </c>
      <c s="189">
        <v>45899</v>
      </c>
      <c s="190">
        <v>1425882.5</v>
      </c>
      <c s="99">
        <v>0.75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712941.25</v>
      </c>
      <c s="185">
        <v>0</v>
      </c>
      <c s="185">
        <v>0</v>
      </c>
      <c s="185">
        <v>0</v>
      </c>
      <c s="185">
        <v>0</v>
      </c>
      <c s="185">
        <v>0</v>
      </c>
      <c s="185">
        <v>712941.25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1425882.5</v>
      </c>
      <c s="22">
        <f t="shared" si="20"/>
        <v>1425882.5</v>
      </c>
    </row>
    <row r="400" spans="1:54" ht="15">
      <c r="A400" s="23" t="s">
        <v>1858</v>
      </c>
      <c s="95" t="s">
        <v>499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1110232.5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1110232.5</v>
      </c>
      <c s="189">
        <v>43707</v>
      </c>
      <c s="189">
        <v>46264</v>
      </c>
      <c s="190">
        <v>1110232.5</v>
      </c>
      <c s="99">
        <v>1.75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555116.25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555116.25</v>
      </c>
      <c s="22">
        <f t="shared" si="20"/>
        <v>555116.25</v>
      </c>
    </row>
    <row r="401" spans="1:54" ht="15">
      <c r="A401" s="23" t="s">
        <v>1859</v>
      </c>
      <c s="95" t="s">
        <v>499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364620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364620</v>
      </c>
      <c s="189">
        <v>43707</v>
      </c>
      <c s="189">
        <v>46629</v>
      </c>
      <c s="190">
        <v>364620</v>
      </c>
      <c s="99">
        <v>2.75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121540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121540</v>
      </c>
      <c s="22">
        <f t="shared" si="20"/>
        <v>121540</v>
      </c>
    </row>
    <row r="402" spans="1:54" ht="15">
      <c r="A402" s="23" t="s">
        <v>1860</v>
      </c>
      <c s="95" t="s">
        <v>499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53100</v>
      </c>
      <c s="189">
        <v>43707</v>
      </c>
      <c s="189">
        <v>46995</v>
      </c>
      <c s="190">
        <v>53100</v>
      </c>
      <c s="99">
        <v>3.75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13275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13275</v>
      </c>
      <c s="22">
        <f t="shared" si="20"/>
        <v>13275</v>
      </c>
    </row>
    <row r="403" spans="1:54" ht="15">
      <c r="A403" s="23" t="s">
        <v>1861</v>
      </c>
      <c s="95" t="s">
        <v>500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43714</v>
      </c>
      <c s="189">
        <v>45541</v>
      </c>
      <c s="190">
        <v>2252177.5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0</v>
      </c>
      <c s="22">
        <f t="shared" si="20"/>
        <v>0</v>
      </c>
    </row>
    <row r="404" spans="1:54" ht="15">
      <c r="A404" s="23" t="s">
        <v>1862</v>
      </c>
      <c s="95" t="s">
        <v>500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3481737.5</v>
      </c>
      <c s="93">
        <v>0</v>
      </c>
      <c s="93">
        <v>0</v>
      </c>
      <c s="93">
        <v>15551.76</v>
      </c>
      <c s="93">
        <v>0</v>
      </c>
      <c s="93">
        <v>0</v>
      </c>
      <c s="93">
        <v>0</v>
      </c>
      <c s="93">
        <v>3481737.5</v>
      </c>
      <c s="189">
        <v>43714</v>
      </c>
      <c s="189">
        <v>45906</v>
      </c>
      <c s="190">
        <v>3481737.5</v>
      </c>
      <c s="99">
        <v>0.76666666666666672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1740868.75</v>
      </c>
      <c s="185">
        <v>0</v>
      </c>
      <c s="185">
        <v>0</v>
      </c>
      <c s="185">
        <v>0</v>
      </c>
      <c s="185">
        <v>0</v>
      </c>
      <c s="185">
        <v>0</v>
      </c>
      <c s="185">
        <v>1740868.75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3481737.5</v>
      </c>
      <c s="22">
        <f t="shared" si="20"/>
        <v>3481737.5</v>
      </c>
    </row>
    <row r="405" spans="1:54" ht="15">
      <c r="A405" s="23" t="s">
        <v>1863</v>
      </c>
      <c s="95" t="s">
        <v>500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3936037.5</v>
      </c>
      <c s="93">
        <v>0</v>
      </c>
      <c s="93">
        <v>0</v>
      </c>
      <c s="93">
        <v>18499.380000000001</v>
      </c>
      <c s="93">
        <v>0</v>
      </c>
      <c s="93">
        <v>0</v>
      </c>
      <c s="93">
        <v>0</v>
      </c>
      <c s="93">
        <v>3936037.5</v>
      </c>
      <c s="189">
        <v>43714</v>
      </c>
      <c s="189">
        <v>46271</v>
      </c>
      <c s="190">
        <v>3936037.5</v>
      </c>
      <c s="99">
        <v>1.7666666666666666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1968018.75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1968018.75</v>
      </c>
      <c s="22">
        <f t="shared" si="20"/>
        <v>1968018.75</v>
      </c>
    </row>
    <row r="406" spans="1:54" ht="15">
      <c r="A406" s="23" t="s">
        <v>1864</v>
      </c>
      <c s="95" t="s">
        <v>500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2468855</v>
      </c>
      <c s="93">
        <v>0</v>
      </c>
      <c s="93">
        <v>0</v>
      </c>
      <c s="93">
        <v>12200.26</v>
      </c>
      <c s="93">
        <v>0</v>
      </c>
      <c s="93">
        <v>0</v>
      </c>
      <c s="93">
        <v>0</v>
      </c>
      <c s="93">
        <v>2468855</v>
      </c>
      <c s="189">
        <v>43714</v>
      </c>
      <c s="189">
        <v>46636</v>
      </c>
      <c s="190">
        <v>2468855</v>
      </c>
      <c s="99">
        <v>2.7666666666666666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822951.66000000003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822951.66000000003</v>
      </c>
      <c s="22">
        <f t="shared" si="20"/>
        <v>822951.66000000003</v>
      </c>
    </row>
    <row r="407" spans="1:54" ht="15">
      <c r="A407" s="23" t="s">
        <v>1865</v>
      </c>
      <c s="95" t="s">
        <v>500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265500</v>
      </c>
      <c s="93">
        <v>0</v>
      </c>
      <c s="93">
        <v>0</v>
      </c>
      <c s="93">
        <v>1373.96</v>
      </c>
      <c s="93">
        <v>0</v>
      </c>
      <c s="93">
        <v>0</v>
      </c>
      <c s="93">
        <v>0</v>
      </c>
      <c s="93">
        <v>265500</v>
      </c>
      <c s="189">
        <v>43714</v>
      </c>
      <c s="189">
        <v>47002</v>
      </c>
      <c s="190">
        <v>265500</v>
      </c>
      <c s="99">
        <v>3.7666666666666666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66375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66375</v>
      </c>
      <c s="22">
        <f t="shared" si="20"/>
        <v>66375</v>
      </c>
    </row>
    <row r="408" spans="1:54" ht="15">
      <c r="A408" s="23" t="s">
        <v>1866</v>
      </c>
      <c s="95" t="s">
        <v>920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43714</v>
      </c>
      <c s="189">
        <v>45541</v>
      </c>
      <c s="190">
        <v>44102.5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0</v>
      </c>
      <c s="22">
        <f t="shared" si="20"/>
        <v>0</v>
      </c>
    </row>
    <row r="409" spans="1:54" ht="15">
      <c r="A409" s="23" t="s">
        <v>1867</v>
      </c>
      <c s="95" t="s">
        <v>920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42480</v>
      </c>
      <c s="93">
        <v>0</v>
      </c>
      <c s="93">
        <v>0</v>
      </c>
      <c s="93">
        <v>189.74000000000001</v>
      </c>
      <c s="93">
        <v>0</v>
      </c>
      <c s="93">
        <v>0</v>
      </c>
      <c s="93">
        <v>0</v>
      </c>
      <c s="93">
        <v>42480</v>
      </c>
      <c s="189">
        <v>43714</v>
      </c>
      <c s="189">
        <v>45906</v>
      </c>
      <c s="190">
        <v>42480</v>
      </c>
      <c s="99">
        <v>0.76666666666666672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21240</v>
      </c>
      <c s="185">
        <v>0</v>
      </c>
      <c s="185">
        <v>0</v>
      </c>
      <c s="185">
        <v>0</v>
      </c>
      <c s="185">
        <v>0</v>
      </c>
      <c s="185">
        <v>0</v>
      </c>
      <c s="185">
        <v>21240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42480</v>
      </c>
      <c s="22">
        <f t="shared" si="20"/>
        <v>42480</v>
      </c>
    </row>
    <row r="410" spans="1:54" ht="15">
      <c r="A410" s="23" t="s">
        <v>1868</v>
      </c>
      <c s="95" t="s">
        <v>920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262.39999999999998</v>
      </c>
      <c s="93">
        <v>0</v>
      </c>
      <c s="93">
        <v>0</v>
      </c>
      <c s="93">
        <v>0</v>
      </c>
      <c s="93">
        <v>53100</v>
      </c>
      <c s="189">
        <v>43714</v>
      </c>
      <c s="189">
        <v>46636</v>
      </c>
      <c s="190">
        <v>53100</v>
      </c>
      <c s="99">
        <v>2.7666666666666666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17700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17700</v>
      </c>
      <c s="22">
        <f t="shared" si="20"/>
        <v>17700</v>
      </c>
    </row>
    <row r="411" spans="1:54" ht="15">
      <c r="A411" s="23" t="s">
        <v>1869</v>
      </c>
      <c s="95" t="s">
        <v>501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43721</v>
      </c>
      <c s="189">
        <v>45548</v>
      </c>
      <c s="190">
        <v>4476625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0</v>
      </c>
      <c s="22">
        <f t="shared" si="20"/>
        <v>0</v>
      </c>
    </row>
    <row r="412" spans="1:54" ht="15">
      <c r="A412" s="23" t="s">
        <v>1870</v>
      </c>
      <c s="95" t="s">
        <v>501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8260737.5</v>
      </c>
      <c s="93">
        <v>0</v>
      </c>
      <c s="93">
        <v>0</v>
      </c>
      <c s="93">
        <v>36897.959999999999</v>
      </c>
      <c s="93">
        <v>0</v>
      </c>
      <c s="93">
        <v>0</v>
      </c>
      <c s="93">
        <v>0</v>
      </c>
      <c s="93">
        <v>8260737.5</v>
      </c>
      <c s="189">
        <v>43721</v>
      </c>
      <c s="189">
        <v>45913</v>
      </c>
      <c s="190">
        <v>8260737.5</v>
      </c>
      <c s="99">
        <v>0.78611111111111109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4130368.75</v>
      </c>
      <c s="185">
        <v>0</v>
      </c>
      <c s="185">
        <v>0</v>
      </c>
      <c s="185">
        <v>0</v>
      </c>
      <c s="185">
        <v>0</v>
      </c>
      <c s="185">
        <v>0</v>
      </c>
      <c s="185">
        <v>4130368.75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8260737.5</v>
      </c>
      <c s="22">
        <f t="shared" si="20"/>
        <v>8260737.5</v>
      </c>
    </row>
    <row r="413" spans="1:54" ht="15">
      <c r="A413" s="23" t="s">
        <v>1871</v>
      </c>
      <c s="95" t="s">
        <v>501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8758402.5</v>
      </c>
      <c s="93">
        <v>0</v>
      </c>
      <c s="93">
        <v>0</v>
      </c>
      <c s="93">
        <v>41164.489999999998</v>
      </c>
      <c s="93">
        <v>0</v>
      </c>
      <c s="93">
        <v>0</v>
      </c>
      <c s="93">
        <v>0</v>
      </c>
      <c s="93">
        <v>8758402.5</v>
      </c>
      <c s="189">
        <v>43721</v>
      </c>
      <c s="189">
        <v>46278</v>
      </c>
      <c s="190">
        <v>8758402.5</v>
      </c>
      <c s="99">
        <v>1.7861111111111112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4379201.25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4379201.25</v>
      </c>
      <c s="22">
        <f t="shared" si="20"/>
        <v>4379201.25</v>
      </c>
    </row>
    <row r="414" spans="1:54" ht="15">
      <c r="A414" s="23" t="s">
        <v>1872</v>
      </c>
      <c s="95" t="s">
        <v>501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3474952.5</v>
      </c>
      <c s="93">
        <v>0</v>
      </c>
      <c s="93">
        <v>0</v>
      </c>
      <c s="93">
        <v>17172.060000000001</v>
      </c>
      <c s="93">
        <v>0</v>
      </c>
      <c s="93">
        <v>0</v>
      </c>
      <c s="93">
        <v>0</v>
      </c>
      <c s="93">
        <v>3474952.5</v>
      </c>
      <c s="189">
        <v>43721</v>
      </c>
      <c s="189">
        <v>46643</v>
      </c>
      <c s="190">
        <v>3474952.5</v>
      </c>
      <c s="99">
        <v>2.786111111111111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1158317.5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1158317.5</v>
      </c>
      <c s="22">
        <f t="shared" si="20"/>
        <v>1158317.5</v>
      </c>
    </row>
    <row r="415" spans="1:54" ht="15">
      <c r="A415" s="23" t="s">
        <v>1873</v>
      </c>
      <c s="95" t="s">
        <v>501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265500</v>
      </c>
      <c s="93">
        <v>0</v>
      </c>
      <c s="93">
        <v>0</v>
      </c>
      <c s="93">
        <v>1373.96</v>
      </c>
      <c s="93">
        <v>0</v>
      </c>
      <c s="93">
        <v>0</v>
      </c>
      <c s="93">
        <v>0</v>
      </c>
      <c s="93">
        <v>265500</v>
      </c>
      <c s="189">
        <v>43721</v>
      </c>
      <c s="189">
        <v>47009</v>
      </c>
      <c s="190">
        <v>265500</v>
      </c>
      <c s="99">
        <v>3.786111111111111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66375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66375</v>
      </c>
      <c s="22">
        <f t="shared" si="20"/>
        <v>66375</v>
      </c>
    </row>
    <row r="416" spans="1:54" ht="15">
      <c r="A416" s="23" t="s">
        <v>1874</v>
      </c>
      <c s="95" t="s">
        <v>501</v>
      </c>
      <c s="96">
        <v>10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47937.5</v>
      </c>
      <c s="93">
        <v>0</v>
      </c>
      <c s="93">
        <v>0</v>
      </c>
      <c s="93">
        <v>259.66000000000003</v>
      </c>
      <c s="93">
        <v>0</v>
      </c>
      <c s="93">
        <v>0</v>
      </c>
      <c s="93">
        <v>0</v>
      </c>
      <c s="93">
        <v>47937.5</v>
      </c>
      <c s="189">
        <v>43721</v>
      </c>
      <c s="189">
        <v>47374</v>
      </c>
      <c s="190">
        <v>47937.5</v>
      </c>
      <c s="99">
        <v>4.7861111111111114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9587.5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9587.5</v>
      </c>
      <c s="22">
        <f t="shared" si="20"/>
        <v>9587.5</v>
      </c>
    </row>
    <row r="417" spans="1:54" ht="15">
      <c r="A417" s="23" t="s">
        <v>1875</v>
      </c>
      <c s="95" t="s">
        <v>502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43725</v>
      </c>
      <c s="189">
        <v>45552</v>
      </c>
      <c s="190">
        <v>42480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0</v>
      </c>
      <c s="22">
        <f t="shared" si="20"/>
        <v>0</v>
      </c>
    </row>
    <row r="418" spans="1:54" ht="15">
      <c r="A418" s="23" t="s">
        <v>1876</v>
      </c>
      <c s="95" t="s">
        <v>502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38202.5</v>
      </c>
      <c s="93">
        <v>0</v>
      </c>
      <c s="93">
        <v>0</v>
      </c>
      <c s="93">
        <v>170.63999999999999</v>
      </c>
      <c s="93">
        <v>0</v>
      </c>
      <c s="93">
        <v>0</v>
      </c>
      <c s="93">
        <v>0</v>
      </c>
      <c s="93">
        <v>38202.5</v>
      </c>
      <c s="189">
        <v>43725</v>
      </c>
      <c s="189">
        <v>45917</v>
      </c>
      <c s="190">
        <v>38202.5</v>
      </c>
      <c s="99">
        <v>0.79722222222222228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19101.25</v>
      </c>
      <c s="185">
        <v>0</v>
      </c>
      <c s="185">
        <v>0</v>
      </c>
      <c s="185">
        <v>0</v>
      </c>
      <c s="185">
        <v>0</v>
      </c>
      <c s="185">
        <v>0</v>
      </c>
      <c s="185">
        <v>19101.25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38202.5</v>
      </c>
      <c s="22">
        <f t="shared" si="20"/>
        <v>38202.5</v>
      </c>
    </row>
    <row r="419" spans="1:54" ht="15">
      <c r="A419" s="23" t="s">
        <v>1877</v>
      </c>
      <c s="95" t="s">
        <v>502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499.13999999999999</v>
      </c>
      <c s="93">
        <v>0</v>
      </c>
      <c s="93">
        <v>0</v>
      </c>
      <c s="93">
        <v>0</v>
      </c>
      <c s="93">
        <v>106200</v>
      </c>
      <c s="189">
        <v>43725</v>
      </c>
      <c s="189">
        <v>46282</v>
      </c>
      <c s="190">
        <v>106200</v>
      </c>
      <c s="99">
        <v>1.7972222222222223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53100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53100</v>
      </c>
      <c s="22">
        <f t="shared" si="20"/>
        <v>53100</v>
      </c>
    </row>
    <row r="420" spans="1:54" ht="15">
      <c r="A420" s="23" t="s">
        <v>1878</v>
      </c>
      <c s="95" t="s">
        <v>502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134372.5</v>
      </c>
      <c s="93">
        <v>0</v>
      </c>
      <c s="93">
        <v>0</v>
      </c>
      <c s="93">
        <v>664.01999999999998</v>
      </c>
      <c s="93">
        <v>0</v>
      </c>
      <c s="93">
        <v>0</v>
      </c>
      <c s="93">
        <v>0</v>
      </c>
      <c s="93">
        <v>134372.5</v>
      </c>
      <c s="189">
        <v>43725</v>
      </c>
      <c s="189">
        <v>46647</v>
      </c>
      <c s="190">
        <v>134372.5</v>
      </c>
      <c s="99">
        <v>2.7972222222222221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44790.830000000002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44790.830000000002</v>
      </c>
      <c s="22">
        <f t="shared" si="20"/>
        <v>44790.830000000002</v>
      </c>
    </row>
    <row r="421" spans="1:54" ht="15">
      <c r="A421" s="23" t="s">
        <v>1879</v>
      </c>
      <c s="95" t="s">
        <v>502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274.79000000000002</v>
      </c>
      <c s="93">
        <v>0</v>
      </c>
      <c s="93">
        <v>0</v>
      </c>
      <c s="93">
        <v>0</v>
      </c>
      <c s="93">
        <v>53100</v>
      </c>
      <c s="189">
        <v>43725</v>
      </c>
      <c s="189">
        <v>47013</v>
      </c>
      <c s="190">
        <v>53100</v>
      </c>
      <c s="99">
        <v>3.7972222222222221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13275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13275</v>
      </c>
      <c s="22">
        <f t="shared" si="20"/>
        <v>13275</v>
      </c>
    </row>
    <row r="422" spans="1:54" ht="15">
      <c r="A422" s="23" t="s">
        <v>1880</v>
      </c>
      <c s="95" t="s">
        <v>503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43728</v>
      </c>
      <c s="189">
        <v>45555</v>
      </c>
      <c s="190">
        <v>3834262.5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0</v>
      </c>
      <c s="22">
        <f t="shared" si="20"/>
        <v>0</v>
      </c>
    </row>
    <row r="423" spans="1:54" ht="15">
      <c r="A423" s="23" t="s">
        <v>1881</v>
      </c>
      <c s="95" t="s">
        <v>503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6127887.5</v>
      </c>
      <c s="93">
        <v>0</v>
      </c>
      <c s="93">
        <v>0</v>
      </c>
      <c s="93">
        <v>27371.23</v>
      </c>
      <c s="93">
        <v>0</v>
      </c>
      <c s="93">
        <v>0</v>
      </c>
      <c s="93">
        <v>0</v>
      </c>
      <c s="93">
        <v>6127887.5</v>
      </c>
      <c s="189">
        <v>43728</v>
      </c>
      <c s="189">
        <v>45920</v>
      </c>
      <c s="190">
        <v>6127887.5</v>
      </c>
      <c s="99">
        <v>0.80555555555555558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3063943.75</v>
      </c>
      <c s="185">
        <v>0</v>
      </c>
      <c s="185">
        <v>0</v>
      </c>
      <c s="185">
        <v>0</v>
      </c>
      <c s="185">
        <v>0</v>
      </c>
      <c s="185">
        <v>0</v>
      </c>
      <c s="185">
        <v>3063943.75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6127887.5</v>
      </c>
      <c s="22">
        <f t="shared" si="20"/>
        <v>6127887.5</v>
      </c>
    </row>
    <row r="424" spans="1:54" ht="15">
      <c r="A424" s="23" t="s">
        <v>1882</v>
      </c>
      <c s="95" t="s">
        <v>503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7569257.5</v>
      </c>
      <c s="93">
        <v>0</v>
      </c>
      <c s="93">
        <v>0</v>
      </c>
      <c s="93">
        <v>35575.510000000002</v>
      </c>
      <c s="93">
        <v>0</v>
      </c>
      <c s="93">
        <v>0</v>
      </c>
      <c s="93">
        <v>0</v>
      </c>
      <c s="93">
        <v>7569257.5</v>
      </c>
      <c s="189">
        <v>43728</v>
      </c>
      <c s="189">
        <v>46285</v>
      </c>
      <c s="190">
        <v>7569257.5</v>
      </c>
      <c s="99">
        <v>1.8055555555555556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3784628.75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3784628.75</v>
      </c>
      <c s="22">
        <f t="shared" si="20"/>
        <v>3784628.75</v>
      </c>
    </row>
    <row r="425" spans="1:54" ht="15">
      <c r="A425" s="23" t="s">
        <v>1883</v>
      </c>
      <c s="95" t="s">
        <v>503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3905357.5</v>
      </c>
      <c s="93">
        <v>0</v>
      </c>
      <c s="93">
        <v>0</v>
      </c>
      <c s="93">
        <v>19298.970000000001</v>
      </c>
      <c s="93">
        <v>0</v>
      </c>
      <c s="93">
        <v>0</v>
      </c>
      <c s="93">
        <v>0</v>
      </c>
      <c s="93">
        <v>3905357.5</v>
      </c>
      <c s="189">
        <v>43728</v>
      </c>
      <c s="189">
        <v>46650</v>
      </c>
      <c s="190">
        <v>3905357.5</v>
      </c>
      <c s="99">
        <v>2.8055555555555554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1301785.8300000001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1301785.8300000001</v>
      </c>
      <c s="22">
        <f t="shared" si="20"/>
        <v>1301785.8300000001</v>
      </c>
    </row>
    <row r="426" spans="1:54" ht="15">
      <c r="A426" s="23" t="s">
        <v>1884</v>
      </c>
      <c s="95" t="s">
        <v>503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199715</v>
      </c>
      <c s="93">
        <v>0</v>
      </c>
      <c s="93">
        <v>0</v>
      </c>
      <c s="93">
        <v>1033.53</v>
      </c>
      <c s="93">
        <v>0</v>
      </c>
      <c s="93">
        <v>0</v>
      </c>
      <c s="93">
        <v>0</v>
      </c>
      <c s="93">
        <v>199715</v>
      </c>
      <c s="189">
        <v>43728</v>
      </c>
      <c s="189">
        <v>47016</v>
      </c>
      <c s="190">
        <v>199715</v>
      </c>
      <c s="99">
        <v>3.8055555555555554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49928.75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49928.75</v>
      </c>
      <c s="22">
        <f t="shared" si="20"/>
        <v>49928.75</v>
      </c>
    </row>
    <row r="427" spans="1:54" ht="15">
      <c r="A427" s="23" t="s">
        <v>1885</v>
      </c>
      <c s="95" t="s">
        <v>503</v>
      </c>
      <c s="96">
        <v>10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287.62</v>
      </c>
      <c s="93">
        <v>0</v>
      </c>
      <c s="93">
        <v>0</v>
      </c>
      <c s="93">
        <v>0</v>
      </c>
      <c s="93">
        <v>53100</v>
      </c>
      <c s="189">
        <v>43728</v>
      </c>
      <c s="189">
        <v>47381</v>
      </c>
      <c s="190">
        <v>53100</v>
      </c>
      <c s="99">
        <v>4.8055555555555554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10620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10620</v>
      </c>
      <c s="22">
        <f t="shared" si="20"/>
        <v>10620</v>
      </c>
    </row>
    <row r="428" spans="1:54" ht="15">
      <c r="A428" s="23" t="s">
        <v>1886</v>
      </c>
      <c s="95" t="s">
        <v>921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237.18000000000001</v>
      </c>
      <c s="93">
        <v>0</v>
      </c>
      <c s="93">
        <v>0</v>
      </c>
      <c s="93">
        <v>0</v>
      </c>
      <c s="93">
        <v>53100</v>
      </c>
      <c s="189">
        <v>43728</v>
      </c>
      <c s="189">
        <v>45920</v>
      </c>
      <c s="190">
        <v>53100</v>
      </c>
      <c s="99">
        <v>0.80555555555555558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26550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53100</v>
      </c>
      <c s="22">
        <f t="shared" si="20"/>
        <v>53100</v>
      </c>
    </row>
    <row r="429" spans="1:54" ht="15">
      <c r="A429" s="23" t="s">
        <v>1887</v>
      </c>
      <c s="95" t="s">
        <v>921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249.56999999999999</v>
      </c>
      <c s="93">
        <v>0</v>
      </c>
      <c s="93">
        <v>0</v>
      </c>
      <c s="93">
        <v>0</v>
      </c>
      <c s="93">
        <v>53100</v>
      </c>
      <c s="189">
        <v>43728</v>
      </c>
      <c s="189">
        <v>46285</v>
      </c>
      <c s="190">
        <v>53100</v>
      </c>
      <c s="99">
        <v>1.8055555555555556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26550</v>
      </c>
      <c s="22">
        <f t="shared" si="20"/>
        <v>26550</v>
      </c>
    </row>
    <row r="430" spans="1:54" ht="15">
      <c r="A430" s="23" t="s">
        <v>1888</v>
      </c>
      <c s="95" t="s">
        <v>921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156055</v>
      </c>
      <c s="93">
        <v>0</v>
      </c>
      <c s="93">
        <v>0</v>
      </c>
      <c s="93">
        <v>771.16999999999996</v>
      </c>
      <c s="93">
        <v>0</v>
      </c>
      <c s="93">
        <v>0</v>
      </c>
      <c s="93">
        <v>0</v>
      </c>
      <c s="93">
        <v>156055</v>
      </c>
      <c s="189">
        <v>43728</v>
      </c>
      <c s="189">
        <v>46650</v>
      </c>
      <c s="190">
        <v>156055</v>
      </c>
      <c s="99">
        <v>2.8055555555555554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52018.330000000002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52018.330000000002</v>
      </c>
      <c s="22">
        <f t="shared" si="20"/>
        <v>52018.330000000002</v>
      </c>
    </row>
    <row r="431" spans="1:54" ht="15">
      <c r="A431" s="23" t="s">
        <v>1889</v>
      </c>
      <c s="95" t="s">
        <v>922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104577.5</v>
      </c>
      <c s="93">
        <v>0</v>
      </c>
      <c s="93">
        <v>0</v>
      </c>
      <c s="93">
        <v>516.78999999999996</v>
      </c>
      <c s="93">
        <v>0</v>
      </c>
      <c s="93">
        <v>0</v>
      </c>
      <c s="93">
        <v>0</v>
      </c>
      <c s="93">
        <v>104577.5</v>
      </c>
      <c s="189">
        <v>43735</v>
      </c>
      <c s="189">
        <v>46657</v>
      </c>
      <c s="190">
        <v>104577.5</v>
      </c>
      <c s="99">
        <v>2.8250000000000002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34859.160000000003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34859.160000000003</v>
      </c>
      <c s="22">
        <f t="shared" si="20"/>
        <v>34859.160000000003</v>
      </c>
    </row>
    <row r="432" spans="1:54" ht="15">
      <c r="A432" s="23" t="s">
        <v>1890</v>
      </c>
      <c s="95" t="s">
        <v>504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43735</v>
      </c>
      <c s="189">
        <v>45562</v>
      </c>
      <c s="190">
        <v>2387582.5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0</v>
      </c>
      <c s="22">
        <f t="shared" si="20"/>
        <v>0</v>
      </c>
    </row>
    <row r="433" spans="1:54" ht="15">
      <c r="A433" s="23" t="s">
        <v>1891</v>
      </c>
      <c s="95" t="s">
        <v>504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2323715</v>
      </c>
      <c s="93">
        <v>0</v>
      </c>
      <c s="93">
        <v>0</v>
      </c>
      <c s="93">
        <v>10379.26</v>
      </c>
      <c s="93">
        <v>0</v>
      </c>
      <c s="93">
        <v>0</v>
      </c>
      <c s="93">
        <v>0</v>
      </c>
      <c s="93">
        <v>2323715</v>
      </c>
      <c s="189">
        <v>43735</v>
      </c>
      <c s="189">
        <v>45927</v>
      </c>
      <c s="190">
        <v>2323715</v>
      </c>
      <c s="99">
        <v>0.82499999999999996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1161857.5</v>
      </c>
      <c s="185">
        <v>0</v>
      </c>
      <c s="185">
        <v>0</v>
      </c>
      <c s="185">
        <v>0</v>
      </c>
      <c s="185">
        <v>0</v>
      </c>
      <c s="185">
        <v>0</v>
      </c>
      <c s="185">
        <v>1161857.5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2323715</v>
      </c>
      <c s="22">
        <f t="shared" si="20"/>
        <v>2323715</v>
      </c>
    </row>
    <row r="434" spans="1:54" ht="15">
      <c r="A434" s="23" t="s">
        <v>1892</v>
      </c>
      <c s="95" t="s">
        <v>504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3107530</v>
      </c>
      <c s="93">
        <v>0</v>
      </c>
      <c s="93">
        <v>0</v>
      </c>
      <c s="93">
        <v>14605.389999999999</v>
      </c>
      <c s="93">
        <v>0</v>
      </c>
      <c s="93">
        <v>0</v>
      </c>
      <c s="93">
        <v>0</v>
      </c>
      <c s="93">
        <v>3107530</v>
      </c>
      <c s="189">
        <v>43735</v>
      </c>
      <c s="189">
        <v>46292</v>
      </c>
      <c s="190">
        <v>3107530</v>
      </c>
      <c s="99">
        <v>1.825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1553765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1553765</v>
      </c>
      <c s="22">
        <f t="shared" si="20"/>
        <v>1553765</v>
      </c>
    </row>
    <row r="435" spans="1:54" ht="15">
      <c r="A435" s="23" t="s">
        <v>1893</v>
      </c>
      <c s="95" t="s">
        <v>504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1261125</v>
      </c>
      <c s="93">
        <v>0</v>
      </c>
      <c s="93">
        <v>0</v>
      </c>
      <c s="93">
        <v>6232.0600000000004</v>
      </c>
      <c s="93">
        <v>0</v>
      </c>
      <c s="93">
        <v>0</v>
      </c>
      <c s="93">
        <v>0</v>
      </c>
      <c s="93">
        <v>1261125</v>
      </c>
      <c s="189">
        <v>43735</v>
      </c>
      <c s="189">
        <v>46657</v>
      </c>
      <c s="190">
        <v>1261125</v>
      </c>
      <c s="99">
        <v>2.8250000000000002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420375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420375</v>
      </c>
      <c s="22">
        <f t="shared" si="20"/>
        <v>420375</v>
      </c>
    </row>
    <row r="436" spans="1:54" ht="15">
      <c r="A436" s="23" t="s">
        <v>1894</v>
      </c>
      <c s="95" t="s">
        <v>504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159300</v>
      </c>
      <c s="93">
        <v>0</v>
      </c>
      <c s="93">
        <v>0</v>
      </c>
      <c s="93">
        <v>824.38</v>
      </c>
      <c s="93">
        <v>0</v>
      </c>
      <c s="93">
        <v>0</v>
      </c>
      <c s="93">
        <v>0</v>
      </c>
      <c s="93">
        <v>159300</v>
      </c>
      <c s="189">
        <v>43735</v>
      </c>
      <c s="189">
        <v>47023</v>
      </c>
      <c s="190">
        <v>159300</v>
      </c>
      <c s="99">
        <v>3.8250000000000002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39825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39825</v>
      </c>
      <c s="22">
        <f t="shared" si="20"/>
        <v>39825</v>
      </c>
    </row>
    <row r="437" spans="1:54" ht="15">
      <c r="A437" s="23" t="s">
        <v>1895</v>
      </c>
      <c s="95" t="s">
        <v>505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43742</v>
      </c>
      <c s="189">
        <v>45569</v>
      </c>
      <c s="190">
        <v>2358967.5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0</v>
      </c>
      <c s="22">
        <f t="shared" si="20"/>
        <v>0</v>
      </c>
    </row>
    <row r="438" spans="1:54" ht="15">
      <c r="A438" s="23" t="s">
        <v>1896</v>
      </c>
      <c s="95" t="s">
        <v>505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3100892.5</v>
      </c>
      <c s="93">
        <v>0</v>
      </c>
      <c s="93">
        <v>0</v>
      </c>
      <c s="93">
        <v>13850.65</v>
      </c>
      <c s="93">
        <v>0</v>
      </c>
      <c s="93">
        <v>0</v>
      </c>
      <c s="93">
        <v>0</v>
      </c>
      <c s="93">
        <v>3100892.5</v>
      </c>
      <c s="189">
        <v>43742</v>
      </c>
      <c s="189">
        <v>45934</v>
      </c>
      <c s="190">
        <v>3100892.5</v>
      </c>
      <c s="99">
        <v>0.84444444444444444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1550446.25</v>
      </c>
      <c s="185">
        <v>0</v>
      </c>
      <c s="185">
        <v>0</v>
      </c>
      <c s="185">
        <v>0</v>
      </c>
      <c s="185">
        <v>0</v>
      </c>
      <c s="185">
        <v>0</v>
      </c>
      <c s="185">
        <v>1550446.25</v>
      </c>
      <c s="185">
        <v>0</v>
      </c>
      <c s="185">
        <v>0</v>
      </c>
      <c s="22">
        <f t="shared" si="18"/>
        <v>0</v>
      </c>
      <c s="22">
        <f t="shared" si="19"/>
        <v>3100892.5</v>
      </c>
      <c s="22">
        <f t="shared" si="20"/>
        <v>3100892.5</v>
      </c>
    </row>
    <row r="439" spans="1:54" ht="15">
      <c r="A439" s="23" t="s">
        <v>1897</v>
      </c>
      <c s="95" t="s">
        <v>505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2746745</v>
      </c>
      <c s="93">
        <v>0</v>
      </c>
      <c s="93">
        <v>0</v>
      </c>
      <c s="93">
        <v>12909.700000000001</v>
      </c>
      <c s="93">
        <v>0</v>
      </c>
      <c s="93">
        <v>0</v>
      </c>
      <c s="93">
        <v>0</v>
      </c>
      <c s="93">
        <v>2746745</v>
      </c>
      <c s="189">
        <v>43742</v>
      </c>
      <c s="189">
        <v>46299</v>
      </c>
      <c s="190">
        <v>2746745</v>
      </c>
      <c s="99">
        <v>1.8444444444444446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1373372.5</v>
      </c>
      <c s="185">
        <v>0</v>
      </c>
      <c s="185">
        <v>0</v>
      </c>
      <c s="22">
        <f t="shared" si="18"/>
        <v>0</v>
      </c>
      <c s="22">
        <f t="shared" si="19"/>
        <v>1373372.5</v>
      </c>
      <c s="22">
        <f t="shared" si="20"/>
        <v>1373372.5</v>
      </c>
    </row>
    <row r="440" spans="1:54" ht="15">
      <c r="A440" s="23" t="s">
        <v>1898</v>
      </c>
      <c s="95" t="s">
        <v>505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1514235</v>
      </c>
      <c s="93">
        <v>0</v>
      </c>
      <c s="93">
        <v>0</v>
      </c>
      <c s="93">
        <v>7482.8400000000001</v>
      </c>
      <c s="93">
        <v>0</v>
      </c>
      <c s="93">
        <v>0</v>
      </c>
      <c s="93">
        <v>0</v>
      </c>
      <c s="93">
        <v>1514235</v>
      </c>
      <c s="189">
        <v>43742</v>
      </c>
      <c s="189">
        <v>46664</v>
      </c>
      <c s="190">
        <v>1514235</v>
      </c>
      <c s="99">
        <v>2.8444444444444446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504745</v>
      </c>
      <c s="185">
        <v>0</v>
      </c>
      <c s="185">
        <v>0</v>
      </c>
      <c s="22">
        <f t="shared" si="18"/>
        <v>0</v>
      </c>
      <c s="22">
        <f t="shared" si="19"/>
        <v>504745</v>
      </c>
      <c s="22">
        <f t="shared" si="20"/>
        <v>504745</v>
      </c>
    </row>
    <row r="441" spans="1:54" ht="15">
      <c r="A441" s="23" t="s">
        <v>1899</v>
      </c>
      <c s="95" t="s">
        <v>505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287.62</v>
      </c>
      <c s="93">
        <v>0</v>
      </c>
      <c s="93">
        <v>0</v>
      </c>
      <c s="93">
        <v>0</v>
      </c>
      <c s="93">
        <v>53100</v>
      </c>
      <c s="189">
        <v>43742</v>
      </c>
      <c s="189">
        <v>47395</v>
      </c>
      <c s="190">
        <v>53100</v>
      </c>
      <c s="99">
        <v>4.8444444444444441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10620</v>
      </c>
      <c s="185">
        <v>0</v>
      </c>
      <c s="185">
        <v>0</v>
      </c>
      <c s="22">
        <f t="shared" si="18"/>
        <v>0</v>
      </c>
      <c s="22">
        <f t="shared" si="19"/>
        <v>10620</v>
      </c>
      <c s="22">
        <f t="shared" si="20"/>
        <v>10620</v>
      </c>
    </row>
    <row r="442" spans="1:54" ht="15">
      <c r="A442" s="23" t="s">
        <v>1900</v>
      </c>
      <c s="95" t="s">
        <v>506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43753</v>
      </c>
      <c s="189">
        <v>45580</v>
      </c>
      <c s="190">
        <v>2515170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0</v>
      </c>
      <c s="22">
        <f t="shared" si="20"/>
        <v>0</v>
      </c>
    </row>
    <row r="443" spans="1:54" ht="15">
      <c r="A443" s="23" t="s">
        <v>1901</v>
      </c>
      <c s="95" t="s">
        <v>506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3258422.5</v>
      </c>
      <c s="93">
        <v>0</v>
      </c>
      <c s="93">
        <v>0</v>
      </c>
      <c s="93">
        <v>14554.290000000001</v>
      </c>
      <c s="93">
        <v>0</v>
      </c>
      <c s="93">
        <v>0</v>
      </c>
      <c s="93">
        <v>0</v>
      </c>
      <c s="93">
        <v>3258422.5</v>
      </c>
      <c s="189">
        <v>43753</v>
      </c>
      <c s="189">
        <v>45945</v>
      </c>
      <c s="190">
        <v>3258422.5</v>
      </c>
      <c s="99">
        <v>0.875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1629211.25</v>
      </c>
      <c s="185">
        <v>0</v>
      </c>
      <c s="185">
        <v>0</v>
      </c>
      <c s="185">
        <v>0</v>
      </c>
      <c s="185">
        <v>0</v>
      </c>
      <c s="185">
        <v>0</v>
      </c>
      <c s="185">
        <v>1629211.25</v>
      </c>
      <c s="185">
        <v>0</v>
      </c>
      <c s="185">
        <v>0</v>
      </c>
      <c s="22">
        <f t="shared" si="18"/>
        <v>0</v>
      </c>
      <c s="22">
        <f t="shared" si="19"/>
        <v>3258422.5</v>
      </c>
      <c s="22">
        <f t="shared" si="20"/>
        <v>3258422.5</v>
      </c>
    </row>
    <row r="444" spans="1:54" ht="15">
      <c r="A444" s="23" t="s">
        <v>1902</v>
      </c>
      <c s="95" t="s">
        <v>506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2894835</v>
      </c>
      <c s="93">
        <v>0</v>
      </c>
      <c s="93">
        <v>0</v>
      </c>
      <c s="93">
        <v>13605.719999999999</v>
      </c>
      <c s="93">
        <v>0</v>
      </c>
      <c s="93">
        <v>0</v>
      </c>
      <c s="93">
        <v>0</v>
      </c>
      <c s="93">
        <v>2894835</v>
      </c>
      <c s="189">
        <v>43753</v>
      </c>
      <c s="189">
        <v>46310</v>
      </c>
      <c s="190">
        <v>2894835</v>
      </c>
      <c s="99">
        <v>1.875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1447417.5</v>
      </c>
      <c s="185">
        <v>0</v>
      </c>
      <c s="185">
        <v>0</v>
      </c>
      <c s="22">
        <f t="shared" si="18"/>
        <v>0</v>
      </c>
      <c s="22">
        <f t="shared" si="19"/>
        <v>1447417.5</v>
      </c>
      <c s="22">
        <f t="shared" si="20"/>
        <v>1447417.5</v>
      </c>
    </row>
    <row r="445" spans="1:54" ht="15">
      <c r="A445" s="23" t="s">
        <v>1903</v>
      </c>
      <c s="95" t="s">
        <v>506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1584592.5</v>
      </c>
      <c s="93">
        <v>0</v>
      </c>
      <c s="93">
        <v>0</v>
      </c>
      <c s="93">
        <v>7830.5299999999997</v>
      </c>
      <c s="93">
        <v>0</v>
      </c>
      <c s="93">
        <v>0</v>
      </c>
      <c s="93">
        <v>0</v>
      </c>
      <c s="93">
        <v>1584592.5</v>
      </c>
      <c s="189">
        <v>43753</v>
      </c>
      <c s="189">
        <v>46675</v>
      </c>
      <c s="190">
        <v>1584592.5</v>
      </c>
      <c s="99">
        <v>2.875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528197.5</v>
      </c>
      <c s="185">
        <v>0</v>
      </c>
      <c s="185">
        <v>0</v>
      </c>
      <c s="22">
        <f t="shared" si="18"/>
        <v>0</v>
      </c>
      <c s="22">
        <f t="shared" si="19"/>
        <v>528197.5</v>
      </c>
      <c s="22">
        <f t="shared" si="20"/>
        <v>528197.5</v>
      </c>
    </row>
    <row r="446" spans="1:54" ht="15">
      <c r="A446" s="23" t="s">
        <v>1904</v>
      </c>
      <c s="95" t="s">
        <v>506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274.79000000000002</v>
      </c>
      <c s="93">
        <v>0</v>
      </c>
      <c s="93">
        <v>0</v>
      </c>
      <c s="93">
        <v>0</v>
      </c>
      <c s="93">
        <v>53100</v>
      </c>
      <c s="189">
        <v>43753</v>
      </c>
      <c s="189">
        <v>47041</v>
      </c>
      <c s="190">
        <v>53100</v>
      </c>
      <c s="99">
        <v>3.875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13275</v>
      </c>
      <c s="185">
        <v>0</v>
      </c>
      <c s="185">
        <v>0</v>
      </c>
      <c s="22">
        <f t="shared" si="18"/>
        <v>0</v>
      </c>
      <c s="22">
        <f t="shared" si="19"/>
        <v>13275</v>
      </c>
      <c s="22">
        <f t="shared" si="20"/>
        <v>13275</v>
      </c>
    </row>
    <row r="447" spans="1:54" ht="15">
      <c r="A447" s="23" t="s">
        <v>1905</v>
      </c>
      <c s="95" t="s">
        <v>507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43759</v>
      </c>
      <c s="189">
        <v>45586</v>
      </c>
      <c s="190">
        <v>1191210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18"/>
        <v>0</v>
      </c>
      <c s="22">
        <f t="shared" si="19"/>
        <v>0</v>
      </c>
      <c s="22">
        <f t="shared" si="20"/>
        <v>0</v>
      </c>
    </row>
    <row r="448" spans="1:54" ht="15">
      <c r="A448" s="23" t="s">
        <v>1906</v>
      </c>
      <c s="95" t="s">
        <v>507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1893605</v>
      </c>
      <c s="93">
        <v>0</v>
      </c>
      <c s="93">
        <v>0</v>
      </c>
      <c s="93">
        <v>8458.1000000000004</v>
      </c>
      <c s="93">
        <v>0</v>
      </c>
      <c s="93">
        <v>0</v>
      </c>
      <c s="93">
        <v>0</v>
      </c>
      <c s="93">
        <v>1893605</v>
      </c>
      <c s="189">
        <v>43759</v>
      </c>
      <c s="189">
        <v>45951</v>
      </c>
      <c s="190">
        <v>1893605</v>
      </c>
      <c s="99">
        <v>0.89166666666666672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946802.5</v>
      </c>
      <c s="185">
        <v>0</v>
      </c>
      <c s="185">
        <v>0</v>
      </c>
      <c s="185">
        <v>0</v>
      </c>
      <c s="185">
        <v>0</v>
      </c>
      <c s="185">
        <v>0</v>
      </c>
      <c s="185">
        <v>946802.5</v>
      </c>
      <c s="185">
        <v>0</v>
      </c>
      <c s="185">
        <v>0</v>
      </c>
      <c s="22">
        <f t="shared" si="18"/>
        <v>0</v>
      </c>
      <c s="22">
        <f t="shared" si="19"/>
        <v>1893605</v>
      </c>
      <c s="22">
        <f t="shared" si="20"/>
        <v>1893605</v>
      </c>
    </row>
    <row r="449" spans="1:54" ht="15">
      <c r="A449" s="23" t="s">
        <v>1907</v>
      </c>
      <c s="95" t="s">
        <v>507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1357147.5</v>
      </c>
      <c s="93">
        <v>0</v>
      </c>
      <c s="93">
        <v>0</v>
      </c>
      <c s="93">
        <v>6378.5900000000001</v>
      </c>
      <c s="93">
        <v>0</v>
      </c>
      <c s="93">
        <v>0</v>
      </c>
      <c s="93">
        <v>0</v>
      </c>
      <c s="93">
        <v>1357147.5</v>
      </c>
      <c s="189">
        <v>43759</v>
      </c>
      <c s="189">
        <v>46316</v>
      </c>
      <c s="190">
        <v>1357147.5</v>
      </c>
      <c s="99">
        <v>1.8916666666666666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678573.75</v>
      </c>
      <c s="185">
        <v>0</v>
      </c>
      <c s="185">
        <v>0</v>
      </c>
      <c s="22">
        <f t="shared" si="18"/>
        <v>0</v>
      </c>
      <c s="22">
        <f t="shared" si="19"/>
        <v>678573.75</v>
      </c>
      <c s="22">
        <f t="shared" si="20"/>
        <v>678573.75</v>
      </c>
    </row>
    <row r="450" spans="1:54" ht="15">
      <c r="A450" s="23" t="s">
        <v>1908</v>
      </c>
      <c s="95" t="s">
        <v>507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698265</v>
      </c>
      <c s="93">
        <v>0</v>
      </c>
      <c s="93">
        <v>0</v>
      </c>
      <c s="93">
        <v>3450.5900000000001</v>
      </c>
      <c s="93">
        <v>0</v>
      </c>
      <c s="93">
        <v>0</v>
      </c>
      <c s="93">
        <v>0</v>
      </c>
      <c s="93">
        <v>698265</v>
      </c>
      <c s="189">
        <v>43759</v>
      </c>
      <c s="189">
        <v>46681</v>
      </c>
      <c s="190">
        <v>698265</v>
      </c>
      <c s="99">
        <v>2.8916666666666666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232755</v>
      </c>
      <c s="185">
        <v>0</v>
      </c>
      <c s="185">
        <v>0</v>
      </c>
      <c s="22">
        <f t="shared" si="18"/>
        <v>0</v>
      </c>
      <c s="22">
        <f t="shared" si="19"/>
        <v>232755</v>
      </c>
      <c s="22">
        <f t="shared" si="20"/>
        <v>232755</v>
      </c>
    </row>
    <row r="451" spans="1:54" ht="15">
      <c r="A451" s="23" t="s">
        <v>1909</v>
      </c>
      <c s="95" t="s">
        <v>507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274.79000000000002</v>
      </c>
      <c s="93">
        <v>0</v>
      </c>
      <c s="93">
        <v>0</v>
      </c>
      <c s="93">
        <v>0</v>
      </c>
      <c s="93">
        <v>53100</v>
      </c>
      <c s="189">
        <v>43759</v>
      </c>
      <c s="189">
        <v>47047</v>
      </c>
      <c s="190">
        <v>53100</v>
      </c>
      <c s="99">
        <v>3.8916666666666666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13275</v>
      </c>
      <c s="185">
        <v>0</v>
      </c>
      <c s="185">
        <v>0</v>
      </c>
      <c s="22">
        <f t="shared" si="21" ref="AZ451:AZ514">SUM(AM451:AM451)</f>
        <v>0</v>
      </c>
      <c s="22">
        <f t="shared" si="19"/>
        <v>13275</v>
      </c>
      <c s="22">
        <f t="shared" si="20"/>
        <v>13275</v>
      </c>
    </row>
    <row r="452" spans="1:54" ht="15">
      <c r="A452" s="23" t="s">
        <v>1910</v>
      </c>
      <c s="95" t="s">
        <v>923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43766</v>
      </c>
      <c s="189">
        <v>45593</v>
      </c>
      <c s="190">
        <v>43512.5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1"/>
        <v>0</v>
      </c>
      <c s="22">
        <f t="shared" si="22" ref="BA452:BA515">SUM(AN452:AY452)</f>
        <v>0</v>
      </c>
      <c s="22">
        <f t="shared" si="23" ref="BB452:BB515">AZ452+BA452</f>
        <v>0</v>
      </c>
    </row>
    <row r="453" spans="1:54" ht="15">
      <c r="A453" s="23" t="s">
        <v>1911</v>
      </c>
      <c s="95" t="s">
        <v>923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237.18000000000001</v>
      </c>
      <c s="93">
        <v>0</v>
      </c>
      <c s="93">
        <v>0</v>
      </c>
      <c s="93">
        <v>0</v>
      </c>
      <c s="93">
        <v>53100</v>
      </c>
      <c s="189">
        <v>43766</v>
      </c>
      <c s="189">
        <v>45958</v>
      </c>
      <c s="190">
        <v>53100</v>
      </c>
      <c s="99">
        <v>0.91111111111111109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26550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185">
        <v>0</v>
      </c>
      <c s="185">
        <v>0</v>
      </c>
      <c s="22">
        <f t="shared" si="21"/>
        <v>0</v>
      </c>
      <c s="22">
        <f t="shared" si="22"/>
        <v>53100</v>
      </c>
      <c s="22">
        <f t="shared" si="23"/>
        <v>53100</v>
      </c>
    </row>
    <row r="454" spans="1:54" ht="15">
      <c r="A454" s="23" t="s">
        <v>1912</v>
      </c>
      <c s="95" t="s">
        <v>923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155465</v>
      </c>
      <c s="93">
        <v>0</v>
      </c>
      <c s="93">
        <v>0</v>
      </c>
      <c s="93">
        <v>804.52999999999997</v>
      </c>
      <c s="93">
        <v>0</v>
      </c>
      <c s="93">
        <v>0</v>
      </c>
      <c s="93">
        <v>0</v>
      </c>
      <c s="93">
        <v>155465</v>
      </c>
      <c s="189">
        <v>43766</v>
      </c>
      <c s="189">
        <v>47054</v>
      </c>
      <c s="190">
        <v>155465</v>
      </c>
      <c s="99">
        <v>3.911111111111111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38866.25</v>
      </c>
      <c s="185">
        <v>0</v>
      </c>
      <c s="185">
        <v>0</v>
      </c>
      <c s="22">
        <f t="shared" si="21"/>
        <v>0</v>
      </c>
      <c s="22">
        <f t="shared" si="22"/>
        <v>38866.25</v>
      </c>
      <c s="22">
        <f t="shared" si="23"/>
        <v>38866.25</v>
      </c>
    </row>
    <row r="455" spans="1:54" ht="15">
      <c r="A455" s="23" t="s">
        <v>1913</v>
      </c>
      <c s="95" t="s">
        <v>923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43365</v>
      </c>
      <c s="93">
        <v>0</v>
      </c>
      <c s="93">
        <v>0</v>
      </c>
      <c s="93">
        <v>234.88999999999999</v>
      </c>
      <c s="93">
        <v>0</v>
      </c>
      <c s="93">
        <v>0</v>
      </c>
      <c s="93">
        <v>0</v>
      </c>
      <c s="93">
        <v>43365</v>
      </c>
      <c s="189">
        <v>43766</v>
      </c>
      <c s="189">
        <v>47419</v>
      </c>
      <c s="190">
        <v>43365</v>
      </c>
      <c s="99">
        <v>4.9111111111111114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8673</v>
      </c>
      <c s="185">
        <v>0</v>
      </c>
      <c s="185">
        <v>0</v>
      </c>
      <c s="22">
        <f t="shared" si="21"/>
        <v>0</v>
      </c>
      <c s="22">
        <f t="shared" si="22"/>
        <v>8673</v>
      </c>
      <c s="22">
        <f t="shared" si="23"/>
        <v>8673</v>
      </c>
    </row>
    <row r="456" spans="1:54" ht="15">
      <c r="A456" s="23" t="s">
        <v>1914</v>
      </c>
      <c s="95" t="s">
        <v>508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43766</v>
      </c>
      <c s="189">
        <v>45593</v>
      </c>
      <c s="190">
        <v>1120852.5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1"/>
        <v>0</v>
      </c>
      <c s="22">
        <f t="shared" si="22"/>
        <v>0</v>
      </c>
      <c s="22">
        <f t="shared" si="23"/>
        <v>0</v>
      </c>
    </row>
    <row r="457" spans="1:54" ht="15">
      <c r="A457" s="23" t="s">
        <v>1915</v>
      </c>
      <c s="95" t="s">
        <v>508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1554502.5</v>
      </c>
      <c s="93">
        <v>0</v>
      </c>
      <c s="93">
        <v>0</v>
      </c>
      <c s="93">
        <v>6943.4399999999996</v>
      </c>
      <c s="93">
        <v>0</v>
      </c>
      <c s="93">
        <v>0</v>
      </c>
      <c s="93">
        <v>0</v>
      </c>
      <c s="93">
        <v>1554502.5</v>
      </c>
      <c s="189">
        <v>43766</v>
      </c>
      <c s="189">
        <v>45958</v>
      </c>
      <c s="190">
        <v>1554502.5</v>
      </c>
      <c s="99">
        <v>0.91111111111111109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777251.25</v>
      </c>
      <c s="185">
        <v>0</v>
      </c>
      <c s="185">
        <v>0</v>
      </c>
      <c s="185">
        <v>0</v>
      </c>
      <c s="185">
        <v>0</v>
      </c>
      <c s="185">
        <v>0</v>
      </c>
      <c s="185">
        <v>777251.25</v>
      </c>
      <c s="185">
        <v>0</v>
      </c>
      <c s="185">
        <v>0</v>
      </c>
      <c s="22">
        <f t="shared" si="21"/>
        <v>0</v>
      </c>
      <c s="22">
        <f t="shared" si="22"/>
        <v>1554502.5</v>
      </c>
      <c s="22">
        <f t="shared" si="23"/>
        <v>1554502.5</v>
      </c>
    </row>
    <row r="458" spans="1:54" ht="15">
      <c r="A458" s="23" t="s">
        <v>1916</v>
      </c>
      <c s="95" t="s">
        <v>508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1707755</v>
      </c>
      <c s="93">
        <v>0</v>
      </c>
      <c s="93">
        <v>0</v>
      </c>
      <c s="93">
        <v>8026.4499999999998</v>
      </c>
      <c s="93">
        <v>0</v>
      </c>
      <c s="93">
        <v>0</v>
      </c>
      <c s="93">
        <v>0</v>
      </c>
      <c s="93">
        <v>1707755</v>
      </c>
      <c s="189">
        <v>43766</v>
      </c>
      <c s="189">
        <v>46323</v>
      </c>
      <c s="190">
        <v>1707755</v>
      </c>
      <c s="99">
        <v>1.9111111111111112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853877.5</v>
      </c>
      <c s="185">
        <v>0</v>
      </c>
      <c s="185">
        <v>0</v>
      </c>
      <c s="22">
        <f t="shared" si="21"/>
        <v>0</v>
      </c>
      <c s="22">
        <f t="shared" si="22"/>
        <v>853877.5</v>
      </c>
      <c s="22">
        <f t="shared" si="23"/>
        <v>853877.5</v>
      </c>
    </row>
    <row r="459" spans="1:54" ht="15">
      <c r="A459" s="23" t="s">
        <v>1917</v>
      </c>
      <c s="95" t="s">
        <v>508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1079995</v>
      </c>
      <c s="93">
        <v>0</v>
      </c>
      <c s="93">
        <v>0</v>
      </c>
      <c s="93">
        <v>5336.9799999999996</v>
      </c>
      <c s="93">
        <v>0</v>
      </c>
      <c s="93">
        <v>0</v>
      </c>
      <c s="93">
        <v>0</v>
      </c>
      <c s="93">
        <v>1079995</v>
      </c>
      <c s="189">
        <v>43766</v>
      </c>
      <c s="189">
        <v>46688</v>
      </c>
      <c s="190">
        <v>1079995</v>
      </c>
      <c s="99">
        <v>2.911111111111111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359998.33000000002</v>
      </c>
      <c s="185">
        <v>0</v>
      </c>
      <c s="185">
        <v>0</v>
      </c>
      <c s="22">
        <f t="shared" si="21"/>
        <v>0</v>
      </c>
      <c s="22">
        <f t="shared" si="22"/>
        <v>359998.33000000002</v>
      </c>
      <c s="22">
        <f t="shared" si="23"/>
        <v>359998.33000000002</v>
      </c>
    </row>
    <row r="460" spans="1:54" ht="15">
      <c r="A460" s="23" t="s">
        <v>1918</v>
      </c>
      <c s="95" t="s">
        <v>508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549.58000000000004</v>
      </c>
      <c s="93">
        <v>0</v>
      </c>
      <c s="93">
        <v>0</v>
      </c>
      <c s="93">
        <v>0</v>
      </c>
      <c s="93">
        <v>106200</v>
      </c>
      <c s="189">
        <v>43766</v>
      </c>
      <c s="189">
        <v>47054</v>
      </c>
      <c s="190">
        <v>106200</v>
      </c>
      <c s="99">
        <v>3.911111111111111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185">
        <v>0</v>
      </c>
      <c s="185">
        <v>0</v>
      </c>
      <c s="22">
        <f t="shared" si="21"/>
        <v>0</v>
      </c>
      <c s="22">
        <f t="shared" si="22"/>
        <v>26550</v>
      </c>
      <c s="22">
        <f t="shared" si="23"/>
        <v>26550</v>
      </c>
    </row>
    <row r="461" spans="1:54" ht="15">
      <c r="A461" s="23" t="s">
        <v>1919</v>
      </c>
      <c s="95" t="s">
        <v>509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131570</v>
      </c>
      <c s="93">
        <v>0</v>
      </c>
      <c s="93">
        <v>131570</v>
      </c>
      <c s="93">
        <v>555.88</v>
      </c>
      <c s="93">
        <v>0</v>
      </c>
      <c s="93">
        <v>0</v>
      </c>
      <c s="93">
        <v>0</v>
      </c>
      <c s="93">
        <v>0</v>
      </c>
      <c s="189">
        <v>43776</v>
      </c>
      <c s="189">
        <v>45603</v>
      </c>
      <c s="190">
        <v>263140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1"/>
        <v>0</v>
      </c>
      <c s="22">
        <f t="shared" si="22"/>
        <v>0</v>
      </c>
      <c s="22">
        <f t="shared" si="23"/>
        <v>0</v>
      </c>
    </row>
    <row r="462" spans="1:54" ht="15">
      <c r="A462" s="23" t="s">
        <v>1920</v>
      </c>
      <c s="95" t="s">
        <v>509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898127.5</v>
      </c>
      <c s="93">
        <v>0</v>
      </c>
      <c s="93">
        <v>0</v>
      </c>
      <c s="93">
        <v>4011.6399999999999</v>
      </c>
      <c s="93">
        <v>0</v>
      </c>
      <c s="93">
        <v>0</v>
      </c>
      <c s="93">
        <v>0</v>
      </c>
      <c s="93">
        <v>898127.5</v>
      </c>
      <c s="189">
        <v>43776</v>
      </c>
      <c s="189">
        <v>45968</v>
      </c>
      <c s="190">
        <v>898127.5</v>
      </c>
      <c s="99">
        <v>0.93611111111111112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449063.75</v>
      </c>
      <c s="185">
        <v>0</v>
      </c>
      <c s="185">
        <v>0</v>
      </c>
      <c s="185">
        <v>0</v>
      </c>
      <c s="185">
        <v>0</v>
      </c>
      <c s="185">
        <v>0</v>
      </c>
      <c s="185">
        <v>449063.75</v>
      </c>
      <c s="185">
        <v>0</v>
      </c>
      <c s="22">
        <f t="shared" si="21"/>
        <v>0</v>
      </c>
      <c s="22">
        <f t="shared" si="22"/>
        <v>898127.5</v>
      </c>
      <c s="22">
        <f t="shared" si="23"/>
        <v>898127.5</v>
      </c>
    </row>
    <row r="463" spans="1:54" ht="15">
      <c r="A463" s="23" t="s">
        <v>1921</v>
      </c>
      <c s="95" t="s">
        <v>509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1040907.5</v>
      </c>
      <c s="93">
        <v>0</v>
      </c>
      <c s="93">
        <v>0</v>
      </c>
      <c s="93">
        <v>4892.2700000000004</v>
      </c>
      <c s="93">
        <v>0</v>
      </c>
      <c s="93">
        <v>0</v>
      </c>
      <c s="93">
        <v>0</v>
      </c>
      <c s="93">
        <v>1040907.5</v>
      </c>
      <c s="189">
        <v>43776</v>
      </c>
      <c s="189">
        <v>46333</v>
      </c>
      <c s="190">
        <v>1040907.5</v>
      </c>
      <c s="99">
        <v>1.9361111111111111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520453.75</v>
      </c>
      <c s="185">
        <v>0</v>
      </c>
      <c s="22">
        <f t="shared" si="21"/>
        <v>0</v>
      </c>
      <c s="22">
        <f t="shared" si="22"/>
        <v>520453.75</v>
      </c>
      <c s="22">
        <f t="shared" si="23"/>
        <v>520453.75</v>
      </c>
    </row>
    <row r="464" spans="1:54" ht="15">
      <c r="A464" s="23" t="s">
        <v>1922</v>
      </c>
      <c s="95" t="s">
        <v>509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498845</v>
      </c>
      <c s="93">
        <v>0</v>
      </c>
      <c s="93">
        <v>0</v>
      </c>
      <c s="93">
        <v>2465.1300000000001</v>
      </c>
      <c s="93">
        <v>0</v>
      </c>
      <c s="93">
        <v>0</v>
      </c>
      <c s="93">
        <v>0</v>
      </c>
      <c s="93">
        <v>498845</v>
      </c>
      <c s="189">
        <v>43776</v>
      </c>
      <c s="189">
        <v>46698</v>
      </c>
      <c s="190">
        <v>498845</v>
      </c>
      <c s="99">
        <v>2.9361111111111109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166281.66</v>
      </c>
      <c s="185">
        <v>0</v>
      </c>
      <c s="22">
        <f t="shared" si="21"/>
        <v>0</v>
      </c>
      <c s="22">
        <f t="shared" si="22"/>
        <v>166281.66</v>
      </c>
      <c s="22">
        <f t="shared" si="23"/>
        <v>166281.66</v>
      </c>
    </row>
    <row r="465" spans="1:54" ht="15">
      <c r="A465" s="23" t="s">
        <v>1923</v>
      </c>
      <c s="95" t="s">
        <v>509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287.62</v>
      </c>
      <c s="93">
        <v>0</v>
      </c>
      <c s="93">
        <v>0</v>
      </c>
      <c s="93">
        <v>0</v>
      </c>
      <c s="93">
        <v>53100</v>
      </c>
      <c s="189">
        <v>43776</v>
      </c>
      <c s="189">
        <v>47429</v>
      </c>
      <c s="190">
        <v>53100</v>
      </c>
      <c s="99">
        <v>4.9361111111111109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10620</v>
      </c>
      <c s="185">
        <v>0</v>
      </c>
      <c s="22">
        <f t="shared" si="21"/>
        <v>0</v>
      </c>
      <c s="22">
        <f t="shared" si="22"/>
        <v>10620</v>
      </c>
      <c s="22">
        <f t="shared" si="23"/>
        <v>10620</v>
      </c>
    </row>
    <row r="466" spans="1:54" ht="15">
      <c r="A466" s="23" t="s">
        <v>1924</v>
      </c>
      <c s="95" t="s">
        <v>510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71168.75</v>
      </c>
      <c s="93">
        <v>0</v>
      </c>
      <c s="93">
        <v>71168.75</v>
      </c>
      <c s="93">
        <v>300.69</v>
      </c>
      <c s="93">
        <v>0</v>
      </c>
      <c s="93">
        <v>0</v>
      </c>
      <c s="93">
        <v>0</v>
      </c>
      <c s="93">
        <v>0</v>
      </c>
      <c s="189">
        <v>43780</v>
      </c>
      <c s="189">
        <v>45607</v>
      </c>
      <c s="190">
        <v>142337.5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1"/>
        <v>0</v>
      </c>
      <c s="22">
        <f t="shared" si="22"/>
        <v>0</v>
      </c>
      <c s="22">
        <f t="shared" si="23"/>
        <v>0</v>
      </c>
    </row>
    <row r="467" spans="1:54" ht="15">
      <c r="A467" s="23" t="s">
        <v>1925</v>
      </c>
      <c s="95" t="s">
        <v>510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363882.5</v>
      </c>
      <c s="93">
        <v>0</v>
      </c>
      <c s="93">
        <v>0</v>
      </c>
      <c s="93">
        <v>1710.25</v>
      </c>
      <c s="93">
        <v>0</v>
      </c>
      <c s="93">
        <v>0</v>
      </c>
      <c s="93">
        <v>0</v>
      </c>
      <c s="93">
        <v>363882.5</v>
      </c>
      <c s="189">
        <v>43780</v>
      </c>
      <c s="189">
        <v>46337</v>
      </c>
      <c s="190">
        <v>363882.5</v>
      </c>
      <c s="99">
        <v>1.9472222222222222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181941.25</v>
      </c>
      <c s="185">
        <v>0</v>
      </c>
      <c s="22">
        <f t="shared" si="21"/>
        <v>0</v>
      </c>
      <c s="22">
        <f t="shared" si="22"/>
        <v>181941.25</v>
      </c>
      <c s="22">
        <f t="shared" si="23"/>
        <v>181941.25</v>
      </c>
    </row>
    <row r="468" spans="1:54" ht="15">
      <c r="A468" s="23" t="s">
        <v>1926</v>
      </c>
      <c s="95" t="s">
        <v>510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788977.5</v>
      </c>
      <c s="93">
        <v>0</v>
      </c>
      <c s="93">
        <v>0</v>
      </c>
      <c s="93">
        <v>3898.8600000000001</v>
      </c>
      <c s="93">
        <v>0</v>
      </c>
      <c s="93">
        <v>0</v>
      </c>
      <c s="93">
        <v>0</v>
      </c>
      <c s="93">
        <v>788977.5</v>
      </c>
      <c s="189">
        <v>43780</v>
      </c>
      <c s="189">
        <v>46702</v>
      </c>
      <c s="190">
        <v>788977.5</v>
      </c>
      <c s="99">
        <v>2.9472222222222224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262992.5</v>
      </c>
      <c s="185">
        <v>0</v>
      </c>
      <c s="22">
        <f t="shared" si="21"/>
        <v>0</v>
      </c>
      <c s="22">
        <f t="shared" si="22"/>
        <v>262992.5</v>
      </c>
      <c s="22">
        <f t="shared" si="23"/>
        <v>262992.5</v>
      </c>
    </row>
    <row r="469" spans="1:54" ht="15">
      <c r="A469" s="23" t="s">
        <v>1927</v>
      </c>
      <c s="95" t="s">
        <v>510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371700</v>
      </c>
      <c s="93">
        <v>0</v>
      </c>
      <c s="93">
        <v>0</v>
      </c>
      <c s="93">
        <v>1923.55</v>
      </c>
      <c s="93">
        <v>0</v>
      </c>
      <c s="93">
        <v>0</v>
      </c>
      <c s="93">
        <v>0</v>
      </c>
      <c s="93">
        <v>371700</v>
      </c>
      <c s="189">
        <v>43780</v>
      </c>
      <c s="189">
        <v>47068</v>
      </c>
      <c s="190">
        <v>371700</v>
      </c>
      <c s="99">
        <v>3.9472222222222224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92925</v>
      </c>
      <c s="185">
        <v>0</v>
      </c>
      <c s="22">
        <f t="shared" si="21"/>
        <v>0</v>
      </c>
      <c s="22">
        <f t="shared" si="22"/>
        <v>92925</v>
      </c>
      <c s="22">
        <f t="shared" si="23"/>
        <v>92925</v>
      </c>
    </row>
    <row r="470" spans="1:54" ht="15">
      <c r="A470" s="23" t="s">
        <v>1928</v>
      </c>
      <c s="95" t="s">
        <v>510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424800</v>
      </c>
      <c s="93">
        <v>0</v>
      </c>
      <c s="93">
        <v>0</v>
      </c>
      <c s="93">
        <v>2301</v>
      </c>
      <c s="93">
        <v>0</v>
      </c>
      <c s="93">
        <v>0</v>
      </c>
      <c s="93">
        <v>0</v>
      </c>
      <c s="93">
        <v>424800</v>
      </c>
      <c s="189">
        <v>43780</v>
      </c>
      <c s="189">
        <v>47433</v>
      </c>
      <c s="190">
        <v>424800</v>
      </c>
      <c s="99">
        <v>4.947222222222222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84960</v>
      </c>
      <c s="185">
        <v>0</v>
      </c>
      <c s="22">
        <f t="shared" si="21"/>
        <v>0</v>
      </c>
      <c s="22">
        <f t="shared" si="22"/>
        <v>84960</v>
      </c>
      <c s="22">
        <f t="shared" si="23"/>
        <v>84960</v>
      </c>
    </row>
    <row r="471" spans="1:54" ht="15">
      <c r="A471" s="23" t="s">
        <v>1929</v>
      </c>
      <c s="95" t="s">
        <v>511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26550</v>
      </c>
      <c s="93">
        <v>0</v>
      </c>
      <c s="93">
        <v>26550</v>
      </c>
      <c s="93">
        <v>112.17</v>
      </c>
      <c s="93">
        <v>0</v>
      </c>
      <c s="93">
        <v>0</v>
      </c>
      <c s="93">
        <v>0</v>
      </c>
      <c s="93">
        <v>0</v>
      </c>
      <c s="189">
        <v>43784</v>
      </c>
      <c s="189">
        <v>45611</v>
      </c>
      <c s="190">
        <v>53100</v>
      </c>
      <c s="99">
        <v>0</v>
      </c>
      <c s="99">
        <v>0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1"/>
        <v>0</v>
      </c>
      <c s="22">
        <f t="shared" si="22"/>
        <v>0</v>
      </c>
      <c s="22">
        <f t="shared" si="23"/>
        <v>0</v>
      </c>
    </row>
    <row r="472" spans="1:54" ht="15">
      <c r="A472" s="23" t="s">
        <v>1930</v>
      </c>
      <c s="95" t="s">
        <v>511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88500</v>
      </c>
      <c s="93">
        <v>0</v>
      </c>
      <c s="93">
        <v>0</v>
      </c>
      <c s="93">
        <v>395.30000000000001</v>
      </c>
      <c s="93">
        <v>0</v>
      </c>
      <c s="93">
        <v>0</v>
      </c>
      <c s="93">
        <v>0</v>
      </c>
      <c s="93">
        <v>88500</v>
      </c>
      <c s="189">
        <v>43784</v>
      </c>
      <c s="189">
        <v>45976</v>
      </c>
      <c s="190">
        <v>88500</v>
      </c>
      <c s="99">
        <v>0.95833333333333337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44250</v>
      </c>
      <c s="185">
        <v>0</v>
      </c>
      <c s="185">
        <v>0</v>
      </c>
      <c s="185">
        <v>0</v>
      </c>
      <c s="185">
        <v>0</v>
      </c>
      <c s="185">
        <v>0</v>
      </c>
      <c s="185">
        <v>44250</v>
      </c>
      <c s="185">
        <v>0</v>
      </c>
      <c s="22">
        <f t="shared" si="21"/>
        <v>0</v>
      </c>
      <c s="22">
        <f t="shared" si="22"/>
        <v>88500</v>
      </c>
      <c s="22">
        <f t="shared" si="23"/>
        <v>88500</v>
      </c>
    </row>
    <row r="473" spans="1:54" ht="15">
      <c r="A473" s="23" t="s">
        <v>1931</v>
      </c>
      <c s="95" t="s">
        <v>511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146762.5</v>
      </c>
      <c s="93">
        <v>0</v>
      </c>
      <c s="93">
        <v>0</v>
      </c>
      <c s="93">
        <v>689.77999999999997</v>
      </c>
      <c s="93">
        <v>0</v>
      </c>
      <c s="93">
        <v>0</v>
      </c>
      <c s="93">
        <v>0</v>
      </c>
      <c s="93">
        <v>146762.5</v>
      </c>
      <c s="189">
        <v>43784</v>
      </c>
      <c s="189">
        <v>46341</v>
      </c>
      <c s="190">
        <v>146762.5</v>
      </c>
      <c s="99">
        <v>1.9583333333333333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73381.25</v>
      </c>
      <c s="185">
        <v>0</v>
      </c>
      <c s="22">
        <f t="shared" si="21"/>
        <v>0</v>
      </c>
      <c s="22">
        <f t="shared" si="22"/>
        <v>73381.25</v>
      </c>
      <c s="22">
        <f t="shared" si="23"/>
        <v>73381.25</v>
      </c>
    </row>
    <row r="474" spans="1:54" ht="15">
      <c r="A474" s="23" t="s">
        <v>1932</v>
      </c>
      <c s="95" t="s">
        <v>511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143517.5</v>
      </c>
      <c s="93">
        <v>0</v>
      </c>
      <c s="93">
        <v>0</v>
      </c>
      <c s="93">
        <v>709.22000000000003</v>
      </c>
      <c s="93">
        <v>0</v>
      </c>
      <c s="93">
        <v>0</v>
      </c>
      <c s="93">
        <v>0</v>
      </c>
      <c s="93">
        <v>143517.5</v>
      </c>
      <c s="189">
        <v>43784</v>
      </c>
      <c s="189">
        <v>46706</v>
      </c>
      <c s="190">
        <v>143517.5</v>
      </c>
      <c s="99">
        <v>2.9583333333333335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47839.160000000003</v>
      </c>
      <c s="185">
        <v>0</v>
      </c>
      <c s="22">
        <f t="shared" si="21"/>
        <v>0</v>
      </c>
      <c s="22">
        <f t="shared" si="22"/>
        <v>47839.160000000003</v>
      </c>
      <c s="22">
        <f t="shared" si="23"/>
        <v>47839.160000000003</v>
      </c>
    </row>
    <row r="475" spans="1:54" ht="15">
      <c r="A475" s="23" t="s">
        <v>1933</v>
      </c>
      <c s="95" t="s">
        <v>511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188357.5</v>
      </c>
      <c s="93">
        <v>0</v>
      </c>
      <c s="93">
        <v>0</v>
      </c>
      <c s="93">
        <v>974.75</v>
      </c>
      <c s="93">
        <v>0</v>
      </c>
      <c s="93">
        <v>0</v>
      </c>
      <c s="93">
        <v>0</v>
      </c>
      <c s="93">
        <v>188357.5</v>
      </c>
      <c s="189">
        <v>43784</v>
      </c>
      <c s="189">
        <v>47072</v>
      </c>
      <c s="190">
        <v>188357.5</v>
      </c>
      <c s="99">
        <v>3.9583333333333335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47089.370000000003</v>
      </c>
      <c s="185">
        <v>0</v>
      </c>
      <c s="22">
        <f t="shared" si="21"/>
        <v>0</v>
      </c>
      <c s="22">
        <f t="shared" si="22"/>
        <v>47089.370000000003</v>
      </c>
      <c s="22">
        <f t="shared" si="23"/>
        <v>47089.370000000003</v>
      </c>
    </row>
    <row r="476" spans="1:54" ht="15">
      <c r="A476" s="23" t="s">
        <v>1934</v>
      </c>
      <c s="95" t="s">
        <v>511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575.25</v>
      </c>
      <c s="93">
        <v>0</v>
      </c>
      <c s="93">
        <v>0</v>
      </c>
      <c s="93">
        <v>0</v>
      </c>
      <c s="93">
        <v>106200</v>
      </c>
      <c s="189">
        <v>43784</v>
      </c>
      <c s="189">
        <v>47437</v>
      </c>
      <c s="190">
        <v>106200</v>
      </c>
      <c s="99">
        <v>4.958333333333333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21240</v>
      </c>
      <c s="185">
        <v>0</v>
      </c>
      <c s="22">
        <f t="shared" si="21"/>
        <v>0</v>
      </c>
      <c s="22">
        <f t="shared" si="22"/>
        <v>21240</v>
      </c>
      <c s="22">
        <f t="shared" si="23"/>
        <v>21240</v>
      </c>
    </row>
    <row r="477" spans="1:54" ht="15">
      <c r="A477" s="23" t="s">
        <v>1935</v>
      </c>
      <c s="95" t="s">
        <v>512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47495</v>
      </c>
      <c s="93">
        <v>0</v>
      </c>
      <c s="93">
        <v>0</v>
      </c>
      <c s="93">
        <v>212.13999999999999</v>
      </c>
      <c s="93">
        <v>0</v>
      </c>
      <c s="93">
        <v>0</v>
      </c>
      <c s="93">
        <v>0</v>
      </c>
      <c s="93">
        <v>47495</v>
      </c>
      <c s="189">
        <v>43790</v>
      </c>
      <c s="189">
        <v>45982</v>
      </c>
      <c s="190">
        <v>47495</v>
      </c>
      <c s="99">
        <v>0.97499999999999998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23747.5</v>
      </c>
      <c s="185">
        <v>0</v>
      </c>
      <c s="185">
        <v>0</v>
      </c>
      <c s="185">
        <v>0</v>
      </c>
      <c s="185">
        <v>0</v>
      </c>
      <c s="185">
        <v>0</v>
      </c>
      <c s="185">
        <v>23747.5</v>
      </c>
      <c s="185">
        <v>0</v>
      </c>
      <c s="22">
        <f t="shared" si="21"/>
        <v>0</v>
      </c>
      <c s="22">
        <f t="shared" si="22"/>
        <v>47495</v>
      </c>
      <c s="22">
        <f t="shared" si="23"/>
        <v>47495</v>
      </c>
    </row>
    <row r="478" spans="1:54" ht="15">
      <c r="A478" s="23" t="s">
        <v>1936</v>
      </c>
      <c s="95" t="s">
        <v>512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155465</v>
      </c>
      <c s="93">
        <v>0</v>
      </c>
      <c s="93">
        <v>0</v>
      </c>
      <c s="93">
        <v>730.69000000000005</v>
      </c>
      <c s="93">
        <v>0</v>
      </c>
      <c s="93">
        <v>0</v>
      </c>
      <c s="93">
        <v>0</v>
      </c>
      <c s="93">
        <v>155465</v>
      </c>
      <c s="189">
        <v>43790</v>
      </c>
      <c s="189">
        <v>46347</v>
      </c>
      <c s="190">
        <v>155465</v>
      </c>
      <c s="99">
        <v>1.9750000000000001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77732.5</v>
      </c>
      <c s="185">
        <v>0</v>
      </c>
      <c s="22">
        <f t="shared" si="21"/>
        <v>0</v>
      </c>
      <c s="22">
        <f t="shared" si="22"/>
        <v>77732.5</v>
      </c>
      <c s="22">
        <f t="shared" si="23"/>
        <v>77732.5</v>
      </c>
    </row>
    <row r="479" spans="1:54" ht="15">
      <c r="A479" s="23" t="s">
        <v>1937</v>
      </c>
      <c s="95" t="s">
        <v>512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206795</v>
      </c>
      <c s="93">
        <v>0</v>
      </c>
      <c s="93">
        <v>0</v>
      </c>
      <c s="93">
        <v>1021.91</v>
      </c>
      <c s="93">
        <v>0</v>
      </c>
      <c s="93">
        <v>0</v>
      </c>
      <c s="93">
        <v>0</v>
      </c>
      <c s="93">
        <v>206795</v>
      </c>
      <c s="189">
        <v>43790</v>
      </c>
      <c s="189">
        <v>46712</v>
      </c>
      <c s="190">
        <v>206795</v>
      </c>
      <c s="99">
        <v>2.9750000000000001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68931.660000000003</v>
      </c>
      <c s="185">
        <v>0</v>
      </c>
      <c s="22">
        <f t="shared" si="21"/>
        <v>0</v>
      </c>
      <c s="22">
        <f t="shared" si="22"/>
        <v>68931.660000000003</v>
      </c>
      <c s="22">
        <f t="shared" si="23"/>
        <v>68931.660000000003</v>
      </c>
    </row>
    <row r="480" spans="1:54" ht="15">
      <c r="A480" s="23" t="s">
        <v>1938</v>
      </c>
      <c s="95" t="s">
        <v>512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172427.5</v>
      </c>
      <c s="93">
        <v>0</v>
      </c>
      <c s="93">
        <v>0</v>
      </c>
      <c s="93">
        <v>892.30999999999995</v>
      </c>
      <c s="93">
        <v>0</v>
      </c>
      <c s="93">
        <v>0</v>
      </c>
      <c s="93">
        <v>0</v>
      </c>
      <c s="93">
        <v>172427.5</v>
      </c>
      <c s="189">
        <v>43790</v>
      </c>
      <c s="189">
        <v>47078</v>
      </c>
      <c s="190">
        <v>172427.5</v>
      </c>
      <c s="99">
        <v>3.9750000000000001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43106.870000000003</v>
      </c>
      <c s="185">
        <v>0</v>
      </c>
      <c s="22">
        <f t="shared" si="21"/>
        <v>0</v>
      </c>
      <c s="22">
        <f t="shared" si="22"/>
        <v>43106.870000000003</v>
      </c>
      <c s="22">
        <f t="shared" si="23"/>
        <v>43106.870000000003</v>
      </c>
    </row>
    <row r="481" spans="1:54" ht="15">
      <c r="A481" s="23" t="s">
        <v>1939</v>
      </c>
      <c s="95" t="s">
        <v>512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287.62</v>
      </c>
      <c s="93">
        <v>0</v>
      </c>
      <c s="93">
        <v>0</v>
      </c>
      <c s="93">
        <v>0</v>
      </c>
      <c s="93">
        <v>53100</v>
      </c>
      <c s="189">
        <v>43790</v>
      </c>
      <c s="189">
        <v>47443</v>
      </c>
      <c s="190">
        <v>53100</v>
      </c>
      <c s="99">
        <v>4.9749999999999996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10620</v>
      </c>
      <c s="185">
        <v>0</v>
      </c>
      <c s="22">
        <f t="shared" si="21"/>
        <v>0</v>
      </c>
      <c s="22">
        <f t="shared" si="22"/>
        <v>10620</v>
      </c>
      <c s="22">
        <f t="shared" si="23"/>
        <v>10620</v>
      </c>
    </row>
    <row r="482" spans="1:54" ht="15">
      <c r="A482" s="23" t="s">
        <v>1940</v>
      </c>
      <c s="95" t="s">
        <v>924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26550</v>
      </c>
      <c s="93">
        <v>0</v>
      </c>
      <c s="93">
        <v>0</v>
      </c>
      <c s="93">
        <v>112.17</v>
      </c>
      <c s="93">
        <v>0</v>
      </c>
      <c s="93">
        <v>0</v>
      </c>
      <c s="93">
        <v>0</v>
      </c>
      <c s="93">
        <v>26550</v>
      </c>
      <c s="189">
        <v>43803</v>
      </c>
      <c s="189">
        <v>45630</v>
      </c>
      <c s="190">
        <v>53100</v>
      </c>
      <c s="99">
        <v>0.011111111111111112</v>
      </c>
      <c s="99">
        <v>5</v>
      </c>
      <c s="191">
        <v>0.050700000000000002</v>
      </c>
      <c s="95" t="s">
        <v>651</v>
      </c>
      <c s="95" t="s">
        <v>652</v>
      </c>
      <c s="185">
        <v>26550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1"/>
        <v>26550</v>
      </c>
      <c s="22">
        <f t="shared" si="22"/>
        <v>0</v>
      </c>
      <c s="22">
        <f t="shared" si="23"/>
        <v>26550</v>
      </c>
    </row>
    <row r="483" spans="1:54" ht="15">
      <c r="A483" s="23" t="s">
        <v>1941</v>
      </c>
      <c s="95" t="s">
        <v>924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249.56999999999999</v>
      </c>
      <c s="93">
        <v>0</v>
      </c>
      <c s="93">
        <v>0</v>
      </c>
      <c s="93">
        <v>0</v>
      </c>
      <c s="93">
        <v>53100</v>
      </c>
      <c s="189">
        <v>43803</v>
      </c>
      <c s="189">
        <v>46360</v>
      </c>
      <c s="190">
        <v>53100</v>
      </c>
      <c s="99">
        <v>2.0111111111111111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22">
        <f t="shared" si="21"/>
        <v>0</v>
      </c>
      <c s="22">
        <f t="shared" si="22"/>
        <v>26550</v>
      </c>
      <c s="22">
        <f t="shared" si="23"/>
        <v>26550</v>
      </c>
    </row>
    <row r="484" spans="1:54" ht="15">
      <c r="A484" s="23" t="s">
        <v>1942</v>
      </c>
      <c s="95" t="s">
        <v>924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49855</v>
      </c>
      <c s="93">
        <v>0</v>
      </c>
      <c s="93">
        <v>0</v>
      </c>
      <c s="93">
        <v>246.37</v>
      </c>
      <c s="93">
        <v>0</v>
      </c>
      <c s="93">
        <v>0</v>
      </c>
      <c s="93">
        <v>0</v>
      </c>
      <c s="93">
        <v>49855</v>
      </c>
      <c s="189">
        <v>43803</v>
      </c>
      <c s="189">
        <v>46725</v>
      </c>
      <c s="190">
        <v>49855</v>
      </c>
      <c s="99">
        <v>3.0111111111111111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16618.330000000002</v>
      </c>
      <c s="22">
        <f t="shared" si="21"/>
        <v>0</v>
      </c>
      <c s="22">
        <f t="shared" si="22"/>
        <v>16618.330000000002</v>
      </c>
      <c s="22">
        <f t="shared" si="23"/>
        <v>16618.330000000002</v>
      </c>
    </row>
    <row r="485" spans="1:54" ht="15">
      <c r="A485" s="23" t="s">
        <v>1943</v>
      </c>
      <c s="95" t="s">
        <v>925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35050</v>
      </c>
      <c s="93">
        <v>0</v>
      </c>
      <c s="93">
        <v>0</v>
      </c>
      <c s="93">
        <v>148.09</v>
      </c>
      <c s="93">
        <v>0</v>
      </c>
      <c s="93">
        <v>0</v>
      </c>
      <c s="93">
        <v>0</v>
      </c>
      <c s="93">
        <v>35050</v>
      </c>
      <c s="189">
        <v>43803</v>
      </c>
      <c s="189">
        <v>45630</v>
      </c>
      <c s="190">
        <v>70100</v>
      </c>
      <c s="99">
        <v>0.011111111111111112</v>
      </c>
      <c s="99">
        <v>5</v>
      </c>
      <c s="191">
        <v>0.050700000000000002</v>
      </c>
      <c s="95" t="s">
        <v>651</v>
      </c>
      <c s="95" t="s">
        <v>652</v>
      </c>
      <c s="185">
        <v>35050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1"/>
        <v>35050</v>
      </c>
      <c s="22">
        <f t="shared" si="22"/>
        <v>0</v>
      </c>
      <c s="22">
        <f t="shared" si="23"/>
        <v>35050</v>
      </c>
    </row>
    <row r="486" spans="1:54" ht="15">
      <c r="A486" s="23" t="s">
        <v>1944</v>
      </c>
      <c s="95" t="s">
        <v>925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46462.5</v>
      </c>
      <c s="93">
        <v>0</v>
      </c>
      <c s="93">
        <v>0</v>
      </c>
      <c s="93">
        <v>207.53</v>
      </c>
      <c s="93">
        <v>0</v>
      </c>
      <c s="93">
        <v>0</v>
      </c>
      <c s="93">
        <v>0</v>
      </c>
      <c s="93">
        <v>46462.5</v>
      </c>
      <c s="189">
        <v>43803</v>
      </c>
      <c s="189">
        <v>45995</v>
      </c>
      <c s="190">
        <v>46462.5</v>
      </c>
      <c s="99">
        <v>1.0111111111111111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23231.25</v>
      </c>
      <c s="185">
        <v>0</v>
      </c>
      <c s="185">
        <v>0</v>
      </c>
      <c s="185">
        <v>0</v>
      </c>
      <c s="185">
        <v>0</v>
      </c>
      <c s="185">
        <v>0</v>
      </c>
      <c s="185">
        <v>23231.25</v>
      </c>
      <c s="22">
        <f t="shared" si="21"/>
        <v>0</v>
      </c>
      <c s="22">
        <f t="shared" si="22"/>
        <v>46462.5</v>
      </c>
      <c s="22">
        <f t="shared" si="23"/>
        <v>46462.5</v>
      </c>
    </row>
    <row r="487" spans="1:54" ht="15">
      <c r="A487" s="23" t="s">
        <v>1945</v>
      </c>
      <c s="95" t="s">
        <v>925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143665</v>
      </c>
      <c s="93">
        <v>0</v>
      </c>
      <c s="93">
        <v>0</v>
      </c>
      <c s="93">
        <v>675.23000000000002</v>
      </c>
      <c s="93">
        <v>0</v>
      </c>
      <c s="93">
        <v>0</v>
      </c>
      <c s="93">
        <v>0</v>
      </c>
      <c s="93">
        <v>143665</v>
      </c>
      <c s="189">
        <v>43803</v>
      </c>
      <c s="189">
        <v>46360</v>
      </c>
      <c s="190">
        <v>143665</v>
      </c>
      <c s="99">
        <v>2.0111111111111111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71832.5</v>
      </c>
      <c s="22">
        <f t="shared" si="21"/>
        <v>0</v>
      </c>
      <c s="22">
        <f t="shared" si="22"/>
        <v>71832.5</v>
      </c>
      <c s="22">
        <f t="shared" si="23"/>
        <v>71832.5</v>
      </c>
    </row>
    <row r="488" spans="1:54" ht="15">
      <c r="A488" s="23" t="s">
        <v>1946</v>
      </c>
      <c s="95" t="s">
        <v>925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100300</v>
      </c>
      <c s="93">
        <v>0</v>
      </c>
      <c s="93">
        <v>0</v>
      </c>
      <c s="93">
        <v>495.64999999999998</v>
      </c>
      <c s="93">
        <v>0</v>
      </c>
      <c s="93">
        <v>0</v>
      </c>
      <c s="93">
        <v>0</v>
      </c>
      <c s="93">
        <v>100300</v>
      </c>
      <c s="189">
        <v>43803</v>
      </c>
      <c s="189">
        <v>46725</v>
      </c>
      <c s="190">
        <v>100300</v>
      </c>
      <c s="99">
        <v>3.0111111111111111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33433.339999999997</v>
      </c>
      <c s="22">
        <f t="shared" si="21"/>
        <v>0</v>
      </c>
      <c s="22">
        <f t="shared" si="22"/>
        <v>33433.339999999997</v>
      </c>
      <c s="22">
        <f t="shared" si="23"/>
        <v>33433.339999999997</v>
      </c>
    </row>
    <row r="489" spans="1:54" ht="15">
      <c r="A489" s="23" t="s">
        <v>1947</v>
      </c>
      <c s="95" t="s">
        <v>926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25001.25</v>
      </c>
      <c s="93">
        <v>0</v>
      </c>
      <c s="93">
        <v>0</v>
      </c>
      <c s="93">
        <v>105.63</v>
      </c>
      <c s="93">
        <v>0</v>
      </c>
      <c s="93">
        <v>0</v>
      </c>
      <c s="93">
        <v>0</v>
      </c>
      <c s="93">
        <v>25001.25</v>
      </c>
      <c s="189">
        <v>43803</v>
      </c>
      <c s="189">
        <v>45630</v>
      </c>
      <c s="190">
        <v>50002.5</v>
      </c>
      <c s="99">
        <v>0.011111111111111112</v>
      </c>
      <c s="99">
        <v>5</v>
      </c>
      <c s="191">
        <v>0.050700000000000002</v>
      </c>
      <c s="95" t="s">
        <v>651</v>
      </c>
      <c s="95" t="s">
        <v>652</v>
      </c>
      <c s="185">
        <v>25001.25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1"/>
        <v>25001.25</v>
      </c>
      <c s="22">
        <f t="shared" si="22"/>
        <v>0</v>
      </c>
      <c s="22">
        <f t="shared" si="23"/>
        <v>25001.25</v>
      </c>
    </row>
    <row r="490" spans="1:54" ht="15">
      <c r="A490" s="23" t="s">
        <v>1948</v>
      </c>
      <c s="95" t="s">
        <v>926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262.39999999999998</v>
      </c>
      <c s="93">
        <v>0</v>
      </c>
      <c s="93">
        <v>0</v>
      </c>
      <c s="93">
        <v>0</v>
      </c>
      <c s="93">
        <v>53100</v>
      </c>
      <c s="189">
        <v>43803</v>
      </c>
      <c s="189">
        <v>46725</v>
      </c>
      <c s="190">
        <v>53100</v>
      </c>
      <c s="99">
        <v>3.0111111111111111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17700</v>
      </c>
      <c s="22">
        <f t="shared" si="21"/>
        <v>0</v>
      </c>
      <c s="22">
        <f t="shared" si="22"/>
        <v>17700</v>
      </c>
      <c s="22">
        <f t="shared" si="23"/>
        <v>17700</v>
      </c>
    </row>
    <row r="491" spans="1:54" ht="15">
      <c r="A491" s="23" t="s">
        <v>1949</v>
      </c>
      <c s="95" t="s">
        <v>926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235852.5</v>
      </c>
      <c s="93">
        <v>0</v>
      </c>
      <c s="93">
        <v>0</v>
      </c>
      <c s="93">
        <v>1220.54</v>
      </c>
      <c s="93">
        <v>0</v>
      </c>
      <c s="93">
        <v>0</v>
      </c>
      <c s="93">
        <v>0</v>
      </c>
      <c s="93">
        <v>235852.5</v>
      </c>
      <c s="189">
        <v>43803</v>
      </c>
      <c s="189">
        <v>47091</v>
      </c>
      <c s="190">
        <v>235852.5</v>
      </c>
      <c s="99">
        <v>4.0111111111111111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58963.129999999997</v>
      </c>
      <c s="22">
        <f t="shared" si="21"/>
        <v>0</v>
      </c>
      <c s="22">
        <f t="shared" si="22"/>
        <v>58963.129999999997</v>
      </c>
      <c s="22">
        <f t="shared" si="23"/>
        <v>58963.129999999997</v>
      </c>
    </row>
    <row r="492" spans="1:54" ht="15">
      <c r="A492" s="23" t="s">
        <v>1950</v>
      </c>
      <c s="95" t="s">
        <v>513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26550</v>
      </c>
      <c s="93">
        <v>0</v>
      </c>
      <c s="93">
        <v>0</v>
      </c>
      <c s="93">
        <v>112.17</v>
      </c>
      <c s="93">
        <v>0</v>
      </c>
      <c s="93">
        <v>0</v>
      </c>
      <c s="93">
        <v>0</v>
      </c>
      <c s="93">
        <v>26550</v>
      </c>
      <c s="189">
        <v>43803</v>
      </c>
      <c s="189">
        <v>45630</v>
      </c>
      <c s="190">
        <v>53100</v>
      </c>
      <c s="99">
        <v>0.011111111111111112</v>
      </c>
      <c s="99">
        <v>5</v>
      </c>
      <c s="191">
        <v>0.050700000000000002</v>
      </c>
      <c s="95" t="s">
        <v>651</v>
      </c>
      <c s="95" t="s">
        <v>652</v>
      </c>
      <c s="185">
        <v>26550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1"/>
        <v>26550</v>
      </c>
      <c s="22">
        <f t="shared" si="22"/>
        <v>0</v>
      </c>
      <c s="22">
        <f t="shared" si="23"/>
        <v>26550</v>
      </c>
    </row>
    <row r="493" spans="1:54" ht="15">
      <c r="A493" s="23" t="s">
        <v>1951</v>
      </c>
      <c s="95" t="s">
        <v>514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224.34999999999999</v>
      </c>
      <c s="93">
        <v>0</v>
      </c>
      <c s="93">
        <v>0</v>
      </c>
      <c s="93">
        <v>0</v>
      </c>
      <c s="93">
        <v>53100</v>
      </c>
      <c s="189">
        <v>43803</v>
      </c>
      <c s="189">
        <v>45630</v>
      </c>
      <c s="190">
        <v>106200</v>
      </c>
      <c s="99">
        <v>0.011111111111111112</v>
      </c>
      <c s="99">
        <v>5</v>
      </c>
      <c s="191">
        <v>0.050700000000000002</v>
      </c>
      <c s="95" t="s">
        <v>651</v>
      </c>
      <c s="95" t="s">
        <v>652</v>
      </c>
      <c s="185">
        <v>53100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1"/>
        <v>53100</v>
      </c>
      <c s="22">
        <f t="shared" si="22"/>
        <v>0</v>
      </c>
      <c s="22">
        <f t="shared" si="23"/>
        <v>53100</v>
      </c>
    </row>
    <row r="494" spans="1:54" ht="15">
      <c r="A494" s="23" t="s">
        <v>1952</v>
      </c>
      <c s="95" t="s">
        <v>514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308275</v>
      </c>
      <c s="93">
        <v>0</v>
      </c>
      <c s="93">
        <v>0</v>
      </c>
      <c s="93">
        <v>1376.96</v>
      </c>
      <c s="93">
        <v>0</v>
      </c>
      <c s="93">
        <v>0</v>
      </c>
      <c s="93">
        <v>0</v>
      </c>
      <c s="93">
        <v>308275</v>
      </c>
      <c s="189">
        <v>43803</v>
      </c>
      <c s="189">
        <v>45995</v>
      </c>
      <c s="190">
        <v>308275</v>
      </c>
      <c s="99">
        <v>1.0111111111111111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154137.5</v>
      </c>
      <c s="185">
        <v>0</v>
      </c>
      <c s="185">
        <v>0</v>
      </c>
      <c s="185">
        <v>0</v>
      </c>
      <c s="185">
        <v>0</v>
      </c>
      <c s="185">
        <v>0</v>
      </c>
      <c s="185">
        <v>154137.5</v>
      </c>
      <c s="22">
        <f t="shared" si="21"/>
        <v>0</v>
      </c>
      <c s="22">
        <f t="shared" si="22"/>
        <v>308275</v>
      </c>
      <c s="22">
        <f t="shared" si="23"/>
        <v>308275</v>
      </c>
    </row>
    <row r="495" spans="1:54" ht="15">
      <c r="A495" s="23" t="s">
        <v>1953</v>
      </c>
      <c s="95" t="s">
        <v>514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305767.5</v>
      </c>
      <c s="93">
        <v>0</v>
      </c>
      <c s="93">
        <v>0</v>
      </c>
      <c s="93">
        <v>1437.1099999999999</v>
      </c>
      <c s="93">
        <v>0</v>
      </c>
      <c s="93">
        <v>0</v>
      </c>
      <c s="93">
        <v>0</v>
      </c>
      <c s="93">
        <v>305767.5</v>
      </c>
      <c s="189">
        <v>43803</v>
      </c>
      <c s="189">
        <v>46360</v>
      </c>
      <c s="190">
        <v>305767.5</v>
      </c>
      <c s="99">
        <v>2.0111111111111111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152883.75</v>
      </c>
      <c s="22">
        <f t="shared" si="21"/>
        <v>0</v>
      </c>
      <c s="22">
        <f t="shared" si="22"/>
        <v>152883.75</v>
      </c>
      <c s="22">
        <f t="shared" si="23"/>
        <v>152883.75</v>
      </c>
    </row>
    <row r="496" spans="1:54" ht="15">
      <c r="A496" s="23" t="s">
        <v>1954</v>
      </c>
      <c s="95" t="s">
        <v>514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257535</v>
      </c>
      <c s="93">
        <v>0</v>
      </c>
      <c s="93">
        <v>0</v>
      </c>
      <c s="93">
        <v>1272.6500000000001</v>
      </c>
      <c s="93">
        <v>0</v>
      </c>
      <c s="93">
        <v>0</v>
      </c>
      <c s="93">
        <v>0</v>
      </c>
      <c s="93">
        <v>257535</v>
      </c>
      <c s="189">
        <v>43803</v>
      </c>
      <c s="189">
        <v>46725</v>
      </c>
      <c s="190">
        <v>257535</v>
      </c>
      <c s="99">
        <v>3.0111111111111111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85845</v>
      </c>
      <c s="22">
        <f t="shared" si="21"/>
        <v>0</v>
      </c>
      <c s="22">
        <f t="shared" si="22"/>
        <v>85845</v>
      </c>
      <c s="22">
        <f t="shared" si="23"/>
        <v>85845</v>
      </c>
    </row>
    <row r="497" spans="1:54" ht="15">
      <c r="A497" s="23" t="s">
        <v>1955</v>
      </c>
      <c s="95" t="s">
        <v>514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274.79000000000002</v>
      </c>
      <c s="93">
        <v>0</v>
      </c>
      <c s="93">
        <v>0</v>
      </c>
      <c s="93">
        <v>0</v>
      </c>
      <c s="93">
        <v>53100</v>
      </c>
      <c s="189">
        <v>43803</v>
      </c>
      <c s="189">
        <v>47091</v>
      </c>
      <c s="190">
        <v>53100</v>
      </c>
      <c s="99">
        <v>4.0111111111111111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13275</v>
      </c>
      <c s="22">
        <f t="shared" si="21"/>
        <v>0</v>
      </c>
      <c s="22">
        <f t="shared" si="22"/>
        <v>13275</v>
      </c>
      <c s="22">
        <f t="shared" si="23"/>
        <v>13275</v>
      </c>
    </row>
    <row r="498" spans="1:54" ht="15">
      <c r="A498" s="23" t="s">
        <v>1956</v>
      </c>
      <c s="95" t="s">
        <v>927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26550</v>
      </c>
      <c s="93">
        <v>0</v>
      </c>
      <c s="93">
        <v>0</v>
      </c>
      <c s="93">
        <v>112.17</v>
      </c>
      <c s="93">
        <v>0</v>
      </c>
      <c s="93">
        <v>0</v>
      </c>
      <c s="93">
        <v>0</v>
      </c>
      <c s="93">
        <v>26550</v>
      </c>
      <c s="189">
        <v>43803</v>
      </c>
      <c s="189">
        <v>45630</v>
      </c>
      <c s="190">
        <v>53100</v>
      </c>
      <c s="99">
        <v>0.011111111111111112</v>
      </c>
      <c s="99">
        <v>5</v>
      </c>
      <c s="191">
        <v>0.050700000000000002</v>
      </c>
      <c s="95" t="s">
        <v>651</v>
      </c>
      <c s="95" t="s">
        <v>652</v>
      </c>
      <c s="185">
        <v>26550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1"/>
        <v>26550</v>
      </c>
      <c s="22">
        <f t="shared" si="22"/>
        <v>0</v>
      </c>
      <c s="22">
        <f t="shared" si="23"/>
        <v>26550</v>
      </c>
    </row>
    <row r="499" spans="1:54" ht="15">
      <c r="A499" s="23" t="s">
        <v>1957</v>
      </c>
      <c s="95" t="s">
        <v>927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237.18000000000001</v>
      </c>
      <c s="93">
        <v>0</v>
      </c>
      <c s="93">
        <v>0</v>
      </c>
      <c s="93">
        <v>0</v>
      </c>
      <c s="93">
        <v>53100</v>
      </c>
      <c s="189">
        <v>43803</v>
      </c>
      <c s="189">
        <v>45995</v>
      </c>
      <c s="190">
        <v>53100</v>
      </c>
      <c s="99">
        <v>1.0111111111111111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22">
        <f t="shared" si="21"/>
        <v>0</v>
      </c>
      <c s="22">
        <f t="shared" si="22"/>
        <v>53100</v>
      </c>
      <c s="22">
        <f t="shared" si="23"/>
        <v>53100</v>
      </c>
    </row>
    <row r="500" spans="1:54" ht="15">
      <c r="A500" s="23" t="s">
        <v>1958</v>
      </c>
      <c s="95" t="s">
        <v>927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259747.5</v>
      </c>
      <c s="93">
        <v>0</v>
      </c>
      <c s="93">
        <v>0</v>
      </c>
      <c s="93">
        <v>1220.8099999999999</v>
      </c>
      <c s="93">
        <v>0</v>
      </c>
      <c s="93">
        <v>0</v>
      </c>
      <c s="93">
        <v>0</v>
      </c>
      <c s="93">
        <v>259747.5</v>
      </c>
      <c s="189">
        <v>43803</v>
      </c>
      <c s="189">
        <v>46360</v>
      </c>
      <c s="190">
        <v>259747.5</v>
      </c>
      <c s="99">
        <v>2.0111111111111111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129873.75</v>
      </c>
      <c s="22">
        <f t="shared" si="21"/>
        <v>0</v>
      </c>
      <c s="22">
        <f t="shared" si="22"/>
        <v>129873.75</v>
      </c>
      <c s="22">
        <f t="shared" si="23"/>
        <v>129873.75</v>
      </c>
    </row>
    <row r="501" spans="1:54" ht="15">
      <c r="A501" s="23" t="s">
        <v>1959</v>
      </c>
      <c s="95" t="s">
        <v>927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98235</v>
      </c>
      <c s="93">
        <v>0</v>
      </c>
      <c s="93">
        <v>0</v>
      </c>
      <c s="93">
        <v>485.44</v>
      </c>
      <c s="93">
        <v>0</v>
      </c>
      <c s="93">
        <v>0</v>
      </c>
      <c s="93">
        <v>0</v>
      </c>
      <c s="93">
        <v>98235</v>
      </c>
      <c s="189">
        <v>43803</v>
      </c>
      <c s="189">
        <v>46725</v>
      </c>
      <c s="190">
        <v>98235</v>
      </c>
      <c s="99">
        <v>3.0111111111111111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32745</v>
      </c>
      <c s="22">
        <f t="shared" si="21"/>
        <v>0</v>
      </c>
      <c s="22">
        <f t="shared" si="22"/>
        <v>32745</v>
      </c>
      <c s="22">
        <f t="shared" si="23"/>
        <v>32745</v>
      </c>
    </row>
    <row r="502" spans="1:54" ht="15">
      <c r="A502" s="23" t="s">
        <v>1960</v>
      </c>
      <c s="95" t="s">
        <v>927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274.79000000000002</v>
      </c>
      <c s="93">
        <v>0</v>
      </c>
      <c s="93">
        <v>0</v>
      </c>
      <c s="93">
        <v>0</v>
      </c>
      <c s="93">
        <v>53100</v>
      </c>
      <c s="189">
        <v>43803</v>
      </c>
      <c s="189">
        <v>47091</v>
      </c>
      <c s="190">
        <v>53100</v>
      </c>
      <c s="99">
        <v>4.0111111111111111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13275</v>
      </c>
      <c s="22">
        <f t="shared" si="21"/>
        <v>0</v>
      </c>
      <c s="22">
        <f t="shared" si="22"/>
        <v>13275</v>
      </c>
      <c s="22">
        <f t="shared" si="23"/>
        <v>13275</v>
      </c>
    </row>
    <row r="503" spans="1:54" ht="15">
      <c r="A503" s="23" t="s">
        <v>1961</v>
      </c>
      <c s="95" t="s">
        <v>927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287.62</v>
      </c>
      <c s="93">
        <v>0</v>
      </c>
      <c s="93">
        <v>0</v>
      </c>
      <c s="93">
        <v>0</v>
      </c>
      <c s="93">
        <v>53100</v>
      </c>
      <c s="189">
        <v>43803</v>
      </c>
      <c s="189">
        <v>47456</v>
      </c>
      <c s="190">
        <v>53100</v>
      </c>
      <c s="99">
        <v>5.0111111111111111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10620</v>
      </c>
      <c s="22">
        <f t="shared" si="21"/>
        <v>0</v>
      </c>
      <c s="22">
        <f t="shared" si="22"/>
        <v>10620</v>
      </c>
      <c s="22">
        <f t="shared" si="23"/>
        <v>10620</v>
      </c>
    </row>
    <row r="504" spans="1:54" ht="15">
      <c r="A504" s="23" t="s">
        <v>1962</v>
      </c>
      <c s="95" t="s">
        <v>928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51772.5</v>
      </c>
      <c s="93">
        <v>0</v>
      </c>
      <c s="93">
        <v>0</v>
      </c>
      <c s="93">
        <v>255.84</v>
      </c>
      <c s="93">
        <v>0</v>
      </c>
      <c s="93">
        <v>0</v>
      </c>
      <c s="93">
        <v>0</v>
      </c>
      <c s="93">
        <v>51772.5</v>
      </c>
      <c s="189">
        <v>43803</v>
      </c>
      <c s="189">
        <v>46725</v>
      </c>
      <c s="190">
        <v>51772.5</v>
      </c>
      <c s="99">
        <v>3.0111111111111111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17257.5</v>
      </c>
      <c s="22">
        <f t="shared" si="21"/>
        <v>0</v>
      </c>
      <c s="22">
        <f t="shared" si="22"/>
        <v>17257.5</v>
      </c>
      <c s="22">
        <f t="shared" si="23"/>
        <v>17257.5</v>
      </c>
    </row>
    <row r="505" spans="1:54" ht="15">
      <c r="A505" s="23" t="s">
        <v>1963</v>
      </c>
      <c s="95" t="s">
        <v>928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274.79000000000002</v>
      </c>
      <c s="93">
        <v>0</v>
      </c>
      <c s="93">
        <v>0</v>
      </c>
      <c s="93">
        <v>0</v>
      </c>
      <c s="93">
        <v>53100</v>
      </c>
      <c s="189">
        <v>43803</v>
      </c>
      <c s="189">
        <v>47091</v>
      </c>
      <c s="190">
        <v>53100</v>
      </c>
      <c s="99">
        <v>4.0111111111111111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13275</v>
      </c>
      <c s="22">
        <f t="shared" si="21"/>
        <v>0</v>
      </c>
      <c s="22">
        <f t="shared" si="22"/>
        <v>13275</v>
      </c>
      <c s="22">
        <f t="shared" si="23"/>
        <v>13275</v>
      </c>
    </row>
    <row r="506" spans="1:54" ht="15">
      <c r="A506" s="23" t="s">
        <v>1964</v>
      </c>
      <c s="95" t="s">
        <v>929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237.18000000000001</v>
      </c>
      <c s="93">
        <v>0</v>
      </c>
      <c s="93">
        <v>0</v>
      </c>
      <c s="93">
        <v>0</v>
      </c>
      <c s="93">
        <v>53100</v>
      </c>
      <c s="189">
        <v>43804</v>
      </c>
      <c s="189">
        <v>45996</v>
      </c>
      <c s="190">
        <v>53100</v>
      </c>
      <c s="99">
        <v>1.0138888888888888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22">
        <f t="shared" si="21"/>
        <v>0</v>
      </c>
      <c s="22">
        <f t="shared" si="22"/>
        <v>53100</v>
      </c>
      <c s="22">
        <f t="shared" si="23"/>
        <v>53100</v>
      </c>
    </row>
    <row r="507" spans="1:54" ht="15">
      <c r="A507" s="23" t="s">
        <v>1965</v>
      </c>
      <c s="95" t="s">
        <v>929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524.79999999999995</v>
      </c>
      <c s="93">
        <v>0</v>
      </c>
      <c s="93">
        <v>0</v>
      </c>
      <c s="93">
        <v>0</v>
      </c>
      <c s="93">
        <v>106200</v>
      </c>
      <c s="189">
        <v>43804</v>
      </c>
      <c s="189">
        <v>46726</v>
      </c>
      <c s="190">
        <v>106200</v>
      </c>
      <c s="99">
        <v>3.0138888888888888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35400</v>
      </c>
      <c s="22">
        <f t="shared" si="21"/>
        <v>0</v>
      </c>
      <c s="22">
        <f t="shared" si="22"/>
        <v>35400</v>
      </c>
      <c s="22">
        <f t="shared" si="23"/>
        <v>35400</v>
      </c>
    </row>
    <row r="508" spans="1:54" ht="15">
      <c r="A508" s="23" t="s">
        <v>1966</v>
      </c>
      <c s="95" t="s">
        <v>929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100300</v>
      </c>
      <c s="93">
        <v>0</v>
      </c>
      <c s="93">
        <v>0</v>
      </c>
      <c s="93">
        <v>519.04999999999995</v>
      </c>
      <c s="93">
        <v>0</v>
      </c>
      <c s="93">
        <v>0</v>
      </c>
      <c s="93">
        <v>0</v>
      </c>
      <c s="93">
        <v>100300</v>
      </c>
      <c s="189">
        <v>43804</v>
      </c>
      <c s="189">
        <v>47092</v>
      </c>
      <c s="190">
        <v>100300</v>
      </c>
      <c s="99">
        <v>4.0138888888888893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25075</v>
      </c>
      <c s="22">
        <f t="shared" si="21"/>
        <v>0</v>
      </c>
      <c s="22">
        <f t="shared" si="22"/>
        <v>25075</v>
      </c>
      <c s="22">
        <f t="shared" si="23"/>
        <v>25075</v>
      </c>
    </row>
    <row r="509" spans="1:54" ht="15">
      <c r="A509" s="23" t="s">
        <v>1967</v>
      </c>
      <c s="95" t="s">
        <v>515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209155</v>
      </c>
      <c s="93">
        <v>0</v>
      </c>
      <c s="93">
        <v>0</v>
      </c>
      <c s="93">
        <v>883.67999999999995</v>
      </c>
      <c s="93">
        <v>0</v>
      </c>
      <c s="93">
        <v>0</v>
      </c>
      <c s="93">
        <v>0</v>
      </c>
      <c s="93">
        <v>209155</v>
      </c>
      <c s="189">
        <v>43804</v>
      </c>
      <c s="189">
        <v>45631</v>
      </c>
      <c s="190">
        <v>418310</v>
      </c>
      <c s="99">
        <v>0.013888888888888888</v>
      </c>
      <c s="99">
        <v>5</v>
      </c>
      <c s="191">
        <v>0.050700000000000002</v>
      </c>
      <c s="95" t="s">
        <v>651</v>
      </c>
      <c s="95" t="s">
        <v>652</v>
      </c>
      <c s="185">
        <v>209155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1"/>
        <v>209155</v>
      </c>
      <c s="22">
        <f t="shared" si="22"/>
        <v>0</v>
      </c>
      <c s="22">
        <f t="shared" si="23"/>
        <v>209155</v>
      </c>
    </row>
    <row r="510" spans="1:54" ht="15">
      <c r="A510" s="23" t="s">
        <v>1968</v>
      </c>
      <c s="95" t="s">
        <v>515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207237.5</v>
      </c>
      <c s="93">
        <v>0</v>
      </c>
      <c s="93">
        <v>0</v>
      </c>
      <c s="93">
        <v>925.65999999999997</v>
      </c>
      <c s="93">
        <v>0</v>
      </c>
      <c s="93">
        <v>0</v>
      </c>
      <c s="93">
        <v>0</v>
      </c>
      <c s="93">
        <v>207237.5</v>
      </c>
      <c s="189">
        <v>43804</v>
      </c>
      <c s="189">
        <v>45996</v>
      </c>
      <c s="190">
        <v>207237.5</v>
      </c>
      <c s="99">
        <v>1.0138888888888888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103618.75</v>
      </c>
      <c s="185">
        <v>0</v>
      </c>
      <c s="185">
        <v>0</v>
      </c>
      <c s="185">
        <v>0</v>
      </c>
      <c s="185">
        <v>0</v>
      </c>
      <c s="185">
        <v>0</v>
      </c>
      <c s="185">
        <v>103618.75</v>
      </c>
      <c s="22">
        <f t="shared" si="21"/>
        <v>0</v>
      </c>
      <c s="22">
        <f t="shared" si="22"/>
        <v>207237.5</v>
      </c>
      <c s="22">
        <f t="shared" si="23"/>
        <v>207237.5</v>
      </c>
    </row>
    <row r="511" spans="1:54" ht="15">
      <c r="A511" s="23" t="s">
        <v>1969</v>
      </c>
      <c s="95" t="s">
        <v>515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251340</v>
      </c>
      <c s="93">
        <v>0</v>
      </c>
      <c s="93">
        <v>0</v>
      </c>
      <c s="93">
        <v>1181.3</v>
      </c>
      <c s="93">
        <v>0</v>
      </c>
      <c s="93">
        <v>0</v>
      </c>
      <c s="93">
        <v>0</v>
      </c>
      <c s="93">
        <v>251340</v>
      </c>
      <c s="189">
        <v>43804</v>
      </c>
      <c s="189">
        <v>46361</v>
      </c>
      <c s="190">
        <v>251340</v>
      </c>
      <c s="99">
        <v>2.0138888888888888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125670</v>
      </c>
      <c s="22">
        <f t="shared" si="21"/>
        <v>0</v>
      </c>
      <c s="22">
        <f t="shared" si="22"/>
        <v>125670</v>
      </c>
      <c s="22">
        <f t="shared" si="23"/>
        <v>125670</v>
      </c>
    </row>
    <row r="512" spans="1:54" ht="15">
      <c r="A512" s="23" t="s">
        <v>1970</v>
      </c>
      <c s="95" t="s">
        <v>515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515807.5</v>
      </c>
      <c s="93">
        <v>0</v>
      </c>
      <c s="93">
        <v>0</v>
      </c>
      <c s="93">
        <v>2548.9499999999998</v>
      </c>
      <c s="93">
        <v>0</v>
      </c>
      <c s="93">
        <v>0</v>
      </c>
      <c s="93">
        <v>0</v>
      </c>
      <c s="93">
        <v>515807.5</v>
      </c>
      <c s="189">
        <v>43804</v>
      </c>
      <c s="189">
        <v>46726</v>
      </c>
      <c s="190">
        <v>515807.5</v>
      </c>
      <c s="99">
        <v>3.0138888888888888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171935.84</v>
      </c>
      <c s="22">
        <f t="shared" si="21"/>
        <v>0</v>
      </c>
      <c s="22">
        <f t="shared" si="22"/>
        <v>171935.84</v>
      </c>
      <c s="22">
        <f t="shared" si="23"/>
        <v>171935.84</v>
      </c>
    </row>
    <row r="513" spans="1:54" ht="15">
      <c r="A513" s="23" t="s">
        <v>1971</v>
      </c>
      <c s="95" t="s">
        <v>515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260927.5</v>
      </c>
      <c s="93">
        <v>0</v>
      </c>
      <c s="93">
        <v>0</v>
      </c>
      <c s="93">
        <v>1350.3</v>
      </c>
      <c s="93">
        <v>0</v>
      </c>
      <c s="93">
        <v>0</v>
      </c>
      <c s="93">
        <v>0</v>
      </c>
      <c s="93">
        <v>260927.5</v>
      </c>
      <c s="189">
        <v>43804</v>
      </c>
      <c s="189">
        <v>47092</v>
      </c>
      <c s="190">
        <v>260927.5</v>
      </c>
      <c s="99">
        <v>4.0138888888888893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65231.879999999997</v>
      </c>
      <c s="22">
        <f t="shared" si="21"/>
        <v>0</v>
      </c>
      <c s="22">
        <f t="shared" si="22"/>
        <v>65231.879999999997</v>
      </c>
      <c s="22">
        <f t="shared" si="23"/>
        <v>65231.879999999997</v>
      </c>
    </row>
    <row r="514" spans="1:54" ht="15">
      <c r="A514" s="23" t="s">
        <v>1972</v>
      </c>
      <c s="95" t="s">
        <v>515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159300</v>
      </c>
      <c s="93">
        <v>0</v>
      </c>
      <c s="93">
        <v>0</v>
      </c>
      <c s="93">
        <v>862.87</v>
      </c>
      <c s="93">
        <v>0</v>
      </c>
      <c s="93">
        <v>0</v>
      </c>
      <c s="93">
        <v>0</v>
      </c>
      <c s="93">
        <v>159300</v>
      </c>
      <c s="189">
        <v>43804</v>
      </c>
      <c s="189">
        <v>47457</v>
      </c>
      <c s="190">
        <v>159300</v>
      </c>
      <c s="99">
        <v>5.0138888888888893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31860</v>
      </c>
      <c s="22">
        <f t="shared" si="21"/>
        <v>0</v>
      </c>
      <c s="22">
        <f t="shared" si="22"/>
        <v>31860</v>
      </c>
      <c s="22">
        <f t="shared" si="23"/>
        <v>31860</v>
      </c>
    </row>
    <row r="515" spans="1:54" ht="15">
      <c r="A515" s="23" t="s">
        <v>1973</v>
      </c>
      <c s="95" t="s">
        <v>516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74340</v>
      </c>
      <c s="93">
        <v>0</v>
      </c>
      <c s="93">
        <v>0</v>
      </c>
      <c s="93">
        <v>314.08999999999997</v>
      </c>
      <c s="93">
        <v>0</v>
      </c>
      <c s="93">
        <v>0</v>
      </c>
      <c s="93">
        <v>0</v>
      </c>
      <c s="93">
        <v>74340</v>
      </c>
      <c s="189">
        <v>43808</v>
      </c>
      <c s="189">
        <v>45635</v>
      </c>
      <c s="190">
        <v>148680</v>
      </c>
      <c s="99">
        <v>0.025000000000000001</v>
      </c>
      <c s="99">
        <v>5</v>
      </c>
      <c s="191">
        <v>0.050700000000000002</v>
      </c>
      <c s="95" t="s">
        <v>651</v>
      </c>
      <c s="95" t="s">
        <v>652</v>
      </c>
      <c s="185">
        <v>74340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4" ref="AZ515:AZ578">SUM(AM515:AM515)</f>
        <v>74340</v>
      </c>
      <c s="22">
        <f t="shared" si="22"/>
        <v>0</v>
      </c>
      <c s="22">
        <f t="shared" si="23"/>
        <v>74340</v>
      </c>
    </row>
    <row r="516" spans="1:54" ht="15">
      <c r="A516" s="23" t="s">
        <v>1974</v>
      </c>
      <c s="95" t="s">
        <v>516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325975</v>
      </c>
      <c s="93">
        <v>0</v>
      </c>
      <c s="93">
        <v>0</v>
      </c>
      <c s="93">
        <v>1456.02</v>
      </c>
      <c s="93">
        <v>0</v>
      </c>
      <c s="93">
        <v>0</v>
      </c>
      <c s="93">
        <v>0</v>
      </c>
      <c s="93">
        <v>325975</v>
      </c>
      <c s="189">
        <v>43808</v>
      </c>
      <c s="189">
        <v>46000</v>
      </c>
      <c s="190">
        <v>325975</v>
      </c>
      <c s="99">
        <v>1.0249999999999999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162987.5</v>
      </c>
      <c s="185">
        <v>0</v>
      </c>
      <c s="185">
        <v>0</v>
      </c>
      <c s="185">
        <v>0</v>
      </c>
      <c s="185">
        <v>0</v>
      </c>
      <c s="185">
        <v>0</v>
      </c>
      <c s="185">
        <v>162987.5</v>
      </c>
      <c s="22">
        <f t="shared" si="24"/>
        <v>0</v>
      </c>
      <c s="22">
        <f t="shared" si="25" ref="BA516:BA579">SUM(AN516:AY516)</f>
        <v>325975</v>
      </c>
      <c s="22">
        <f t="shared" si="26" ref="BB516:BB579">AZ516+BA516</f>
        <v>325975</v>
      </c>
    </row>
    <row r="517" spans="1:54" ht="15">
      <c r="A517" s="23" t="s">
        <v>1975</v>
      </c>
      <c s="95" t="s">
        <v>516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153695</v>
      </c>
      <c s="93">
        <v>0</v>
      </c>
      <c s="93">
        <v>0</v>
      </c>
      <c s="93">
        <v>722.37</v>
      </c>
      <c s="93">
        <v>0</v>
      </c>
      <c s="93">
        <v>0</v>
      </c>
      <c s="93">
        <v>0</v>
      </c>
      <c s="93">
        <v>153695</v>
      </c>
      <c s="189">
        <v>43808</v>
      </c>
      <c s="189">
        <v>46365</v>
      </c>
      <c s="190">
        <v>153695</v>
      </c>
      <c s="99">
        <v>2.0249999999999999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76847.5</v>
      </c>
      <c s="22">
        <f t="shared" si="24"/>
        <v>0</v>
      </c>
      <c s="22">
        <f t="shared" si="25"/>
        <v>76847.5</v>
      </c>
      <c s="22">
        <f t="shared" si="26"/>
        <v>76847.5</v>
      </c>
    </row>
    <row r="518" spans="1:54" ht="15">
      <c r="A518" s="23" t="s">
        <v>1976</v>
      </c>
      <c s="95" t="s">
        <v>516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822460</v>
      </c>
      <c s="93">
        <v>0</v>
      </c>
      <c s="93">
        <v>0</v>
      </c>
      <c s="93">
        <v>4064.3200000000002</v>
      </c>
      <c s="93">
        <v>0</v>
      </c>
      <c s="93">
        <v>0</v>
      </c>
      <c s="93">
        <v>0</v>
      </c>
      <c s="93">
        <v>822460</v>
      </c>
      <c s="189">
        <v>43808</v>
      </c>
      <c s="189">
        <v>46730</v>
      </c>
      <c s="190">
        <v>822460</v>
      </c>
      <c s="99">
        <v>3.0249999999999999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274153.34000000003</v>
      </c>
      <c s="22">
        <f t="shared" si="24"/>
        <v>0</v>
      </c>
      <c s="22">
        <f t="shared" si="25"/>
        <v>274153.34000000003</v>
      </c>
      <c s="22">
        <f t="shared" si="26"/>
        <v>274153.34000000003</v>
      </c>
    </row>
    <row r="519" spans="1:54" ht="15">
      <c r="A519" s="23" t="s">
        <v>1977</v>
      </c>
      <c s="95" t="s">
        <v>516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541030</v>
      </c>
      <c s="93">
        <v>0</v>
      </c>
      <c s="93">
        <v>0</v>
      </c>
      <c s="93">
        <v>2799.8299999999999</v>
      </c>
      <c s="93">
        <v>0</v>
      </c>
      <c s="93">
        <v>0</v>
      </c>
      <c s="93">
        <v>0</v>
      </c>
      <c s="93">
        <v>541030</v>
      </c>
      <c s="189">
        <v>43808</v>
      </c>
      <c s="189">
        <v>47096</v>
      </c>
      <c s="190">
        <v>541030</v>
      </c>
      <c s="99">
        <v>4.0250000000000004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135257.5</v>
      </c>
      <c s="22">
        <f t="shared" si="24"/>
        <v>0</v>
      </c>
      <c s="22">
        <f t="shared" si="25"/>
        <v>135257.5</v>
      </c>
      <c s="22">
        <f t="shared" si="26"/>
        <v>135257.5</v>
      </c>
    </row>
    <row r="520" spans="1:54" ht="15">
      <c r="A520" s="23" t="s">
        <v>1978</v>
      </c>
      <c s="95" t="s">
        <v>516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252667.5</v>
      </c>
      <c s="93">
        <v>0</v>
      </c>
      <c s="93">
        <v>0</v>
      </c>
      <c s="93">
        <v>1368.6199999999999</v>
      </c>
      <c s="93">
        <v>0</v>
      </c>
      <c s="93">
        <v>0</v>
      </c>
      <c s="93">
        <v>0</v>
      </c>
      <c s="93">
        <v>252667.5</v>
      </c>
      <c s="189">
        <v>43808</v>
      </c>
      <c s="189">
        <v>47461</v>
      </c>
      <c s="190">
        <v>252667.5</v>
      </c>
      <c s="99">
        <v>5.0250000000000004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50533.5</v>
      </c>
      <c s="22">
        <f t="shared" si="24"/>
        <v>0</v>
      </c>
      <c s="22">
        <f t="shared" si="25"/>
        <v>50533.5</v>
      </c>
      <c s="22">
        <f t="shared" si="26"/>
        <v>50533.5</v>
      </c>
    </row>
    <row r="521" spans="1:54" ht="15">
      <c r="A521" s="23" t="s">
        <v>1979</v>
      </c>
      <c s="95" t="s">
        <v>930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23083.75</v>
      </c>
      <c s="93">
        <v>0</v>
      </c>
      <c s="93">
        <v>0</v>
      </c>
      <c s="93">
        <v>97.530000000000001</v>
      </c>
      <c s="93">
        <v>0</v>
      </c>
      <c s="93">
        <v>0</v>
      </c>
      <c s="93">
        <v>0</v>
      </c>
      <c s="93">
        <v>23083.75</v>
      </c>
      <c s="189">
        <v>43809</v>
      </c>
      <c s="189">
        <v>45636</v>
      </c>
      <c s="190">
        <v>46167.5</v>
      </c>
      <c s="99">
        <v>0.027777777777777776</v>
      </c>
      <c s="99">
        <v>5</v>
      </c>
      <c s="191">
        <v>0.050700000000000002</v>
      </c>
      <c s="95" t="s">
        <v>651</v>
      </c>
      <c s="95" t="s">
        <v>652</v>
      </c>
      <c s="185">
        <v>23083.75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4"/>
        <v>23083.75</v>
      </c>
      <c s="22">
        <f t="shared" si="25"/>
        <v>0</v>
      </c>
      <c s="22">
        <f t="shared" si="26"/>
        <v>23083.75</v>
      </c>
    </row>
    <row r="522" spans="1:54" ht="15">
      <c r="A522" s="23" t="s">
        <v>1980</v>
      </c>
      <c s="95" t="s">
        <v>931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474.36000000000001</v>
      </c>
      <c s="93">
        <v>0</v>
      </c>
      <c s="93">
        <v>0</v>
      </c>
      <c s="93">
        <v>0</v>
      </c>
      <c s="93">
        <v>106200</v>
      </c>
      <c s="189">
        <v>43809</v>
      </c>
      <c s="189">
        <v>46001</v>
      </c>
      <c s="190">
        <v>106200</v>
      </c>
      <c s="99">
        <v>1.0277777777777777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53100</v>
      </c>
      <c s="185">
        <v>0</v>
      </c>
      <c s="185">
        <v>0</v>
      </c>
      <c s="185">
        <v>0</v>
      </c>
      <c s="185">
        <v>0</v>
      </c>
      <c s="185">
        <v>0</v>
      </c>
      <c s="185">
        <v>53100</v>
      </c>
      <c s="22">
        <f t="shared" si="24"/>
        <v>0</v>
      </c>
      <c s="22">
        <f t="shared" si="25"/>
        <v>106200</v>
      </c>
      <c s="22">
        <f t="shared" si="26"/>
        <v>106200</v>
      </c>
    </row>
    <row r="523" spans="1:54" ht="15">
      <c r="A523" s="23" t="s">
        <v>1981</v>
      </c>
      <c s="95" t="s">
        <v>931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249.56999999999999</v>
      </c>
      <c s="93">
        <v>0</v>
      </c>
      <c s="93">
        <v>0</v>
      </c>
      <c s="93">
        <v>0</v>
      </c>
      <c s="93">
        <v>53100</v>
      </c>
      <c s="189">
        <v>43809</v>
      </c>
      <c s="189">
        <v>46366</v>
      </c>
      <c s="190">
        <v>53100</v>
      </c>
      <c s="99">
        <v>2.0277777777777777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22">
        <f t="shared" si="24"/>
        <v>0</v>
      </c>
      <c s="22">
        <f t="shared" si="25"/>
        <v>26550</v>
      </c>
      <c s="22">
        <f t="shared" si="26"/>
        <v>26550</v>
      </c>
    </row>
    <row r="524" spans="1:54" ht="15">
      <c r="A524" s="23" t="s">
        <v>1982</v>
      </c>
      <c s="95" t="s">
        <v>931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159300</v>
      </c>
      <c s="93">
        <v>0</v>
      </c>
      <c s="93">
        <v>0</v>
      </c>
      <c s="93">
        <v>787.21000000000004</v>
      </c>
      <c s="93">
        <v>0</v>
      </c>
      <c s="93">
        <v>0</v>
      </c>
      <c s="93">
        <v>0</v>
      </c>
      <c s="93">
        <v>159300</v>
      </c>
      <c s="189">
        <v>43809</v>
      </c>
      <c s="189">
        <v>46731</v>
      </c>
      <c s="190">
        <v>159300</v>
      </c>
      <c s="99">
        <v>3.0277777777777777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53100</v>
      </c>
      <c s="22">
        <f t="shared" si="24"/>
        <v>0</v>
      </c>
      <c s="22">
        <f t="shared" si="25"/>
        <v>53100</v>
      </c>
      <c s="22">
        <f t="shared" si="26"/>
        <v>53100</v>
      </c>
    </row>
    <row r="525" spans="1:54" ht="15">
      <c r="A525" s="23" t="s">
        <v>1983</v>
      </c>
      <c s="95" t="s">
        <v>931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254290</v>
      </c>
      <c s="93">
        <v>0</v>
      </c>
      <c s="93">
        <v>0</v>
      </c>
      <c s="93">
        <v>1315.95</v>
      </c>
      <c s="93">
        <v>0</v>
      </c>
      <c s="93">
        <v>0</v>
      </c>
      <c s="93">
        <v>0</v>
      </c>
      <c s="93">
        <v>254290</v>
      </c>
      <c s="189">
        <v>43809</v>
      </c>
      <c s="189">
        <v>47097</v>
      </c>
      <c s="190">
        <v>254290</v>
      </c>
      <c s="99">
        <v>4.0277777777777777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63572.5</v>
      </c>
      <c s="22">
        <f t="shared" si="24"/>
        <v>0</v>
      </c>
      <c s="22">
        <f t="shared" si="25"/>
        <v>63572.5</v>
      </c>
      <c s="22">
        <f t="shared" si="26"/>
        <v>63572.5</v>
      </c>
    </row>
    <row r="526" spans="1:54" ht="15">
      <c r="A526" s="23" t="s">
        <v>1984</v>
      </c>
      <c s="95" t="s">
        <v>932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26550</v>
      </c>
      <c s="93">
        <v>0</v>
      </c>
      <c s="93">
        <v>0</v>
      </c>
      <c s="93">
        <v>112.17</v>
      </c>
      <c s="93">
        <v>0</v>
      </c>
      <c s="93">
        <v>0</v>
      </c>
      <c s="93">
        <v>0</v>
      </c>
      <c s="93">
        <v>26550</v>
      </c>
      <c s="189">
        <v>43809</v>
      </c>
      <c s="189">
        <v>45636</v>
      </c>
      <c s="190">
        <v>53100</v>
      </c>
      <c s="99">
        <v>0.027777777777777776</v>
      </c>
      <c s="99">
        <v>5</v>
      </c>
      <c s="191">
        <v>0.050700000000000002</v>
      </c>
      <c s="95" t="s">
        <v>651</v>
      </c>
      <c s="95" t="s">
        <v>652</v>
      </c>
      <c s="185">
        <v>26550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4"/>
        <v>26550</v>
      </c>
      <c s="22">
        <f t="shared" si="25"/>
        <v>0</v>
      </c>
      <c s="22">
        <f t="shared" si="26"/>
        <v>26550</v>
      </c>
    </row>
    <row r="527" spans="1:54" ht="15">
      <c r="A527" s="23" t="s">
        <v>1985</v>
      </c>
      <c s="95" t="s">
        <v>932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237.18000000000001</v>
      </c>
      <c s="93">
        <v>0</v>
      </c>
      <c s="93">
        <v>0</v>
      </c>
      <c s="93">
        <v>0</v>
      </c>
      <c s="93">
        <v>53100</v>
      </c>
      <c s="189">
        <v>43809</v>
      </c>
      <c s="189">
        <v>46001</v>
      </c>
      <c s="190">
        <v>53100</v>
      </c>
      <c s="99">
        <v>1.0277777777777777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22">
        <f t="shared" si="24"/>
        <v>0</v>
      </c>
      <c s="22">
        <f t="shared" si="25"/>
        <v>53100</v>
      </c>
      <c s="22">
        <f t="shared" si="26"/>
        <v>53100</v>
      </c>
    </row>
    <row r="528" spans="1:54" ht="15">
      <c r="A528" s="23" t="s">
        <v>1986</v>
      </c>
      <c s="95" t="s">
        <v>932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212400</v>
      </c>
      <c s="93">
        <v>0</v>
      </c>
      <c s="93">
        <v>0</v>
      </c>
      <c s="93">
        <v>1099.1700000000001</v>
      </c>
      <c s="93">
        <v>0</v>
      </c>
      <c s="93">
        <v>0</v>
      </c>
      <c s="93">
        <v>0</v>
      </c>
      <c s="93">
        <v>212400</v>
      </c>
      <c s="189">
        <v>43809</v>
      </c>
      <c s="189">
        <v>47097</v>
      </c>
      <c s="190">
        <v>212400</v>
      </c>
      <c s="99">
        <v>4.0277777777777777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53100</v>
      </c>
      <c s="22">
        <f t="shared" si="24"/>
        <v>0</v>
      </c>
      <c s="22">
        <f t="shared" si="25"/>
        <v>53100</v>
      </c>
      <c s="22">
        <f t="shared" si="26"/>
        <v>53100</v>
      </c>
    </row>
    <row r="529" spans="1:54" ht="15">
      <c r="A529" s="23" t="s">
        <v>1987</v>
      </c>
      <c s="95" t="s">
        <v>517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51330</v>
      </c>
      <c s="93">
        <v>0</v>
      </c>
      <c s="93">
        <v>0</v>
      </c>
      <c s="93">
        <v>241.25</v>
      </c>
      <c s="93">
        <v>0</v>
      </c>
      <c s="93">
        <v>0</v>
      </c>
      <c s="93">
        <v>0</v>
      </c>
      <c s="93">
        <v>51330</v>
      </c>
      <c s="189">
        <v>43809</v>
      </c>
      <c s="189">
        <v>46366</v>
      </c>
      <c s="190">
        <v>51330</v>
      </c>
      <c s="99">
        <v>2.0277777777777777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25665</v>
      </c>
      <c s="22">
        <f t="shared" si="24"/>
        <v>0</v>
      </c>
      <c s="22">
        <f t="shared" si="25"/>
        <v>25665</v>
      </c>
      <c s="22">
        <f t="shared" si="26"/>
        <v>25665</v>
      </c>
    </row>
    <row r="530" spans="1:54" ht="15">
      <c r="A530" s="23" t="s">
        <v>1988</v>
      </c>
      <c s="95" t="s">
        <v>517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262.39999999999998</v>
      </c>
      <c s="93">
        <v>0</v>
      </c>
      <c s="93">
        <v>0</v>
      </c>
      <c s="93">
        <v>0</v>
      </c>
      <c s="93">
        <v>53100</v>
      </c>
      <c s="189">
        <v>43809</v>
      </c>
      <c s="189">
        <v>46731</v>
      </c>
      <c s="190">
        <v>53100</v>
      </c>
      <c s="99">
        <v>3.0277777777777777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17700</v>
      </c>
      <c s="22">
        <f t="shared" si="24"/>
        <v>0</v>
      </c>
      <c s="22">
        <f t="shared" si="25"/>
        <v>17700</v>
      </c>
      <c s="22">
        <f t="shared" si="26"/>
        <v>17700</v>
      </c>
    </row>
    <row r="531" spans="1:54" ht="15">
      <c r="A531" s="23" t="s">
        <v>1989</v>
      </c>
      <c s="95" t="s">
        <v>517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112837.5</v>
      </c>
      <c s="93">
        <v>0</v>
      </c>
      <c s="93">
        <v>0</v>
      </c>
      <c s="93">
        <v>583.92999999999995</v>
      </c>
      <c s="93">
        <v>0</v>
      </c>
      <c s="93">
        <v>0</v>
      </c>
      <c s="93">
        <v>0</v>
      </c>
      <c s="93">
        <v>112837.5</v>
      </c>
      <c s="189">
        <v>43809</v>
      </c>
      <c s="189">
        <v>47097</v>
      </c>
      <c s="190">
        <v>112837.5</v>
      </c>
      <c s="99">
        <v>4.0277777777777777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28209.380000000001</v>
      </c>
      <c s="22">
        <f t="shared" si="24"/>
        <v>0</v>
      </c>
      <c s="22">
        <f t="shared" si="25"/>
        <v>28209.380000000001</v>
      </c>
      <c s="22">
        <f t="shared" si="26"/>
        <v>28209.380000000001</v>
      </c>
    </row>
    <row r="532" spans="1:54" ht="15">
      <c r="A532" s="23" t="s">
        <v>1990</v>
      </c>
      <c s="95" t="s">
        <v>518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129726.25</v>
      </c>
      <c s="93">
        <v>0</v>
      </c>
      <c s="93">
        <v>0</v>
      </c>
      <c s="93">
        <v>548.09000000000003</v>
      </c>
      <c s="93">
        <v>0</v>
      </c>
      <c s="93">
        <v>0</v>
      </c>
      <c s="93">
        <v>0</v>
      </c>
      <c s="93">
        <v>129726.25</v>
      </c>
      <c s="189">
        <v>43810</v>
      </c>
      <c s="189">
        <v>45637</v>
      </c>
      <c s="190">
        <v>259452.5</v>
      </c>
      <c s="99">
        <v>0.030555555555555555</v>
      </c>
      <c s="99">
        <v>5</v>
      </c>
      <c s="191">
        <v>0.050700000000000002</v>
      </c>
      <c s="95" t="s">
        <v>651</v>
      </c>
      <c s="95" t="s">
        <v>652</v>
      </c>
      <c s="185">
        <v>129726.25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4"/>
        <v>129726.25</v>
      </c>
      <c s="22">
        <f t="shared" si="25"/>
        <v>0</v>
      </c>
      <c s="22">
        <f t="shared" si="26"/>
        <v>129726.25</v>
      </c>
    </row>
    <row r="533" spans="1:54" ht="15">
      <c r="A533" s="23" t="s">
        <v>1991</v>
      </c>
      <c s="95" t="s">
        <v>518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518905</v>
      </c>
      <c s="93">
        <v>0</v>
      </c>
      <c s="93">
        <v>0</v>
      </c>
      <c s="93">
        <v>2317.7800000000002</v>
      </c>
      <c s="93">
        <v>0</v>
      </c>
      <c s="93">
        <v>0</v>
      </c>
      <c s="93">
        <v>0</v>
      </c>
      <c s="93">
        <v>518905</v>
      </c>
      <c s="189">
        <v>43810</v>
      </c>
      <c s="189">
        <v>46002</v>
      </c>
      <c s="190">
        <v>518905</v>
      </c>
      <c s="99">
        <v>1.0305555555555554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259452.5</v>
      </c>
      <c s="185">
        <v>0</v>
      </c>
      <c s="185">
        <v>0</v>
      </c>
      <c s="185">
        <v>0</v>
      </c>
      <c s="185">
        <v>0</v>
      </c>
      <c s="185">
        <v>0</v>
      </c>
      <c s="185">
        <v>259452.5</v>
      </c>
      <c s="22">
        <f t="shared" si="24"/>
        <v>0</v>
      </c>
      <c s="22">
        <f t="shared" si="25"/>
        <v>518905</v>
      </c>
      <c s="22">
        <f t="shared" si="26"/>
        <v>518905</v>
      </c>
    </row>
    <row r="534" spans="1:54" ht="15">
      <c r="A534" s="23" t="s">
        <v>1992</v>
      </c>
      <c s="95" t="s">
        <v>518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805645</v>
      </c>
      <c s="93">
        <v>0</v>
      </c>
      <c s="93">
        <v>0</v>
      </c>
      <c s="93">
        <v>3786.5300000000002</v>
      </c>
      <c s="93">
        <v>0</v>
      </c>
      <c s="93">
        <v>0</v>
      </c>
      <c s="93">
        <v>0</v>
      </c>
      <c s="93">
        <v>805645</v>
      </c>
      <c s="189">
        <v>43810</v>
      </c>
      <c s="189">
        <v>46367</v>
      </c>
      <c s="190">
        <v>805645</v>
      </c>
      <c s="99">
        <v>2.0305555555555554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402822.5</v>
      </c>
      <c s="22">
        <f t="shared" si="24"/>
        <v>0</v>
      </c>
      <c s="22">
        <f t="shared" si="25"/>
        <v>402822.5</v>
      </c>
      <c s="22">
        <f t="shared" si="26"/>
        <v>402822.5</v>
      </c>
    </row>
    <row r="535" spans="1:54" ht="15">
      <c r="A535" s="23" t="s">
        <v>1993</v>
      </c>
      <c s="95" t="s">
        <v>518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562565</v>
      </c>
      <c s="93">
        <v>0</v>
      </c>
      <c s="93">
        <v>0</v>
      </c>
      <c s="93">
        <v>2780.0100000000002</v>
      </c>
      <c s="93">
        <v>0</v>
      </c>
      <c s="93">
        <v>0</v>
      </c>
      <c s="93">
        <v>0</v>
      </c>
      <c s="93">
        <v>562565</v>
      </c>
      <c s="189">
        <v>43810</v>
      </c>
      <c s="189">
        <v>46732</v>
      </c>
      <c s="190">
        <v>562565</v>
      </c>
      <c s="99">
        <v>3.0305555555555554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187521.67000000001</v>
      </c>
      <c s="22">
        <f t="shared" si="24"/>
        <v>0</v>
      </c>
      <c s="22">
        <f t="shared" si="25"/>
        <v>187521.67000000001</v>
      </c>
      <c s="22">
        <f t="shared" si="26"/>
        <v>187521.67000000001</v>
      </c>
    </row>
    <row r="536" spans="1:54" ht="15">
      <c r="A536" s="23" t="s">
        <v>1994</v>
      </c>
      <c s="95" t="s">
        <v>518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159300</v>
      </c>
      <c s="93">
        <v>0</v>
      </c>
      <c s="93">
        <v>0</v>
      </c>
      <c s="93">
        <v>824.38</v>
      </c>
      <c s="93">
        <v>0</v>
      </c>
      <c s="93">
        <v>0</v>
      </c>
      <c s="93">
        <v>0</v>
      </c>
      <c s="93">
        <v>159300</v>
      </c>
      <c s="189">
        <v>43810</v>
      </c>
      <c s="189">
        <v>47098</v>
      </c>
      <c s="190">
        <v>159300</v>
      </c>
      <c s="99">
        <v>4.0305555555555559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39825</v>
      </c>
      <c s="22">
        <f t="shared" si="24"/>
        <v>0</v>
      </c>
      <c s="22">
        <f t="shared" si="25"/>
        <v>39825</v>
      </c>
      <c s="22">
        <f t="shared" si="26"/>
        <v>39825</v>
      </c>
    </row>
    <row r="537" spans="1:54" ht="15">
      <c r="A537" s="23" t="s">
        <v>1995</v>
      </c>
      <c s="95" t="s">
        <v>518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159300</v>
      </c>
      <c s="93">
        <v>0</v>
      </c>
      <c s="93">
        <v>0</v>
      </c>
      <c s="93">
        <v>862.87</v>
      </c>
      <c s="93">
        <v>0</v>
      </c>
      <c s="93">
        <v>0</v>
      </c>
      <c s="93">
        <v>0</v>
      </c>
      <c s="93">
        <v>159300</v>
      </c>
      <c s="189">
        <v>43810</v>
      </c>
      <c s="189">
        <v>47463</v>
      </c>
      <c s="190">
        <v>159300</v>
      </c>
      <c s="99">
        <v>5.0305555555555559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31860</v>
      </c>
      <c s="22">
        <f t="shared" si="24"/>
        <v>0</v>
      </c>
      <c s="22">
        <f t="shared" si="25"/>
        <v>31860</v>
      </c>
      <c s="22">
        <f t="shared" si="26"/>
        <v>31860</v>
      </c>
    </row>
    <row r="538" spans="1:54" ht="15">
      <c r="A538" s="23" t="s">
        <v>1996</v>
      </c>
      <c s="95" t="s">
        <v>519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26550</v>
      </c>
      <c s="93">
        <v>0</v>
      </c>
      <c s="93">
        <v>0</v>
      </c>
      <c s="93">
        <v>112.17</v>
      </c>
      <c s="93">
        <v>0</v>
      </c>
      <c s="93">
        <v>0</v>
      </c>
      <c s="93">
        <v>0</v>
      </c>
      <c s="93">
        <v>26550</v>
      </c>
      <c s="189">
        <v>43810</v>
      </c>
      <c s="189">
        <v>45637</v>
      </c>
      <c s="190">
        <v>53100</v>
      </c>
      <c s="99">
        <v>0.030555555555555555</v>
      </c>
      <c s="99">
        <v>5</v>
      </c>
      <c s="191">
        <v>0.050700000000000002</v>
      </c>
      <c s="95" t="s">
        <v>651</v>
      </c>
      <c s="95" t="s">
        <v>652</v>
      </c>
      <c s="185">
        <v>26550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4"/>
        <v>26550</v>
      </c>
      <c s="22">
        <f t="shared" si="25"/>
        <v>0</v>
      </c>
      <c s="22">
        <f t="shared" si="26"/>
        <v>26550</v>
      </c>
    </row>
    <row r="539" spans="1:54" ht="15">
      <c r="A539" s="23" t="s">
        <v>1997</v>
      </c>
      <c s="95" t="s">
        <v>519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407690</v>
      </c>
      <c s="93">
        <v>0</v>
      </c>
      <c s="93">
        <v>0</v>
      </c>
      <c s="93">
        <v>1821.02</v>
      </c>
      <c s="93">
        <v>0</v>
      </c>
      <c s="93">
        <v>0</v>
      </c>
      <c s="93">
        <v>0</v>
      </c>
      <c s="93">
        <v>407690</v>
      </c>
      <c s="189">
        <v>43810</v>
      </c>
      <c s="189">
        <v>46002</v>
      </c>
      <c s="190">
        <v>407690</v>
      </c>
      <c s="99">
        <v>1.0305555555555554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203845</v>
      </c>
      <c s="185">
        <v>0</v>
      </c>
      <c s="185">
        <v>0</v>
      </c>
      <c s="185">
        <v>0</v>
      </c>
      <c s="185">
        <v>0</v>
      </c>
      <c s="185">
        <v>0</v>
      </c>
      <c s="185">
        <v>203845</v>
      </c>
      <c s="22">
        <f t="shared" si="24"/>
        <v>0</v>
      </c>
      <c s="22">
        <f t="shared" si="25"/>
        <v>407690</v>
      </c>
      <c s="22">
        <f t="shared" si="26"/>
        <v>407690</v>
      </c>
    </row>
    <row r="540" spans="1:54" ht="15">
      <c r="A540" s="23" t="s">
        <v>1998</v>
      </c>
      <c s="95" t="s">
        <v>519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364767.5</v>
      </c>
      <c s="93">
        <v>0</v>
      </c>
      <c s="93">
        <v>0</v>
      </c>
      <c s="93">
        <v>1714.4100000000001</v>
      </c>
      <c s="93">
        <v>0</v>
      </c>
      <c s="93">
        <v>0</v>
      </c>
      <c s="93">
        <v>0</v>
      </c>
      <c s="93">
        <v>364767.5</v>
      </c>
      <c s="189">
        <v>43810</v>
      </c>
      <c s="189">
        <v>46367</v>
      </c>
      <c s="190">
        <v>364767.5</v>
      </c>
      <c s="99">
        <v>2.0305555555555554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182383.75</v>
      </c>
      <c s="22">
        <f t="shared" si="24"/>
        <v>0</v>
      </c>
      <c s="22">
        <f t="shared" si="25"/>
        <v>182383.75</v>
      </c>
      <c s="22">
        <f t="shared" si="26"/>
        <v>182383.75</v>
      </c>
    </row>
    <row r="541" spans="1:54" ht="15">
      <c r="A541" s="23" t="s">
        <v>1999</v>
      </c>
      <c s="95" t="s">
        <v>519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969222.5</v>
      </c>
      <c s="93">
        <v>0</v>
      </c>
      <c s="93">
        <v>0</v>
      </c>
      <c s="93">
        <v>4789.5699999999997</v>
      </c>
      <c s="93">
        <v>0</v>
      </c>
      <c s="93">
        <v>0</v>
      </c>
      <c s="93">
        <v>0</v>
      </c>
      <c s="93">
        <v>969222.5</v>
      </c>
      <c s="189">
        <v>43810</v>
      </c>
      <c s="189">
        <v>46732</v>
      </c>
      <c s="190">
        <v>969222.5</v>
      </c>
      <c s="99">
        <v>3.0305555555555554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323074.16999999998</v>
      </c>
      <c s="22">
        <f t="shared" si="24"/>
        <v>0</v>
      </c>
      <c s="22">
        <f t="shared" si="25"/>
        <v>323074.16999999998</v>
      </c>
      <c s="22">
        <f t="shared" si="26"/>
        <v>323074.16999999998</v>
      </c>
    </row>
    <row r="542" spans="1:54" ht="15">
      <c r="A542" s="23" t="s">
        <v>2000</v>
      </c>
      <c s="95" t="s">
        <v>519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1580020</v>
      </c>
      <c s="93">
        <v>0</v>
      </c>
      <c s="93">
        <v>0</v>
      </c>
      <c s="93">
        <v>8176.6000000000004</v>
      </c>
      <c s="93">
        <v>0</v>
      </c>
      <c s="93">
        <v>0</v>
      </c>
      <c s="93">
        <v>0</v>
      </c>
      <c s="93">
        <v>1580020</v>
      </c>
      <c s="189">
        <v>43810</v>
      </c>
      <c s="189">
        <v>47098</v>
      </c>
      <c s="190">
        <v>1580020</v>
      </c>
      <c s="99">
        <v>4.0305555555555559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395005</v>
      </c>
      <c s="22">
        <f t="shared" si="24"/>
        <v>0</v>
      </c>
      <c s="22">
        <f t="shared" si="25"/>
        <v>395005</v>
      </c>
      <c s="22">
        <f t="shared" si="26"/>
        <v>395005</v>
      </c>
    </row>
    <row r="543" spans="1:54" ht="15">
      <c r="A543" s="23" t="s">
        <v>2001</v>
      </c>
      <c s="95" t="s">
        <v>519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318305</v>
      </c>
      <c s="93">
        <v>0</v>
      </c>
      <c s="93">
        <v>0</v>
      </c>
      <c s="93">
        <v>1724.1500000000001</v>
      </c>
      <c s="93">
        <v>0</v>
      </c>
      <c s="93">
        <v>0</v>
      </c>
      <c s="93">
        <v>0</v>
      </c>
      <c s="93">
        <v>318305</v>
      </c>
      <c s="189">
        <v>43810</v>
      </c>
      <c s="189">
        <v>47463</v>
      </c>
      <c s="190">
        <v>318305</v>
      </c>
      <c s="99">
        <v>5.0305555555555559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63661</v>
      </c>
      <c s="22">
        <f t="shared" si="24"/>
        <v>0</v>
      </c>
      <c s="22">
        <f t="shared" si="25"/>
        <v>63661</v>
      </c>
      <c s="22">
        <f t="shared" si="26"/>
        <v>63661</v>
      </c>
    </row>
    <row r="544" spans="1:54" ht="15">
      <c r="A544" s="23" t="s">
        <v>2002</v>
      </c>
      <c s="95" t="s">
        <v>933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49855</v>
      </c>
      <c s="93">
        <v>0</v>
      </c>
      <c s="93">
        <v>0</v>
      </c>
      <c s="93">
        <v>234.31999999999999</v>
      </c>
      <c s="93">
        <v>0</v>
      </c>
      <c s="93">
        <v>0</v>
      </c>
      <c s="93">
        <v>0</v>
      </c>
      <c s="93">
        <v>49855</v>
      </c>
      <c s="189">
        <v>43810</v>
      </c>
      <c s="189">
        <v>46367</v>
      </c>
      <c s="190">
        <v>49855</v>
      </c>
      <c s="99">
        <v>2.0305555555555554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24927.5</v>
      </c>
      <c s="22">
        <f t="shared" si="24"/>
        <v>0</v>
      </c>
      <c s="22">
        <f t="shared" si="25"/>
        <v>24927.5</v>
      </c>
      <c s="22">
        <f t="shared" si="26"/>
        <v>24927.5</v>
      </c>
    </row>
    <row r="545" spans="1:54" ht="15">
      <c r="A545" s="23" t="s">
        <v>2003</v>
      </c>
      <c s="95" t="s">
        <v>933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101627.5</v>
      </c>
      <c s="93">
        <v>0</v>
      </c>
      <c s="93">
        <v>0</v>
      </c>
      <c s="93">
        <v>502.20999999999998</v>
      </c>
      <c s="93">
        <v>0</v>
      </c>
      <c s="93">
        <v>0</v>
      </c>
      <c s="93">
        <v>0</v>
      </c>
      <c s="93">
        <v>101627.5</v>
      </c>
      <c s="189">
        <v>43810</v>
      </c>
      <c s="189">
        <v>46732</v>
      </c>
      <c s="190">
        <v>101627.5</v>
      </c>
      <c s="99">
        <v>3.0305555555555554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33875.839999999997</v>
      </c>
      <c s="22">
        <f t="shared" si="24"/>
        <v>0</v>
      </c>
      <c s="22">
        <f t="shared" si="25"/>
        <v>33875.839999999997</v>
      </c>
      <c s="22">
        <f t="shared" si="26"/>
        <v>33875.839999999997</v>
      </c>
    </row>
    <row r="546" spans="1:54" ht="15">
      <c r="A546" s="23" t="s">
        <v>2004</v>
      </c>
      <c s="95" t="s">
        <v>933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48675</v>
      </c>
      <c s="93">
        <v>0</v>
      </c>
      <c s="93">
        <v>0</v>
      </c>
      <c s="93">
        <v>251.88999999999999</v>
      </c>
      <c s="93">
        <v>0</v>
      </c>
      <c s="93">
        <v>0</v>
      </c>
      <c s="93">
        <v>0</v>
      </c>
      <c s="93">
        <v>48675</v>
      </c>
      <c s="189">
        <v>43810</v>
      </c>
      <c s="189">
        <v>47098</v>
      </c>
      <c s="190">
        <v>48675</v>
      </c>
      <c s="99">
        <v>4.0305555555555559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12168.75</v>
      </c>
      <c s="22">
        <f t="shared" si="24"/>
        <v>0</v>
      </c>
      <c s="22">
        <f t="shared" si="25"/>
        <v>12168.75</v>
      </c>
      <c s="22">
        <f t="shared" si="26"/>
        <v>12168.75</v>
      </c>
    </row>
    <row r="547" spans="1:54" ht="15">
      <c r="A547" s="23" t="s">
        <v>2005</v>
      </c>
      <c s="95" t="s">
        <v>933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51920</v>
      </c>
      <c s="93">
        <v>0</v>
      </c>
      <c s="93">
        <v>0</v>
      </c>
      <c s="93">
        <v>281.23000000000002</v>
      </c>
      <c s="93">
        <v>0</v>
      </c>
      <c s="93">
        <v>0</v>
      </c>
      <c s="93">
        <v>0</v>
      </c>
      <c s="93">
        <v>51920</v>
      </c>
      <c s="189">
        <v>43810</v>
      </c>
      <c s="189">
        <v>47463</v>
      </c>
      <c s="190">
        <v>51920</v>
      </c>
      <c s="99">
        <v>5.0305555555555559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10384</v>
      </c>
      <c s="22">
        <f t="shared" si="24"/>
        <v>0</v>
      </c>
      <c s="22">
        <f t="shared" si="25"/>
        <v>10384</v>
      </c>
      <c s="22">
        <f t="shared" si="26"/>
        <v>10384</v>
      </c>
    </row>
    <row r="548" spans="1:54" ht="15">
      <c r="A548" s="23" t="s">
        <v>2006</v>
      </c>
      <c s="95" t="s">
        <v>934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25960</v>
      </c>
      <c s="93">
        <v>0</v>
      </c>
      <c s="93">
        <v>0</v>
      </c>
      <c s="93">
        <v>122.01000000000001</v>
      </c>
      <c s="93">
        <v>0</v>
      </c>
      <c s="93">
        <v>0</v>
      </c>
      <c s="93">
        <v>0</v>
      </c>
      <c s="93">
        <v>25960</v>
      </c>
      <c s="189">
        <v>43810</v>
      </c>
      <c s="189">
        <v>46367</v>
      </c>
      <c s="190">
        <v>25960</v>
      </c>
      <c s="99">
        <v>2.0305555555555554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12980</v>
      </c>
      <c s="22">
        <f t="shared" si="24"/>
        <v>0</v>
      </c>
      <c s="22">
        <f t="shared" si="25"/>
        <v>12980</v>
      </c>
      <c s="22">
        <f t="shared" si="26"/>
        <v>12980</v>
      </c>
    </row>
    <row r="549" spans="1:54" ht="15">
      <c r="A549" s="23" t="s">
        <v>2007</v>
      </c>
      <c s="95" t="s">
        <v>520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237.18000000000001</v>
      </c>
      <c s="93">
        <v>0</v>
      </c>
      <c s="93">
        <v>0</v>
      </c>
      <c s="93">
        <v>0</v>
      </c>
      <c s="93">
        <v>53100</v>
      </c>
      <c s="189">
        <v>43810</v>
      </c>
      <c s="189">
        <v>46002</v>
      </c>
      <c s="190">
        <v>53100</v>
      </c>
      <c s="99">
        <v>1.0305555555555554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22">
        <f t="shared" si="24"/>
        <v>0</v>
      </c>
      <c s="22">
        <f t="shared" si="25"/>
        <v>53100</v>
      </c>
      <c s="22">
        <f t="shared" si="26"/>
        <v>53100</v>
      </c>
    </row>
    <row r="550" spans="1:54" ht="15">
      <c r="A550" s="23" t="s">
        <v>2008</v>
      </c>
      <c s="95" t="s">
        <v>520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255765</v>
      </c>
      <c s="93">
        <v>0</v>
      </c>
      <c s="93">
        <v>0</v>
      </c>
      <c s="93">
        <v>1202.0999999999999</v>
      </c>
      <c s="93">
        <v>0</v>
      </c>
      <c s="93">
        <v>0</v>
      </c>
      <c s="93">
        <v>0</v>
      </c>
      <c s="93">
        <v>255765</v>
      </c>
      <c s="189">
        <v>43810</v>
      </c>
      <c s="189">
        <v>46367</v>
      </c>
      <c s="190">
        <v>255765</v>
      </c>
      <c s="99">
        <v>2.0305555555555554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127882.5</v>
      </c>
      <c s="22">
        <f t="shared" si="24"/>
        <v>0</v>
      </c>
      <c s="22">
        <f t="shared" si="25"/>
        <v>127882.5</v>
      </c>
      <c s="22">
        <f t="shared" si="26"/>
        <v>127882.5</v>
      </c>
    </row>
    <row r="551" spans="1:54" ht="15">
      <c r="A551" s="23" t="s">
        <v>2009</v>
      </c>
      <c s="95" t="s">
        <v>520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524.79999999999995</v>
      </c>
      <c s="93">
        <v>0</v>
      </c>
      <c s="93">
        <v>0</v>
      </c>
      <c s="93">
        <v>0</v>
      </c>
      <c s="93">
        <v>106200</v>
      </c>
      <c s="189">
        <v>43810</v>
      </c>
      <c s="189">
        <v>46732</v>
      </c>
      <c s="190">
        <v>106200</v>
      </c>
      <c s="99">
        <v>3.0305555555555554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35400</v>
      </c>
      <c s="22">
        <f t="shared" si="24"/>
        <v>0</v>
      </c>
      <c s="22">
        <f t="shared" si="25"/>
        <v>35400</v>
      </c>
      <c s="22">
        <f t="shared" si="26"/>
        <v>35400</v>
      </c>
    </row>
    <row r="552" spans="1:54" ht="15">
      <c r="A552" s="23" t="s">
        <v>2010</v>
      </c>
      <c s="95" t="s">
        <v>935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26550</v>
      </c>
      <c s="93">
        <v>0</v>
      </c>
      <c s="93">
        <v>0</v>
      </c>
      <c s="93">
        <v>112.17</v>
      </c>
      <c s="93">
        <v>0</v>
      </c>
      <c s="93">
        <v>0</v>
      </c>
      <c s="93">
        <v>0</v>
      </c>
      <c s="93">
        <v>26550</v>
      </c>
      <c s="189">
        <v>43810</v>
      </c>
      <c s="189">
        <v>45637</v>
      </c>
      <c s="190">
        <v>53100</v>
      </c>
      <c s="99">
        <v>0.030555555555555555</v>
      </c>
      <c s="99">
        <v>5</v>
      </c>
      <c s="191">
        <v>0.050700000000000002</v>
      </c>
      <c s="95" t="s">
        <v>651</v>
      </c>
      <c s="95" t="s">
        <v>652</v>
      </c>
      <c s="185">
        <v>26550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4"/>
        <v>26550</v>
      </c>
      <c s="22">
        <f t="shared" si="25"/>
        <v>0</v>
      </c>
      <c s="22">
        <f t="shared" si="26"/>
        <v>26550</v>
      </c>
    </row>
    <row r="553" spans="1:54" ht="15">
      <c r="A553" s="23" t="s">
        <v>2011</v>
      </c>
      <c s="95" t="s">
        <v>935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52805</v>
      </c>
      <c s="93">
        <v>0</v>
      </c>
      <c s="93">
        <v>0</v>
      </c>
      <c s="93">
        <v>235.86000000000001</v>
      </c>
      <c s="93">
        <v>0</v>
      </c>
      <c s="93">
        <v>0</v>
      </c>
      <c s="93">
        <v>0</v>
      </c>
      <c s="93">
        <v>52805</v>
      </c>
      <c s="189">
        <v>43810</v>
      </c>
      <c s="189">
        <v>46002</v>
      </c>
      <c s="190">
        <v>52805</v>
      </c>
      <c s="99">
        <v>1.0305555555555554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26402.5</v>
      </c>
      <c s="185">
        <v>0</v>
      </c>
      <c s="185">
        <v>0</v>
      </c>
      <c s="185">
        <v>0</v>
      </c>
      <c s="185">
        <v>0</v>
      </c>
      <c s="185">
        <v>0</v>
      </c>
      <c s="185">
        <v>26402.5</v>
      </c>
      <c s="22">
        <f t="shared" si="24"/>
        <v>0</v>
      </c>
      <c s="22">
        <f t="shared" si="25"/>
        <v>52805</v>
      </c>
      <c s="22">
        <f t="shared" si="26"/>
        <v>52805</v>
      </c>
    </row>
    <row r="554" spans="1:54" ht="15">
      <c r="A554" s="23" t="s">
        <v>2012</v>
      </c>
      <c s="95" t="s">
        <v>936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41595</v>
      </c>
      <c s="93">
        <v>0</v>
      </c>
      <c s="93">
        <v>0</v>
      </c>
      <c s="93">
        <v>205.55000000000001</v>
      </c>
      <c s="93">
        <v>0</v>
      </c>
      <c s="93">
        <v>0</v>
      </c>
      <c s="93">
        <v>0</v>
      </c>
      <c s="93">
        <v>41595</v>
      </c>
      <c s="189">
        <v>43811</v>
      </c>
      <c s="189">
        <v>46733</v>
      </c>
      <c s="190">
        <v>41595</v>
      </c>
      <c s="99">
        <v>3.0333333333333332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13865</v>
      </c>
      <c s="22">
        <f t="shared" si="24"/>
        <v>0</v>
      </c>
      <c s="22">
        <f t="shared" si="25"/>
        <v>13865</v>
      </c>
      <c s="22">
        <f t="shared" si="26"/>
        <v>13865</v>
      </c>
    </row>
    <row r="555" spans="1:54" ht="15">
      <c r="A555" s="23" t="s">
        <v>2013</v>
      </c>
      <c s="95" t="s">
        <v>936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5015</v>
      </c>
      <c s="93">
        <v>0</v>
      </c>
      <c s="93">
        <v>0</v>
      </c>
      <c s="93">
        <v>25.949999999999999</v>
      </c>
      <c s="93">
        <v>0</v>
      </c>
      <c s="93">
        <v>0</v>
      </c>
      <c s="93">
        <v>0</v>
      </c>
      <c s="93">
        <v>5015</v>
      </c>
      <c s="189">
        <v>43811</v>
      </c>
      <c s="189">
        <v>47099</v>
      </c>
      <c s="190">
        <v>5015</v>
      </c>
      <c s="99">
        <v>4.0333333333333332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1253.75</v>
      </c>
      <c s="22">
        <f t="shared" si="24"/>
        <v>0</v>
      </c>
      <c s="22">
        <f t="shared" si="25"/>
        <v>1253.75</v>
      </c>
      <c s="22">
        <f t="shared" si="26"/>
        <v>1253.75</v>
      </c>
    </row>
    <row r="556" spans="1:54" ht="15">
      <c r="A556" s="23" t="s">
        <v>2014</v>
      </c>
      <c s="95" t="s">
        <v>521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68735</v>
      </c>
      <c s="93">
        <v>0</v>
      </c>
      <c s="93">
        <v>0</v>
      </c>
      <c s="93">
        <v>290.41000000000003</v>
      </c>
      <c s="93">
        <v>0</v>
      </c>
      <c s="93">
        <v>0</v>
      </c>
      <c s="93">
        <v>0</v>
      </c>
      <c s="93">
        <v>68735</v>
      </c>
      <c s="189">
        <v>43811</v>
      </c>
      <c s="189">
        <v>45638</v>
      </c>
      <c s="190">
        <v>137470</v>
      </c>
      <c s="99">
        <v>0.033333333333333333</v>
      </c>
      <c s="99">
        <v>5</v>
      </c>
      <c s="191">
        <v>0.050700000000000002</v>
      </c>
      <c s="95" t="s">
        <v>651</v>
      </c>
      <c s="95" t="s">
        <v>652</v>
      </c>
      <c s="185">
        <v>68735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4"/>
        <v>68735</v>
      </c>
      <c s="22">
        <f t="shared" si="25"/>
        <v>0</v>
      </c>
      <c s="22">
        <f t="shared" si="26"/>
        <v>68735</v>
      </c>
    </row>
    <row r="557" spans="1:54" ht="15">
      <c r="A557" s="23" t="s">
        <v>2015</v>
      </c>
      <c s="95" t="s">
        <v>521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102217.5</v>
      </c>
      <c s="93">
        <v>0</v>
      </c>
      <c s="93">
        <v>0</v>
      </c>
      <c s="93">
        <v>456.56999999999999</v>
      </c>
      <c s="93">
        <v>0</v>
      </c>
      <c s="93">
        <v>0</v>
      </c>
      <c s="93">
        <v>0</v>
      </c>
      <c s="93">
        <v>102217.5</v>
      </c>
      <c s="189">
        <v>43811</v>
      </c>
      <c s="189">
        <v>46003</v>
      </c>
      <c s="190">
        <v>102217.5</v>
      </c>
      <c s="99">
        <v>1.0333333333333334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51108.75</v>
      </c>
      <c s="185">
        <v>0</v>
      </c>
      <c s="185">
        <v>0</v>
      </c>
      <c s="185">
        <v>0</v>
      </c>
      <c s="185">
        <v>0</v>
      </c>
      <c s="185">
        <v>0</v>
      </c>
      <c s="185">
        <v>51108.75</v>
      </c>
      <c s="22">
        <f t="shared" si="24"/>
        <v>0</v>
      </c>
      <c s="22">
        <f t="shared" si="25"/>
        <v>102217.5</v>
      </c>
      <c s="22">
        <f t="shared" si="26"/>
        <v>102217.5</v>
      </c>
    </row>
    <row r="558" spans="1:54" ht="15">
      <c r="A558" s="23" t="s">
        <v>2016</v>
      </c>
      <c s="95" t="s">
        <v>521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258715</v>
      </c>
      <c s="93">
        <v>0</v>
      </c>
      <c s="93">
        <v>0</v>
      </c>
      <c s="93">
        <v>1215.96</v>
      </c>
      <c s="93">
        <v>0</v>
      </c>
      <c s="93">
        <v>0</v>
      </c>
      <c s="93">
        <v>0</v>
      </c>
      <c s="93">
        <v>258715</v>
      </c>
      <c s="189">
        <v>43811</v>
      </c>
      <c s="189">
        <v>46368</v>
      </c>
      <c s="190">
        <v>258715</v>
      </c>
      <c s="99">
        <v>2.0333333333333332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129357.5</v>
      </c>
      <c s="22">
        <f t="shared" si="24"/>
        <v>0</v>
      </c>
      <c s="22">
        <f t="shared" si="25"/>
        <v>129357.5</v>
      </c>
      <c s="22">
        <f t="shared" si="26"/>
        <v>129357.5</v>
      </c>
    </row>
    <row r="559" spans="1:54" ht="15">
      <c r="A559" s="23" t="s">
        <v>2017</v>
      </c>
      <c s="95" t="s">
        <v>521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330400</v>
      </c>
      <c s="93">
        <v>0</v>
      </c>
      <c s="93">
        <v>0</v>
      </c>
      <c s="93">
        <v>1632.73</v>
      </c>
      <c s="93">
        <v>0</v>
      </c>
      <c s="93">
        <v>0</v>
      </c>
      <c s="93">
        <v>0</v>
      </c>
      <c s="93">
        <v>330400</v>
      </c>
      <c s="189">
        <v>43811</v>
      </c>
      <c s="189">
        <v>46733</v>
      </c>
      <c s="190">
        <v>330400</v>
      </c>
      <c s="99">
        <v>3.0333333333333332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110133.34</v>
      </c>
      <c s="22">
        <f t="shared" si="24"/>
        <v>0</v>
      </c>
      <c s="22">
        <f t="shared" si="25"/>
        <v>110133.34</v>
      </c>
      <c s="22">
        <f t="shared" si="26"/>
        <v>110133.34</v>
      </c>
    </row>
    <row r="560" spans="1:54" ht="15">
      <c r="A560" s="23" t="s">
        <v>2018</v>
      </c>
      <c s="95" t="s">
        <v>521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542947.5</v>
      </c>
      <c s="93">
        <v>0</v>
      </c>
      <c s="93">
        <v>0</v>
      </c>
      <c s="93">
        <v>2809.75</v>
      </c>
      <c s="93">
        <v>0</v>
      </c>
      <c s="93">
        <v>0</v>
      </c>
      <c s="93">
        <v>0</v>
      </c>
      <c s="93">
        <v>542947.5</v>
      </c>
      <c s="189">
        <v>43811</v>
      </c>
      <c s="189">
        <v>47099</v>
      </c>
      <c s="190">
        <v>542947.5</v>
      </c>
      <c s="99">
        <v>4.0333333333333332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135736.88</v>
      </c>
      <c s="22">
        <f t="shared" si="24"/>
        <v>0</v>
      </c>
      <c s="22">
        <f t="shared" si="25"/>
        <v>135736.88</v>
      </c>
      <c s="22">
        <f t="shared" si="26"/>
        <v>135736.88</v>
      </c>
    </row>
    <row r="561" spans="1:54" ht="15">
      <c r="A561" s="23" t="s">
        <v>2019</v>
      </c>
      <c s="95" t="s">
        <v>521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159300</v>
      </c>
      <c s="93">
        <v>0</v>
      </c>
      <c s="93">
        <v>0</v>
      </c>
      <c s="93">
        <v>862.87</v>
      </c>
      <c s="93">
        <v>0</v>
      </c>
      <c s="93">
        <v>0</v>
      </c>
      <c s="93">
        <v>0</v>
      </c>
      <c s="93">
        <v>159300</v>
      </c>
      <c s="189">
        <v>43811</v>
      </c>
      <c s="189">
        <v>47464</v>
      </c>
      <c s="190">
        <v>159300</v>
      </c>
      <c s="99">
        <v>5.0333333333333332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31860</v>
      </c>
      <c s="22">
        <f t="shared" si="24"/>
        <v>0</v>
      </c>
      <c s="22">
        <f t="shared" si="25"/>
        <v>31860</v>
      </c>
      <c s="22">
        <f t="shared" si="26"/>
        <v>31860</v>
      </c>
    </row>
    <row r="562" spans="1:54" ht="15">
      <c r="A562" s="23" t="s">
        <v>2020</v>
      </c>
      <c s="95" t="s">
        <v>937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26181.25</v>
      </c>
      <c s="93">
        <v>0</v>
      </c>
      <c s="93">
        <v>0</v>
      </c>
      <c s="93">
        <v>110.62</v>
      </c>
      <c s="93">
        <v>0</v>
      </c>
      <c s="93">
        <v>0</v>
      </c>
      <c s="93">
        <v>0</v>
      </c>
      <c s="93">
        <v>26181.25</v>
      </c>
      <c s="189">
        <v>43815</v>
      </c>
      <c s="189">
        <v>45642</v>
      </c>
      <c s="190">
        <v>52362.5</v>
      </c>
      <c s="99">
        <v>0.044444444444444446</v>
      </c>
      <c s="99">
        <v>5</v>
      </c>
      <c s="191">
        <v>0.050700000000000002</v>
      </c>
      <c s="95" t="s">
        <v>651</v>
      </c>
      <c s="95" t="s">
        <v>652</v>
      </c>
      <c s="185">
        <v>26181.25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4"/>
        <v>26181.25</v>
      </c>
      <c s="22">
        <f t="shared" si="25"/>
        <v>0</v>
      </c>
      <c s="22">
        <f t="shared" si="26"/>
        <v>26181.25</v>
      </c>
    </row>
    <row r="563" spans="1:54" ht="15">
      <c r="A563" s="23" t="s">
        <v>2021</v>
      </c>
      <c s="95" t="s">
        <v>937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250012.5</v>
      </c>
      <c s="93">
        <v>0</v>
      </c>
      <c s="93">
        <v>0</v>
      </c>
      <c s="93">
        <v>1116.72</v>
      </c>
      <c s="93">
        <v>0</v>
      </c>
      <c s="93">
        <v>0</v>
      </c>
      <c s="93">
        <v>0</v>
      </c>
      <c s="93">
        <v>250012.5</v>
      </c>
      <c s="189">
        <v>43815</v>
      </c>
      <c s="189">
        <v>46007</v>
      </c>
      <c s="190">
        <v>250012.5</v>
      </c>
      <c s="99">
        <v>1.0444444444444445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125006.25</v>
      </c>
      <c s="185">
        <v>0</v>
      </c>
      <c s="185">
        <v>0</v>
      </c>
      <c s="185">
        <v>0</v>
      </c>
      <c s="185">
        <v>0</v>
      </c>
      <c s="185">
        <v>0</v>
      </c>
      <c s="185">
        <v>125006.25</v>
      </c>
      <c s="22">
        <f t="shared" si="24"/>
        <v>0</v>
      </c>
      <c s="22">
        <f t="shared" si="25"/>
        <v>250012.5</v>
      </c>
      <c s="22">
        <f t="shared" si="26"/>
        <v>250012.5</v>
      </c>
    </row>
    <row r="564" spans="1:54" ht="15">
      <c r="A564" s="23" t="s">
        <v>2022</v>
      </c>
      <c s="95" t="s">
        <v>937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99415</v>
      </c>
      <c s="93">
        <v>0</v>
      </c>
      <c s="93">
        <v>0</v>
      </c>
      <c s="93">
        <v>467.25</v>
      </c>
      <c s="93">
        <v>0</v>
      </c>
      <c s="93">
        <v>0</v>
      </c>
      <c s="93">
        <v>0</v>
      </c>
      <c s="93">
        <v>99415</v>
      </c>
      <c s="189">
        <v>43815</v>
      </c>
      <c s="189">
        <v>46372</v>
      </c>
      <c s="190">
        <v>99415</v>
      </c>
      <c s="99">
        <v>2.0444444444444443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49707.5</v>
      </c>
      <c s="22">
        <f t="shared" si="24"/>
        <v>0</v>
      </c>
      <c s="22">
        <f t="shared" si="25"/>
        <v>49707.5</v>
      </c>
      <c s="22">
        <f t="shared" si="26"/>
        <v>49707.5</v>
      </c>
    </row>
    <row r="565" spans="1:54" ht="15">
      <c r="A565" s="23" t="s">
        <v>2023</v>
      </c>
      <c s="95" t="s">
        <v>937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205467.5</v>
      </c>
      <c s="93">
        <v>0</v>
      </c>
      <c s="93">
        <v>0</v>
      </c>
      <c s="93">
        <v>1015.35</v>
      </c>
      <c s="93">
        <v>0</v>
      </c>
      <c s="93">
        <v>0</v>
      </c>
      <c s="93">
        <v>0</v>
      </c>
      <c s="93">
        <v>205467.5</v>
      </c>
      <c s="189">
        <v>43815</v>
      </c>
      <c s="189">
        <v>46737</v>
      </c>
      <c s="190">
        <v>205467.5</v>
      </c>
      <c s="99">
        <v>3.0444444444444443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68489.169999999998</v>
      </c>
      <c s="22">
        <f t="shared" si="24"/>
        <v>0</v>
      </c>
      <c s="22">
        <f t="shared" si="25"/>
        <v>68489.169999999998</v>
      </c>
      <c s="22">
        <f t="shared" si="26"/>
        <v>68489.169999999998</v>
      </c>
    </row>
    <row r="566" spans="1:54" ht="15">
      <c r="A566" s="23" t="s">
        <v>2024</v>
      </c>
      <c s="95" t="s">
        <v>937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212400</v>
      </c>
      <c s="93">
        <v>0</v>
      </c>
      <c s="93">
        <v>0</v>
      </c>
      <c s="93">
        <v>1099.1700000000001</v>
      </c>
      <c s="93">
        <v>0</v>
      </c>
      <c s="93">
        <v>0</v>
      </c>
      <c s="93">
        <v>0</v>
      </c>
      <c s="93">
        <v>212400</v>
      </c>
      <c s="189">
        <v>43815</v>
      </c>
      <c s="189">
        <v>47103</v>
      </c>
      <c s="190">
        <v>212400</v>
      </c>
      <c s="99">
        <v>4.0444444444444443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53100</v>
      </c>
      <c s="22">
        <f t="shared" si="24"/>
        <v>0</v>
      </c>
      <c s="22">
        <f t="shared" si="25"/>
        <v>53100</v>
      </c>
      <c s="22">
        <f t="shared" si="26"/>
        <v>53100</v>
      </c>
    </row>
    <row r="567" spans="1:54" ht="15">
      <c r="A567" s="23" t="s">
        <v>2025</v>
      </c>
      <c s="95" t="s">
        <v>937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228625</v>
      </c>
      <c s="93">
        <v>0</v>
      </c>
      <c s="93">
        <v>0</v>
      </c>
      <c s="93">
        <v>1238.3900000000001</v>
      </c>
      <c s="93">
        <v>0</v>
      </c>
      <c s="93">
        <v>0</v>
      </c>
      <c s="93">
        <v>0</v>
      </c>
      <c s="93">
        <v>228625</v>
      </c>
      <c s="189">
        <v>43815</v>
      </c>
      <c s="189">
        <v>47468</v>
      </c>
      <c s="190">
        <v>228625</v>
      </c>
      <c s="99">
        <v>5.0444444444444443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45725</v>
      </c>
      <c s="22">
        <f t="shared" si="24"/>
        <v>0</v>
      </c>
      <c s="22">
        <f t="shared" si="25"/>
        <v>45725</v>
      </c>
      <c s="22">
        <f t="shared" si="26"/>
        <v>45725</v>
      </c>
    </row>
    <row r="568" spans="1:54" ht="15">
      <c r="A568" s="23" t="s">
        <v>2026</v>
      </c>
      <c s="95" t="s">
        <v>522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26550</v>
      </c>
      <c s="93">
        <v>0</v>
      </c>
      <c s="93">
        <v>0</v>
      </c>
      <c s="93">
        <v>112.17</v>
      </c>
      <c s="93">
        <v>0</v>
      </c>
      <c s="93">
        <v>0</v>
      </c>
      <c s="93">
        <v>0</v>
      </c>
      <c s="93">
        <v>26550</v>
      </c>
      <c s="189">
        <v>43815</v>
      </c>
      <c s="189">
        <v>45642</v>
      </c>
      <c s="190">
        <v>53100</v>
      </c>
      <c s="99">
        <v>0.044444444444444446</v>
      </c>
      <c s="99">
        <v>5</v>
      </c>
      <c s="191">
        <v>0.050700000000000002</v>
      </c>
      <c s="95" t="s">
        <v>651</v>
      </c>
      <c s="95" t="s">
        <v>652</v>
      </c>
      <c s="185">
        <v>26550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4"/>
        <v>26550</v>
      </c>
      <c s="22">
        <f t="shared" si="25"/>
        <v>0</v>
      </c>
      <c s="22">
        <f t="shared" si="26"/>
        <v>26550</v>
      </c>
    </row>
    <row r="569" spans="1:54" ht="15">
      <c r="A569" s="23" t="s">
        <v>2027</v>
      </c>
      <c s="95" t="s">
        <v>522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46315</v>
      </c>
      <c s="93">
        <v>0</v>
      </c>
      <c s="93">
        <v>0</v>
      </c>
      <c s="93">
        <v>217.68000000000001</v>
      </c>
      <c s="93">
        <v>0</v>
      </c>
      <c s="93">
        <v>0</v>
      </c>
      <c s="93">
        <v>0</v>
      </c>
      <c s="93">
        <v>46315</v>
      </c>
      <c s="189">
        <v>43815</v>
      </c>
      <c s="189">
        <v>46372</v>
      </c>
      <c s="190">
        <v>46315</v>
      </c>
      <c s="99">
        <v>2.0444444444444443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23157.5</v>
      </c>
      <c s="22">
        <f t="shared" si="24"/>
        <v>0</v>
      </c>
      <c s="22">
        <f t="shared" si="25"/>
        <v>23157.5</v>
      </c>
      <c s="22">
        <f t="shared" si="26"/>
        <v>23157.5</v>
      </c>
    </row>
    <row r="570" spans="1:54" ht="15">
      <c r="A570" s="23" t="s">
        <v>2028</v>
      </c>
      <c s="95" t="s">
        <v>522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151335</v>
      </c>
      <c s="93">
        <v>0</v>
      </c>
      <c s="93">
        <v>0</v>
      </c>
      <c s="93">
        <v>747.85000000000002</v>
      </c>
      <c s="93">
        <v>0</v>
      </c>
      <c s="93">
        <v>0</v>
      </c>
      <c s="93">
        <v>0</v>
      </c>
      <c s="93">
        <v>151335</v>
      </c>
      <c s="189">
        <v>43815</v>
      </c>
      <c s="189">
        <v>46737</v>
      </c>
      <c s="190">
        <v>151335</v>
      </c>
      <c s="99">
        <v>3.0444444444444443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50445</v>
      </c>
      <c s="22">
        <f t="shared" si="24"/>
        <v>0</v>
      </c>
      <c s="22">
        <f t="shared" si="25"/>
        <v>50445</v>
      </c>
      <c s="22">
        <f t="shared" si="26"/>
        <v>50445</v>
      </c>
    </row>
    <row r="571" spans="1:54" ht="15">
      <c r="A571" s="23" t="s">
        <v>2029</v>
      </c>
      <c s="95" t="s">
        <v>522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99710</v>
      </c>
      <c s="93">
        <v>0</v>
      </c>
      <c s="93">
        <v>0</v>
      </c>
      <c s="93">
        <v>516</v>
      </c>
      <c s="93">
        <v>0</v>
      </c>
      <c s="93">
        <v>0</v>
      </c>
      <c s="93">
        <v>0</v>
      </c>
      <c s="93">
        <v>99710</v>
      </c>
      <c s="189">
        <v>43815</v>
      </c>
      <c s="189">
        <v>47103</v>
      </c>
      <c s="190">
        <v>99710</v>
      </c>
      <c s="99">
        <v>4.0444444444444443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24927.5</v>
      </c>
      <c s="22">
        <f t="shared" si="24"/>
        <v>0</v>
      </c>
      <c s="22">
        <f t="shared" si="25"/>
        <v>24927.5</v>
      </c>
      <c s="22">
        <f t="shared" si="26"/>
        <v>24927.5</v>
      </c>
    </row>
    <row r="572" spans="1:54" ht="15">
      <c r="A572" s="23" t="s">
        <v>2030</v>
      </c>
      <c s="95" t="s">
        <v>523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26550</v>
      </c>
      <c s="93">
        <v>0</v>
      </c>
      <c s="93">
        <v>0</v>
      </c>
      <c s="93">
        <v>112.17</v>
      </c>
      <c s="93">
        <v>0</v>
      </c>
      <c s="93">
        <v>0</v>
      </c>
      <c s="93">
        <v>0</v>
      </c>
      <c s="93">
        <v>26550</v>
      </c>
      <c s="189">
        <v>43815</v>
      </c>
      <c s="189">
        <v>45642</v>
      </c>
      <c s="190">
        <v>53100</v>
      </c>
      <c s="99">
        <v>0.044444444444444446</v>
      </c>
      <c s="99">
        <v>5</v>
      </c>
      <c s="191">
        <v>0.050700000000000002</v>
      </c>
      <c s="95" t="s">
        <v>651</v>
      </c>
      <c s="95" t="s">
        <v>652</v>
      </c>
      <c s="185">
        <v>26550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4"/>
        <v>26550</v>
      </c>
      <c s="22">
        <f t="shared" si="25"/>
        <v>0</v>
      </c>
      <c s="22">
        <f t="shared" si="26"/>
        <v>26550</v>
      </c>
    </row>
    <row r="573" spans="1:54" ht="15">
      <c r="A573" s="23" t="s">
        <v>2031</v>
      </c>
      <c s="95" t="s">
        <v>523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99857.5</v>
      </c>
      <c s="93">
        <v>0</v>
      </c>
      <c s="93">
        <v>0</v>
      </c>
      <c s="93">
        <v>446.02999999999997</v>
      </c>
      <c s="93">
        <v>0</v>
      </c>
      <c s="93">
        <v>0</v>
      </c>
      <c s="93">
        <v>0</v>
      </c>
      <c s="93">
        <v>99857.5</v>
      </c>
      <c s="189">
        <v>43815</v>
      </c>
      <c s="189">
        <v>46007</v>
      </c>
      <c s="190">
        <v>99857.5</v>
      </c>
      <c s="99">
        <v>1.0444444444444445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49928.75</v>
      </c>
      <c s="185">
        <v>0</v>
      </c>
      <c s="185">
        <v>0</v>
      </c>
      <c s="185">
        <v>0</v>
      </c>
      <c s="185">
        <v>0</v>
      </c>
      <c s="185">
        <v>0</v>
      </c>
      <c s="185">
        <v>49928.75</v>
      </c>
      <c s="22">
        <f t="shared" si="24"/>
        <v>0</v>
      </c>
      <c s="22">
        <f t="shared" si="25"/>
        <v>99857.5</v>
      </c>
      <c s="22">
        <f t="shared" si="26"/>
        <v>99857.5</v>
      </c>
    </row>
    <row r="574" spans="1:54" ht="15">
      <c r="A574" s="23" t="s">
        <v>2032</v>
      </c>
      <c s="95" t="s">
        <v>523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249.56999999999999</v>
      </c>
      <c s="93">
        <v>0</v>
      </c>
      <c s="93">
        <v>0</v>
      </c>
      <c s="93">
        <v>0</v>
      </c>
      <c s="93">
        <v>53100</v>
      </c>
      <c s="189">
        <v>43815</v>
      </c>
      <c s="189">
        <v>46372</v>
      </c>
      <c s="190">
        <v>53100</v>
      </c>
      <c s="99">
        <v>2.0444444444444443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22">
        <f t="shared" si="24"/>
        <v>0</v>
      </c>
      <c s="22">
        <f t="shared" si="25"/>
        <v>26550</v>
      </c>
      <c s="22">
        <f t="shared" si="26"/>
        <v>26550</v>
      </c>
    </row>
    <row r="575" spans="1:54" ht="15">
      <c r="A575" s="23" t="s">
        <v>2033</v>
      </c>
      <c s="95" t="s">
        <v>523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51772.5</v>
      </c>
      <c s="93">
        <v>0</v>
      </c>
      <c s="93">
        <v>0</v>
      </c>
      <c s="93">
        <v>255.84</v>
      </c>
      <c s="93">
        <v>0</v>
      </c>
      <c s="93">
        <v>0</v>
      </c>
      <c s="93">
        <v>0</v>
      </c>
      <c s="93">
        <v>51772.5</v>
      </c>
      <c s="189">
        <v>43815</v>
      </c>
      <c s="189">
        <v>46737</v>
      </c>
      <c s="190">
        <v>51772.5</v>
      </c>
      <c s="99">
        <v>3.0444444444444443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17257.5</v>
      </c>
      <c s="22">
        <f t="shared" si="24"/>
        <v>0</v>
      </c>
      <c s="22">
        <f t="shared" si="25"/>
        <v>17257.5</v>
      </c>
      <c s="22">
        <f t="shared" si="26"/>
        <v>17257.5</v>
      </c>
    </row>
    <row r="576" spans="1:54" ht="15">
      <c r="A576" s="23" t="s">
        <v>2034</v>
      </c>
      <c s="95" t="s">
        <v>524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13275</v>
      </c>
      <c s="93">
        <v>0</v>
      </c>
      <c s="93">
        <v>0</v>
      </c>
      <c s="93">
        <v>56.090000000000003</v>
      </c>
      <c s="93">
        <v>0</v>
      </c>
      <c s="93">
        <v>0</v>
      </c>
      <c s="93">
        <v>0</v>
      </c>
      <c s="93">
        <v>13275</v>
      </c>
      <c s="189">
        <v>43816</v>
      </c>
      <c s="189">
        <v>45643</v>
      </c>
      <c s="190">
        <v>26550</v>
      </c>
      <c s="99">
        <v>0.047222222222222221</v>
      </c>
      <c s="99">
        <v>5</v>
      </c>
      <c s="191">
        <v>0.050700000000000002</v>
      </c>
      <c s="95" t="s">
        <v>651</v>
      </c>
      <c s="95" t="s">
        <v>652</v>
      </c>
      <c s="185">
        <v>13275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4"/>
        <v>13275</v>
      </c>
      <c s="22">
        <f t="shared" si="25"/>
        <v>0</v>
      </c>
      <c s="22">
        <f t="shared" si="26"/>
        <v>13275</v>
      </c>
    </row>
    <row r="577" spans="1:54" ht="15">
      <c r="A577" s="23" t="s">
        <v>2035</v>
      </c>
      <c s="95" t="s">
        <v>524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287.62</v>
      </c>
      <c s="93">
        <v>0</v>
      </c>
      <c s="93">
        <v>0</v>
      </c>
      <c s="93">
        <v>0</v>
      </c>
      <c s="93">
        <v>53100</v>
      </c>
      <c s="189">
        <v>43816</v>
      </c>
      <c s="189">
        <v>47469</v>
      </c>
      <c s="190">
        <v>53100</v>
      </c>
      <c s="99">
        <v>5.0472222222222225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10620</v>
      </c>
      <c s="22">
        <f t="shared" si="24"/>
        <v>0</v>
      </c>
      <c s="22">
        <f t="shared" si="25"/>
        <v>10620</v>
      </c>
      <c s="22">
        <f t="shared" si="26"/>
        <v>10620</v>
      </c>
    </row>
    <row r="578" spans="1:54" ht="15">
      <c r="A578" s="23" t="s">
        <v>2036</v>
      </c>
      <c s="95" t="s">
        <v>525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103323.75</v>
      </c>
      <c s="93">
        <v>0</v>
      </c>
      <c s="93">
        <v>0</v>
      </c>
      <c s="93">
        <v>436.54000000000002</v>
      </c>
      <c s="93">
        <v>0</v>
      </c>
      <c s="93">
        <v>0</v>
      </c>
      <c s="93">
        <v>0</v>
      </c>
      <c s="93">
        <v>103323.75</v>
      </c>
      <c s="189">
        <v>43816</v>
      </c>
      <c s="189">
        <v>45643</v>
      </c>
      <c s="190">
        <v>206647.5</v>
      </c>
      <c s="99">
        <v>0.047222222222222221</v>
      </c>
      <c s="99">
        <v>5</v>
      </c>
      <c s="191">
        <v>0.050700000000000002</v>
      </c>
      <c s="95" t="s">
        <v>651</v>
      </c>
      <c s="95" t="s">
        <v>652</v>
      </c>
      <c s="185">
        <v>103323.75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4"/>
        <v>103323.75</v>
      </c>
      <c s="22">
        <f t="shared" si="25"/>
        <v>0</v>
      </c>
      <c s="22">
        <f t="shared" si="26"/>
        <v>103323.75</v>
      </c>
    </row>
    <row r="579" spans="1:54" ht="15">
      <c r="A579" s="23" t="s">
        <v>2037</v>
      </c>
      <c s="95" t="s">
        <v>525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102807.5</v>
      </c>
      <c s="93">
        <v>0</v>
      </c>
      <c s="93">
        <v>0</v>
      </c>
      <c s="93">
        <v>459.20999999999998</v>
      </c>
      <c s="93">
        <v>0</v>
      </c>
      <c s="93">
        <v>0</v>
      </c>
      <c s="93">
        <v>0</v>
      </c>
      <c s="93">
        <v>102807.5</v>
      </c>
      <c s="189">
        <v>43816</v>
      </c>
      <c s="189">
        <v>46008</v>
      </c>
      <c s="190">
        <v>102807.5</v>
      </c>
      <c s="99">
        <v>1.0472222222222223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51403.75</v>
      </c>
      <c s="185">
        <v>0</v>
      </c>
      <c s="185">
        <v>0</v>
      </c>
      <c s="185">
        <v>0</v>
      </c>
      <c s="185">
        <v>0</v>
      </c>
      <c s="185">
        <v>0</v>
      </c>
      <c s="185">
        <v>51403.75</v>
      </c>
      <c s="22">
        <f t="shared" si="27" ref="AZ579:AZ642">SUM(AM579:AM579)</f>
        <v>0</v>
      </c>
      <c s="22">
        <f t="shared" si="25"/>
        <v>102807.5</v>
      </c>
      <c s="22">
        <f t="shared" si="26"/>
        <v>102807.5</v>
      </c>
    </row>
    <row r="580" spans="1:54" ht="15">
      <c r="A580" s="23" t="s">
        <v>2038</v>
      </c>
      <c s="95" t="s">
        <v>525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448547.5</v>
      </c>
      <c s="93">
        <v>0</v>
      </c>
      <c s="93">
        <v>0</v>
      </c>
      <c s="93">
        <v>2108.1700000000001</v>
      </c>
      <c s="93">
        <v>0</v>
      </c>
      <c s="93">
        <v>0</v>
      </c>
      <c s="93">
        <v>0</v>
      </c>
      <c s="93">
        <v>448547.5</v>
      </c>
      <c s="189">
        <v>43816</v>
      </c>
      <c s="189">
        <v>46373</v>
      </c>
      <c s="190">
        <v>448547.5</v>
      </c>
      <c s="99">
        <v>2.0472222222222221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224273.75</v>
      </c>
      <c s="22">
        <f t="shared" si="27"/>
        <v>0</v>
      </c>
      <c s="22">
        <f t="shared" si="28" ref="BA580:BA643">SUM(AN580:AY580)</f>
        <v>224273.75</v>
      </c>
      <c s="22">
        <f t="shared" si="29" ref="BB580:BB643">AZ580+BA580</f>
        <v>224273.75</v>
      </c>
    </row>
    <row r="581" spans="1:54" ht="15">
      <c r="A581" s="23" t="s">
        <v>2039</v>
      </c>
      <c s="95" t="s">
        <v>525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205467.5</v>
      </c>
      <c s="93">
        <v>0</v>
      </c>
      <c s="93">
        <v>0</v>
      </c>
      <c s="93">
        <v>1015.35</v>
      </c>
      <c s="93">
        <v>0</v>
      </c>
      <c s="93">
        <v>0</v>
      </c>
      <c s="93">
        <v>0</v>
      </c>
      <c s="93">
        <v>205467.5</v>
      </c>
      <c s="189">
        <v>43816</v>
      </c>
      <c s="189">
        <v>46738</v>
      </c>
      <c s="190">
        <v>205467.5</v>
      </c>
      <c s="99">
        <v>3.0472222222222221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68489.169999999998</v>
      </c>
      <c s="22">
        <f t="shared" si="27"/>
        <v>0</v>
      </c>
      <c s="22">
        <f t="shared" si="28"/>
        <v>68489.169999999998</v>
      </c>
      <c s="22">
        <f t="shared" si="29"/>
        <v>68489.169999999998</v>
      </c>
    </row>
    <row r="582" spans="1:54" ht="15">
      <c r="A582" s="23" t="s">
        <v>2040</v>
      </c>
      <c s="95" t="s">
        <v>525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212400</v>
      </c>
      <c s="93">
        <v>0</v>
      </c>
      <c s="93">
        <v>0</v>
      </c>
      <c s="93">
        <v>1099.1700000000001</v>
      </c>
      <c s="93">
        <v>0</v>
      </c>
      <c s="93">
        <v>0</v>
      </c>
      <c s="93">
        <v>0</v>
      </c>
      <c s="93">
        <v>212400</v>
      </c>
      <c s="189">
        <v>43816</v>
      </c>
      <c s="189">
        <v>47104</v>
      </c>
      <c s="190">
        <v>212400</v>
      </c>
      <c s="99">
        <v>4.0472222222222225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53100</v>
      </c>
      <c s="22">
        <f t="shared" si="27"/>
        <v>0</v>
      </c>
      <c s="22">
        <f t="shared" si="28"/>
        <v>53100</v>
      </c>
      <c s="22">
        <f t="shared" si="29"/>
        <v>53100</v>
      </c>
    </row>
    <row r="583" spans="1:54" ht="15">
      <c r="A583" s="23" t="s">
        <v>2041</v>
      </c>
      <c s="95" t="s">
        <v>938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249.56999999999999</v>
      </c>
      <c s="93">
        <v>0</v>
      </c>
      <c s="93">
        <v>0</v>
      </c>
      <c s="93">
        <v>0</v>
      </c>
      <c s="93">
        <v>53100</v>
      </c>
      <c s="189">
        <v>43817</v>
      </c>
      <c s="189">
        <v>46374</v>
      </c>
      <c s="190">
        <v>53100</v>
      </c>
      <c s="99">
        <v>2.0499999999999998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22">
        <f t="shared" si="27"/>
        <v>0</v>
      </c>
      <c s="22">
        <f t="shared" si="28"/>
        <v>26550</v>
      </c>
      <c s="22">
        <f t="shared" si="29"/>
        <v>26550</v>
      </c>
    </row>
    <row r="584" spans="1:54" ht="15">
      <c r="A584" s="23" t="s">
        <v>2042</v>
      </c>
      <c s="95" t="s">
        <v>526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98235</v>
      </c>
      <c s="93">
        <v>0</v>
      </c>
      <c s="93">
        <v>0</v>
      </c>
      <c s="93">
        <v>461.69999999999999</v>
      </c>
      <c s="93">
        <v>0</v>
      </c>
      <c s="93">
        <v>0</v>
      </c>
      <c s="93">
        <v>0</v>
      </c>
      <c s="93">
        <v>98235</v>
      </c>
      <c s="189">
        <v>43817</v>
      </c>
      <c s="189">
        <v>46374</v>
      </c>
      <c s="190">
        <v>98235</v>
      </c>
      <c s="99">
        <v>2.0499999999999998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49117.5</v>
      </c>
      <c s="22">
        <f t="shared" si="27"/>
        <v>0</v>
      </c>
      <c s="22">
        <f t="shared" si="28"/>
        <v>49117.5</v>
      </c>
      <c s="22">
        <f t="shared" si="29"/>
        <v>49117.5</v>
      </c>
    </row>
    <row r="585" spans="1:54" ht="15">
      <c r="A585" s="23" t="s">
        <v>2043</v>
      </c>
      <c s="95" t="s">
        <v>526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262.39999999999998</v>
      </c>
      <c s="93">
        <v>0</v>
      </c>
      <c s="93">
        <v>0</v>
      </c>
      <c s="93">
        <v>0</v>
      </c>
      <c s="93">
        <v>53100</v>
      </c>
      <c s="189">
        <v>43817</v>
      </c>
      <c s="189">
        <v>46739</v>
      </c>
      <c s="190">
        <v>53100</v>
      </c>
      <c s="99">
        <v>3.0499999999999998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17700</v>
      </c>
      <c s="22">
        <f t="shared" si="27"/>
        <v>0</v>
      </c>
      <c s="22">
        <f t="shared" si="28"/>
        <v>17700</v>
      </c>
      <c s="22">
        <f t="shared" si="29"/>
        <v>17700</v>
      </c>
    </row>
    <row r="586" spans="1:54" ht="15">
      <c r="A586" s="23" t="s">
        <v>2044</v>
      </c>
      <c s="95" t="s">
        <v>526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52805</v>
      </c>
      <c s="93">
        <v>0</v>
      </c>
      <c s="93">
        <v>0</v>
      </c>
      <c s="93">
        <v>273.26999999999998</v>
      </c>
      <c s="93">
        <v>0</v>
      </c>
      <c s="93">
        <v>0</v>
      </c>
      <c s="93">
        <v>0</v>
      </c>
      <c s="93">
        <v>52805</v>
      </c>
      <c s="189">
        <v>43817</v>
      </c>
      <c s="189">
        <v>47105</v>
      </c>
      <c s="190">
        <v>52805</v>
      </c>
      <c s="99">
        <v>4.0499999999999998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13201.25</v>
      </c>
      <c s="22">
        <f t="shared" si="27"/>
        <v>0</v>
      </c>
      <c s="22">
        <f t="shared" si="28"/>
        <v>13201.25</v>
      </c>
      <c s="22">
        <f t="shared" si="29"/>
        <v>13201.25</v>
      </c>
    </row>
    <row r="587" spans="1:54" ht="15">
      <c r="A587" s="23" t="s">
        <v>2045</v>
      </c>
      <c s="95" t="s">
        <v>527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365357.5</v>
      </c>
      <c s="93">
        <v>0</v>
      </c>
      <c s="93">
        <v>0</v>
      </c>
      <c s="93">
        <v>1631.9300000000001</v>
      </c>
      <c s="93">
        <v>0</v>
      </c>
      <c s="93">
        <v>0</v>
      </c>
      <c s="93">
        <v>0</v>
      </c>
      <c s="93">
        <v>365357.5</v>
      </c>
      <c s="189">
        <v>43817</v>
      </c>
      <c s="189">
        <v>46009</v>
      </c>
      <c s="190">
        <v>365357.5</v>
      </c>
      <c s="99">
        <v>1.05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182678.75</v>
      </c>
      <c s="185">
        <v>0</v>
      </c>
      <c s="185">
        <v>0</v>
      </c>
      <c s="185">
        <v>0</v>
      </c>
      <c s="185">
        <v>0</v>
      </c>
      <c s="185">
        <v>0</v>
      </c>
      <c s="185">
        <v>182678.75</v>
      </c>
      <c s="22">
        <f t="shared" si="27"/>
        <v>0</v>
      </c>
      <c s="22">
        <f t="shared" si="28"/>
        <v>365357.5</v>
      </c>
      <c s="22">
        <f t="shared" si="29"/>
        <v>365357.5</v>
      </c>
    </row>
    <row r="588" spans="1:54" ht="15">
      <c r="A588" s="23" t="s">
        <v>2046</v>
      </c>
      <c s="95" t="s">
        <v>527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469197.5</v>
      </c>
      <c s="93">
        <v>0</v>
      </c>
      <c s="93">
        <v>0</v>
      </c>
      <c s="93">
        <v>2205.23</v>
      </c>
      <c s="93">
        <v>0</v>
      </c>
      <c s="93">
        <v>0</v>
      </c>
      <c s="93">
        <v>0</v>
      </c>
      <c s="93">
        <v>469197.5</v>
      </c>
      <c s="189">
        <v>43817</v>
      </c>
      <c s="189">
        <v>46374</v>
      </c>
      <c s="190">
        <v>469197.5</v>
      </c>
      <c s="99">
        <v>2.0499999999999998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234598.75</v>
      </c>
      <c s="22">
        <f t="shared" si="27"/>
        <v>0</v>
      </c>
      <c s="22">
        <f t="shared" si="28"/>
        <v>234598.75</v>
      </c>
      <c s="22">
        <f t="shared" si="29"/>
        <v>234598.75</v>
      </c>
    </row>
    <row r="589" spans="1:54" ht="15">
      <c r="A589" s="23" t="s">
        <v>2047</v>
      </c>
      <c s="95" t="s">
        <v>527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584100</v>
      </c>
      <c s="93">
        <v>0</v>
      </c>
      <c s="93">
        <v>0</v>
      </c>
      <c s="93">
        <v>2886.4299999999998</v>
      </c>
      <c s="93">
        <v>0</v>
      </c>
      <c s="93">
        <v>0</v>
      </c>
      <c s="93">
        <v>0</v>
      </c>
      <c s="93">
        <v>584100</v>
      </c>
      <c s="189">
        <v>43817</v>
      </c>
      <c s="189">
        <v>46739</v>
      </c>
      <c s="190">
        <v>584100</v>
      </c>
      <c s="99">
        <v>3.0499999999999998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194700</v>
      </c>
      <c s="22">
        <f t="shared" si="27"/>
        <v>0</v>
      </c>
      <c s="22">
        <f t="shared" si="28"/>
        <v>194700</v>
      </c>
      <c s="22">
        <f t="shared" si="29"/>
        <v>194700</v>
      </c>
    </row>
    <row r="590" spans="1:54" ht="15">
      <c r="A590" s="23" t="s">
        <v>2048</v>
      </c>
      <c s="95" t="s">
        <v>527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572595</v>
      </c>
      <c s="93">
        <v>0</v>
      </c>
      <c s="93">
        <v>0</v>
      </c>
      <c s="93">
        <v>2963.1799999999998</v>
      </c>
      <c s="93">
        <v>0</v>
      </c>
      <c s="93">
        <v>0</v>
      </c>
      <c s="93">
        <v>0</v>
      </c>
      <c s="93">
        <v>572595</v>
      </c>
      <c s="189">
        <v>43817</v>
      </c>
      <c s="189">
        <v>47105</v>
      </c>
      <c s="190">
        <v>572595</v>
      </c>
      <c s="99">
        <v>4.0499999999999998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143148.75</v>
      </c>
      <c s="22">
        <f t="shared" si="27"/>
        <v>0</v>
      </c>
      <c s="22">
        <f t="shared" si="28"/>
        <v>143148.75</v>
      </c>
      <c s="22">
        <f t="shared" si="29"/>
        <v>143148.75</v>
      </c>
    </row>
    <row r="591" spans="1:54" ht="15">
      <c r="A591" s="23" t="s">
        <v>2049</v>
      </c>
      <c s="95" t="s">
        <v>527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424505</v>
      </c>
      <c s="93">
        <v>0</v>
      </c>
      <c s="93">
        <v>0</v>
      </c>
      <c s="93">
        <v>2299.4000000000001</v>
      </c>
      <c s="93">
        <v>0</v>
      </c>
      <c s="93">
        <v>0</v>
      </c>
      <c s="93">
        <v>0</v>
      </c>
      <c s="93">
        <v>424505</v>
      </c>
      <c s="189">
        <v>43817</v>
      </c>
      <c s="189">
        <v>47470</v>
      </c>
      <c s="190">
        <v>424505</v>
      </c>
      <c s="99">
        <v>5.0499999999999998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84901</v>
      </c>
      <c s="22">
        <f t="shared" si="27"/>
        <v>0</v>
      </c>
      <c s="22">
        <f t="shared" si="28"/>
        <v>84901</v>
      </c>
      <c s="22">
        <f t="shared" si="29"/>
        <v>84901</v>
      </c>
    </row>
    <row r="592" spans="1:54" ht="15">
      <c r="A592" s="23" t="s">
        <v>2050</v>
      </c>
      <c s="95" t="s">
        <v>528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104725</v>
      </c>
      <c s="93">
        <v>0</v>
      </c>
      <c s="93">
        <v>0</v>
      </c>
      <c s="93">
        <v>492.20999999999998</v>
      </c>
      <c s="93">
        <v>0</v>
      </c>
      <c s="93">
        <v>0</v>
      </c>
      <c s="93">
        <v>0</v>
      </c>
      <c s="93">
        <v>104725</v>
      </c>
      <c s="189">
        <v>43817</v>
      </c>
      <c s="189">
        <v>46374</v>
      </c>
      <c s="190">
        <v>104725</v>
      </c>
      <c s="99">
        <v>2.0499999999999998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52362.5</v>
      </c>
      <c s="22">
        <f t="shared" si="27"/>
        <v>0</v>
      </c>
      <c s="22">
        <f t="shared" si="28"/>
        <v>52362.5</v>
      </c>
      <c s="22">
        <f t="shared" si="29"/>
        <v>52362.5</v>
      </c>
    </row>
    <row r="593" spans="1:54" ht="15">
      <c r="A593" s="23" t="s">
        <v>2051</v>
      </c>
      <c s="95" t="s">
        <v>528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38940</v>
      </c>
      <c s="93">
        <v>0</v>
      </c>
      <c s="93">
        <v>0</v>
      </c>
      <c s="93">
        <v>201.50999999999999</v>
      </c>
      <c s="93">
        <v>0</v>
      </c>
      <c s="93">
        <v>0</v>
      </c>
      <c s="93">
        <v>0</v>
      </c>
      <c s="93">
        <v>38940</v>
      </c>
      <c s="189">
        <v>43817</v>
      </c>
      <c s="189">
        <v>47105</v>
      </c>
      <c s="190">
        <v>38940</v>
      </c>
      <c s="99">
        <v>4.0499999999999998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9735</v>
      </c>
      <c s="22">
        <f t="shared" si="27"/>
        <v>0</v>
      </c>
      <c s="22">
        <f t="shared" si="28"/>
        <v>9735</v>
      </c>
      <c s="22">
        <f t="shared" si="29"/>
        <v>9735</v>
      </c>
    </row>
    <row r="594" spans="1:54" ht="15">
      <c r="A594" s="23" t="s">
        <v>2052</v>
      </c>
      <c s="95" t="s">
        <v>939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26550</v>
      </c>
      <c s="93">
        <v>0</v>
      </c>
      <c s="93">
        <v>0</v>
      </c>
      <c s="93">
        <v>112.17</v>
      </c>
      <c s="93">
        <v>0</v>
      </c>
      <c s="93">
        <v>0</v>
      </c>
      <c s="93">
        <v>0</v>
      </c>
      <c s="93">
        <v>26550</v>
      </c>
      <c s="189">
        <v>43817</v>
      </c>
      <c s="189">
        <v>45644</v>
      </c>
      <c s="190">
        <v>53100</v>
      </c>
      <c s="99">
        <v>0.050000000000000003</v>
      </c>
      <c s="99">
        <v>5</v>
      </c>
      <c s="191">
        <v>0.050700000000000002</v>
      </c>
      <c s="95" t="s">
        <v>651</v>
      </c>
      <c s="95" t="s">
        <v>652</v>
      </c>
      <c s="185">
        <v>26550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7"/>
        <v>26550</v>
      </c>
      <c s="22">
        <f t="shared" si="28"/>
        <v>0</v>
      </c>
      <c s="22">
        <f t="shared" si="29"/>
        <v>26550</v>
      </c>
    </row>
    <row r="595" spans="1:54" ht="15">
      <c r="A595" s="23" t="s">
        <v>2053</v>
      </c>
      <c s="95" t="s">
        <v>939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262.39999999999998</v>
      </c>
      <c s="93">
        <v>0</v>
      </c>
      <c s="93">
        <v>0</v>
      </c>
      <c s="93">
        <v>0</v>
      </c>
      <c s="93">
        <v>53100</v>
      </c>
      <c s="189">
        <v>43817</v>
      </c>
      <c s="189">
        <v>46739</v>
      </c>
      <c s="190">
        <v>53100</v>
      </c>
      <c s="99">
        <v>3.0499999999999998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17700</v>
      </c>
      <c s="22">
        <f t="shared" si="27"/>
        <v>0</v>
      </c>
      <c s="22">
        <f t="shared" si="28"/>
        <v>17700</v>
      </c>
      <c s="22">
        <f t="shared" si="29"/>
        <v>17700</v>
      </c>
    </row>
    <row r="596" spans="1:54" ht="15">
      <c r="A596" s="23" t="s">
        <v>2054</v>
      </c>
      <c s="95" t="s">
        <v>529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699518.75</v>
      </c>
      <c s="93">
        <v>0</v>
      </c>
      <c s="93">
        <v>0</v>
      </c>
      <c s="93">
        <v>2955.4699999999998</v>
      </c>
      <c s="93">
        <v>0</v>
      </c>
      <c s="93">
        <v>0</v>
      </c>
      <c s="93">
        <v>0</v>
      </c>
      <c s="93">
        <v>699518.75</v>
      </c>
      <c s="189">
        <v>43817</v>
      </c>
      <c s="189">
        <v>45644</v>
      </c>
      <c s="190">
        <v>1399037.5</v>
      </c>
      <c s="99">
        <v>0.050000000000000003</v>
      </c>
      <c s="99">
        <v>5</v>
      </c>
      <c s="191">
        <v>0.050700000000000002</v>
      </c>
      <c s="95" t="s">
        <v>651</v>
      </c>
      <c s="95" t="s">
        <v>652</v>
      </c>
      <c s="185">
        <v>699518.75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7"/>
        <v>699518.75</v>
      </c>
      <c s="22">
        <f t="shared" si="28"/>
        <v>0</v>
      </c>
      <c s="22">
        <f t="shared" si="29"/>
        <v>699518.75</v>
      </c>
    </row>
    <row r="597" spans="1:54" ht="15">
      <c r="A597" s="23" t="s">
        <v>2055</v>
      </c>
      <c s="95" t="s">
        <v>529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3046170</v>
      </c>
      <c s="93">
        <v>0</v>
      </c>
      <c s="93">
        <v>0</v>
      </c>
      <c s="93">
        <v>13606.23</v>
      </c>
      <c s="93">
        <v>0</v>
      </c>
      <c s="93">
        <v>0</v>
      </c>
      <c s="93">
        <v>0</v>
      </c>
      <c s="93">
        <v>3046170</v>
      </c>
      <c s="189">
        <v>43817</v>
      </c>
      <c s="189">
        <v>46009</v>
      </c>
      <c s="190">
        <v>3046170</v>
      </c>
      <c s="99">
        <v>1.05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1523085</v>
      </c>
      <c s="185">
        <v>0</v>
      </c>
      <c s="185">
        <v>0</v>
      </c>
      <c s="185">
        <v>0</v>
      </c>
      <c s="185">
        <v>0</v>
      </c>
      <c s="185">
        <v>0</v>
      </c>
      <c s="185">
        <v>1523085</v>
      </c>
      <c s="22">
        <f t="shared" si="27"/>
        <v>0</v>
      </c>
      <c s="22">
        <f t="shared" si="28"/>
        <v>3046170</v>
      </c>
      <c s="22">
        <f t="shared" si="29"/>
        <v>3046170</v>
      </c>
    </row>
    <row r="598" spans="1:54" ht="15">
      <c r="A598" s="23" t="s">
        <v>2056</v>
      </c>
      <c s="95" t="s">
        <v>529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2747187.5</v>
      </c>
      <c s="93">
        <v>0</v>
      </c>
      <c s="93">
        <v>0</v>
      </c>
      <c s="93">
        <v>12911.780000000001</v>
      </c>
      <c s="93">
        <v>0</v>
      </c>
      <c s="93">
        <v>0</v>
      </c>
      <c s="93">
        <v>0</v>
      </c>
      <c s="93">
        <v>2747187.5</v>
      </c>
      <c s="189">
        <v>43817</v>
      </c>
      <c s="189">
        <v>46374</v>
      </c>
      <c s="190">
        <v>2747187.5</v>
      </c>
      <c s="99">
        <v>2.0499999999999998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1373593.75</v>
      </c>
      <c s="22">
        <f t="shared" si="27"/>
        <v>0</v>
      </c>
      <c s="22">
        <f t="shared" si="28"/>
        <v>1373593.75</v>
      </c>
      <c s="22">
        <f t="shared" si="29"/>
        <v>1373593.75</v>
      </c>
    </row>
    <row r="599" spans="1:54" ht="15">
      <c r="A599" s="23" t="s">
        <v>2057</v>
      </c>
      <c s="95" t="s">
        <v>529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1772065</v>
      </c>
      <c s="93">
        <v>0</v>
      </c>
      <c s="93">
        <v>0</v>
      </c>
      <c s="93">
        <v>8756.9500000000007</v>
      </c>
      <c s="93">
        <v>0</v>
      </c>
      <c s="93">
        <v>0</v>
      </c>
      <c s="93">
        <v>0</v>
      </c>
      <c s="93">
        <v>1772065</v>
      </c>
      <c s="189">
        <v>43817</v>
      </c>
      <c s="189">
        <v>46739</v>
      </c>
      <c s="190">
        <v>1772065</v>
      </c>
      <c s="99">
        <v>3.0499999999999998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590688.33999999997</v>
      </c>
      <c s="22">
        <f t="shared" si="27"/>
        <v>0</v>
      </c>
      <c s="22">
        <f t="shared" si="28"/>
        <v>590688.33999999997</v>
      </c>
      <c s="22">
        <f t="shared" si="29"/>
        <v>590688.33999999997</v>
      </c>
    </row>
    <row r="600" spans="1:54" ht="15">
      <c r="A600" s="23" t="s">
        <v>2058</v>
      </c>
      <c s="95" t="s">
        <v>529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2121640</v>
      </c>
      <c s="93">
        <v>0</v>
      </c>
      <c s="93">
        <v>0</v>
      </c>
      <c s="93">
        <v>10979.49</v>
      </c>
      <c s="93">
        <v>0</v>
      </c>
      <c s="93">
        <v>0</v>
      </c>
      <c s="93">
        <v>0</v>
      </c>
      <c s="93">
        <v>2121640</v>
      </c>
      <c s="189">
        <v>43817</v>
      </c>
      <c s="189">
        <v>47105</v>
      </c>
      <c s="190">
        <v>2121640</v>
      </c>
      <c s="99">
        <v>4.0499999999999998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530410</v>
      </c>
      <c s="22">
        <f t="shared" si="27"/>
        <v>0</v>
      </c>
      <c s="22">
        <f t="shared" si="28"/>
        <v>530410</v>
      </c>
      <c s="22">
        <f t="shared" si="29"/>
        <v>530410</v>
      </c>
    </row>
    <row r="601" spans="1:54" ht="15">
      <c r="A601" s="23" t="s">
        <v>2059</v>
      </c>
      <c s="95" t="s">
        <v>529</v>
      </c>
      <c s="96">
        <v>10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887655</v>
      </c>
      <c s="93">
        <v>0</v>
      </c>
      <c s="93">
        <v>0</v>
      </c>
      <c s="93">
        <v>4808.1300000000001</v>
      </c>
      <c s="93">
        <v>0</v>
      </c>
      <c s="93">
        <v>0</v>
      </c>
      <c s="93">
        <v>0</v>
      </c>
      <c s="93">
        <v>887655</v>
      </c>
      <c s="189">
        <v>43817</v>
      </c>
      <c s="189">
        <v>47470</v>
      </c>
      <c s="190">
        <v>887655</v>
      </c>
      <c s="99">
        <v>5.0499999999999998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177531</v>
      </c>
      <c s="22">
        <f t="shared" si="27"/>
        <v>0</v>
      </c>
      <c s="22">
        <f t="shared" si="28"/>
        <v>177531</v>
      </c>
      <c s="22">
        <f t="shared" si="29"/>
        <v>177531</v>
      </c>
    </row>
    <row r="602" spans="1:54" ht="15">
      <c r="A602" s="23" t="s">
        <v>2060</v>
      </c>
      <c s="95" t="s">
        <v>940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24411.25</v>
      </c>
      <c s="93">
        <v>0</v>
      </c>
      <c s="93">
        <v>0</v>
      </c>
      <c s="93">
        <v>103.14</v>
      </c>
      <c s="93">
        <v>0</v>
      </c>
      <c s="93">
        <v>0</v>
      </c>
      <c s="93">
        <v>0</v>
      </c>
      <c s="93">
        <v>24411.25</v>
      </c>
      <c s="189">
        <v>43819</v>
      </c>
      <c s="189">
        <v>45646</v>
      </c>
      <c s="190">
        <v>48822.5</v>
      </c>
      <c s="99">
        <v>0.055555555555555552</v>
      </c>
      <c s="99">
        <v>5</v>
      </c>
      <c s="191">
        <v>0.050700000000000002</v>
      </c>
      <c s="95" t="s">
        <v>651</v>
      </c>
      <c s="95" t="s">
        <v>652</v>
      </c>
      <c s="185">
        <v>24411.25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7"/>
        <v>24411.25</v>
      </c>
      <c s="22">
        <f t="shared" si="28"/>
        <v>0</v>
      </c>
      <c s="22">
        <f t="shared" si="29"/>
        <v>24411.25</v>
      </c>
    </row>
    <row r="603" spans="1:54" ht="15">
      <c r="A603" s="23" t="s">
        <v>2061</v>
      </c>
      <c s="95" t="s">
        <v>940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52510</v>
      </c>
      <c s="93">
        <v>0</v>
      </c>
      <c s="93">
        <v>0</v>
      </c>
      <c s="93">
        <v>234.53999999999999</v>
      </c>
      <c s="93">
        <v>0</v>
      </c>
      <c s="93">
        <v>0</v>
      </c>
      <c s="93">
        <v>0</v>
      </c>
      <c s="93">
        <v>52510</v>
      </c>
      <c s="189">
        <v>43819</v>
      </c>
      <c s="189">
        <v>46011</v>
      </c>
      <c s="190">
        <v>52510</v>
      </c>
      <c s="99">
        <v>1.0555555555555556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26255</v>
      </c>
      <c s="185">
        <v>0</v>
      </c>
      <c s="185">
        <v>0</v>
      </c>
      <c s="185">
        <v>0</v>
      </c>
      <c s="185">
        <v>0</v>
      </c>
      <c s="185">
        <v>0</v>
      </c>
      <c s="185">
        <v>26255</v>
      </c>
      <c s="22">
        <f t="shared" si="27"/>
        <v>0</v>
      </c>
      <c s="22">
        <f t="shared" si="28"/>
        <v>52510</v>
      </c>
      <c s="22">
        <f t="shared" si="29"/>
        <v>52510</v>
      </c>
    </row>
    <row r="604" spans="1:54" ht="15">
      <c r="A604" s="23" t="s">
        <v>2062</v>
      </c>
      <c s="95" t="s">
        <v>940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249.56999999999999</v>
      </c>
      <c s="93">
        <v>0</v>
      </c>
      <c s="93">
        <v>0</v>
      </c>
      <c s="93">
        <v>0</v>
      </c>
      <c s="93">
        <v>53100</v>
      </c>
      <c s="189">
        <v>43819</v>
      </c>
      <c s="189">
        <v>46376</v>
      </c>
      <c s="190">
        <v>53100</v>
      </c>
      <c s="99">
        <v>2.0555555555555554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22">
        <f t="shared" si="27"/>
        <v>0</v>
      </c>
      <c s="22">
        <f t="shared" si="28"/>
        <v>26550</v>
      </c>
      <c s="22">
        <f t="shared" si="29"/>
        <v>26550</v>
      </c>
    </row>
    <row r="605" spans="1:54" ht="15">
      <c r="A605" s="23" t="s">
        <v>2063</v>
      </c>
      <c s="95" t="s">
        <v>941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24706.25</v>
      </c>
      <c s="93">
        <v>0</v>
      </c>
      <c s="93">
        <v>0</v>
      </c>
      <c s="93">
        <v>104.38</v>
      </c>
      <c s="93">
        <v>0</v>
      </c>
      <c s="93">
        <v>0</v>
      </c>
      <c s="93">
        <v>0</v>
      </c>
      <c s="93">
        <v>24706.25</v>
      </c>
      <c s="189">
        <v>43819</v>
      </c>
      <c s="189">
        <v>45646</v>
      </c>
      <c s="190">
        <v>49412.5</v>
      </c>
      <c s="99">
        <v>0.055555555555555552</v>
      </c>
      <c s="99">
        <v>5</v>
      </c>
      <c s="191">
        <v>0.050700000000000002</v>
      </c>
      <c s="95" t="s">
        <v>651</v>
      </c>
      <c s="95" t="s">
        <v>652</v>
      </c>
      <c s="185">
        <v>24706.25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7"/>
        <v>24706.25</v>
      </c>
      <c s="22">
        <f t="shared" si="28"/>
        <v>0</v>
      </c>
      <c s="22">
        <f t="shared" si="29"/>
        <v>24706.25</v>
      </c>
    </row>
    <row r="606" spans="1:54" ht="15">
      <c r="A606" s="23" t="s">
        <v>2064</v>
      </c>
      <c s="95" t="s">
        <v>941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39825</v>
      </c>
      <c s="93">
        <v>0</v>
      </c>
      <c s="93">
        <v>0</v>
      </c>
      <c s="93">
        <v>187.18000000000001</v>
      </c>
      <c s="93">
        <v>0</v>
      </c>
      <c s="93">
        <v>0</v>
      </c>
      <c s="93">
        <v>0</v>
      </c>
      <c s="93">
        <v>39825</v>
      </c>
      <c s="189">
        <v>43819</v>
      </c>
      <c s="189">
        <v>46376</v>
      </c>
      <c s="190">
        <v>39825</v>
      </c>
      <c s="99">
        <v>2.0555555555555554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19912.5</v>
      </c>
      <c s="22">
        <f t="shared" si="27"/>
        <v>0</v>
      </c>
      <c s="22">
        <f t="shared" si="28"/>
        <v>19912.5</v>
      </c>
      <c s="22">
        <f t="shared" si="29"/>
        <v>19912.5</v>
      </c>
    </row>
    <row r="607" spans="1:54" ht="15">
      <c r="A607" s="23" t="s">
        <v>2065</v>
      </c>
      <c s="95" t="s">
        <v>941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524.79999999999995</v>
      </c>
      <c s="93">
        <v>0</v>
      </c>
      <c s="93">
        <v>0</v>
      </c>
      <c s="93">
        <v>0</v>
      </c>
      <c s="93">
        <v>106200</v>
      </c>
      <c s="189">
        <v>43819</v>
      </c>
      <c s="189">
        <v>46741</v>
      </c>
      <c s="190">
        <v>106200</v>
      </c>
      <c s="99">
        <v>3.0555555555555554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35400</v>
      </c>
      <c s="22">
        <f t="shared" si="27"/>
        <v>0</v>
      </c>
      <c s="22">
        <f t="shared" si="28"/>
        <v>35400</v>
      </c>
      <c s="22">
        <f t="shared" si="29"/>
        <v>35400</v>
      </c>
    </row>
    <row r="608" spans="1:54" ht="15">
      <c r="A608" s="23" t="s">
        <v>2066</v>
      </c>
      <c s="95" t="s">
        <v>942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26550</v>
      </c>
      <c s="93">
        <v>0</v>
      </c>
      <c s="93">
        <v>0</v>
      </c>
      <c s="93">
        <v>112.17</v>
      </c>
      <c s="93">
        <v>0</v>
      </c>
      <c s="93">
        <v>0</v>
      </c>
      <c s="93">
        <v>0</v>
      </c>
      <c s="93">
        <v>26550</v>
      </c>
      <c s="189">
        <v>43819</v>
      </c>
      <c s="189">
        <v>45646</v>
      </c>
      <c s="190">
        <v>53100</v>
      </c>
      <c s="99">
        <v>0.055555555555555552</v>
      </c>
      <c s="99">
        <v>5</v>
      </c>
      <c s="191">
        <v>0.050700000000000002</v>
      </c>
      <c s="95" t="s">
        <v>651</v>
      </c>
      <c s="95" t="s">
        <v>652</v>
      </c>
      <c s="185">
        <v>26550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7"/>
        <v>26550</v>
      </c>
      <c s="22">
        <f t="shared" si="28"/>
        <v>0</v>
      </c>
      <c s="22">
        <f t="shared" si="29"/>
        <v>26550</v>
      </c>
    </row>
    <row r="609" spans="1:54" ht="15">
      <c r="A609" s="23" t="s">
        <v>2067</v>
      </c>
      <c s="95" t="s">
        <v>942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69472.5</v>
      </c>
      <c s="93">
        <v>0</v>
      </c>
      <c s="93">
        <v>0</v>
      </c>
      <c s="93">
        <v>326.51999999999998</v>
      </c>
      <c s="93">
        <v>0</v>
      </c>
      <c s="93">
        <v>0</v>
      </c>
      <c s="93">
        <v>0</v>
      </c>
      <c s="93">
        <v>69472.5</v>
      </c>
      <c s="189">
        <v>43819</v>
      </c>
      <c s="189">
        <v>46376</v>
      </c>
      <c s="190">
        <v>69472.5</v>
      </c>
      <c s="99">
        <v>2.0555555555555554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34736.25</v>
      </c>
      <c s="22">
        <f t="shared" si="27"/>
        <v>0</v>
      </c>
      <c s="22">
        <f t="shared" si="28"/>
        <v>34736.25</v>
      </c>
      <c s="22">
        <f t="shared" si="29"/>
        <v>34736.25</v>
      </c>
    </row>
    <row r="610" spans="1:54" ht="15">
      <c r="A610" s="23" t="s">
        <v>2068</v>
      </c>
      <c s="95" t="s">
        <v>942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274.79000000000002</v>
      </c>
      <c s="93">
        <v>0</v>
      </c>
      <c s="93">
        <v>0</v>
      </c>
      <c s="93">
        <v>0</v>
      </c>
      <c s="93">
        <v>53100</v>
      </c>
      <c s="189">
        <v>43819</v>
      </c>
      <c s="189">
        <v>47107</v>
      </c>
      <c s="190">
        <v>53100</v>
      </c>
      <c s="99">
        <v>4.0555555555555554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13275</v>
      </c>
      <c s="22">
        <f t="shared" si="27"/>
        <v>0</v>
      </c>
      <c s="22">
        <f t="shared" si="28"/>
        <v>13275</v>
      </c>
      <c s="22">
        <f t="shared" si="29"/>
        <v>13275</v>
      </c>
    </row>
    <row r="611" spans="1:54" ht="15">
      <c r="A611" s="23" t="s">
        <v>2069</v>
      </c>
      <c s="95" t="s">
        <v>943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9513.75</v>
      </c>
      <c s="93">
        <v>0</v>
      </c>
      <c s="93">
        <v>0</v>
      </c>
      <c s="93">
        <v>40.200000000000003</v>
      </c>
      <c s="93">
        <v>0</v>
      </c>
      <c s="93">
        <v>0</v>
      </c>
      <c s="93">
        <v>0</v>
      </c>
      <c s="93">
        <v>9513.75</v>
      </c>
      <c s="189">
        <v>43823</v>
      </c>
      <c s="189">
        <v>45650</v>
      </c>
      <c s="190">
        <v>19027.5</v>
      </c>
      <c s="99">
        <v>0.066666666666666666</v>
      </c>
      <c s="99">
        <v>5</v>
      </c>
      <c s="191">
        <v>0.050700000000000002</v>
      </c>
      <c s="95" t="s">
        <v>651</v>
      </c>
      <c s="95" t="s">
        <v>652</v>
      </c>
      <c s="185">
        <v>9513.75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7"/>
        <v>9513.75</v>
      </c>
      <c s="22">
        <f t="shared" si="28"/>
        <v>0</v>
      </c>
      <c s="22">
        <f t="shared" si="29"/>
        <v>9513.75</v>
      </c>
    </row>
    <row r="612" spans="1:54" ht="15">
      <c r="A612" s="23" t="s">
        <v>2070</v>
      </c>
      <c s="95" t="s">
        <v>943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262.39999999999998</v>
      </c>
      <c s="93">
        <v>0</v>
      </c>
      <c s="93">
        <v>0</v>
      </c>
      <c s="93">
        <v>0</v>
      </c>
      <c s="93">
        <v>53100</v>
      </c>
      <c s="189">
        <v>43823</v>
      </c>
      <c s="189">
        <v>46745</v>
      </c>
      <c s="190">
        <v>53100</v>
      </c>
      <c s="99">
        <v>3.0666666666666669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17700</v>
      </c>
      <c s="22">
        <f t="shared" si="27"/>
        <v>0</v>
      </c>
      <c s="22">
        <f t="shared" si="28"/>
        <v>17700</v>
      </c>
      <c s="22">
        <f t="shared" si="29"/>
        <v>17700</v>
      </c>
    </row>
    <row r="613" spans="1:54" ht="15">
      <c r="A613" s="23" t="s">
        <v>2071</v>
      </c>
      <c s="95" t="s">
        <v>943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274.79000000000002</v>
      </c>
      <c s="93">
        <v>0</v>
      </c>
      <c s="93">
        <v>0</v>
      </c>
      <c s="93">
        <v>0</v>
      </c>
      <c s="93">
        <v>53100</v>
      </c>
      <c s="189">
        <v>43823</v>
      </c>
      <c s="189">
        <v>47111</v>
      </c>
      <c s="190">
        <v>53100</v>
      </c>
      <c s="99">
        <v>4.0666666666666664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13275</v>
      </c>
      <c s="22">
        <f t="shared" si="27"/>
        <v>0</v>
      </c>
      <c s="22">
        <f t="shared" si="28"/>
        <v>13275</v>
      </c>
      <c s="22">
        <f t="shared" si="29"/>
        <v>13275</v>
      </c>
    </row>
    <row r="614" spans="1:54" ht="15">
      <c r="A614" s="23" t="s">
        <v>2072</v>
      </c>
      <c s="95" t="s">
        <v>944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37907.5</v>
      </c>
      <c s="93">
        <v>0</v>
      </c>
      <c s="93">
        <v>0</v>
      </c>
      <c s="93">
        <v>169.31999999999999</v>
      </c>
      <c s="93">
        <v>0</v>
      </c>
      <c s="93">
        <v>0</v>
      </c>
      <c s="93">
        <v>0</v>
      </c>
      <c s="93">
        <v>37907.5</v>
      </c>
      <c s="189">
        <v>43823</v>
      </c>
      <c s="189">
        <v>46015</v>
      </c>
      <c s="190">
        <v>37907.5</v>
      </c>
      <c s="99">
        <v>1.0666666666666667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18953.75</v>
      </c>
      <c s="185">
        <v>0</v>
      </c>
      <c s="185">
        <v>0</v>
      </c>
      <c s="185">
        <v>0</v>
      </c>
      <c s="185">
        <v>0</v>
      </c>
      <c s="185">
        <v>0</v>
      </c>
      <c s="185">
        <v>18953.75</v>
      </c>
      <c s="22">
        <f t="shared" si="27"/>
        <v>0</v>
      </c>
      <c s="22">
        <f t="shared" si="28"/>
        <v>37907.5</v>
      </c>
      <c s="22">
        <f t="shared" si="29"/>
        <v>37907.5</v>
      </c>
    </row>
    <row r="615" spans="1:54" ht="15">
      <c r="A615" s="23" t="s">
        <v>2073</v>
      </c>
      <c s="95" t="s">
        <v>944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178475</v>
      </c>
      <c s="93">
        <v>0</v>
      </c>
      <c s="93">
        <v>0</v>
      </c>
      <c s="93">
        <v>838.83000000000004</v>
      </c>
      <c s="93">
        <v>0</v>
      </c>
      <c s="93">
        <v>0</v>
      </c>
      <c s="93">
        <v>0</v>
      </c>
      <c s="93">
        <v>178475</v>
      </c>
      <c s="189">
        <v>43823</v>
      </c>
      <c s="189">
        <v>46380</v>
      </c>
      <c s="190">
        <v>178475</v>
      </c>
      <c s="99">
        <v>2.0666666666666669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89237.5</v>
      </c>
      <c s="22">
        <f t="shared" si="27"/>
        <v>0</v>
      </c>
      <c s="22">
        <f t="shared" si="28"/>
        <v>89237.5</v>
      </c>
      <c s="22">
        <f t="shared" si="29"/>
        <v>89237.5</v>
      </c>
    </row>
    <row r="616" spans="1:54" ht="15">
      <c r="A616" s="23" t="s">
        <v>2074</v>
      </c>
      <c s="95" t="s">
        <v>944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262.39999999999998</v>
      </c>
      <c s="93">
        <v>0</v>
      </c>
      <c s="93">
        <v>0</v>
      </c>
      <c s="93">
        <v>0</v>
      </c>
      <c s="93">
        <v>53100</v>
      </c>
      <c s="189">
        <v>43823</v>
      </c>
      <c s="189">
        <v>46745</v>
      </c>
      <c s="190">
        <v>53100</v>
      </c>
      <c s="99">
        <v>3.0666666666666669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17700</v>
      </c>
      <c s="22">
        <f t="shared" si="27"/>
        <v>0</v>
      </c>
      <c s="22">
        <f t="shared" si="28"/>
        <v>17700</v>
      </c>
      <c s="22">
        <f t="shared" si="29"/>
        <v>17700</v>
      </c>
    </row>
    <row r="617" spans="1:54" ht="15">
      <c r="A617" s="23" t="s">
        <v>2075</v>
      </c>
      <c s="95" t="s">
        <v>945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224.34999999999999</v>
      </c>
      <c s="93">
        <v>0</v>
      </c>
      <c s="93">
        <v>0</v>
      </c>
      <c s="93">
        <v>0</v>
      </c>
      <c s="93">
        <v>53100</v>
      </c>
      <c s="189">
        <v>43823</v>
      </c>
      <c s="189">
        <v>45650</v>
      </c>
      <c s="190">
        <v>106200</v>
      </c>
      <c s="99">
        <v>0.066666666666666666</v>
      </c>
      <c s="99">
        <v>5</v>
      </c>
      <c s="191">
        <v>0.050700000000000002</v>
      </c>
      <c s="95" t="s">
        <v>651</v>
      </c>
      <c s="95" t="s">
        <v>652</v>
      </c>
      <c s="185">
        <v>53100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7"/>
        <v>53100</v>
      </c>
      <c s="22">
        <f t="shared" si="28"/>
        <v>0</v>
      </c>
      <c s="22">
        <f t="shared" si="29"/>
        <v>53100</v>
      </c>
    </row>
    <row r="618" spans="1:54" ht="15">
      <c r="A618" s="23" t="s">
        <v>2076</v>
      </c>
      <c s="95" t="s">
        <v>945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237.18000000000001</v>
      </c>
      <c s="93">
        <v>0</v>
      </c>
      <c s="93">
        <v>0</v>
      </c>
      <c s="93">
        <v>0</v>
      </c>
      <c s="93">
        <v>53100</v>
      </c>
      <c s="189">
        <v>43823</v>
      </c>
      <c s="189">
        <v>46015</v>
      </c>
      <c s="190">
        <v>53100</v>
      </c>
      <c s="99">
        <v>1.0666666666666667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22">
        <f t="shared" si="27"/>
        <v>0</v>
      </c>
      <c s="22">
        <f t="shared" si="28"/>
        <v>53100</v>
      </c>
      <c s="22">
        <f t="shared" si="29"/>
        <v>53100</v>
      </c>
    </row>
    <row r="619" spans="1:54" ht="15">
      <c r="A619" s="23" t="s">
        <v>2077</v>
      </c>
      <c s="95" t="s">
        <v>945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499.13999999999999</v>
      </c>
      <c s="93">
        <v>0</v>
      </c>
      <c s="93">
        <v>0</v>
      </c>
      <c s="93">
        <v>0</v>
      </c>
      <c s="93">
        <v>106200</v>
      </c>
      <c s="189">
        <v>43823</v>
      </c>
      <c s="189">
        <v>46380</v>
      </c>
      <c s="190">
        <v>106200</v>
      </c>
      <c s="99">
        <v>2.0666666666666669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53100</v>
      </c>
      <c s="22">
        <f t="shared" si="27"/>
        <v>0</v>
      </c>
      <c s="22">
        <f t="shared" si="28"/>
        <v>53100</v>
      </c>
      <c s="22">
        <f t="shared" si="29"/>
        <v>53100</v>
      </c>
    </row>
    <row r="620" spans="1:54" ht="15">
      <c r="A620" s="23" t="s">
        <v>2078</v>
      </c>
      <c s="95" t="s">
        <v>945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81715</v>
      </c>
      <c s="93">
        <v>0</v>
      </c>
      <c s="93">
        <v>0</v>
      </c>
      <c s="93">
        <v>403.81</v>
      </c>
      <c s="93">
        <v>0</v>
      </c>
      <c s="93">
        <v>0</v>
      </c>
      <c s="93">
        <v>0</v>
      </c>
      <c s="93">
        <v>81715</v>
      </c>
      <c s="189">
        <v>43823</v>
      </c>
      <c s="189">
        <v>46745</v>
      </c>
      <c s="190">
        <v>81715</v>
      </c>
      <c s="99">
        <v>3.0666666666666669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27238.34</v>
      </c>
      <c s="22">
        <f t="shared" si="27"/>
        <v>0</v>
      </c>
      <c s="22">
        <f t="shared" si="28"/>
        <v>27238.34</v>
      </c>
      <c s="22">
        <f t="shared" si="29"/>
        <v>27238.34</v>
      </c>
    </row>
    <row r="621" spans="1:54" ht="15">
      <c r="A621" s="23" t="s">
        <v>2079</v>
      </c>
      <c s="95" t="s">
        <v>946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262.39999999999998</v>
      </c>
      <c s="93">
        <v>0</v>
      </c>
      <c s="93">
        <v>0</v>
      </c>
      <c s="93">
        <v>0</v>
      </c>
      <c s="93">
        <v>53100</v>
      </c>
      <c s="189">
        <v>43825</v>
      </c>
      <c s="189">
        <v>46747</v>
      </c>
      <c s="190">
        <v>53100</v>
      </c>
      <c s="99">
        <v>3.0722222222222224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17700</v>
      </c>
      <c s="22">
        <f t="shared" si="27"/>
        <v>0</v>
      </c>
      <c s="22">
        <f t="shared" si="28"/>
        <v>17700</v>
      </c>
      <c s="22">
        <f t="shared" si="29"/>
        <v>17700</v>
      </c>
    </row>
    <row r="622" spans="1:54" ht="15">
      <c r="A622" s="23" t="s">
        <v>2080</v>
      </c>
      <c s="95" t="s">
        <v>530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118073.75</v>
      </c>
      <c s="93">
        <v>0</v>
      </c>
      <c s="93">
        <v>0</v>
      </c>
      <c s="93">
        <v>498.86000000000001</v>
      </c>
      <c s="93">
        <v>0</v>
      </c>
      <c s="93">
        <v>0</v>
      </c>
      <c s="93">
        <v>0</v>
      </c>
      <c s="93">
        <v>118073.75</v>
      </c>
      <c s="189">
        <v>43825</v>
      </c>
      <c s="189">
        <v>45652</v>
      </c>
      <c s="190">
        <v>236147.5</v>
      </c>
      <c s="99">
        <v>0.072222222222222215</v>
      </c>
      <c s="99">
        <v>5</v>
      </c>
      <c s="191">
        <v>0.050700000000000002</v>
      </c>
      <c s="95" t="s">
        <v>651</v>
      </c>
      <c s="95" t="s">
        <v>652</v>
      </c>
      <c s="185">
        <v>118073.75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7"/>
        <v>118073.75</v>
      </c>
      <c s="22">
        <f t="shared" si="28"/>
        <v>0</v>
      </c>
      <c s="22">
        <f t="shared" si="29"/>
        <v>118073.75</v>
      </c>
    </row>
    <row r="623" spans="1:54" ht="15">
      <c r="A623" s="23" t="s">
        <v>2081</v>
      </c>
      <c s="95" t="s">
        <v>530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378632.5</v>
      </c>
      <c s="93">
        <v>0</v>
      </c>
      <c s="93">
        <v>0</v>
      </c>
      <c s="93">
        <v>1691.23</v>
      </c>
      <c s="93">
        <v>0</v>
      </c>
      <c s="93">
        <v>0</v>
      </c>
      <c s="93">
        <v>0</v>
      </c>
      <c s="93">
        <v>378632.5</v>
      </c>
      <c s="189">
        <v>43825</v>
      </c>
      <c s="189">
        <v>46017</v>
      </c>
      <c s="190">
        <v>378632.5</v>
      </c>
      <c s="99">
        <v>1.0722222222222222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189316.25</v>
      </c>
      <c s="185">
        <v>0</v>
      </c>
      <c s="185">
        <v>0</v>
      </c>
      <c s="185">
        <v>0</v>
      </c>
      <c s="185">
        <v>0</v>
      </c>
      <c s="185">
        <v>0</v>
      </c>
      <c s="185">
        <v>189316.25</v>
      </c>
      <c s="22">
        <f t="shared" si="27"/>
        <v>0</v>
      </c>
      <c s="22">
        <f t="shared" si="28"/>
        <v>378632.5</v>
      </c>
      <c s="22">
        <f t="shared" si="29"/>
        <v>378632.5</v>
      </c>
    </row>
    <row r="624" spans="1:54" ht="15">
      <c r="A624" s="23" t="s">
        <v>2082</v>
      </c>
      <c s="95" t="s">
        <v>530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519495</v>
      </c>
      <c s="93">
        <v>0</v>
      </c>
      <c s="93">
        <v>0</v>
      </c>
      <c s="93">
        <v>2441.6300000000001</v>
      </c>
      <c s="93">
        <v>0</v>
      </c>
      <c s="93">
        <v>0</v>
      </c>
      <c s="93">
        <v>0</v>
      </c>
      <c s="93">
        <v>519495</v>
      </c>
      <c s="189">
        <v>43825</v>
      </c>
      <c s="189">
        <v>46382</v>
      </c>
      <c s="190">
        <v>519495</v>
      </c>
      <c s="99">
        <v>2.0722222222222224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259747.5</v>
      </c>
      <c s="22">
        <f t="shared" si="27"/>
        <v>0</v>
      </c>
      <c s="22">
        <f t="shared" si="28"/>
        <v>259747.5</v>
      </c>
      <c s="22">
        <f t="shared" si="29"/>
        <v>259747.5</v>
      </c>
    </row>
    <row r="625" spans="1:54" ht="15">
      <c r="A625" s="23" t="s">
        <v>2083</v>
      </c>
      <c s="95" t="s">
        <v>530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46905</v>
      </c>
      <c s="93">
        <v>0</v>
      </c>
      <c s="93">
        <v>0</v>
      </c>
      <c s="93">
        <v>231.78999999999999</v>
      </c>
      <c s="93">
        <v>0</v>
      </c>
      <c s="93">
        <v>0</v>
      </c>
      <c s="93">
        <v>0</v>
      </c>
      <c s="93">
        <v>46905</v>
      </c>
      <c s="189">
        <v>43825</v>
      </c>
      <c s="189">
        <v>46747</v>
      </c>
      <c s="190">
        <v>46905</v>
      </c>
      <c s="99">
        <v>3.0722222222222224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15635</v>
      </c>
      <c s="22">
        <f t="shared" si="27"/>
        <v>0</v>
      </c>
      <c s="22">
        <f t="shared" si="28"/>
        <v>15635</v>
      </c>
      <c s="22">
        <f t="shared" si="29"/>
        <v>15635</v>
      </c>
    </row>
    <row r="626" spans="1:54" ht="15">
      <c r="A626" s="23" t="s">
        <v>2084</v>
      </c>
      <c s="95" t="s">
        <v>530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206500</v>
      </c>
      <c s="93">
        <v>0</v>
      </c>
      <c s="93">
        <v>0</v>
      </c>
      <c s="93">
        <v>1068.6400000000001</v>
      </c>
      <c s="93">
        <v>0</v>
      </c>
      <c s="93">
        <v>0</v>
      </c>
      <c s="93">
        <v>0</v>
      </c>
      <c s="93">
        <v>206500</v>
      </c>
      <c s="189">
        <v>43825</v>
      </c>
      <c s="189">
        <v>47113</v>
      </c>
      <c s="190">
        <v>206500</v>
      </c>
      <c s="99">
        <v>4.072222222222222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51625</v>
      </c>
      <c s="22">
        <f t="shared" si="27"/>
        <v>0</v>
      </c>
      <c s="22">
        <f t="shared" si="28"/>
        <v>51625</v>
      </c>
      <c s="22">
        <f t="shared" si="29"/>
        <v>51625</v>
      </c>
    </row>
    <row r="627" spans="1:54" ht="15">
      <c r="A627" s="23" t="s">
        <v>2085</v>
      </c>
      <c s="95" t="s">
        <v>947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249.56999999999999</v>
      </c>
      <c s="93">
        <v>0</v>
      </c>
      <c s="93">
        <v>0</v>
      </c>
      <c s="93">
        <v>0</v>
      </c>
      <c s="93">
        <v>53100</v>
      </c>
      <c s="189">
        <v>43825</v>
      </c>
      <c s="189">
        <v>46382</v>
      </c>
      <c s="190">
        <v>53100</v>
      </c>
      <c s="99">
        <v>2.0722222222222224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22">
        <f t="shared" si="27"/>
        <v>0</v>
      </c>
      <c s="22">
        <f t="shared" si="28"/>
        <v>26550</v>
      </c>
      <c s="22">
        <f t="shared" si="29"/>
        <v>26550</v>
      </c>
    </row>
    <row r="628" spans="1:54" ht="15">
      <c r="A628" s="23" t="s">
        <v>2086</v>
      </c>
      <c s="95" t="s">
        <v>531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46020</v>
      </c>
      <c s="93">
        <v>0</v>
      </c>
      <c s="93">
        <v>0</v>
      </c>
      <c s="93">
        <v>216.28999999999999</v>
      </c>
      <c s="93">
        <v>0</v>
      </c>
      <c s="93">
        <v>0</v>
      </c>
      <c s="93">
        <v>0</v>
      </c>
      <c s="93">
        <v>46020</v>
      </c>
      <c s="189">
        <v>43825</v>
      </c>
      <c s="189">
        <v>46382</v>
      </c>
      <c s="190">
        <v>46020</v>
      </c>
      <c s="99">
        <v>2.0722222222222224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23010</v>
      </c>
      <c s="22">
        <f t="shared" si="27"/>
        <v>0</v>
      </c>
      <c s="22">
        <f t="shared" si="28"/>
        <v>23010</v>
      </c>
      <c s="22">
        <f t="shared" si="29"/>
        <v>23010</v>
      </c>
    </row>
    <row r="629" spans="1:54" ht="15">
      <c r="A629" s="23" t="s">
        <v>2087</v>
      </c>
      <c s="95" t="s">
        <v>531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42775</v>
      </c>
      <c s="93">
        <v>0</v>
      </c>
      <c s="93">
        <v>0</v>
      </c>
      <c s="93">
        <v>211.38</v>
      </c>
      <c s="93">
        <v>0</v>
      </c>
      <c s="93">
        <v>0</v>
      </c>
      <c s="93">
        <v>0</v>
      </c>
      <c s="93">
        <v>42775</v>
      </c>
      <c s="189">
        <v>43825</v>
      </c>
      <c s="189">
        <v>46747</v>
      </c>
      <c s="190">
        <v>42775</v>
      </c>
      <c s="99">
        <v>3.0722222222222224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14258.34</v>
      </c>
      <c s="22">
        <f t="shared" si="27"/>
        <v>0</v>
      </c>
      <c s="22">
        <f t="shared" si="28"/>
        <v>14258.34</v>
      </c>
      <c s="22">
        <f t="shared" si="29"/>
        <v>14258.34</v>
      </c>
    </row>
    <row r="630" spans="1:54" ht="15">
      <c r="A630" s="23" t="s">
        <v>2088</v>
      </c>
      <c s="95" t="s">
        <v>531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81420</v>
      </c>
      <c s="93">
        <v>0</v>
      </c>
      <c s="93">
        <v>0</v>
      </c>
      <c s="93">
        <v>421.35000000000002</v>
      </c>
      <c s="93">
        <v>0</v>
      </c>
      <c s="93">
        <v>0</v>
      </c>
      <c s="93">
        <v>0</v>
      </c>
      <c s="93">
        <v>81420</v>
      </c>
      <c s="189">
        <v>43825</v>
      </c>
      <c s="189">
        <v>47113</v>
      </c>
      <c s="190">
        <v>81420</v>
      </c>
      <c s="99">
        <v>4.072222222222222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20355</v>
      </c>
      <c s="22">
        <f t="shared" si="27"/>
        <v>0</v>
      </c>
      <c s="22">
        <f t="shared" si="28"/>
        <v>20355</v>
      </c>
      <c s="22">
        <f t="shared" si="29"/>
        <v>20355</v>
      </c>
    </row>
    <row r="631" spans="1:54" ht="15">
      <c r="A631" s="23" t="s">
        <v>2089</v>
      </c>
      <c s="95" t="s">
        <v>532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876592.5</v>
      </c>
      <c s="93">
        <v>0</v>
      </c>
      <c s="93">
        <v>0</v>
      </c>
      <c s="93">
        <v>3703.5999999999999</v>
      </c>
      <c s="93">
        <v>0</v>
      </c>
      <c s="93">
        <v>0</v>
      </c>
      <c s="93">
        <v>0</v>
      </c>
      <c s="93">
        <v>876592.5</v>
      </c>
      <c s="189">
        <v>43826</v>
      </c>
      <c s="189">
        <v>45653</v>
      </c>
      <c s="190">
        <v>1753185</v>
      </c>
      <c s="99">
        <v>0.074999999999999997</v>
      </c>
      <c s="99">
        <v>5</v>
      </c>
      <c s="191">
        <v>0.050700000000000002</v>
      </c>
      <c s="95" t="s">
        <v>651</v>
      </c>
      <c s="95" t="s">
        <v>652</v>
      </c>
      <c s="185">
        <v>876592.5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7"/>
        <v>876592.5</v>
      </c>
      <c s="22">
        <f t="shared" si="28"/>
        <v>0</v>
      </c>
      <c s="22">
        <f t="shared" si="29"/>
        <v>876592.5</v>
      </c>
    </row>
    <row r="632" spans="1:54" ht="15">
      <c r="A632" s="23" t="s">
        <v>2090</v>
      </c>
      <c s="95" t="s">
        <v>532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3116527.5</v>
      </c>
      <c s="93">
        <v>0</v>
      </c>
      <c s="93">
        <v>0</v>
      </c>
      <c s="93">
        <v>13920.49</v>
      </c>
      <c s="93">
        <v>0</v>
      </c>
      <c s="93">
        <v>0</v>
      </c>
      <c s="93">
        <v>0</v>
      </c>
      <c s="93">
        <v>3116527.5</v>
      </c>
      <c s="189">
        <v>43826</v>
      </c>
      <c s="189">
        <v>46018</v>
      </c>
      <c s="190">
        <v>3116527.5</v>
      </c>
      <c s="99">
        <v>1.075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1558263.75</v>
      </c>
      <c s="185">
        <v>0</v>
      </c>
      <c s="185">
        <v>0</v>
      </c>
      <c s="185">
        <v>0</v>
      </c>
      <c s="185">
        <v>0</v>
      </c>
      <c s="185">
        <v>0</v>
      </c>
      <c s="185">
        <v>1558263.75</v>
      </c>
      <c s="22">
        <f t="shared" si="27"/>
        <v>0</v>
      </c>
      <c s="22">
        <f t="shared" si="28"/>
        <v>3116527.5</v>
      </c>
      <c s="22">
        <f t="shared" si="29"/>
        <v>3116527.5</v>
      </c>
    </row>
    <row r="633" spans="1:54" ht="15">
      <c r="A633" s="23" t="s">
        <v>2091</v>
      </c>
      <c s="95" t="s">
        <v>532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2455285</v>
      </c>
      <c s="93">
        <v>0</v>
      </c>
      <c s="93">
        <v>0</v>
      </c>
      <c s="93">
        <v>11539.84</v>
      </c>
      <c s="93">
        <v>0</v>
      </c>
      <c s="93">
        <v>0</v>
      </c>
      <c s="93">
        <v>0</v>
      </c>
      <c s="93">
        <v>2455285</v>
      </c>
      <c s="189">
        <v>43826</v>
      </c>
      <c s="189">
        <v>46383</v>
      </c>
      <c s="190">
        <v>2455285</v>
      </c>
      <c s="99">
        <v>2.0750000000000002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1227642.5</v>
      </c>
      <c s="22">
        <f t="shared" si="27"/>
        <v>0</v>
      </c>
      <c s="22">
        <f t="shared" si="28"/>
        <v>1227642.5</v>
      </c>
      <c s="22">
        <f t="shared" si="29"/>
        <v>1227642.5</v>
      </c>
    </row>
    <row r="634" spans="1:54" ht="15">
      <c r="A634" s="23" t="s">
        <v>2092</v>
      </c>
      <c s="95" t="s">
        <v>532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1084715</v>
      </c>
      <c s="93">
        <v>0</v>
      </c>
      <c s="93">
        <v>0</v>
      </c>
      <c s="93">
        <v>5360.3000000000002</v>
      </c>
      <c s="93">
        <v>0</v>
      </c>
      <c s="93">
        <v>0</v>
      </c>
      <c s="93">
        <v>0</v>
      </c>
      <c s="93">
        <v>1084715</v>
      </c>
      <c s="189">
        <v>43826</v>
      </c>
      <c s="189">
        <v>46748</v>
      </c>
      <c s="190">
        <v>1084715</v>
      </c>
      <c s="99">
        <v>3.0750000000000002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361571.66999999998</v>
      </c>
      <c s="22">
        <f t="shared" si="27"/>
        <v>0</v>
      </c>
      <c s="22">
        <f t="shared" si="28"/>
        <v>361571.66999999998</v>
      </c>
      <c s="22">
        <f t="shared" si="29"/>
        <v>361571.66999999998</v>
      </c>
    </row>
    <row r="635" spans="1:54" ht="15">
      <c r="A635" s="23" t="s">
        <v>2093</v>
      </c>
      <c s="95" t="s">
        <v>532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274.79000000000002</v>
      </c>
      <c s="93">
        <v>0</v>
      </c>
      <c s="93">
        <v>0</v>
      </c>
      <c s="93">
        <v>0</v>
      </c>
      <c s="93">
        <v>53100</v>
      </c>
      <c s="189">
        <v>43826</v>
      </c>
      <c s="189">
        <v>47114</v>
      </c>
      <c s="190">
        <v>53100</v>
      </c>
      <c s="99">
        <v>4.0750000000000002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13275</v>
      </c>
      <c s="22">
        <f t="shared" si="27"/>
        <v>0</v>
      </c>
      <c s="22">
        <f t="shared" si="28"/>
        <v>13275</v>
      </c>
      <c s="22">
        <f t="shared" si="29"/>
        <v>13275</v>
      </c>
    </row>
    <row r="636" spans="1:54" ht="15">
      <c r="A636" s="23" t="s">
        <v>1364</v>
      </c>
      <c s="95" t="s">
        <v>533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43852</v>
      </c>
      <c s="189">
        <v>45313</v>
      </c>
      <c s="190">
        <v>309750</v>
      </c>
      <c s="99">
        <v>0</v>
      </c>
      <c s="99">
        <v>0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7"/>
        <v>0</v>
      </c>
      <c s="22">
        <f t="shared" si="28"/>
        <v>0</v>
      </c>
      <c s="22">
        <f t="shared" si="29"/>
        <v>0</v>
      </c>
    </row>
    <row r="637" spans="1:54" ht="15">
      <c r="A637" s="23" t="s">
        <v>2094</v>
      </c>
      <c s="95" t="s">
        <v>533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1284282.5</v>
      </c>
      <c s="93">
        <v>0</v>
      </c>
      <c s="93">
        <v>0</v>
      </c>
      <c s="93">
        <v>5426.0900000000001</v>
      </c>
      <c s="93">
        <v>0</v>
      </c>
      <c s="93">
        <v>0</v>
      </c>
      <c s="93">
        <v>0</v>
      </c>
      <c s="93">
        <v>1284282.5</v>
      </c>
      <c s="189">
        <v>43852</v>
      </c>
      <c s="189">
        <v>45679</v>
      </c>
      <c s="190">
        <v>2568565</v>
      </c>
      <c s="99">
        <v>0.14444444444444443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1284282.5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7"/>
        <v>0</v>
      </c>
      <c s="22">
        <f t="shared" si="28"/>
        <v>1284282.5</v>
      </c>
      <c s="22">
        <f t="shared" si="29"/>
        <v>1284282.5</v>
      </c>
    </row>
    <row r="638" spans="1:54" ht="15">
      <c r="A638" s="23" t="s">
        <v>2095</v>
      </c>
      <c s="95" t="s">
        <v>533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3134522.5</v>
      </c>
      <c s="93">
        <v>0</v>
      </c>
      <c s="93">
        <v>0</v>
      </c>
      <c s="93">
        <v>14000.870000000001</v>
      </c>
      <c s="93">
        <v>0</v>
      </c>
      <c s="93">
        <v>0</v>
      </c>
      <c s="93">
        <v>0</v>
      </c>
      <c s="93">
        <v>3134522.5</v>
      </c>
      <c s="189">
        <v>43852</v>
      </c>
      <c s="189">
        <v>46044</v>
      </c>
      <c s="190">
        <v>3134522.5</v>
      </c>
      <c s="99">
        <v>1.1444444444444444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1567261.25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7"/>
        <v>0</v>
      </c>
      <c s="22">
        <f t="shared" si="28"/>
        <v>1567261.25</v>
      </c>
      <c s="22">
        <f t="shared" si="29"/>
        <v>1567261.25</v>
      </c>
    </row>
    <row r="639" spans="1:54" ht="15">
      <c r="A639" s="23" t="s">
        <v>2096</v>
      </c>
      <c s="95" t="s">
        <v>533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3117265</v>
      </c>
      <c s="93">
        <v>0</v>
      </c>
      <c s="93">
        <v>0</v>
      </c>
      <c s="93">
        <v>14651.15</v>
      </c>
      <c s="93">
        <v>0</v>
      </c>
      <c s="93">
        <v>0</v>
      </c>
      <c s="93">
        <v>0</v>
      </c>
      <c s="93">
        <v>3117265</v>
      </c>
      <c s="189">
        <v>43852</v>
      </c>
      <c s="189">
        <v>46409</v>
      </c>
      <c s="190">
        <v>3117265</v>
      </c>
      <c s="99">
        <v>2.1444444444444444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7"/>
        <v>0</v>
      </c>
      <c s="22">
        <f t="shared" si="28"/>
        <v>0</v>
      </c>
      <c s="22">
        <f t="shared" si="29"/>
        <v>0</v>
      </c>
    </row>
    <row r="640" spans="1:54" ht="15">
      <c r="A640" s="23" t="s">
        <v>2097</v>
      </c>
      <c s="95" t="s">
        <v>533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683957.5</v>
      </c>
      <c s="93">
        <v>0</v>
      </c>
      <c s="93">
        <v>0</v>
      </c>
      <c s="93">
        <v>3379.8899999999999</v>
      </c>
      <c s="93">
        <v>0</v>
      </c>
      <c s="93">
        <v>0</v>
      </c>
      <c s="93">
        <v>0</v>
      </c>
      <c s="93">
        <v>683957.5</v>
      </c>
      <c s="189">
        <v>43852</v>
      </c>
      <c s="189">
        <v>46774</v>
      </c>
      <c s="190">
        <v>683957.5</v>
      </c>
      <c s="99">
        <v>3.1444444444444444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7"/>
        <v>0</v>
      </c>
      <c s="22">
        <f t="shared" si="28"/>
        <v>0</v>
      </c>
      <c s="22">
        <f t="shared" si="29"/>
        <v>0</v>
      </c>
    </row>
    <row r="641" spans="1:54" ht="15">
      <c r="A641" s="23" t="s">
        <v>2098</v>
      </c>
      <c s="95" t="s">
        <v>533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549.58000000000004</v>
      </c>
      <c s="93">
        <v>0</v>
      </c>
      <c s="93">
        <v>0</v>
      </c>
      <c s="93">
        <v>0</v>
      </c>
      <c s="93">
        <v>106200</v>
      </c>
      <c s="189">
        <v>43852</v>
      </c>
      <c s="189">
        <v>47140</v>
      </c>
      <c s="190">
        <v>106200</v>
      </c>
      <c s="99">
        <v>4.1444444444444448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7"/>
        <v>0</v>
      </c>
      <c s="22">
        <f t="shared" si="28"/>
        <v>0</v>
      </c>
      <c s="22">
        <f t="shared" si="29"/>
        <v>0</v>
      </c>
    </row>
    <row r="642" spans="1:54" ht="15">
      <c r="A642" s="23" t="s">
        <v>1365</v>
      </c>
      <c s="95" t="s">
        <v>534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43858</v>
      </c>
      <c s="189">
        <v>45319</v>
      </c>
      <c s="190">
        <v>875265</v>
      </c>
      <c s="99">
        <v>0</v>
      </c>
      <c s="99">
        <v>0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27"/>
        <v>0</v>
      </c>
      <c s="22">
        <f t="shared" si="28"/>
        <v>0</v>
      </c>
      <c s="22">
        <f t="shared" si="29"/>
        <v>0</v>
      </c>
    </row>
    <row r="643" spans="1:54" ht="15">
      <c r="A643" s="23" t="s">
        <v>2099</v>
      </c>
      <c s="95" t="s">
        <v>534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1095998.75</v>
      </c>
      <c s="93">
        <v>0</v>
      </c>
      <c s="93">
        <v>0</v>
      </c>
      <c s="93">
        <v>4630.5900000000001</v>
      </c>
      <c s="93">
        <v>0</v>
      </c>
      <c s="93">
        <v>0</v>
      </c>
      <c s="93">
        <v>0</v>
      </c>
      <c s="93">
        <v>1095998.75</v>
      </c>
      <c s="189">
        <v>43858</v>
      </c>
      <c s="189">
        <v>45685</v>
      </c>
      <c s="190">
        <v>2191997.5</v>
      </c>
      <c s="99">
        <v>0.16111111111111112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1095998.75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 ref="AZ643:AZ706">SUM(AM643:AM643)</f>
        <v>0</v>
      </c>
      <c s="22">
        <f t="shared" si="28"/>
        <v>1095998.75</v>
      </c>
      <c s="22">
        <f t="shared" si="29"/>
        <v>1095998.75</v>
      </c>
    </row>
    <row r="644" spans="1:54" ht="15">
      <c r="A644" s="23" t="s">
        <v>2100</v>
      </c>
      <c s="95" t="s">
        <v>534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4112890</v>
      </c>
      <c s="93">
        <v>0</v>
      </c>
      <c s="93">
        <v>0</v>
      </c>
      <c s="93">
        <v>18370.91</v>
      </c>
      <c s="93">
        <v>0</v>
      </c>
      <c s="93">
        <v>0</v>
      </c>
      <c s="93">
        <v>0</v>
      </c>
      <c s="93">
        <v>4112890</v>
      </c>
      <c s="189">
        <v>43858</v>
      </c>
      <c s="189">
        <v>46050</v>
      </c>
      <c s="190">
        <v>4112890</v>
      </c>
      <c s="99">
        <v>1.1611111111111112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2056445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 ref="BA644:BA707">SUM(AN644:AY644)</f>
        <v>2056445</v>
      </c>
      <c s="22">
        <f t="shared" si="32" ref="BB644:BB707">AZ644+BA644</f>
        <v>2056445</v>
      </c>
    </row>
    <row r="645" spans="1:54" ht="15">
      <c r="A645" s="23" t="s">
        <v>2101</v>
      </c>
      <c s="95" t="s">
        <v>534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2112495</v>
      </c>
      <c s="93">
        <v>0</v>
      </c>
      <c s="93">
        <v>0</v>
      </c>
      <c s="93">
        <v>9928.7299999999996</v>
      </c>
      <c s="93">
        <v>0</v>
      </c>
      <c s="93">
        <v>0</v>
      </c>
      <c s="93">
        <v>0</v>
      </c>
      <c s="93">
        <v>2112495</v>
      </c>
      <c s="189">
        <v>43858</v>
      </c>
      <c s="189">
        <v>46415</v>
      </c>
      <c s="190">
        <v>2112495</v>
      </c>
      <c s="99">
        <v>2.161111111111111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46" spans="1:54" ht="15">
      <c r="A646" s="23" t="s">
        <v>2102</v>
      </c>
      <c s="95" t="s">
        <v>534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458430</v>
      </c>
      <c s="93">
        <v>0</v>
      </c>
      <c s="93">
        <v>0</v>
      </c>
      <c s="93">
        <v>2265.4099999999999</v>
      </c>
      <c s="93">
        <v>0</v>
      </c>
      <c s="93">
        <v>0</v>
      </c>
      <c s="93">
        <v>0</v>
      </c>
      <c s="93">
        <v>458430</v>
      </c>
      <c s="189">
        <v>43858</v>
      </c>
      <c s="189">
        <v>46780</v>
      </c>
      <c s="190">
        <v>458430</v>
      </c>
      <c s="99">
        <v>3.161111111111111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47" spans="1:54" ht="15">
      <c r="A647" s="23" t="s">
        <v>2103</v>
      </c>
      <c s="95" t="s">
        <v>534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549.58000000000004</v>
      </c>
      <c s="93">
        <v>0</v>
      </c>
      <c s="93">
        <v>0</v>
      </c>
      <c s="93">
        <v>0</v>
      </c>
      <c s="93">
        <v>106200</v>
      </c>
      <c s="189">
        <v>43858</v>
      </c>
      <c s="189">
        <v>47146</v>
      </c>
      <c s="190">
        <v>106200</v>
      </c>
      <c s="99">
        <v>4.1611111111111114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48" spans="1:54" ht="15">
      <c r="A648" s="23" t="s">
        <v>2104</v>
      </c>
      <c s="95" t="s">
        <v>534</v>
      </c>
      <c s="96">
        <v>10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98087.5</v>
      </c>
      <c s="93">
        <v>0</v>
      </c>
      <c s="93">
        <v>0</v>
      </c>
      <c s="93">
        <v>531.30999999999995</v>
      </c>
      <c s="93">
        <v>0</v>
      </c>
      <c s="93">
        <v>0</v>
      </c>
      <c s="93">
        <v>0</v>
      </c>
      <c s="93">
        <v>98087.5</v>
      </c>
      <c s="189">
        <v>43858</v>
      </c>
      <c s="189">
        <v>47511</v>
      </c>
      <c s="190">
        <v>98087.5</v>
      </c>
      <c s="99">
        <v>5.1611111111111114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49" spans="1:54" ht="15">
      <c r="A649" s="23" t="s">
        <v>1366</v>
      </c>
      <c s="95" t="s">
        <v>535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43866</v>
      </c>
      <c s="189">
        <v>45327</v>
      </c>
      <c s="190">
        <v>1170265</v>
      </c>
      <c s="99">
        <v>0</v>
      </c>
      <c s="99">
        <v>0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50" spans="1:54" ht="15">
      <c r="A650" s="23" t="s">
        <v>2105</v>
      </c>
      <c s="95" t="s">
        <v>535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842667.5</v>
      </c>
      <c s="93">
        <v>0</v>
      </c>
      <c s="93">
        <v>0</v>
      </c>
      <c s="93">
        <v>3560.27</v>
      </c>
      <c s="93">
        <v>0</v>
      </c>
      <c s="93">
        <v>0</v>
      </c>
      <c s="93">
        <v>0</v>
      </c>
      <c s="93">
        <v>842667.5</v>
      </c>
      <c s="189">
        <v>43866</v>
      </c>
      <c s="189">
        <v>45693</v>
      </c>
      <c s="190">
        <v>1685335</v>
      </c>
      <c s="99">
        <v>0.18055555555555555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842667.5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842667.5</v>
      </c>
      <c s="22">
        <f t="shared" si="32"/>
        <v>842667.5</v>
      </c>
    </row>
    <row r="651" spans="1:54" ht="15">
      <c r="A651" s="23" t="s">
        <v>2106</v>
      </c>
      <c s="95" t="s">
        <v>535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2753677.5</v>
      </c>
      <c s="93">
        <v>0</v>
      </c>
      <c s="93">
        <v>0</v>
      </c>
      <c s="93">
        <v>12299.76</v>
      </c>
      <c s="93">
        <v>0</v>
      </c>
      <c s="93">
        <v>0</v>
      </c>
      <c s="93">
        <v>0</v>
      </c>
      <c s="93">
        <v>2753677.5</v>
      </c>
      <c s="189">
        <v>43866</v>
      </c>
      <c s="189">
        <v>46058</v>
      </c>
      <c s="190">
        <v>2753677.5</v>
      </c>
      <c s="99">
        <v>1.1805555555555556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1376838.75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1376838.75</v>
      </c>
      <c s="22">
        <f t="shared" si="32"/>
        <v>1376838.75</v>
      </c>
    </row>
    <row r="652" spans="1:54" ht="15">
      <c r="A652" s="23" t="s">
        <v>2107</v>
      </c>
      <c s="95" t="s">
        <v>535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1250357.5</v>
      </c>
      <c s="93">
        <v>0</v>
      </c>
      <c s="93">
        <v>0</v>
      </c>
      <c s="93">
        <v>5876.6800000000003</v>
      </c>
      <c s="93">
        <v>0</v>
      </c>
      <c s="93">
        <v>0</v>
      </c>
      <c s="93">
        <v>0</v>
      </c>
      <c s="93">
        <v>1250357.5</v>
      </c>
      <c s="189">
        <v>43866</v>
      </c>
      <c s="189">
        <v>46423</v>
      </c>
      <c s="190">
        <v>1250357.5</v>
      </c>
      <c s="99">
        <v>2.1805555555555554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53" spans="1:54" ht="15">
      <c r="A653" s="23" t="s">
        <v>2108</v>
      </c>
      <c s="95" t="s">
        <v>535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524.79999999999995</v>
      </c>
      <c s="93">
        <v>0</v>
      </c>
      <c s="93">
        <v>0</v>
      </c>
      <c s="93">
        <v>0</v>
      </c>
      <c s="93">
        <v>106200</v>
      </c>
      <c s="189">
        <v>43866</v>
      </c>
      <c s="189">
        <v>46788</v>
      </c>
      <c s="190">
        <v>106200</v>
      </c>
      <c s="99">
        <v>3.1805555555555554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54" spans="1:54" ht="15">
      <c r="A654" s="23" t="s">
        <v>2109</v>
      </c>
      <c s="95" t="s">
        <v>535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287.62</v>
      </c>
      <c s="93">
        <v>0</v>
      </c>
      <c s="93">
        <v>0</v>
      </c>
      <c s="93">
        <v>0</v>
      </c>
      <c s="93">
        <v>53100</v>
      </c>
      <c s="189">
        <v>43866</v>
      </c>
      <c s="189">
        <v>47519</v>
      </c>
      <c s="190">
        <v>53100</v>
      </c>
      <c s="99">
        <v>5.1805555555555554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55" spans="1:54" ht="15">
      <c r="A655" s="23" t="s">
        <v>1367</v>
      </c>
      <c s="95" t="s">
        <v>536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43872</v>
      </c>
      <c s="189">
        <v>45333</v>
      </c>
      <c s="190">
        <v>666700</v>
      </c>
      <c s="99">
        <v>0</v>
      </c>
      <c s="99">
        <v>0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56" spans="1:54" ht="15">
      <c r="A656" s="23" t="s">
        <v>2110</v>
      </c>
      <c s="95" t="s">
        <v>536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1129850</v>
      </c>
      <c s="93">
        <v>0</v>
      </c>
      <c s="93">
        <v>0</v>
      </c>
      <c s="93">
        <v>4773.6199999999999</v>
      </c>
      <c s="93">
        <v>0</v>
      </c>
      <c s="93">
        <v>0</v>
      </c>
      <c s="93">
        <v>0</v>
      </c>
      <c s="93">
        <v>1129850</v>
      </c>
      <c s="189">
        <v>43872</v>
      </c>
      <c s="189">
        <v>45699</v>
      </c>
      <c s="190">
        <v>2259700</v>
      </c>
      <c s="99">
        <v>0.19722222222222222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1129850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1129850</v>
      </c>
      <c s="22">
        <f t="shared" si="32"/>
        <v>1129850</v>
      </c>
    </row>
    <row r="657" spans="1:54" ht="15">
      <c r="A657" s="23" t="s">
        <v>2111</v>
      </c>
      <c s="95" t="s">
        <v>536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3465512.5</v>
      </c>
      <c s="93">
        <v>0</v>
      </c>
      <c s="93">
        <v>0</v>
      </c>
      <c s="93">
        <v>15479.290000000001</v>
      </c>
      <c s="93">
        <v>0</v>
      </c>
      <c s="93">
        <v>0</v>
      </c>
      <c s="93">
        <v>0</v>
      </c>
      <c s="93">
        <v>3465512.5</v>
      </c>
      <c s="189">
        <v>43872</v>
      </c>
      <c s="189">
        <v>46064</v>
      </c>
      <c s="190">
        <v>3465512.5</v>
      </c>
      <c s="99">
        <v>1.1972222222222222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1732756.25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1732756.25</v>
      </c>
      <c s="22">
        <f t="shared" si="32"/>
        <v>1732756.25</v>
      </c>
    </row>
    <row r="658" spans="1:54" ht="15">
      <c r="A658" s="23" t="s">
        <v>2112</v>
      </c>
      <c s="95" t="s">
        <v>536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3211665</v>
      </c>
      <c s="93">
        <v>0</v>
      </c>
      <c s="93">
        <v>0</v>
      </c>
      <c s="93">
        <v>15094.83</v>
      </c>
      <c s="93">
        <v>0</v>
      </c>
      <c s="93">
        <v>0</v>
      </c>
      <c s="93">
        <v>0</v>
      </c>
      <c s="93">
        <v>3211665</v>
      </c>
      <c s="189">
        <v>43872</v>
      </c>
      <c s="189">
        <v>46429</v>
      </c>
      <c s="190">
        <v>3211665</v>
      </c>
      <c s="99">
        <v>2.1972222222222224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59" spans="1:54" ht="15">
      <c r="A659" s="23" t="s">
        <v>2113</v>
      </c>
      <c s="95" t="s">
        <v>536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209302.5</v>
      </c>
      <c s="93">
        <v>0</v>
      </c>
      <c s="93">
        <v>0</v>
      </c>
      <c s="93">
        <v>1034.3</v>
      </c>
      <c s="93">
        <v>0</v>
      </c>
      <c s="93">
        <v>0</v>
      </c>
      <c s="93">
        <v>0</v>
      </c>
      <c s="93">
        <v>209302.5</v>
      </c>
      <c s="189">
        <v>43872</v>
      </c>
      <c s="189">
        <v>46794</v>
      </c>
      <c s="190">
        <v>209302.5</v>
      </c>
      <c s="99">
        <v>3.1972222222222224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60" spans="1:54" ht="15">
      <c r="A660" s="23" t="s">
        <v>1368</v>
      </c>
      <c s="95" t="s">
        <v>537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43879</v>
      </c>
      <c s="189">
        <v>45340</v>
      </c>
      <c s="190">
        <v>1747580</v>
      </c>
      <c s="99">
        <v>0</v>
      </c>
      <c s="99">
        <v>0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61" spans="1:54" ht="15">
      <c r="A661" s="23" t="s">
        <v>2114</v>
      </c>
      <c s="95" t="s">
        <v>537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1144010</v>
      </c>
      <c s="93">
        <v>0</v>
      </c>
      <c s="93">
        <v>0</v>
      </c>
      <c s="93">
        <v>4833.4399999999996</v>
      </c>
      <c s="93">
        <v>0</v>
      </c>
      <c s="93">
        <v>0</v>
      </c>
      <c s="93">
        <v>0</v>
      </c>
      <c s="93">
        <v>1144010</v>
      </c>
      <c s="189">
        <v>43879</v>
      </c>
      <c s="189">
        <v>45706</v>
      </c>
      <c s="190">
        <v>2288020</v>
      </c>
      <c s="99">
        <v>0.21666666666666667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1144010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1144010</v>
      </c>
      <c s="22">
        <f t="shared" si="32"/>
        <v>1144010</v>
      </c>
    </row>
    <row r="662" spans="1:54" ht="15">
      <c r="A662" s="23" t="s">
        <v>2115</v>
      </c>
      <c s="95" t="s">
        <v>537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2595852.5</v>
      </c>
      <c s="93">
        <v>0</v>
      </c>
      <c s="93">
        <v>0</v>
      </c>
      <c s="93">
        <v>11594.809999999999</v>
      </c>
      <c s="93">
        <v>0</v>
      </c>
      <c s="93">
        <v>0</v>
      </c>
      <c s="93">
        <v>0</v>
      </c>
      <c s="93">
        <v>2595852.5</v>
      </c>
      <c s="189">
        <v>43879</v>
      </c>
      <c s="189">
        <v>46071</v>
      </c>
      <c s="190">
        <v>2595852.5</v>
      </c>
      <c s="99">
        <v>1.2166666666666666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1297926.25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1297926.25</v>
      </c>
      <c s="22">
        <f t="shared" si="32"/>
        <v>1297926.25</v>
      </c>
    </row>
    <row r="663" spans="1:54" ht="15">
      <c r="A663" s="23" t="s">
        <v>2116</v>
      </c>
      <c s="95" t="s">
        <v>537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1675600</v>
      </c>
      <c s="93">
        <v>0</v>
      </c>
      <c s="93">
        <v>0</v>
      </c>
      <c s="93">
        <v>7875.3199999999997</v>
      </c>
      <c s="93">
        <v>0</v>
      </c>
      <c s="93">
        <v>0</v>
      </c>
      <c s="93">
        <v>0</v>
      </c>
      <c s="93">
        <v>1675600</v>
      </c>
      <c s="189">
        <v>43879</v>
      </c>
      <c s="189">
        <v>46436</v>
      </c>
      <c s="190">
        <v>1675600</v>
      </c>
      <c s="99">
        <v>2.2166666666666668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64" spans="1:54" ht="15">
      <c r="A664" s="23" t="s">
        <v>2117</v>
      </c>
      <c s="95" t="s">
        <v>537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206057.5</v>
      </c>
      <c s="93">
        <v>0</v>
      </c>
      <c s="93">
        <v>0</v>
      </c>
      <c s="93">
        <v>1018.27</v>
      </c>
      <c s="93">
        <v>0</v>
      </c>
      <c s="93">
        <v>0</v>
      </c>
      <c s="93">
        <v>0</v>
      </c>
      <c s="93">
        <v>206057.5</v>
      </c>
      <c s="189">
        <v>43879</v>
      </c>
      <c s="189">
        <v>46801</v>
      </c>
      <c s="190">
        <v>206057.5</v>
      </c>
      <c s="99">
        <v>3.2166666666666668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65" spans="1:54" ht="15">
      <c r="A665" s="23" t="s">
        <v>1369</v>
      </c>
      <c s="95" t="s">
        <v>538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43888</v>
      </c>
      <c s="189">
        <v>45349</v>
      </c>
      <c s="190">
        <v>1413787.5</v>
      </c>
      <c s="99">
        <v>0</v>
      </c>
      <c s="99">
        <v>0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66" spans="1:54" ht="15">
      <c r="A666" s="23" t="s">
        <v>2118</v>
      </c>
      <c s="95" t="s">
        <v>538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635061.25</v>
      </c>
      <c s="93">
        <v>0</v>
      </c>
      <c s="93">
        <v>0</v>
      </c>
      <c s="93">
        <v>2683.1300000000001</v>
      </c>
      <c s="93">
        <v>0</v>
      </c>
      <c s="93">
        <v>0</v>
      </c>
      <c s="93">
        <v>0</v>
      </c>
      <c s="93">
        <v>635061.25</v>
      </c>
      <c s="189">
        <v>43888</v>
      </c>
      <c s="189">
        <v>45715</v>
      </c>
      <c s="190">
        <v>1270122.5</v>
      </c>
      <c s="99">
        <v>0.24166666666666667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635061.25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635061.25</v>
      </c>
      <c s="22">
        <f t="shared" si="32"/>
        <v>635061.25</v>
      </c>
    </row>
    <row r="667" spans="1:54" ht="15">
      <c r="A667" s="23" t="s">
        <v>2119</v>
      </c>
      <c s="95" t="s">
        <v>538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1265697.5</v>
      </c>
      <c s="93">
        <v>0</v>
      </c>
      <c s="93">
        <v>0</v>
      </c>
      <c s="93">
        <v>5653.4499999999998</v>
      </c>
      <c s="93">
        <v>0</v>
      </c>
      <c s="93">
        <v>0</v>
      </c>
      <c s="93">
        <v>0</v>
      </c>
      <c s="93">
        <v>1265697.5</v>
      </c>
      <c s="189">
        <v>43888</v>
      </c>
      <c s="189">
        <v>46080</v>
      </c>
      <c s="190">
        <v>1265697.5</v>
      </c>
      <c s="99">
        <v>1.2416666666666667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632848.75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632848.75</v>
      </c>
      <c s="22">
        <f t="shared" si="32"/>
        <v>632848.75</v>
      </c>
    </row>
    <row r="668" spans="1:54" ht="15">
      <c r="A668" s="23" t="s">
        <v>2120</v>
      </c>
      <c s="95" t="s">
        <v>538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1359065</v>
      </c>
      <c s="93">
        <v>0</v>
      </c>
      <c s="93">
        <v>0</v>
      </c>
      <c s="93">
        <v>6387.6099999999997</v>
      </c>
      <c s="93">
        <v>0</v>
      </c>
      <c s="93">
        <v>0</v>
      </c>
      <c s="93">
        <v>0</v>
      </c>
      <c s="93">
        <v>1359065</v>
      </c>
      <c s="189">
        <v>43888</v>
      </c>
      <c s="189">
        <v>46445</v>
      </c>
      <c s="190">
        <v>1359065</v>
      </c>
      <c s="99">
        <v>2.2416666666666667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69" spans="1:54" ht="15">
      <c r="A669" s="23" t="s">
        <v>2121</v>
      </c>
      <c s="95" t="s">
        <v>538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413737.5</v>
      </c>
      <c s="93">
        <v>0</v>
      </c>
      <c s="93">
        <v>0</v>
      </c>
      <c s="93">
        <v>2044.55</v>
      </c>
      <c s="93">
        <v>0</v>
      </c>
      <c s="93">
        <v>0</v>
      </c>
      <c s="93">
        <v>0</v>
      </c>
      <c s="93">
        <v>413737.5</v>
      </c>
      <c s="189">
        <v>43888</v>
      </c>
      <c s="189">
        <v>46810</v>
      </c>
      <c s="190">
        <v>413737.5</v>
      </c>
      <c s="99">
        <v>3.2416666666666667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70" spans="1:54" ht="15">
      <c r="A670" s="23" t="s">
        <v>1370</v>
      </c>
      <c s="95" t="s">
        <v>539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43900</v>
      </c>
      <c s="189">
        <v>45361</v>
      </c>
      <c s="190">
        <v>1486062.5</v>
      </c>
      <c s="99">
        <v>0</v>
      </c>
      <c s="99">
        <v>0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71" spans="1:54" ht="15">
      <c r="A671" s="23" t="s">
        <v>2122</v>
      </c>
      <c s="95" t="s">
        <v>539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1954080</v>
      </c>
      <c s="93">
        <v>0</v>
      </c>
      <c s="93">
        <v>0</v>
      </c>
      <c s="93">
        <v>8255.9899999999998</v>
      </c>
      <c s="93">
        <v>0</v>
      </c>
      <c s="93">
        <v>0</v>
      </c>
      <c s="93">
        <v>0</v>
      </c>
      <c s="93">
        <v>1954080</v>
      </c>
      <c s="189">
        <v>43900</v>
      </c>
      <c s="189">
        <v>45726</v>
      </c>
      <c s="190">
        <v>3908160</v>
      </c>
      <c s="99">
        <v>0.27777777777777779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1954080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1954080</v>
      </c>
      <c s="22">
        <f t="shared" si="32"/>
        <v>1954080</v>
      </c>
    </row>
    <row r="672" spans="1:54" ht="15">
      <c r="A672" s="23" t="s">
        <v>2123</v>
      </c>
      <c s="95" t="s">
        <v>539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2899407.5</v>
      </c>
      <c s="93">
        <v>0</v>
      </c>
      <c s="93">
        <v>0</v>
      </c>
      <c s="93">
        <v>12950.690000000001</v>
      </c>
      <c s="93">
        <v>0</v>
      </c>
      <c s="93">
        <v>0</v>
      </c>
      <c s="93">
        <v>0</v>
      </c>
      <c s="93">
        <v>2899407.5</v>
      </c>
      <c s="189">
        <v>43900</v>
      </c>
      <c s="189">
        <v>46091</v>
      </c>
      <c s="190">
        <v>2899407.5</v>
      </c>
      <c s="99">
        <v>1.2777777777777777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1449703.75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1449703.75</v>
      </c>
      <c s="22">
        <f t="shared" si="32"/>
        <v>1449703.75</v>
      </c>
    </row>
    <row r="673" spans="1:54" ht="15">
      <c r="A673" s="23" t="s">
        <v>2124</v>
      </c>
      <c s="95" t="s">
        <v>539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854172.5</v>
      </c>
      <c s="93">
        <v>0</v>
      </c>
      <c s="93">
        <v>0</v>
      </c>
      <c s="93">
        <v>4014.6100000000001</v>
      </c>
      <c s="93">
        <v>0</v>
      </c>
      <c s="93">
        <v>0</v>
      </c>
      <c s="93">
        <v>0</v>
      </c>
      <c s="93">
        <v>854172.5</v>
      </c>
      <c s="189">
        <v>43900</v>
      </c>
      <c s="189">
        <v>46456</v>
      </c>
      <c s="190">
        <v>854172.5</v>
      </c>
      <c s="99">
        <v>2.2777777777777777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74" spans="1:54" ht="15">
      <c r="A674" s="23" t="s">
        <v>2125</v>
      </c>
      <c s="95" t="s">
        <v>539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50002.5</v>
      </c>
      <c s="93">
        <v>0</v>
      </c>
      <c s="93">
        <v>0</v>
      </c>
      <c s="93">
        <v>258.75999999999999</v>
      </c>
      <c s="93">
        <v>0</v>
      </c>
      <c s="93">
        <v>0</v>
      </c>
      <c s="93">
        <v>0</v>
      </c>
      <c s="93">
        <v>50002.5</v>
      </c>
      <c s="189">
        <v>43900</v>
      </c>
      <c s="189">
        <v>47187</v>
      </c>
      <c s="190">
        <v>50002.5</v>
      </c>
      <c s="99">
        <v>4.2777777777777777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75" spans="1:54" ht="15">
      <c r="A675" s="23" t="s">
        <v>1371</v>
      </c>
      <c s="95" t="s">
        <v>540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43908</v>
      </c>
      <c s="189">
        <v>45369</v>
      </c>
      <c s="190">
        <v>246325</v>
      </c>
      <c s="99">
        <v>0</v>
      </c>
      <c s="99">
        <v>0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76" spans="1:54" ht="15">
      <c r="A676" s="23" t="s">
        <v>2126</v>
      </c>
      <c s="95" t="s">
        <v>540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1108315</v>
      </c>
      <c s="93">
        <v>0</v>
      </c>
      <c s="93">
        <v>0</v>
      </c>
      <c s="93">
        <v>4682.6300000000001</v>
      </c>
      <c s="93">
        <v>0</v>
      </c>
      <c s="93">
        <v>0</v>
      </c>
      <c s="93">
        <v>0</v>
      </c>
      <c s="93">
        <v>1108315</v>
      </c>
      <c s="189">
        <v>43908</v>
      </c>
      <c s="189">
        <v>45734</v>
      </c>
      <c s="190">
        <v>2216630</v>
      </c>
      <c s="99">
        <v>0.29999999999999999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1108315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1108315</v>
      </c>
      <c s="22">
        <f t="shared" si="32"/>
        <v>1108315</v>
      </c>
    </row>
    <row r="677" spans="1:54" ht="15">
      <c r="A677" s="23" t="s">
        <v>2127</v>
      </c>
      <c s="95" t="s">
        <v>540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3888690</v>
      </c>
      <c s="93">
        <v>0</v>
      </c>
      <c s="93">
        <v>0</v>
      </c>
      <c s="93">
        <v>17369.48</v>
      </c>
      <c s="93">
        <v>0</v>
      </c>
      <c s="93">
        <v>0</v>
      </c>
      <c s="93">
        <v>0</v>
      </c>
      <c s="93">
        <v>3888690</v>
      </c>
      <c s="189">
        <v>43908</v>
      </c>
      <c s="189">
        <v>46099</v>
      </c>
      <c s="190">
        <v>3888690</v>
      </c>
      <c s="99">
        <v>1.3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1944345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1944345</v>
      </c>
      <c s="22">
        <f t="shared" si="32"/>
        <v>1944345</v>
      </c>
    </row>
    <row r="678" spans="1:54" ht="15">
      <c r="A678" s="23" t="s">
        <v>2128</v>
      </c>
      <c s="95" t="s">
        <v>540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3249425</v>
      </c>
      <c s="93">
        <v>0</v>
      </c>
      <c s="93">
        <v>0</v>
      </c>
      <c s="93">
        <v>15272.299999999999</v>
      </c>
      <c s="93">
        <v>0</v>
      </c>
      <c s="93">
        <v>0</v>
      </c>
      <c s="93">
        <v>0</v>
      </c>
      <c s="93">
        <v>3249425</v>
      </c>
      <c s="189">
        <v>43908</v>
      </c>
      <c s="189">
        <v>46464</v>
      </c>
      <c s="190">
        <v>3249425</v>
      </c>
      <c s="99">
        <v>2.2999999999999998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79" spans="1:54" ht="15">
      <c r="A679" s="23" t="s">
        <v>1372</v>
      </c>
      <c s="95" t="s">
        <v>541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43917</v>
      </c>
      <c s="189">
        <v>45378</v>
      </c>
      <c s="190">
        <v>246472.5</v>
      </c>
      <c s="99">
        <v>0</v>
      </c>
      <c s="99">
        <v>0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80" spans="1:54" ht="15">
      <c r="A680" s="23" t="s">
        <v>2129</v>
      </c>
      <c s="95" t="s">
        <v>541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141821.25</v>
      </c>
      <c s="93">
        <v>0</v>
      </c>
      <c s="93">
        <v>0</v>
      </c>
      <c s="93">
        <v>599.19000000000005</v>
      </c>
      <c s="93">
        <v>0</v>
      </c>
      <c s="93">
        <v>0</v>
      </c>
      <c s="93">
        <v>0</v>
      </c>
      <c s="93">
        <v>141821.25</v>
      </c>
      <c s="189">
        <v>43917</v>
      </c>
      <c s="189">
        <v>45743</v>
      </c>
      <c s="190">
        <v>283642.5</v>
      </c>
      <c s="99">
        <v>0.32500000000000001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141821.25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141821.25</v>
      </c>
      <c s="22">
        <f t="shared" si="32"/>
        <v>141821.25</v>
      </c>
    </row>
    <row r="681" spans="1:54" ht="15">
      <c r="A681" s="23" t="s">
        <v>2130</v>
      </c>
      <c s="95" t="s">
        <v>541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1933282.5</v>
      </c>
      <c s="93">
        <v>0</v>
      </c>
      <c s="93">
        <v>0</v>
      </c>
      <c s="93">
        <v>8635.3299999999999</v>
      </c>
      <c s="93">
        <v>0</v>
      </c>
      <c s="93">
        <v>0</v>
      </c>
      <c s="93">
        <v>0</v>
      </c>
      <c s="93">
        <v>1933282.5</v>
      </c>
      <c s="189">
        <v>43917</v>
      </c>
      <c s="189">
        <v>46108</v>
      </c>
      <c s="190">
        <v>1933282.5</v>
      </c>
      <c s="99">
        <v>1.325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966641.25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966641.25</v>
      </c>
      <c s="22">
        <f t="shared" si="32"/>
        <v>966641.25</v>
      </c>
    </row>
    <row r="682" spans="1:54" ht="15">
      <c r="A682" s="23" t="s">
        <v>2131</v>
      </c>
      <c s="95" t="s">
        <v>541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5265012.5</v>
      </c>
      <c s="93">
        <v>0</v>
      </c>
      <c s="93">
        <v>0</v>
      </c>
      <c s="93">
        <v>24745.560000000001</v>
      </c>
      <c s="93">
        <v>0</v>
      </c>
      <c s="93">
        <v>0</v>
      </c>
      <c s="93">
        <v>0</v>
      </c>
      <c s="93">
        <v>5265012.5</v>
      </c>
      <c s="189">
        <v>43917</v>
      </c>
      <c s="189">
        <v>46473</v>
      </c>
      <c s="190">
        <v>5265012.5</v>
      </c>
      <c s="99">
        <v>2.3250000000000002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83" spans="1:54" ht="15">
      <c r="A683" s="23" t="s">
        <v>2132</v>
      </c>
      <c s="95" t="s">
        <v>541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1959537.5</v>
      </c>
      <c s="93">
        <v>0</v>
      </c>
      <c s="93">
        <v>0</v>
      </c>
      <c s="93">
        <v>9683.3799999999992</v>
      </c>
      <c s="93">
        <v>0</v>
      </c>
      <c s="93">
        <v>0</v>
      </c>
      <c s="93">
        <v>0</v>
      </c>
      <c s="93">
        <v>1959537.5</v>
      </c>
      <c s="189">
        <v>43917</v>
      </c>
      <c s="189">
        <v>46839</v>
      </c>
      <c s="190">
        <v>1959537.5</v>
      </c>
      <c s="99">
        <v>3.3250000000000002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84" spans="1:54" ht="15">
      <c r="A684" s="23" t="s">
        <v>2133</v>
      </c>
      <c s="95" t="s">
        <v>541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265500</v>
      </c>
      <c s="93">
        <v>0</v>
      </c>
      <c s="93">
        <v>0</v>
      </c>
      <c s="93">
        <v>1373.96</v>
      </c>
      <c s="93">
        <v>0</v>
      </c>
      <c s="93">
        <v>0</v>
      </c>
      <c s="93">
        <v>0</v>
      </c>
      <c s="93">
        <v>265500</v>
      </c>
      <c s="189">
        <v>43917</v>
      </c>
      <c s="189">
        <v>47204</v>
      </c>
      <c s="190">
        <v>265500</v>
      </c>
      <c s="99">
        <v>4.3250000000000002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85" spans="1:54" ht="15">
      <c r="A685" s="23" t="s">
        <v>2134</v>
      </c>
      <c s="95" t="s">
        <v>541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92777.5</v>
      </c>
      <c s="93">
        <v>0</v>
      </c>
      <c s="93">
        <v>0</v>
      </c>
      <c s="93">
        <v>502.54000000000002</v>
      </c>
      <c s="93">
        <v>0</v>
      </c>
      <c s="93">
        <v>0</v>
      </c>
      <c s="93">
        <v>0</v>
      </c>
      <c s="93">
        <v>92777.5</v>
      </c>
      <c s="189">
        <v>43917</v>
      </c>
      <c s="189">
        <v>47569</v>
      </c>
      <c s="190">
        <v>92777.5</v>
      </c>
      <c s="99">
        <v>5.3250000000000002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86" spans="1:54" ht="15">
      <c r="A686" s="23" t="s">
        <v>1373</v>
      </c>
      <c s="95" t="s">
        <v>542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43924</v>
      </c>
      <c s="189">
        <v>45385</v>
      </c>
      <c s="190">
        <v>53100</v>
      </c>
      <c s="99">
        <v>0</v>
      </c>
      <c s="99">
        <v>0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87" spans="1:54" ht="15">
      <c r="A687" s="23" t="s">
        <v>2135</v>
      </c>
      <c s="95" t="s">
        <v>542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254363.75</v>
      </c>
      <c s="93">
        <v>0</v>
      </c>
      <c s="93">
        <v>0</v>
      </c>
      <c s="93">
        <v>1074.6900000000001</v>
      </c>
      <c s="93">
        <v>0</v>
      </c>
      <c s="93">
        <v>0</v>
      </c>
      <c s="93">
        <v>0</v>
      </c>
      <c s="93">
        <v>254363.75</v>
      </c>
      <c s="189">
        <v>43924</v>
      </c>
      <c s="189">
        <v>45750</v>
      </c>
      <c s="190">
        <v>508727.5</v>
      </c>
      <c s="99">
        <v>0.34166666666666667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254363.75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254363.75</v>
      </c>
      <c s="22">
        <f t="shared" si="32"/>
        <v>254363.75</v>
      </c>
    </row>
    <row r="688" spans="1:54" ht="15">
      <c r="A688" s="23" t="s">
        <v>2136</v>
      </c>
      <c s="95" t="s">
        <v>542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1630612.5</v>
      </c>
      <c s="93">
        <v>0</v>
      </c>
      <c s="93">
        <v>0</v>
      </c>
      <c s="93">
        <v>7283.3999999999996</v>
      </c>
      <c s="93">
        <v>0</v>
      </c>
      <c s="93">
        <v>0</v>
      </c>
      <c s="93">
        <v>0</v>
      </c>
      <c s="93">
        <v>1630612.5</v>
      </c>
      <c s="189">
        <v>43924</v>
      </c>
      <c s="189">
        <v>46115</v>
      </c>
      <c s="190">
        <v>1630612.5</v>
      </c>
      <c s="99">
        <v>1.3416666666666666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815306.25</v>
      </c>
      <c s="185">
        <v>0</v>
      </c>
      <c s="185">
        <v>0</v>
      </c>
      <c s="22">
        <f t="shared" si="30"/>
        <v>0</v>
      </c>
      <c s="22">
        <f t="shared" si="31"/>
        <v>815306.25</v>
      </c>
      <c s="22">
        <f t="shared" si="32"/>
        <v>815306.25</v>
      </c>
    </row>
    <row r="689" spans="1:54" ht="15">
      <c r="A689" s="23" t="s">
        <v>2137</v>
      </c>
      <c s="95" t="s">
        <v>542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4615422.5</v>
      </c>
      <c s="93">
        <v>0</v>
      </c>
      <c s="93">
        <v>0</v>
      </c>
      <c s="93">
        <v>21692.490000000002</v>
      </c>
      <c s="93">
        <v>0</v>
      </c>
      <c s="93">
        <v>0</v>
      </c>
      <c s="93">
        <v>0</v>
      </c>
      <c s="93">
        <v>4615422.5</v>
      </c>
      <c s="189">
        <v>43924</v>
      </c>
      <c s="189">
        <v>46480</v>
      </c>
      <c s="190">
        <v>4615422.5</v>
      </c>
      <c s="99">
        <v>2.3416666666666668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90" spans="1:54" ht="15">
      <c r="A690" s="23" t="s">
        <v>2138</v>
      </c>
      <c s="95" t="s">
        <v>542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2848077.5</v>
      </c>
      <c s="93">
        <v>0</v>
      </c>
      <c s="93">
        <v>0</v>
      </c>
      <c s="93">
        <v>14074.25</v>
      </c>
      <c s="93">
        <v>0</v>
      </c>
      <c s="93">
        <v>0</v>
      </c>
      <c s="93">
        <v>0</v>
      </c>
      <c s="93">
        <v>2848077.5</v>
      </c>
      <c s="189">
        <v>43924</v>
      </c>
      <c s="189">
        <v>46846</v>
      </c>
      <c s="190">
        <v>2848077.5</v>
      </c>
      <c s="99">
        <v>3.3416666666666668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91" spans="1:54" ht="15">
      <c r="A691" s="23" t="s">
        <v>2139</v>
      </c>
      <c s="95" t="s">
        <v>542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265500</v>
      </c>
      <c s="93">
        <v>0</v>
      </c>
      <c s="93">
        <v>0</v>
      </c>
      <c s="93">
        <v>1373.96</v>
      </c>
      <c s="93">
        <v>0</v>
      </c>
      <c s="93">
        <v>0</v>
      </c>
      <c s="93">
        <v>0</v>
      </c>
      <c s="93">
        <v>265500</v>
      </c>
      <c s="189">
        <v>43924</v>
      </c>
      <c s="189">
        <v>47211</v>
      </c>
      <c s="190">
        <v>265500</v>
      </c>
      <c s="99">
        <v>4.3416666666666668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92" spans="1:54" ht="15">
      <c r="A692" s="23" t="s">
        <v>2140</v>
      </c>
      <c s="95" t="s">
        <v>542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287.62</v>
      </c>
      <c s="93">
        <v>0</v>
      </c>
      <c s="93">
        <v>0</v>
      </c>
      <c s="93">
        <v>0</v>
      </c>
      <c s="93">
        <v>53100</v>
      </c>
      <c s="189">
        <v>43924</v>
      </c>
      <c s="189">
        <v>47576</v>
      </c>
      <c s="190">
        <v>53100</v>
      </c>
      <c s="99">
        <v>5.3416666666666668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93" spans="1:54" ht="15">
      <c r="A693" s="23" t="s">
        <v>1374</v>
      </c>
      <c s="95" t="s">
        <v>543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43941</v>
      </c>
      <c s="189">
        <v>45402</v>
      </c>
      <c s="190">
        <v>512120</v>
      </c>
      <c s="99">
        <v>0</v>
      </c>
      <c s="99">
        <v>0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94" spans="1:54" ht="15">
      <c r="A694" s="23" t="s">
        <v>2141</v>
      </c>
      <c s="95" t="s">
        <v>543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505851.25</v>
      </c>
      <c s="93">
        <v>0</v>
      </c>
      <c s="93">
        <v>0</v>
      </c>
      <c s="93">
        <v>2137.2199999999998</v>
      </c>
      <c s="93">
        <v>0</v>
      </c>
      <c s="93">
        <v>0</v>
      </c>
      <c s="93">
        <v>0</v>
      </c>
      <c s="93">
        <v>505851.25</v>
      </c>
      <c s="189">
        <v>43941</v>
      </c>
      <c s="189">
        <v>45767</v>
      </c>
      <c s="190">
        <v>1011702.5</v>
      </c>
      <c s="99">
        <v>0.3888888888888889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505851.25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505851.25</v>
      </c>
      <c s="22">
        <f t="shared" si="32"/>
        <v>505851.25</v>
      </c>
    </row>
    <row r="695" spans="1:54" ht="15">
      <c r="A695" s="23" t="s">
        <v>2142</v>
      </c>
      <c s="95" t="s">
        <v>543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1903045</v>
      </c>
      <c s="93">
        <v>0</v>
      </c>
      <c s="93">
        <v>0</v>
      </c>
      <c s="93">
        <v>8500.2700000000004</v>
      </c>
      <c s="93">
        <v>0</v>
      </c>
      <c s="93">
        <v>0</v>
      </c>
      <c s="93">
        <v>0</v>
      </c>
      <c s="93">
        <v>1903045</v>
      </c>
      <c s="189">
        <v>43941</v>
      </c>
      <c s="189">
        <v>46132</v>
      </c>
      <c s="190">
        <v>1903045</v>
      </c>
      <c s="99">
        <v>1.3888888888888888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951522.5</v>
      </c>
      <c s="185">
        <v>0</v>
      </c>
      <c s="185">
        <v>0</v>
      </c>
      <c s="22">
        <f t="shared" si="30"/>
        <v>0</v>
      </c>
      <c s="22">
        <f t="shared" si="31"/>
        <v>951522.5</v>
      </c>
      <c s="22">
        <f t="shared" si="32"/>
        <v>951522.5</v>
      </c>
    </row>
    <row r="696" spans="1:54" ht="15">
      <c r="A696" s="23" t="s">
        <v>2143</v>
      </c>
      <c s="95" t="s">
        <v>543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3864500</v>
      </c>
      <c s="93">
        <v>0</v>
      </c>
      <c s="93">
        <v>0</v>
      </c>
      <c s="93">
        <v>18163.150000000001</v>
      </c>
      <c s="93">
        <v>0</v>
      </c>
      <c s="93">
        <v>0</v>
      </c>
      <c s="93">
        <v>0</v>
      </c>
      <c s="93">
        <v>3864500</v>
      </c>
      <c s="189">
        <v>43941</v>
      </c>
      <c s="189">
        <v>46497</v>
      </c>
      <c s="190">
        <v>3864500</v>
      </c>
      <c s="99">
        <v>2.3888888888888888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97" spans="1:54" ht="15">
      <c r="A697" s="23" t="s">
        <v>2144</v>
      </c>
      <c s="95" t="s">
        <v>543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2517382.5</v>
      </c>
      <c s="93">
        <v>0</v>
      </c>
      <c s="93">
        <v>0</v>
      </c>
      <c s="93">
        <v>12440.07</v>
      </c>
      <c s="93">
        <v>0</v>
      </c>
      <c s="93">
        <v>0</v>
      </c>
      <c s="93">
        <v>0</v>
      </c>
      <c s="93">
        <v>2517382.5</v>
      </c>
      <c s="189">
        <v>43941</v>
      </c>
      <c s="189">
        <v>46863</v>
      </c>
      <c s="190">
        <v>2517382.5</v>
      </c>
      <c s="99">
        <v>3.3888888888888888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98" spans="1:54" ht="15">
      <c r="A698" s="23" t="s">
        <v>2145</v>
      </c>
      <c s="95" t="s">
        <v>543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549.58000000000004</v>
      </c>
      <c s="93">
        <v>0</v>
      </c>
      <c s="93">
        <v>0</v>
      </c>
      <c s="93">
        <v>0</v>
      </c>
      <c s="93">
        <v>106200</v>
      </c>
      <c s="189">
        <v>43941</v>
      </c>
      <c s="189">
        <v>47228</v>
      </c>
      <c s="190">
        <v>106200</v>
      </c>
      <c s="99">
        <v>4.3888888888888893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699" spans="1:54" ht="15">
      <c r="A699" s="23" t="s">
        <v>2146</v>
      </c>
      <c s="95" t="s">
        <v>543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287.62</v>
      </c>
      <c s="93">
        <v>0</v>
      </c>
      <c s="93">
        <v>0</v>
      </c>
      <c s="93">
        <v>0</v>
      </c>
      <c s="93">
        <v>53100</v>
      </c>
      <c s="189">
        <v>43941</v>
      </c>
      <c s="189">
        <v>47593</v>
      </c>
      <c s="190">
        <v>53100</v>
      </c>
      <c s="99">
        <v>5.3888888888888893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700" spans="1:54" ht="15">
      <c r="A700" s="23" t="s">
        <v>1375</v>
      </c>
      <c s="95" t="s">
        <v>544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43962</v>
      </c>
      <c s="189">
        <v>45423</v>
      </c>
      <c s="190">
        <v>358425</v>
      </c>
      <c s="99">
        <v>0</v>
      </c>
      <c s="99">
        <v>0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701" spans="1:54" ht="15">
      <c r="A701" s="23" t="s">
        <v>2147</v>
      </c>
      <c s="95" t="s">
        <v>544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1345200</v>
      </c>
      <c s="93">
        <v>0</v>
      </c>
      <c s="93">
        <v>672600</v>
      </c>
      <c s="93">
        <v>5683.4700000000003</v>
      </c>
      <c s="93">
        <v>0</v>
      </c>
      <c s="93">
        <v>0</v>
      </c>
      <c s="93">
        <v>0</v>
      </c>
      <c s="93">
        <v>672600</v>
      </c>
      <c s="189">
        <v>43962</v>
      </c>
      <c s="189">
        <v>45788</v>
      </c>
      <c s="190">
        <v>1345200</v>
      </c>
      <c s="99">
        <v>0.44722222222222224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672600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672600</v>
      </c>
      <c s="22">
        <f t="shared" si="32"/>
        <v>672600</v>
      </c>
    </row>
    <row r="702" spans="1:54" ht="15">
      <c r="A702" s="23" t="s">
        <v>2148</v>
      </c>
      <c s="95" t="s">
        <v>544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2028862.5</v>
      </c>
      <c s="93">
        <v>0</v>
      </c>
      <c s="93">
        <v>0</v>
      </c>
      <c s="93">
        <v>9062.25</v>
      </c>
      <c s="93">
        <v>0</v>
      </c>
      <c s="93">
        <v>0</v>
      </c>
      <c s="93">
        <v>0</v>
      </c>
      <c s="93">
        <v>2028862.5</v>
      </c>
      <c s="189">
        <v>43962</v>
      </c>
      <c s="189">
        <v>46153</v>
      </c>
      <c s="190">
        <v>2028862.5</v>
      </c>
      <c s="99">
        <v>1.4472222222222222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1014431.25</v>
      </c>
      <c s="185">
        <v>0</v>
      </c>
      <c s="22">
        <f t="shared" si="30"/>
        <v>0</v>
      </c>
      <c s="22">
        <f t="shared" si="31"/>
        <v>1014431.25</v>
      </c>
      <c s="22">
        <f t="shared" si="32"/>
        <v>1014431.25</v>
      </c>
    </row>
    <row r="703" spans="1:54" ht="15">
      <c r="A703" s="23" t="s">
        <v>2149</v>
      </c>
      <c s="95" t="s">
        <v>544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3163580</v>
      </c>
      <c s="93">
        <v>0</v>
      </c>
      <c s="93">
        <v>0</v>
      </c>
      <c s="93">
        <v>14868.83</v>
      </c>
      <c s="93">
        <v>0</v>
      </c>
      <c s="93">
        <v>0</v>
      </c>
      <c s="93">
        <v>0</v>
      </c>
      <c s="93">
        <v>3163580</v>
      </c>
      <c s="189">
        <v>43962</v>
      </c>
      <c s="189">
        <v>46518</v>
      </c>
      <c s="190">
        <v>3163580</v>
      </c>
      <c s="99">
        <v>2.4472222222222224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704" spans="1:54" ht="15">
      <c r="A704" s="23" t="s">
        <v>2150</v>
      </c>
      <c s="95" t="s">
        <v>544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2717687.5</v>
      </c>
      <c s="93">
        <v>0</v>
      </c>
      <c s="93">
        <v>0</v>
      </c>
      <c s="93">
        <v>13429.91</v>
      </c>
      <c s="93">
        <v>0</v>
      </c>
      <c s="93">
        <v>0</v>
      </c>
      <c s="93">
        <v>0</v>
      </c>
      <c s="93">
        <v>2717687.5</v>
      </c>
      <c s="189">
        <v>43962</v>
      </c>
      <c s="189">
        <v>46884</v>
      </c>
      <c s="190">
        <v>2717687.5</v>
      </c>
      <c s="99">
        <v>3.4472222222222224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705" spans="1:54" ht="15">
      <c r="A705" s="23" t="s">
        <v>2151</v>
      </c>
      <c s="95" t="s">
        <v>544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274.79000000000002</v>
      </c>
      <c s="93">
        <v>0</v>
      </c>
      <c s="93">
        <v>0</v>
      </c>
      <c s="93">
        <v>0</v>
      </c>
      <c s="93">
        <v>53100</v>
      </c>
      <c s="189">
        <v>43962</v>
      </c>
      <c s="189">
        <v>47249</v>
      </c>
      <c s="190">
        <v>53100</v>
      </c>
      <c s="99">
        <v>4.447222222222222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706" spans="1:54" ht="15">
      <c r="A706" s="23" t="s">
        <v>2152</v>
      </c>
      <c s="95" t="s">
        <v>545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44013</v>
      </c>
      <c s="189">
        <v>45474</v>
      </c>
      <c s="190">
        <v>53100</v>
      </c>
      <c s="99">
        <v>0</v>
      </c>
      <c s="99">
        <v>0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0"/>
        <v>0</v>
      </c>
      <c s="22">
        <f t="shared" si="31"/>
        <v>0</v>
      </c>
      <c s="22">
        <f t="shared" si="32"/>
        <v>0</v>
      </c>
    </row>
    <row r="707" spans="1:54" ht="15">
      <c r="A707" s="23" t="s">
        <v>2153</v>
      </c>
      <c s="95" t="s">
        <v>545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362997.5</v>
      </c>
      <c s="93">
        <v>0</v>
      </c>
      <c s="93">
        <v>0</v>
      </c>
      <c s="93">
        <v>1621.3900000000001</v>
      </c>
      <c s="93">
        <v>0</v>
      </c>
      <c s="93">
        <v>0</v>
      </c>
      <c s="93">
        <v>0</v>
      </c>
      <c s="93">
        <v>362997.5</v>
      </c>
      <c s="189">
        <v>44013</v>
      </c>
      <c s="189">
        <v>46204</v>
      </c>
      <c s="190">
        <v>362997.5</v>
      </c>
      <c s="99">
        <v>1.586111111111111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 ref="AZ707:AZ770">SUM(AM707:AM707)</f>
        <v>0</v>
      </c>
      <c s="22">
        <f t="shared" si="31"/>
        <v>0</v>
      </c>
      <c s="22">
        <f t="shared" si="32"/>
        <v>0</v>
      </c>
    </row>
    <row r="708" spans="1:54" ht="15">
      <c r="A708" s="23" t="s">
        <v>2154</v>
      </c>
      <c s="95" t="s">
        <v>545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1695365</v>
      </c>
      <c s="93">
        <v>0</v>
      </c>
      <c s="93">
        <v>0</v>
      </c>
      <c s="93">
        <v>7968.2200000000003</v>
      </c>
      <c s="93">
        <v>0</v>
      </c>
      <c s="93">
        <v>0</v>
      </c>
      <c s="93">
        <v>0</v>
      </c>
      <c s="93">
        <v>1695365</v>
      </c>
      <c s="189">
        <v>44013</v>
      </c>
      <c s="189">
        <v>46569</v>
      </c>
      <c s="190">
        <v>1695365</v>
      </c>
      <c s="99">
        <v>2.5861111111111112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 ref="BA708:BA771">SUM(AN708:AY708)</f>
        <v>0</v>
      </c>
      <c s="22">
        <f t="shared" si="35" ref="BB708:BB771">AZ708+BA708</f>
        <v>0</v>
      </c>
    </row>
    <row r="709" spans="1:54" ht="15">
      <c r="A709" s="23" t="s">
        <v>2155</v>
      </c>
      <c s="95" t="s">
        <v>545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264467.5</v>
      </c>
      <c s="93">
        <v>0</v>
      </c>
      <c s="93">
        <v>0</v>
      </c>
      <c s="93">
        <v>1306.9100000000001</v>
      </c>
      <c s="93">
        <v>0</v>
      </c>
      <c s="93">
        <v>0</v>
      </c>
      <c s="93">
        <v>0</v>
      </c>
      <c s="93">
        <v>264467.5</v>
      </c>
      <c s="189">
        <v>44013</v>
      </c>
      <c s="189">
        <v>46935</v>
      </c>
      <c s="190">
        <v>264467.5</v>
      </c>
      <c s="99">
        <v>3.5861111111111112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10" spans="1:54" ht="15">
      <c r="A710" s="23" t="s">
        <v>2156</v>
      </c>
      <c s="95" t="s">
        <v>546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44021</v>
      </c>
      <c s="189">
        <v>45482</v>
      </c>
      <c s="190">
        <v>397217.5</v>
      </c>
      <c s="99">
        <v>0</v>
      </c>
      <c s="99">
        <v>0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11" spans="1:54" ht="15">
      <c r="A711" s="23" t="s">
        <v>2157</v>
      </c>
      <c s="95" t="s">
        <v>546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333202.5</v>
      </c>
      <c s="93">
        <v>0</v>
      </c>
      <c s="93">
        <v>0</v>
      </c>
      <c s="93">
        <v>1407.78</v>
      </c>
      <c s="93">
        <v>0</v>
      </c>
      <c s="93">
        <v>0</v>
      </c>
      <c s="93">
        <v>0</v>
      </c>
      <c s="93">
        <v>333202.5</v>
      </c>
      <c s="189">
        <v>44021</v>
      </c>
      <c s="189">
        <v>45847</v>
      </c>
      <c s="190">
        <v>333202.5</v>
      </c>
      <c s="99">
        <v>0.60833333333333328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166601.25</v>
      </c>
      <c s="185">
        <v>0</v>
      </c>
      <c s="185">
        <v>0</v>
      </c>
      <c s="185">
        <v>0</v>
      </c>
      <c s="185">
        <v>0</v>
      </c>
      <c s="185">
        <v>0</v>
      </c>
      <c s="185">
        <v>166601.25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333202.5</v>
      </c>
      <c s="22">
        <f t="shared" si="35"/>
        <v>333202.5</v>
      </c>
    </row>
    <row r="712" spans="1:54" ht="15">
      <c r="A712" s="23" t="s">
        <v>2158</v>
      </c>
      <c s="95" t="s">
        <v>546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975270</v>
      </c>
      <c s="93">
        <v>0</v>
      </c>
      <c s="93">
        <v>0</v>
      </c>
      <c s="93">
        <v>4356.21</v>
      </c>
      <c s="93">
        <v>0</v>
      </c>
      <c s="93">
        <v>0</v>
      </c>
      <c s="93">
        <v>0</v>
      </c>
      <c s="93">
        <v>975270</v>
      </c>
      <c s="189">
        <v>44021</v>
      </c>
      <c s="189">
        <v>46212</v>
      </c>
      <c s="190">
        <v>975270</v>
      </c>
      <c s="99">
        <v>1.6083333333333334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13" spans="1:54" ht="15">
      <c r="A713" s="23" t="s">
        <v>2159</v>
      </c>
      <c s="95" t="s">
        <v>546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314322.5</v>
      </c>
      <c s="93">
        <v>0</v>
      </c>
      <c s="93">
        <v>0</v>
      </c>
      <c s="93">
        <v>1477.3199999999999</v>
      </c>
      <c s="93">
        <v>0</v>
      </c>
      <c s="93">
        <v>0</v>
      </c>
      <c s="93">
        <v>0</v>
      </c>
      <c s="93">
        <v>314322.5</v>
      </c>
      <c s="189">
        <v>44021</v>
      </c>
      <c s="189">
        <v>46577</v>
      </c>
      <c s="190">
        <v>314322.5</v>
      </c>
      <c s="99">
        <v>2.6083333333333334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14" spans="1:54" ht="15">
      <c r="A714" s="23" t="s">
        <v>2160</v>
      </c>
      <c s="95" t="s">
        <v>546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264320</v>
      </c>
      <c s="93">
        <v>0</v>
      </c>
      <c s="93">
        <v>0</v>
      </c>
      <c s="93">
        <v>1306.1800000000001</v>
      </c>
      <c s="93">
        <v>0</v>
      </c>
      <c s="93">
        <v>0</v>
      </c>
      <c s="93">
        <v>0</v>
      </c>
      <c s="93">
        <v>264320</v>
      </c>
      <c s="189">
        <v>44021</v>
      </c>
      <c s="189">
        <v>46943</v>
      </c>
      <c s="190">
        <v>264320</v>
      </c>
      <c s="99">
        <v>3.6083333333333334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15" spans="1:54" ht="15">
      <c r="A715" s="23" t="s">
        <v>2161</v>
      </c>
      <c s="95" t="s">
        <v>948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498402.5</v>
      </c>
      <c s="93">
        <v>0</v>
      </c>
      <c s="93">
        <v>0</v>
      </c>
      <c s="93">
        <v>2226.1999999999998</v>
      </c>
      <c s="93">
        <v>0</v>
      </c>
      <c s="93">
        <v>0</v>
      </c>
      <c s="93">
        <v>0</v>
      </c>
      <c s="93">
        <v>498402.5</v>
      </c>
      <c s="189">
        <v>44029</v>
      </c>
      <c s="189">
        <v>46220</v>
      </c>
      <c s="190">
        <v>498402.5</v>
      </c>
      <c s="99">
        <v>1.6305555555555555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16" spans="1:54" ht="15">
      <c r="A716" s="23" t="s">
        <v>2162</v>
      </c>
      <c s="95" t="s">
        <v>948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1812480</v>
      </c>
      <c s="93">
        <v>0</v>
      </c>
      <c s="93">
        <v>0</v>
      </c>
      <c s="93">
        <v>8518.6599999999999</v>
      </c>
      <c s="93">
        <v>0</v>
      </c>
      <c s="93">
        <v>0</v>
      </c>
      <c s="93">
        <v>0</v>
      </c>
      <c s="93">
        <v>1812480</v>
      </c>
      <c s="189">
        <v>44029</v>
      </c>
      <c s="189">
        <v>46585</v>
      </c>
      <c s="190">
        <v>1812480</v>
      </c>
      <c s="99">
        <v>2.6305555555555555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17" spans="1:54" ht="15">
      <c r="A717" s="23" t="s">
        <v>2163</v>
      </c>
      <c s="95" t="s">
        <v>948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156792.5</v>
      </c>
      <c s="93">
        <v>0</v>
      </c>
      <c s="93">
        <v>0</v>
      </c>
      <c s="93">
        <v>774.82000000000005</v>
      </c>
      <c s="93">
        <v>0</v>
      </c>
      <c s="93">
        <v>0</v>
      </c>
      <c s="93">
        <v>0</v>
      </c>
      <c s="93">
        <v>156792.5</v>
      </c>
      <c s="189">
        <v>44029</v>
      </c>
      <c s="189">
        <v>46951</v>
      </c>
      <c s="190">
        <v>156792.5</v>
      </c>
      <c s="99">
        <v>3.6305555555555555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18" spans="1:54" ht="15">
      <c r="A718" s="23" t="s">
        <v>2164</v>
      </c>
      <c s="95" t="s">
        <v>949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241457.5</v>
      </c>
      <c s="93">
        <v>0</v>
      </c>
      <c s="93">
        <v>0</v>
      </c>
      <c s="93">
        <v>1134.8499999999999</v>
      </c>
      <c s="93">
        <v>0</v>
      </c>
      <c s="93">
        <v>0</v>
      </c>
      <c s="93">
        <v>0</v>
      </c>
      <c s="93">
        <v>241457.5</v>
      </c>
      <c s="189">
        <v>44040</v>
      </c>
      <c s="189">
        <v>46596</v>
      </c>
      <c s="190">
        <v>241457.5</v>
      </c>
      <c s="99">
        <v>2.661111111111111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19" spans="1:54" ht="15">
      <c r="A719" s="23" t="s">
        <v>2165</v>
      </c>
      <c s="95" t="s">
        <v>949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2259257.5</v>
      </c>
      <c s="93">
        <v>0</v>
      </c>
      <c s="93">
        <v>0</v>
      </c>
      <c s="93">
        <v>11164.5</v>
      </c>
      <c s="93">
        <v>0</v>
      </c>
      <c s="93">
        <v>0</v>
      </c>
      <c s="93">
        <v>0</v>
      </c>
      <c s="93">
        <v>2259257.5</v>
      </c>
      <c s="189">
        <v>44040</v>
      </c>
      <c s="189">
        <v>46962</v>
      </c>
      <c s="190">
        <v>2259257.5</v>
      </c>
      <c s="99">
        <v>3.661111111111111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20" spans="1:54" ht="15">
      <c r="A720" s="23" t="s">
        <v>2166</v>
      </c>
      <c s="95" t="s">
        <v>949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274.79000000000002</v>
      </c>
      <c s="93">
        <v>0</v>
      </c>
      <c s="93">
        <v>0</v>
      </c>
      <c s="93">
        <v>0</v>
      </c>
      <c s="93">
        <v>53100</v>
      </c>
      <c s="189">
        <v>44040</v>
      </c>
      <c s="189">
        <v>47327</v>
      </c>
      <c s="190">
        <v>53100</v>
      </c>
      <c s="99">
        <v>4.6611111111111114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21" spans="1:54" ht="15">
      <c r="A721" s="23" t="s">
        <v>2167</v>
      </c>
      <c s="95" t="s">
        <v>547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44050</v>
      </c>
      <c s="189">
        <v>45511</v>
      </c>
      <c s="190">
        <v>309307.5</v>
      </c>
      <c s="99">
        <v>0</v>
      </c>
      <c s="99">
        <v>0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22" spans="1:54" ht="15">
      <c r="A722" s="23" t="s">
        <v>2168</v>
      </c>
      <c s="95" t="s">
        <v>547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633660</v>
      </c>
      <c s="93">
        <v>0</v>
      </c>
      <c s="93">
        <v>0</v>
      </c>
      <c s="93">
        <v>2677.21</v>
      </c>
      <c s="93">
        <v>0</v>
      </c>
      <c s="93">
        <v>0</v>
      </c>
      <c s="93">
        <v>0</v>
      </c>
      <c s="93">
        <v>633660</v>
      </c>
      <c s="189">
        <v>44050</v>
      </c>
      <c s="189">
        <v>45876</v>
      </c>
      <c s="190">
        <v>633660</v>
      </c>
      <c s="99">
        <v>0.68611111111111112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316830</v>
      </c>
      <c s="185">
        <v>0</v>
      </c>
      <c s="185">
        <v>0</v>
      </c>
      <c s="185">
        <v>0</v>
      </c>
      <c s="185">
        <v>0</v>
      </c>
      <c s="185">
        <v>0</v>
      </c>
      <c s="185">
        <v>316830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633660</v>
      </c>
      <c s="22">
        <f t="shared" si="35"/>
        <v>633660</v>
      </c>
    </row>
    <row r="723" spans="1:54" ht="15">
      <c r="A723" s="23" t="s">
        <v>2169</v>
      </c>
      <c s="95" t="s">
        <v>547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461675</v>
      </c>
      <c s="93">
        <v>0</v>
      </c>
      <c s="93">
        <v>0</v>
      </c>
      <c s="93">
        <v>2062.1500000000001</v>
      </c>
      <c s="93">
        <v>0</v>
      </c>
      <c s="93">
        <v>0</v>
      </c>
      <c s="93">
        <v>0</v>
      </c>
      <c s="93">
        <v>461675</v>
      </c>
      <c s="189">
        <v>44050</v>
      </c>
      <c s="189">
        <v>46241</v>
      </c>
      <c s="190">
        <v>461675</v>
      </c>
      <c s="99">
        <v>1.6861111111111111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24" spans="1:54" ht="15">
      <c r="A724" s="23" t="s">
        <v>2170</v>
      </c>
      <c s="95" t="s">
        <v>547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837210</v>
      </c>
      <c s="93">
        <v>0</v>
      </c>
      <c s="93">
        <v>0</v>
      </c>
      <c s="93">
        <v>3934.8899999999999</v>
      </c>
      <c s="93">
        <v>0</v>
      </c>
      <c s="93">
        <v>0</v>
      </c>
      <c s="93">
        <v>0</v>
      </c>
      <c s="93">
        <v>837210</v>
      </c>
      <c s="189">
        <v>44050</v>
      </c>
      <c s="189">
        <v>46606</v>
      </c>
      <c s="190">
        <v>837210</v>
      </c>
      <c s="99">
        <v>2.6861111111111109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25" spans="1:54" ht="15">
      <c r="A725" s="23" t="s">
        <v>2171</v>
      </c>
      <c s="95" t="s">
        <v>547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524.79999999999995</v>
      </c>
      <c s="93">
        <v>0</v>
      </c>
      <c s="93">
        <v>0</v>
      </c>
      <c s="93">
        <v>0</v>
      </c>
      <c s="93">
        <v>106200</v>
      </c>
      <c s="189">
        <v>44050</v>
      </c>
      <c s="189">
        <v>46972</v>
      </c>
      <c s="190">
        <v>106200</v>
      </c>
      <c s="99">
        <v>3.6861111111111109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26" spans="1:54" ht="15">
      <c r="A726" s="23" t="s">
        <v>2172</v>
      </c>
      <c s="95" t="s">
        <v>547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274.79000000000002</v>
      </c>
      <c s="93">
        <v>0</v>
      </c>
      <c s="93">
        <v>0</v>
      </c>
      <c s="93">
        <v>0</v>
      </c>
      <c s="93">
        <v>53100</v>
      </c>
      <c s="189">
        <v>44050</v>
      </c>
      <c s="189">
        <v>47337</v>
      </c>
      <c s="190">
        <v>53100</v>
      </c>
      <c s="99">
        <v>4.6861111111111109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27" spans="1:54" ht="15">
      <c r="A727" s="23" t="s">
        <v>2173</v>
      </c>
      <c s="95" t="s">
        <v>548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44063</v>
      </c>
      <c s="189">
        <v>45524</v>
      </c>
      <c s="190">
        <v>103987.5</v>
      </c>
      <c s="99">
        <v>0</v>
      </c>
      <c s="99">
        <v>0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28" spans="1:54" ht="15">
      <c r="A728" s="23" t="s">
        <v>2174</v>
      </c>
      <c s="95" t="s">
        <v>548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360785</v>
      </c>
      <c s="93">
        <v>0</v>
      </c>
      <c s="93">
        <v>0</v>
      </c>
      <c s="93">
        <v>1524.3199999999999</v>
      </c>
      <c s="93">
        <v>0</v>
      </c>
      <c s="93">
        <v>0</v>
      </c>
      <c s="93">
        <v>0</v>
      </c>
      <c s="93">
        <v>360785</v>
      </c>
      <c s="189">
        <v>44063</v>
      </c>
      <c s="189">
        <v>45889</v>
      </c>
      <c s="190">
        <v>360785</v>
      </c>
      <c s="99">
        <v>0.72222222222222221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180392.5</v>
      </c>
      <c s="185">
        <v>0</v>
      </c>
      <c s="185">
        <v>0</v>
      </c>
      <c s="185">
        <v>0</v>
      </c>
      <c s="185">
        <v>0</v>
      </c>
      <c s="185">
        <v>0</v>
      </c>
      <c s="185">
        <v>180392.5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360785</v>
      </c>
      <c s="22">
        <f t="shared" si="35"/>
        <v>360785</v>
      </c>
    </row>
    <row r="729" spans="1:54" ht="15">
      <c r="A729" s="23" t="s">
        <v>2175</v>
      </c>
      <c s="95" t="s">
        <v>548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707115</v>
      </c>
      <c s="93">
        <v>0</v>
      </c>
      <c s="93">
        <v>0</v>
      </c>
      <c s="93">
        <v>3158.4499999999998</v>
      </c>
      <c s="93">
        <v>0</v>
      </c>
      <c s="93">
        <v>0</v>
      </c>
      <c s="93">
        <v>0</v>
      </c>
      <c s="93">
        <v>707115</v>
      </c>
      <c s="189">
        <v>44063</v>
      </c>
      <c s="189">
        <v>46254</v>
      </c>
      <c s="190">
        <v>707115</v>
      </c>
      <c s="99">
        <v>1.7222222222222223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30" spans="1:54" ht="15">
      <c r="A730" s="23" t="s">
        <v>2176</v>
      </c>
      <c s="95" t="s">
        <v>548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1085010</v>
      </c>
      <c s="93">
        <v>0</v>
      </c>
      <c s="93">
        <v>0</v>
      </c>
      <c s="93">
        <v>5099.5500000000002</v>
      </c>
      <c s="93">
        <v>0</v>
      </c>
      <c s="93">
        <v>0</v>
      </c>
      <c s="93">
        <v>0</v>
      </c>
      <c s="93">
        <v>1085010</v>
      </c>
      <c s="189">
        <v>44063</v>
      </c>
      <c s="189">
        <v>46619</v>
      </c>
      <c s="190">
        <v>1085010</v>
      </c>
      <c s="99">
        <v>2.7222222222222223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31" spans="1:54" ht="15">
      <c r="A731" s="23" t="s">
        <v>2177</v>
      </c>
      <c s="95" t="s">
        <v>548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524.79999999999995</v>
      </c>
      <c s="93">
        <v>0</v>
      </c>
      <c s="93">
        <v>0</v>
      </c>
      <c s="93">
        <v>0</v>
      </c>
      <c s="93">
        <v>106200</v>
      </c>
      <c s="189">
        <v>44063</v>
      </c>
      <c s="189">
        <v>46985</v>
      </c>
      <c s="190">
        <v>106200</v>
      </c>
      <c s="99">
        <v>3.7222222222222223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32" spans="1:54" ht="15">
      <c r="A732" s="23" t="s">
        <v>2178</v>
      </c>
      <c s="95" t="s">
        <v>549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44071</v>
      </c>
      <c s="189">
        <v>45532</v>
      </c>
      <c s="190">
        <v>252962.5</v>
      </c>
      <c s="99">
        <v>0</v>
      </c>
      <c s="99">
        <v>0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33" spans="1:54" ht="15">
      <c r="A733" s="23" t="s">
        <v>2179</v>
      </c>
      <c s="95" t="s">
        <v>549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227297.5</v>
      </c>
      <c s="93">
        <v>0</v>
      </c>
      <c s="93">
        <v>0</v>
      </c>
      <c s="93">
        <v>960.33000000000004</v>
      </c>
      <c s="93">
        <v>0</v>
      </c>
      <c s="93">
        <v>0</v>
      </c>
      <c s="93">
        <v>0</v>
      </c>
      <c s="93">
        <v>227297.5</v>
      </c>
      <c s="189">
        <v>44071</v>
      </c>
      <c s="189">
        <v>45897</v>
      </c>
      <c s="190">
        <v>227297.5</v>
      </c>
      <c s="99">
        <v>0.74444444444444446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113648.75</v>
      </c>
      <c s="185">
        <v>0</v>
      </c>
      <c s="185">
        <v>0</v>
      </c>
      <c s="185">
        <v>0</v>
      </c>
      <c s="185">
        <v>0</v>
      </c>
      <c s="185">
        <v>0</v>
      </c>
      <c s="185">
        <v>113648.75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227297.5</v>
      </c>
      <c s="22">
        <f t="shared" si="35"/>
        <v>227297.5</v>
      </c>
    </row>
    <row r="734" spans="1:54" ht="15">
      <c r="A734" s="23" t="s">
        <v>2180</v>
      </c>
      <c s="95" t="s">
        <v>549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354737.5</v>
      </c>
      <c s="93">
        <v>0</v>
      </c>
      <c s="93">
        <v>0</v>
      </c>
      <c s="93">
        <v>1584.49</v>
      </c>
      <c s="93">
        <v>0</v>
      </c>
      <c s="93">
        <v>0</v>
      </c>
      <c s="93">
        <v>0</v>
      </c>
      <c s="93">
        <v>354737.5</v>
      </c>
      <c s="189">
        <v>44071</v>
      </c>
      <c s="189">
        <v>46262</v>
      </c>
      <c s="190">
        <v>354737.5</v>
      </c>
      <c s="99">
        <v>1.7444444444444445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35" spans="1:54" ht="15">
      <c r="A735" s="23" t="s">
        <v>2181</v>
      </c>
      <c s="95" t="s">
        <v>549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469935</v>
      </c>
      <c s="93">
        <v>0</v>
      </c>
      <c s="93">
        <v>0</v>
      </c>
      <c s="93">
        <v>2208.6900000000001</v>
      </c>
      <c s="93">
        <v>0</v>
      </c>
      <c s="93">
        <v>0</v>
      </c>
      <c s="93">
        <v>0</v>
      </c>
      <c s="93">
        <v>469935</v>
      </c>
      <c s="189">
        <v>44071</v>
      </c>
      <c s="189">
        <v>46627</v>
      </c>
      <c s="190">
        <v>469935</v>
      </c>
      <c s="99">
        <v>2.7444444444444445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36" spans="1:54" ht="15">
      <c r="A736" s="23" t="s">
        <v>2182</v>
      </c>
      <c s="95" t="s">
        <v>549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964502.5</v>
      </c>
      <c s="93">
        <v>0</v>
      </c>
      <c s="93">
        <v>0</v>
      </c>
      <c s="93">
        <v>4766.25</v>
      </c>
      <c s="93">
        <v>0</v>
      </c>
      <c s="93">
        <v>0</v>
      </c>
      <c s="93">
        <v>0</v>
      </c>
      <c s="93">
        <v>964502.5</v>
      </c>
      <c s="189">
        <v>44071</v>
      </c>
      <c s="189">
        <v>46993</v>
      </c>
      <c s="190">
        <v>964502.5</v>
      </c>
      <c s="99">
        <v>3.7444444444444445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37" spans="1:54" ht="15">
      <c r="A737" s="23" t="s">
        <v>2183</v>
      </c>
      <c s="95" t="s">
        <v>549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1102562.5</v>
      </c>
      <c s="93">
        <v>0</v>
      </c>
      <c s="93">
        <v>0</v>
      </c>
      <c s="93">
        <v>5705.7600000000002</v>
      </c>
      <c s="93">
        <v>0</v>
      </c>
      <c s="93">
        <v>0</v>
      </c>
      <c s="93">
        <v>0</v>
      </c>
      <c s="93">
        <v>1102562.5</v>
      </c>
      <c s="189">
        <v>44071</v>
      </c>
      <c s="189">
        <v>47358</v>
      </c>
      <c s="190">
        <v>1102562.5</v>
      </c>
      <c s="99">
        <v>4.7444444444444445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38" spans="1:54" ht="15">
      <c r="A738" s="23" t="s">
        <v>2184</v>
      </c>
      <c s="95" t="s">
        <v>549</v>
      </c>
      <c s="96">
        <v>10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265500</v>
      </c>
      <c s="93">
        <v>0</v>
      </c>
      <c s="93">
        <v>0</v>
      </c>
      <c s="93">
        <v>1438.1199999999999</v>
      </c>
      <c s="93">
        <v>0</v>
      </c>
      <c s="93">
        <v>0</v>
      </c>
      <c s="93">
        <v>0</v>
      </c>
      <c s="93">
        <v>265500</v>
      </c>
      <c s="189">
        <v>44071</v>
      </c>
      <c s="189">
        <v>47723</v>
      </c>
      <c s="190">
        <v>265500</v>
      </c>
      <c s="99">
        <v>5.7444444444444445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39" spans="1:54" ht="15">
      <c r="A739" s="23" t="s">
        <v>2185</v>
      </c>
      <c s="95" t="s">
        <v>550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44085</v>
      </c>
      <c s="189">
        <v>45546</v>
      </c>
      <c s="190">
        <v>318157.5</v>
      </c>
      <c s="99">
        <v>0</v>
      </c>
      <c s="99">
        <v>0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40" spans="1:54" ht="15">
      <c r="A740" s="23" t="s">
        <v>2186</v>
      </c>
      <c s="95" t="s">
        <v>550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334382.5</v>
      </c>
      <c s="93">
        <v>0</v>
      </c>
      <c s="93">
        <v>0</v>
      </c>
      <c s="93">
        <v>1412.77</v>
      </c>
      <c s="93">
        <v>0</v>
      </c>
      <c s="93">
        <v>0</v>
      </c>
      <c s="93">
        <v>0</v>
      </c>
      <c s="93">
        <v>334382.5</v>
      </c>
      <c s="189">
        <v>44085</v>
      </c>
      <c s="189">
        <v>45911</v>
      </c>
      <c s="190">
        <v>334382.5</v>
      </c>
      <c s="99">
        <v>0.78055555555555556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167191.25</v>
      </c>
      <c s="185">
        <v>0</v>
      </c>
      <c s="185">
        <v>0</v>
      </c>
      <c s="185">
        <v>0</v>
      </c>
      <c s="185">
        <v>0</v>
      </c>
      <c s="185">
        <v>0</v>
      </c>
      <c s="185">
        <v>167191.25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334382.5</v>
      </c>
      <c s="22">
        <f t="shared" si="35"/>
        <v>334382.5</v>
      </c>
    </row>
    <row r="741" spans="1:54" ht="15">
      <c r="A741" s="23" t="s">
        <v>2187</v>
      </c>
      <c s="95" t="s">
        <v>550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638675</v>
      </c>
      <c s="93">
        <v>0</v>
      </c>
      <c s="93">
        <v>0</v>
      </c>
      <c s="93">
        <v>2852.75</v>
      </c>
      <c s="93">
        <v>0</v>
      </c>
      <c s="93">
        <v>0</v>
      </c>
      <c s="93">
        <v>0</v>
      </c>
      <c s="93">
        <v>638675</v>
      </c>
      <c s="189">
        <v>44085</v>
      </c>
      <c s="189">
        <v>46276</v>
      </c>
      <c s="190">
        <v>638675</v>
      </c>
      <c s="99">
        <v>1.7805555555555554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42" spans="1:54" ht="15">
      <c r="A742" s="23" t="s">
        <v>2188</v>
      </c>
      <c s="95" t="s">
        <v>550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1091500</v>
      </c>
      <c s="93">
        <v>0</v>
      </c>
      <c s="93">
        <v>0</v>
      </c>
      <c s="93">
        <v>5130.0500000000002</v>
      </c>
      <c s="93">
        <v>0</v>
      </c>
      <c s="93">
        <v>0</v>
      </c>
      <c s="93">
        <v>0</v>
      </c>
      <c s="93">
        <v>1091500</v>
      </c>
      <c s="189">
        <v>44085</v>
      </c>
      <c s="189">
        <v>46641</v>
      </c>
      <c s="190">
        <v>1091500</v>
      </c>
      <c s="99">
        <v>2.7805555555555554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43" spans="1:54" ht="15">
      <c r="A743" s="23" t="s">
        <v>2189</v>
      </c>
      <c s="95" t="s">
        <v>550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698412.5</v>
      </c>
      <c s="93">
        <v>0</v>
      </c>
      <c s="93">
        <v>0</v>
      </c>
      <c s="93">
        <v>3451.3200000000002</v>
      </c>
      <c s="93">
        <v>0</v>
      </c>
      <c s="93">
        <v>0</v>
      </c>
      <c s="93">
        <v>0</v>
      </c>
      <c s="93">
        <v>698412.5</v>
      </c>
      <c s="189">
        <v>44085</v>
      </c>
      <c s="189">
        <v>47007</v>
      </c>
      <c s="190">
        <v>698412.5</v>
      </c>
      <c s="99">
        <v>3.7805555555555554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44" spans="1:54" ht="15">
      <c r="A744" s="23" t="s">
        <v>2190</v>
      </c>
      <c s="95" t="s">
        <v>550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1217612.5</v>
      </c>
      <c s="93">
        <v>0</v>
      </c>
      <c s="93">
        <v>0</v>
      </c>
      <c s="93">
        <v>6301.1400000000003</v>
      </c>
      <c s="93">
        <v>0</v>
      </c>
      <c s="93">
        <v>0</v>
      </c>
      <c s="93">
        <v>0</v>
      </c>
      <c s="93">
        <v>1217612.5</v>
      </c>
      <c s="189">
        <v>44085</v>
      </c>
      <c s="189">
        <v>47372</v>
      </c>
      <c s="190">
        <v>1217612.5</v>
      </c>
      <c s="99">
        <v>4.7805555555555559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45" spans="1:54" ht="15">
      <c r="A745" s="23" t="s">
        <v>2191</v>
      </c>
      <c s="95" t="s">
        <v>550</v>
      </c>
      <c s="96">
        <v>10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512562.5</v>
      </c>
      <c s="93">
        <v>0</v>
      </c>
      <c s="93">
        <v>0</v>
      </c>
      <c s="93">
        <v>2776.3800000000001</v>
      </c>
      <c s="93">
        <v>0</v>
      </c>
      <c s="93">
        <v>0</v>
      </c>
      <c s="93">
        <v>0</v>
      </c>
      <c s="93">
        <v>512562.5</v>
      </c>
      <c s="189">
        <v>44085</v>
      </c>
      <c s="189">
        <v>47737</v>
      </c>
      <c s="190">
        <v>512562.5</v>
      </c>
      <c s="99">
        <v>5.7805555555555559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46" spans="1:54" ht="15">
      <c r="A746" s="23" t="s">
        <v>2192</v>
      </c>
      <c s="95" t="s">
        <v>551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126481.25</v>
      </c>
      <c s="93">
        <v>0</v>
      </c>
      <c s="93">
        <v>126481.25</v>
      </c>
      <c s="93">
        <v>496.44</v>
      </c>
      <c s="93">
        <v>0</v>
      </c>
      <c s="93">
        <v>0</v>
      </c>
      <c s="93">
        <v>0</v>
      </c>
      <c s="93">
        <v>0</v>
      </c>
      <c s="189">
        <v>44159</v>
      </c>
      <c s="189">
        <v>45620</v>
      </c>
      <c s="190">
        <v>252962.5</v>
      </c>
      <c s="99">
        <v>0</v>
      </c>
      <c s="99">
        <v>0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47" spans="1:54" ht="15">
      <c r="A747" s="23" t="s">
        <v>2193</v>
      </c>
      <c s="95" t="s">
        <v>551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301047.5</v>
      </c>
      <c s="93">
        <v>0</v>
      </c>
      <c s="93">
        <v>0</v>
      </c>
      <c s="93">
        <v>1271.9300000000001</v>
      </c>
      <c s="93">
        <v>0</v>
      </c>
      <c s="93">
        <v>0</v>
      </c>
      <c s="93">
        <v>0</v>
      </c>
      <c s="93">
        <v>301047.5</v>
      </c>
      <c s="189">
        <v>44159</v>
      </c>
      <c s="189">
        <v>45985</v>
      </c>
      <c s="190">
        <v>301047.5</v>
      </c>
      <c s="99">
        <v>0.98333333333333328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150523.75</v>
      </c>
      <c s="185">
        <v>0</v>
      </c>
      <c s="185">
        <v>0</v>
      </c>
      <c s="185">
        <v>0</v>
      </c>
      <c s="185">
        <v>0</v>
      </c>
      <c s="185">
        <v>0</v>
      </c>
      <c s="185">
        <v>150523.75</v>
      </c>
      <c s="185">
        <v>0</v>
      </c>
      <c s="22">
        <f t="shared" si="33"/>
        <v>0</v>
      </c>
      <c s="22">
        <f t="shared" si="34"/>
        <v>301047.5</v>
      </c>
      <c s="22">
        <f t="shared" si="35"/>
        <v>301047.5</v>
      </c>
    </row>
    <row r="748" spans="1:54" ht="15">
      <c r="A748" s="23" t="s">
        <v>2194</v>
      </c>
      <c s="95" t="s">
        <v>551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621122.5</v>
      </c>
      <c s="93">
        <v>0</v>
      </c>
      <c s="93">
        <v>0</v>
      </c>
      <c s="93">
        <v>2774.3499999999999</v>
      </c>
      <c s="93">
        <v>0</v>
      </c>
      <c s="93">
        <v>0</v>
      </c>
      <c s="93">
        <v>0</v>
      </c>
      <c s="93">
        <v>621122.5</v>
      </c>
      <c s="189">
        <v>44159</v>
      </c>
      <c s="189">
        <v>46350</v>
      </c>
      <c s="190">
        <v>621122.5</v>
      </c>
      <c s="99">
        <v>1.9833333333333334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49" spans="1:54" ht="15">
      <c r="A749" s="23" t="s">
        <v>2195</v>
      </c>
      <c s="95" t="s">
        <v>551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202370</v>
      </c>
      <c s="93">
        <v>0</v>
      </c>
      <c s="93">
        <v>0</v>
      </c>
      <c s="93">
        <v>951.13999999999999</v>
      </c>
      <c s="93">
        <v>0</v>
      </c>
      <c s="93">
        <v>0</v>
      </c>
      <c s="93">
        <v>0</v>
      </c>
      <c s="93">
        <v>202370</v>
      </c>
      <c s="189">
        <v>44159</v>
      </c>
      <c s="189">
        <v>46715</v>
      </c>
      <c s="190">
        <v>202370</v>
      </c>
      <c s="99">
        <v>2.9833333333333334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50" spans="1:54" ht="15">
      <c r="A750" s="23" t="s">
        <v>2196</v>
      </c>
      <c s="95" t="s">
        <v>551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318600</v>
      </c>
      <c s="93">
        <v>0</v>
      </c>
      <c s="93">
        <v>0</v>
      </c>
      <c s="93">
        <v>1574.4100000000001</v>
      </c>
      <c s="93">
        <v>0</v>
      </c>
      <c s="93">
        <v>0</v>
      </c>
      <c s="93">
        <v>0</v>
      </c>
      <c s="93">
        <v>318600</v>
      </c>
      <c s="189">
        <v>44159</v>
      </c>
      <c s="189">
        <v>47081</v>
      </c>
      <c s="190">
        <v>318600</v>
      </c>
      <c s="99">
        <v>3.9833333333333334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51" spans="1:54" ht="15">
      <c r="A751" s="23" t="s">
        <v>2197</v>
      </c>
      <c s="95" t="s">
        <v>552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247578.75</v>
      </c>
      <c s="93">
        <v>0</v>
      </c>
      <c s="93">
        <v>247578.75</v>
      </c>
      <c s="93">
        <v>971.75</v>
      </c>
      <c s="93">
        <v>0</v>
      </c>
      <c s="93">
        <v>0</v>
      </c>
      <c s="93">
        <v>0</v>
      </c>
      <c s="93">
        <v>0</v>
      </c>
      <c s="189">
        <v>44162</v>
      </c>
      <c s="189">
        <v>45623</v>
      </c>
      <c s="190">
        <v>495157.5</v>
      </c>
      <c s="99">
        <v>0</v>
      </c>
      <c s="99">
        <v>0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52" spans="1:54" ht="15">
      <c r="A752" s="23" t="s">
        <v>2198</v>
      </c>
      <c s="95" t="s">
        <v>552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676582.5</v>
      </c>
      <c s="93">
        <v>0</v>
      </c>
      <c s="93">
        <v>0</v>
      </c>
      <c s="93">
        <v>2858.5599999999999</v>
      </c>
      <c s="93">
        <v>0</v>
      </c>
      <c s="93">
        <v>0</v>
      </c>
      <c s="93">
        <v>0</v>
      </c>
      <c s="93">
        <v>676582.5</v>
      </c>
      <c s="189">
        <v>44162</v>
      </c>
      <c s="189">
        <v>45988</v>
      </c>
      <c s="190">
        <v>676582.5</v>
      </c>
      <c s="99">
        <v>0.9916666666666667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338291.25</v>
      </c>
      <c s="185">
        <v>0</v>
      </c>
      <c s="185">
        <v>0</v>
      </c>
      <c s="185">
        <v>0</v>
      </c>
      <c s="185">
        <v>0</v>
      </c>
      <c s="185">
        <v>0</v>
      </c>
      <c s="185">
        <v>338291.25</v>
      </c>
      <c s="185">
        <v>0</v>
      </c>
      <c s="22">
        <f t="shared" si="33"/>
        <v>0</v>
      </c>
      <c s="22">
        <f t="shared" si="34"/>
        <v>676582.5</v>
      </c>
      <c s="22">
        <f t="shared" si="35"/>
        <v>676582.5</v>
      </c>
    </row>
    <row r="753" spans="1:54" ht="15">
      <c r="A753" s="23" t="s">
        <v>2199</v>
      </c>
      <c s="95" t="s">
        <v>552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1916615</v>
      </c>
      <c s="93">
        <v>0</v>
      </c>
      <c s="93">
        <v>0</v>
      </c>
      <c s="93">
        <v>8560.8799999999992</v>
      </c>
      <c s="93">
        <v>0</v>
      </c>
      <c s="93">
        <v>0</v>
      </c>
      <c s="93">
        <v>0</v>
      </c>
      <c s="93">
        <v>1916615</v>
      </c>
      <c s="189">
        <v>44162</v>
      </c>
      <c s="189">
        <v>46353</v>
      </c>
      <c s="190">
        <v>1916615</v>
      </c>
      <c s="99">
        <v>1.9916666666666667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54" spans="1:54" ht="15">
      <c r="A754" s="23" t="s">
        <v>2200</v>
      </c>
      <c s="95" t="s">
        <v>552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2099367.5</v>
      </c>
      <c s="93">
        <v>0</v>
      </c>
      <c s="93">
        <v>0</v>
      </c>
      <c s="93">
        <v>9867.0300000000007</v>
      </c>
      <c s="93">
        <v>0</v>
      </c>
      <c s="93">
        <v>0</v>
      </c>
      <c s="93">
        <v>0</v>
      </c>
      <c s="93">
        <v>2099367.5</v>
      </c>
      <c s="189">
        <v>44162</v>
      </c>
      <c s="189">
        <v>46718</v>
      </c>
      <c s="190">
        <v>2099367.5</v>
      </c>
      <c s="99">
        <v>2.9916666666666667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55" spans="1:54" ht="15">
      <c r="A755" s="23" t="s">
        <v>2201</v>
      </c>
      <c s="95" t="s">
        <v>552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1105512.5</v>
      </c>
      <c s="93">
        <v>0</v>
      </c>
      <c s="93">
        <v>0</v>
      </c>
      <c s="93">
        <v>5463.0699999999997</v>
      </c>
      <c s="93">
        <v>0</v>
      </c>
      <c s="93">
        <v>0</v>
      </c>
      <c s="93">
        <v>0</v>
      </c>
      <c s="93">
        <v>1105512.5</v>
      </c>
      <c s="189">
        <v>44162</v>
      </c>
      <c s="189">
        <v>47084</v>
      </c>
      <c s="190">
        <v>1105512.5</v>
      </c>
      <c s="99">
        <v>3.9916666666666667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56" spans="1:54" ht="15">
      <c r="A756" s="23" t="s">
        <v>2202</v>
      </c>
      <c s="95" t="s">
        <v>553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117483.75</v>
      </c>
      <c s="93">
        <v>0</v>
      </c>
      <c s="93">
        <v>0</v>
      </c>
      <c s="93">
        <v>461.12</v>
      </c>
      <c s="93">
        <v>0</v>
      </c>
      <c s="93">
        <v>0</v>
      </c>
      <c s="93">
        <v>0</v>
      </c>
      <c s="93">
        <v>117483.75</v>
      </c>
      <c s="189">
        <v>44169</v>
      </c>
      <c s="189">
        <v>45630</v>
      </c>
      <c s="190">
        <v>234967.5</v>
      </c>
      <c s="99">
        <v>0.011111111111111112</v>
      </c>
      <c s="99">
        <v>4</v>
      </c>
      <c s="191">
        <v>0.047100000000000003</v>
      </c>
      <c s="95" t="s">
        <v>651</v>
      </c>
      <c s="95" t="s">
        <v>652</v>
      </c>
      <c s="185">
        <v>117483.75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117483.75</v>
      </c>
      <c s="22">
        <f t="shared" si="34"/>
        <v>0</v>
      </c>
      <c s="22">
        <f t="shared" si="35"/>
        <v>117483.75</v>
      </c>
    </row>
    <row r="757" spans="1:54" ht="15">
      <c r="A757" s="23" t="s">
        <v>2203</v>
      </c>
      <c s="95" t="s">
        <v>553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38645</v>
      </c>
      <c s="93">
        <v>0</v>
      </c>
      <c s="93">
        <v>0</v>
      </c>
      <c s="93">
        <v>163.28</v>
      </c>
      <c s="93">
        <v>0</v>
      </c>
      <c s="93">
        <v>0</v>
      </c>
      <c s="93">
        <v>0</v>
      </c>
      <c s="93">
        <v>38645</v>
      </c>
      <c s="189">
        <v>44169</v>
      </c>
      <c s="189">
        <v>45995</v>
      </c>
      <c s="190">
        <v>38645</v>
      </c>
      <c s="99">
        <v>1.0111111111111111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19322.5</v>
      </c>
      <c s="185">
        <v>0</v>
      </c>
      <c s="185">
        <v>0</v>
      </c>
      <c s="185">
        <v>0</v>
      </c>
      <c s="185">
        <v>0</v>
      </c>
      <c s="185">
        <v>0</v>
      </c>
      <c s="185">
        <v>19322.5</v>
      </c>
      <c s="22">
        <f t="shared" si="33"/>
        <v>0</v>
      </c>
      <c s="22">
        <f t="shared" si="34"/>
        <v>38645</v>
      </c>
      <c s="22">
        <f t="shared" si="35"/>
        <v>38645</v>
      </c>
    </row>
    <row r="758" spans="1:54" ht="15">
      <c r="A758" s="23" t="s">
        <v>2204</v>
      </c>
      <c s="95" t="s">
        <v>553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362850</v>
      </c>
      <c s="93">
        <v>0</v>
      </c>
      <c s="93">
        <v>0</v>
      </c>
      <c s="93">
        <v>1620.73</v>
      </c>
      <c s="93">
        <v>0</v>
      </c>
      <c s="93">
        <v>0</v>
      </c>
      <c s="93">
        <v>0</v>
      </c>
      <c s="93">
        <v>362850</v>
      </c>
      <c s="189">
        <v>44169</v>
      </c>
      <c s="189">
        <v>46360</v>
      </c>
      <c s="190">
        <v>362850</v>
      </c>
      <c s="99">
        <v>2.0111111111111111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59" spans="1:54" ht="15">
      <c r="A759" s="23" t="s">
        <v>2205</v>
      </c>
      <c s="95" t="s">
        <v>553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2556027.5</v>
      </c>
      <c s="93">
        <v>0</v>
      </c>
      <c s="93">
        <v>0</v>
      </c>
      <c s="93">
        <v>12013.33</v>
      </c>
      <c s="93">
        <v>0</v>
      </c>
      <c s="93">
        <v>0</v>
      </c>
      <c s="93">
        <v>0</v>
      </c>
      <c s="93">
        <v>2556027.5</v>
      </c>
      <c s="189">
        <v>44169</v>
      </c>
      <c s="189">
        <v>46725</v>
      </c>
      <c s="190">
        <v>2556027.5</v>
      </c>
      <c s="99">
        <v>3.0111111111111111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60" spans="1:54" ht="15">
      <c r="A760" s="23" t="s">
        <v>2206</v>
      </c>
      <c s="95" t="s">
        <v>553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1548160</v>
      </c>
      <c s="93">
        <v>0</v>
      </c>
      <c s="93">
        <v>0</v>
      </c>
      <c s="93">
        <v>7650.4899999999998</v>
      </c>
      <c s="93">
        <v>0</v>
      </c>
      <c s="93">
        <v>0</v>
      </c>
      <c s="93">
        <v>0</v>
      </c>
      <c s="93">
        <v>1548160</v>
      </c>
      <c s="189">
        <v>44169</v>
      </c>
      <c s="189">
        <v>47091</v>
      </c>
      <c s="190">
        <v>1548160</v>
      </c>
      <c s="99">
        <v>4.0111111111111111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61" spans="1:54" ht="15">
      <c r="A761" s="23" t="s">
        <v>2207</v>
      </c>
      <c s="95" t="s">
        <v>553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346772.5</v>
      </c>
      <c s="93">
        <v>0</v>
      </c>
      <c s="93">
        <v>0</v>
      </c>
      <c s="93">
        <v>1794.55</v>
      </c>
      <c s="93">
        <v>0</v>
      </c>
      <c s="93">
        <v>0</v>
      </c>
      <c s="93">
        <v>0</v>
      </c>
      <c s="93">
        <v>346772.5</v>
      </c>
      <c s="189">
        <v>44169</v>
      </c>
      <c s="189">
        <v>47456</v>
      </c>
      <c s="190">
        <v>346772.5</v>
      </c>
      <c s="99">
        <v>5.0111111111111111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62" spans="1:54" ht="15">
      <c r="A762" s="23" t="s">
        <v>2208</v>
      </c>
      <c s="95" t="s">
        <v>553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92040</v>
      </c>
      <c s="93">
        <v>0</v>
      </c>
      <c s="93">
        <v>0</v>
      </c>
      <c s="93">
        <v>498.55000000000001</v>
      </c>
      <c s="93">
        <v>0</v>
      </c>
      <c s="93">
        <v>0</v>
      </c>
      <c s="93">
        <v>0</v>
      </c>
      <c s="93">
        <v>92040</v>
      </c>
      <c s="189">
        <v>44169</v>
      </c>
      <c s="189">
        <v>47821</v>
      </c>
      <c s="190">
        <v>92040</v>
      </c>
      <c s="99">
        <v>6.0111111111111111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63" spans="1:54" ht="15">
      <c r="A763" s="23" t="s">
        <v>2209</v>
      </c>
      <c s="95" t="s">
        <v>554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409091.25</v>
      </c>
      <c s="93">
        <v>0</v>
      </c>
      <c s="93">
        <v>0</v>
      </c>
      <c s="93">
        <v>1605.6800000000001</v>
      </c>
      <c s="93">
        <v>0</v>
      </c>
      <c s="93">
        <v>0</v>
      </c>
      <c s="93">
        <v>0</v>
      </c>
      <c s="93">
        <v>409091.25</v>
      </c>
      <c s="189">
        <v>44188</v>
      </c>
      <c s="189">
        <v>45649</v>
      </c>
      <c s="190">
        <v>818182.5</v>
      </c>
      <c s="99">
        <v>0.063888888888888884</v>
      </c>
      <c s="99">
        <v>4</v>
      </c>
      <c s="191">
        <v>0.047100000000000003</v>
      </c>
      <c s="95" t="s">
        <v>651</v>
      </c>
      <c s="95" t="s">
        <v>652</v>
      </c>
      <c s="185">
        <v>409091.25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409091.25</v>
      </c>
      <c s="22">
        <f t="shared" si="34"/>
        <v>0</v>
      </c>
      <c s="22">
        <f t="shared" si="35"/>
        <v>409091.25</v>
      </c>
    </row>
    <row r="764" spans="1:54" ht="15">
      <c r="A764" s="23" t="s">
        <v>2210</v>
      </c>
      <c s="95" t="s">
        <v>554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260485</v>
      </c>
      <c s="93">
        <v>0</v>
      </c>
      <c s="93">
        <v>0</v>
      </c>
      <c s="93">
        <v>1100.55</v>
      </c>
      <c s="93">
        <v>0</v>
      </c>
      <c s="93">
        <v>0</v>
      </c>
      <c s="93">
        <v>0</v>
      </c>
      <c s="93">
        <v>260485</v>
      </c>
      <c s="189">
        <v>44188</v>
      </c>
      <c s="189">
        <v>46014</v>
      </c>
      <c s="190">
        <v>260485</v>
      </c>
      <c s="99">
        <v>1.0638888888888889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130242.5</v>
      </c>
      <c s="185">
        <v>0</v>
      </c>
      <c s="185">
        <v>0</v>
      </c>
      <c s="185">
        <v>0</v>
      </c>
      <c s="185">
        <v>0</v>
      </c>
      <c s="185">
        <v>0</v>
      </c>
      <c s="185">
        <v>130242.5</v>
      </c>
      <c s="22">
        <f t="shared" si="33"/>
        <v>0</v>
      </c>
      <c s="22">
        <f t="shared" si="34"/>
        <v>260485</v>
      </c>
      <c s="22">
        <f t="shared" si="35"/>
        <v>260485</v>
      </c>
    </row>
    <row r="765" spans="1:54" ht="15">
      <c r="A765" s="23" t="s">
        <v>2211</v>
      </c>
      <c s="95" t="s">
        <v>554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2745712.5</v>
      </c>
      <c s="93">
        <v>0</v>
      </c>
      <c s="93">
        <v>0</v>
      </c>
      <c s="93">
        <v>12264.18</v>
      </c>
      <c s="93">
        <v>0</v>
      </c>
      <c s="93">
        <v>0</v>
      </c>
      <c s="93">
        <v>0</v>
      </c>
      <c s="93">
        <v>2745712.5</v>
      </c>
      <c s="189">
        <v>44188</v>
      </c>
      <c s="189">
        <v>46379</v>
      </c>
      <c s="190">
        <v>2745712.5</v>
      </c>
      <c s="99">
        <v>2.0638888888888891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66" spans="1:54" ht="15">
      <c r="A766" s="23" t="s">
        <v>2212</v>
      </c>
      <c s="95" t="s">
        <v>554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9553280</v>
      </c>
      <c s="93">
        <v>0</v>
      </c>
      <c s="93">
        <v>0</v>
      </c>
      <c s="93">
        <v>44900.419999999998</v>
      </c>
      <c s="93">
        <v>0</v>
      </c>
      <c s="93">
        <v>0</v>
      </c>
      <c s="93">
        <v>0</v>
      </c>
      <c s="93">
        <v>9553280</v>
      </c>
      <c s="189">
        <v>44188</v>
      </c>
      <c s="189">
        <v>46744</v>
      </c>
      <c s="190">
        <v>9553280</v>
      </c>
      <c s="99">
        <v>3.0638888888888891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67" spans="1:54" ht="15">
      <c r="A767" s="23" t="s">
        <v>2213</v>
      </c>
      <c s="95" t="s">
        <v>554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4651265</v>
      </c>
      <c s="93">
        <v>0</v>
      </c>
      <c s="93">
        <v>0</v>
      </c>
      <c s="93">
        <v>22985</v>
      </c>
      <c s="93">
        <v>0</v>
      </c>
      <c s="93">
        <v>0</v>
      </c>
      <c s="93">
        <v>0</v>
      </c>
      <c s="93">
        <v>4651265</v>
      </c>
      <c s="189">
        <v>44188</v>
      </c>
      <c s="189">
        <v>47110</v>
      </c>
      <c s="190">
        <v>4651265</v>
      </c>
      <c s="99">
        <v>4.0638888888888891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68" spans="1:54" ht="15">
      <c r="A768" s="23" t="s">
        <v>2214</v>
      </c>
      <c s="95" t="s">
        <v>554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274.79000000000002</v>
      </c>
      <c s="93">
        <v>0</v>
      </c>
      <c s="93">
        <v>0</v>
      </c>
      <c s="93">
        <v>0</v>
      </c>
      <c s="93">
        <v>53100</v>
      </c>
      <c s="189">
        <v>44188</v>
      </c>
      <c s="189">
        <v>47475</v>
      </c>
      <c s="190">
        <v>53100</v>
      </c>
      <c s="99">
        <v>5.0638888888888891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69" spans="1:54" ht="15">
      <c r="A769" s="23" t="s">
        <v>1376</v>
      </c>
      <c s="95" t="s">
        <v>555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44301</v>
      </c>
      <c s="189">
        <v>45397</v>
      </c>
      <c s="190">
        <v>974680</v>
      </c>
      <c s="99">
        <v>0</v>
      </c>
      <c s="99">
        <v>0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0</v>
      </c>
      <c s="22">
        <f t="shared" si="35"/>
        <v>0</v>
      </c>
    </row>
    <row r="770" spans="1:54" ht="15">
      <c r="A770" s="23" t="s">
        <v>2215</v>
      </c>
      <c s="95" t="s">
        <v>555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887950</v>
      </c>
      <c s="93">
        <v>0</v>
      </c>
      <c s="93">
        <v>0</v>
      </c>
      <c s="93">
        <v>3485.1999999999998</v>
      </c>
      <c s="93">
        <v>0</v>
      </c>
      <c s="93">
        <v>0</v>
      </c>
      <c s="93">
        <v>0</v>
      </c>
      <c s="93">
        <v>887950</v>
      </c>
      <c s="189">
        <v>44301</v>
      </c>
      <c s="189">
        <v>45762</v>
      </c>
      <c s="190">
        <v>1775900</v>
      </c>
      <c s="99">
        <v>0.375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887950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3"/>
        <v>0</v>
      </c>
      <c s="22">
        <f t="shared" si="34"/>
        <v>887950</v>
      </c>
      <c s="22">
        <f t="shared" si="35"/>
        <v>887950</v>
      </c>
    </row>
    <row r="771" spans="1:54" ht="15">
      <c r="A771" s="23" t="s">
        <v>2216</v>
      </c>
      <c s="95" t="s">
        <v>555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737205</v>
      </c>
      <c s="93">
        <v>0</v>
      </c>
      <c s="93">
        <v>0</v>
      </c>
      <c s="93">
        <v>3114.6900000000001</v>
      </c>
      <c s="93">
        <v>0</v>
      </c>
      <c s="93">
        <v>0</v>
      </c>
      <c s="93">
        <v>0</v>
      </c>
      <c s="93">
        <v>737205</v>
      </c>
      <c s="189">
        <v>44301</v>
      </c>
      <c s="189">
        <v>46127</v>
      </c>
      <c s="190">
        <v>737205</v>
      </c>
      <c s="99">
        <v>1.375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368602.5</v>
      </c>
      <c s="185">
        <v>0</v>
      </c>
      <c s="185">
        <v>0</v>
      </c>
      <c s="22">
        <f t="shared" si="36" ref="AZ771:AZ834">SUM(AM771:AM771)</f>
        <v>0</v>
      </c>
      <c s="22">
        <f t="shared" si="34"/>
        <v>368602.5</v>
      </c>
      <c s="22">
        <f t="shared" si="35"/>
        <v>368602.5</v>
      </c>
    </row>
    <row r="772" spans="1:54" ht="15">
      <c r="A772" s="23" t="s">
        <v>2217</v>
      </c>
      <c s="95" t="s">
        <v>555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751955</v>
      </c>
      <c s="93">
        <v>0</v>
      </c>
      <c s="93">
        <v>0</v>
      </c>
      <c s="93">
        <v>3358.73</v>
      </c>
      <c s="93">
        <v>0</v>
      </c>
      <c s="93">
        <v>0</v>
      </c>
      <c s="93">
        <v>0</v>
      </c>
      <c s="93">
        <v>751955</v>
      </c>
      <c s="189">
        <v>44301</v>
      </c>
      <c s="189">
        <v>46492</v>
      </c>
      <c s="190">
        <v>751955</v>
      </c>
      <c s="99">
        <v>2.375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 ref="BA772:BA835">SUM(AN772:AY772)</f>
        <v>0</v>
      </c>
      <c s="22">
        <f t="shared" si="38" ref="BB772:BB835">AZ772+BA772</f>
        <v>0</v>
      </c>
    </row>
    <row r="773" spans="1:54" ht="15">
      <c r="A773" s="23" t="s">
        <v>2218</v>
      </c>
      <c s="95" t="s">
        <v>555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499.13999999999999</v>
      </c>
      <c s="93">
        <v>0</v>
      </c>
      <c s="93">
        <v>0</v>
      </c>
      <c s="93">
        <v>0</v>
      </c>
      <c s="93">
        <v>106200</v>
      </c>
      <c s="189">
        <v>44301</v>
      </c>
      <c s="189">
        <v>46858</v>
      </c>
      <c s="190">
        <v>106200</v>
      </c>
      <c s="99">
        <v>3.375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774" spans="1:54" ht="15">
      <c r="A774" s="23" t="s">
        <v>2219</v>
      </c>
      <c s="95" t="s">
        <v>555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262.39999999999998</v>
      </c>
      <c s="93">
        <v>0</v>
      </c>
      <c s="93">
        <v>0</v>
      </c>
      <c s="93">
        <v>0</v>
      </c>
      <c s="93">
        <v>53100</v>
      </c>
      <c s="189">
        <v>44301</v>
      </c>
      <c s="189">
        <v>47223</v>
      </c>
      <c s="190">
        <v>53100</v>
      </c>
      <c s="99">
        <v>4.375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775" spans="1:54" ht="15">
      <c r="A775" s="23" t="s">
        <v>1377</v>
      </c>
      <c s="95" t="s">
        <v>556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44321</v>
      </c>
      <c s="189">
        <v>45417</v>
      </c>
      <c s="190">
        <v>224495</v>
      </c>
      <c s="99">
        <v>0</v>
      </c>
      <c s="99">
        <v>0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776" spans="1:54" ht="15">
      <c r="A776" s="23" t="s">
        <v>2220</v>
      </c>
      <c s="95" t="s">
        <v>556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14160</v>
      </c>
      <c s="93">
        <v>0</v>
      </c>
      <c s="93">
        <v>7080</v>
      </c>
      <c s="93">
        <v>55.579999999999998</v>
      </c>
      <c s="93">
        <v>0</v>
      </c>
      <c s="93">
        <v>0</v>
      </c>
      <c s="93">
        <v>0</v>
      </c>
      <c s="93">
        <v>7080</v>
      </c>
      <c s="189">
        <v>44321</v>
      </c>
      <c s="189">
        <v>45782</v>
      </c>
      <c s="190">
        <v>14160</v>
      </c>
      <c s="99">
        <v>0.43055555555555558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7080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7080</v>
      </c>
      <c s="22">
        <f t="shared" si="38"/>
        <v>7080</v>
      </c>
    </row>
    <row r="777" spans="1:54" ht="15">
      <c r="A777" s="23" t="s">
        <v>2221</v>
      </c>
      <c s="95" t="s">
        <v>556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435715</v>
      </c>
      <c s="93">
        <v>0</v>
      </c>
      <c s="93">
        <v>0</v>
      </c>
      <c s="93">
        <v>1840.9000000000001</v>
      </c>
      <c s="93">
        <v>0</v>
      </c>
      <c s="93">
        <v>0</v>
      </c>
      <c s="93">
        <v>0</v>
      </c>
      <c s="93">
        <v>435715</v>
      </c>
      <c s="189">
        <v>44321</v>
      </c>
      <c s="189">
        <v>46147</v>
      </c>
      <c s="190">
        <v>435715</v>
      </c>
      <c s="99">
        <v>1.4305555555555556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217857.5</v>
      </c>
      <c s="185">
        <v>0</v>
      </c>
      <c s="22">
        <f t="shared" si="36"/>
        <v>0</v>
      </c>
      <c s="22">
        <f t="shared" si="37"/>
        <v>217857.5</v>
      </c>
      <c s="22">
        <f t="shared" si="38"/>
        <v>217857.5</v>
      </c>
    </row>
    <row r="778" spans="1:54" ht="15">
      <c r="A778" s="23" t="s">
        <v>2222</v>
      </c>
      <c s="95" t="s">
        <v>556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1729290</v>
      </c>
      <c s="93">
        <v>0</v>
      </c>
      <c s="93">
        <v>0</v>
      </c>
      <c s="93">
        <v>7724.1599999999999</v>
      </c>
      <c s="93">
        <v>0</v>
      </c>
      <c s="93">
        <v>0</v>
      </c>
      <c s="93">
        <v>0</v>
      </c>
      <c s="93">
        <v>1729290</v>
      </c>
      <c s="189">
        <v>44321</v>
      </c>
      <c s="189">
        <v>46512</v>
      </c>
      <c s="190">
        <v>1729290</v>
      </c>
      <c s="99">
        <v>2.4305555555555554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779" spans="1:54" ht="15">
      <c r="A779" s="23" t="s">
        <v>2223</v>
      </c>
      <c s="95" t="s">
        <v>556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6743847.5</v>
      </c>
      <c s="93">
        <v>0</v>
      </c>
      <c s="93">
        <v>0</v>
      </c>
      <c s="93">
        <v>31696.080000000002</v>
      </c>
      <c s="93">
        <v>0</v>
      </c>
      <c s="93">
        <v>0</v>
      </c>
      <c s="93">
        <v>0</v>
      </c>
      <c s="93">
        <v>6743847.5</v>
      </c>
      <c s="189">
        <v>44321</v>
      </c>
      <c s="189">
        <v>46878</v>
      </c>
      <c s="190">
        <v>6743847.5</v>
      </c>
      <c s="99">
        <v>3.4305555555555554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780" spans="1:54" ht="15">
      <c r="A780" s="23" t="s">
        <v>2224</v>
      </c>
      <c s="95" t="s">
        <v>556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262.39999999999998</v>
      </c>
      <c s="93">
        <v>0</v>
      </c>
      <c s="93">
        <v>0</v>
      </c>
      <c s="93">
        <v>0</v>
      </c>
      <c s="93">
        <v>53100</v>
      </c>
      <c s="189">
        <v>44321</v>
      </c>
      <c s="189">
        <v>47243</v>
      </c>
      <c s="190">
        <v>53100</v>
      </c>
      <c s="99">
        <v>4.4305555555555554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781" spans="1:54" ht="15">
      <c r="A781" s="23" t="s">
        <v>2225</v>
      </c>
      <c s="95" t="s">
        <v>556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287.62</v>
      </c>
      <c s="93">
        <v>0</v>
      </c>
      <c s="93">
        <v>0</v>
      </c>
      <c s="93">
        <v>0</v>
      </c>
      <c s="93">
        <v>53100</v>
      </c>
      <c s="189">
        <v>44321</v>
      </c>
      <c s="189">
        <v>47973</v>
      </c>
      <c s="190">
        <v>53100</v>
      </c>
      <c s="99">
        <v>6.4305555555555554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782" spans="1:54" ht="15">
      <c r="A782" s="23" t="s">
        <v>1378</v>
      </c>
      <c s="95" t="s">
        <v>557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44328</v>
      </c>
      <c s="189">
        <v>45424</v>
      </c>
      <c s="190">
        <v>293672.5</v>
      </c>
      <c s="99">
        <v>0</v>
      </c>
      <c s="99">
        <v>0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783" spans="1:54" ht="15">
      <c r="A783" s="23" t="s">
        <v>2226</v>
      </c>
      <c s="95" t="s">
        <v>557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624367.5</v>
      </c>
      <c s="93">
        <v>0</v>
      </c>
      <c s="93">
        <v>312183.75</v>
      </c>
      <c s="93">
        <v>2450.6399999999999</v>
      </c>
      <c s="93">
        <v>0</v>
      </c>
      <c s="93">
        <v>0</v>
      </c>
      <c s="93">
        <v>0</v>
      </c>
      <c s="93">
        <v>312183.75</v>
      </c>
      <c s="189">
        <v>44328</v>
      </c>
      <c s="189">
        <v>45789</v>
      </c>
      <c s="190">
        <v>624367.5</v>
      </c>
      <c s="99">
        <v>0.45000000000000001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312183.75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312183.75</v>
      </c>
      <c s="22">
        <f t="shared" si="38"/>
        <v>312183.75</v>
      </c>
    </row>
    <row r="784" spans="1:54" ht="15">
      <c r="A784" s="23" t="s">
        <v>2227</v>
      </c>
      <c s="95" t="s">
        <v>557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924382.5</v>
      </c>
      <c s="93">
        <v>0</v>
      </c>
      <c s="93">
        <v>0</v>
      </c>
      <c s="93">
        <v>3905.52</v>
      </c>
      <c s="93">
        <v>0</v>
      </c>
      <c s="93">
        <v>0</v>
      </c>
      <c s="93">
        <v>0</v>
      </c>
      <c s="93">
        <v>924382.5</v>
      </c>
      <c s="189">
        <v>44328</v>
      </c>
      <c s="189">
        <v>46154</v>
      </c>
      <c s="190">
        <v>924382.5</v>
      </c>
      <c s="99">
        <v>1.45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462191.25</v>
      </c>
      <c s="185">
        <v>0</v>
      </c>
      <c s="22">
        <f t="shared" si="36"/>
        <v>0</v>
      </c>
      <c s="22">
        <f t="shared" si="37"/>
        <v>462191.25</v>
      </c>
      <c s="22">
        <f t="shared" si="38"/>
        <v>462191.25</v>
      </c>
    </row>
    <row r="785" spans="1:54" ht="15">
      <c r="A785" s="23" t="s">
        <v>2228</v>
      </c>
      <c s="95" t="s">
        <v>557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1943460</v>
      </c>
      <c s="93">
        <v>0</v>
      </c>
      <c s="93">
        <v>0</v>
      </c>
      <c s="93">
        <v>8680.7900000000009</v>
      </c>
      <c s="93">
        <v>0</v>
      </c>
      <c s="93">
        <v>0</v>
      </c>
      <c s="93">
        <v>0</v>
      </c>
      <c s="93">
        <v>1943460</v>
      </c>
      <c s="189">
        <v>44328</v>
      </c>
      <c s="189">
        <v>46519</v>
      </c>
      <c s="190">
        <v>1943460</v>
      </c>
      <c s="99">
        <v>2.4500000000000002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786" spans="1:54" ht="15">
      <c r="A786" s="23" t="s">
        <v>2229</v>
      </c>
      <c s="95" t="s">
        <v>557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856237.5</v>
      </c>
      <c s="93">
        <v>0</v>
      </c>
      <c s="93">
        <v>0</v>
      </c>
      <c s="93">
        <v>4024.3200000000002</v>
      </c>
      <c s="93">
        <v>0</v>
      </c>
      <c s="93">
        <v>0</v>
      </c>
      <c s="93">
        <v>0</v>
      </c>
      <c s="93">
        <v>856237.5</v>
      </c>
      <c s="189">
        <v>44328</v>
      </c>
      <c s="189">
        <v>46885</v>
      </c>
      <c s="190">
        <v>856237.5</v>
      </c>
      <c s="99">
        <v>3.4500000000000002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787" spans="1:54" ht="15">
      <c r="A787" s="23" t="s">
        <v>1379</v>
      </c>
      <c s="95" t="s">
        <v>558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44328</v>
      </c>
      <c s="189">
        <v>45424</v>
      </c>
      <c s="190">
        <v>541177.5</v>
      </c>
      <c s="99">
        <v>0</v>
      </c>
      <c s="99">
        <v>0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788" spans="1:54" ht="15">
      <c r="A788" s="23" t="s">
        <v>2230</v>
      </c>
      <c s="95" t="s">
        <v>558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1410542.5</v>
      </c>
      <c s="93">
        <v>0</v>
      </c>
      <c s="93">
        <v>705271.25</v>
      </c>
      <c s="93">
        <v>5536.3800000000001</v>
      </c>
      <c s="93">
        <v>0</v>
      </c>
      <c s="93">
        <v>0</v>
      </c>
      <c s="93">
        <v>0</v>
      </c>
      <c s="93">
        <v>705271.25</v>
      </c>
      <c s="189">
        <v>44328</v>
      </c>
      <c s="189">
        <v>45789</v>
      </c>
      <c s="190">
        <v>1410542.5</v>
      </c>
      <c s="99">
        <v>0.45000000000000001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705271.25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705271.25</v>
      </c>
      <c s="22">
        <f t="shared" si="38"/>
        <v>705271.25</v>
      </c>
    </row>
    <row r="789" spans="1:54" ht="15">
      <c r="A789" s="23" t="s">
        <v>2231</v>
      </c>
      <c s="95" t="s">
        <v>558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869955</v>
      </c>
      <c s="93">
        <v>0</v>
      </c>
      <c s="93">
        <v>0</v>
      </c>
      <c s="93">
        <v>3675.5599999999999</v>
      </c>
      <c s="93">
        <v>0</v>
      </c>
      <c s="93">
        <v>0</v>
      </c>
      <c s="93">
        <v>0</v>
      </c>
      <c s="93">
        <v>869955</v>
      </c>
      <c s="189">
        <v>44328</v>
      </c>
      <c s="189">
        <v>46154</v>
      </c>
      <c s="190">
        <v>869955</v>
      </c>
      <c s="99">
        <v>1.45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434977.5</v>
      </c>
      <c s="185">
        <v>0</v>
      </c>
      <c s="22">
        <f t="shared" si="36"/>
        <v>0</v>
      </c>
      <c s="22">
        <f t="shared" si="37"/>
        <v>434977.5</v>
      </c>
      <c s="22">
        <f t="shared" si="38"/>
        <v>434977.5</v>
      </c>
    </row>
    <row r="790" spans="1:54" ht="15">
      <c r="A790" s="23" t="s">
        <v>2232</v>
      </c>
      <c s="95" t="s">
        <v>558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1517185</v>
      </c>
      <c s="93">
        <v>0</v>
      </c>
      <c s="93">
        <v>0</v>
      </c>
      <c s="93">
        <v>6776.7600000000002</v>
      </c>
      <c s="93">
        <v>0</v>
      </c>
      <c s="93">
        <v>0</v>
      </c>
      <c s="93">
        <v>0</v>
      </c>
      <c s="93">
        <v>1517185</v>
      </c>
      <c s="189">
        <v>44328</v>
      </c>
      <c s="189">
        <v>46519</v>
      </c>
      <c s="190">
        <v>1517185</v>
      </c>
      <c s="99">
        <v>2.4500000000000002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791" spans="1:54" ht="15">
      <c r="A791" s="23" t="s">
        <v>2233</v>
      </c>
      <c s="95" t="s">
        <v>558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2326370</v>
      </c>
      <c s="93">
        <v>0</v>
      </c>
      <c s="93">
        <v>0</v>
      </c>
      <c s="93">
        <v>10933.940000000001</v>
      </c>
      <c s="93">
        <v>0</v>
      </c>
      <c s="93">
        <v>0</v>
      </c>
      <c s="93">
        <v>0</v>
      </c>
      <c s="93">
        <v>2326370</v>
      </c>
      <c s="189">
        <v>44328</v>
      </c>
      <c s="189">
        <v>46885</v>
      </c>
      <c s="190">
        <v>2326370</v>
      </c>
      <c s="99">
        <v>3.4500000000000002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792" spans="1:54" ht="15">
      <c r="A792" s="23" t="s">
        <v>2234</v>
      </c>
      <c s="95" t="s">
        <v>558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3002657.5</v>
      </c>
      <c s="93">
        <v>0</v>
      </c>
      <c s="93">
        <v>0</v>
      </c>
      <c s="93">
        <v>14838.129999999999</v>
      </c>
      <c s="93">
        <v>0</v>
      </c>
      <c s="93">
        <v>0</v>
      </c>
      <c s="93">
        <v>0</v>
      </c>
      <c s="93">
        <v>3002657.5</v>
      </c>
      <c s="189">
        <v>44328</v>
      </c>
      <c s="189">
        <v>47250</v>
      </c>
      <c s="190">
        <v>3002657.5</v>
      </c>
      <c s="99">
        <v>4.4500000000000002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793" spans="1:54" ht="15">
      <c r="A793" s="23" t="s">
        <v>2235</v>
      </c>
      <c s="95" t="s">
        <v>558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2472395</v>
      </c>
      <c s="93">
        <v>0</v>
      </c>
      <c s="93">
        <v>0</v>
      </c>
      <c s="93">
        <v>12794.639999999999</v>
      </c>
      <c s="93">
        <v>0</v>
      </c>
      <c s="93">
        <v>0</v>
      </c>
      <c s="93">
        <v>0</v>
      </c>
      <c s="93">
        <v>2472395</v>
      </c>
      <c s="189">
        <v>44328</v>
      </c>
      <c s="189">
        <v>47615</v>
      </c>
      <c s="190">
        <v>2472395</v>
      </c>
      <c s="99">
        <v>5.4500000000000002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794" spans="1:54" ht="15">
      <c r="A794" s="23" t="s">
        <v>2236</v>
      </c>
      <c s="95" t="s">
        <v>558</v>
      </c>
      <c s="96">
        <v>10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97940</v>
      </c>
      <c s="93">
        <v>0</v>
      </c>
      <c s="93">
        <v>0</v>
      </c>
      <c s="93">
        <v>530.50999999999999</v>
      </c>
      <c s="93">
        <v>0</v>
      </c>
      <c s="93">
        <v>0</v>
      </c>
      <c s="93">
        <v>0</v>
      </c>
      <c s="93">
        <v>97940</v>
      </c>
      <c s="189">
        <v>44328</v>
      </c>
      <c s="189">
        <v>47980</v>
      </c>
      <c s="190">
        <v>97940</v>
      </c>
      <c s="99">
        <v>6.4500000000000002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795" spans="1:54" ht="15">
      <c r="A795" s="23" t="s">
        <v>1380</v>
      </c>
      <c s="95" t="s">
        <v>559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44333</v>
      </c>
      <c s="189">
        <v>45429</v>
      </c>
      <c s="190">
        <v>595752.5</v>
      </c>
      <c s="99">
        <v>0</v>
      </c>
      <c s="99">
        <v>0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796" spans="1:54" ht="15">
      <c r="A796" s="23" t="s">
        <v>2237</v>
      </c>
      <c s="95" t="s">
        <v>559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559025</v>
      </c>
      <c s="93">
        <v>0</v>
      </c>
      <c s="93">
        <v>279512.5</v>
      </c>
      <c s="93">
        <v>2194.1700000000001</v>
      </c>
      <c s="93">
        <v>0</v>
      </c>
      <c s="93">
        <v>0</v>
      </c>
      <c s="93">
        <v>0</v>
      </c>
      <c s="93">
        <v>279512.5</v>
      </c>
      <c s="189">
        <v>44333</v>
      </c>
      <c s="189">
        <v>45794</v>
      </c>
      <c s="190">
        <v>559025</v>
      </c>
      <c s="99">
        <v>0.46388888888888891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279512.5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279512.5</v>
      </c>
      <c s="22">
        <f t="shared" si="38"/>
        <v>279512.5</v>
      </c>
    </row>
    <row r="797" spans="1:54" ht="15">
      <c r="A797" s="23" t="s">
        <v>2238</v>
      </c>
      <c s="95" t="s">
        <v>559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925415</v>
      </c>
      <c s="93">
        <v>0</v>
      </c>
      <c s="93">
        <v>0</v>
      </c>
      <c s="93">
        <v>3909.8800000000001</v>
      </c>
      <c s="93">
        <v>0</v>
      </c>
      <c s="93">
        <v>0</v>
      </c>
      <c s="93">
        <v>0</v>
      </c>
      <c s="93">
        <v>925415</v>
      </c>
      <c s="189">
        <v>44333</v>
      </c>
      <c s="189">
        <v>46159</v>
      </c>
      <c s="190">
        <v>925415</v>
      </c>
      <c s="99">
        <v>1.4638888888888888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462707.5</v>
      </c>
      <c s="185">
        <v>0</v>
      </c>
      <c s="22">
        <f t="shared" si="36"/>
        <v>0</v>
      </c>
      <c s="22">
        <f t="shared" si="37"/>
        <v>462707.5</v>
      </c>
      <c s="22">
        <f t="shared" si="38"/>
        <v>462707.5</v>
      </c>
    </row>
    <row r="798" spans="1:54" ht="15">
      <c r="A798" s="23" t="s">
        <v>2239</v>
      </c>
      <c s="95" t="s">
        <v>559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6710070</v>
      </c>
      <c s="93">
        <v>0</v>
      </c>
      <c s="93">
        <v>0</v>
      </c>
      <c s="93">
        <v>29971.650000000001</v>
      </c>
      <c s="93">
        <v>0</v>
      </c>
      <c s="93">
        <v>0</v>
      </c>
      <c s="93">
        <v>0</v>
      </c>
      <c s="93">
        <v>6710070</v>
      </c>
      <c s="189">
        <v>44333</v>
      </c>
      <c s="189">
        <v>46524</v>
      </c>
      <c s="190">
        <v>6710070</v>
      </c>
      <c s="99">
        <v>2.463888888888889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799" spans="1:54" ht="15">
      <c r="A799" s="23" t="s">
        <v>2240</v>
      </c>
      <c s="95" t="s">
        <v>559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15747100</v>
      </c>
      <c s="93">
        <v>0</v>
      </c>
      <c s="93">
        <v>0</v>
      </c>
      <c s="93">
        <v>74011.369999999995</v>
      </c>
      <c s="93">
        <v>0</v>
      </c>
      <c s="93">
        <v>0</v>
      </c>
      <c s="93">
        <v>0</v>
      </c>
      <c s="93">
        <v>15747100</v>
      </c>
      <c s="189">
        <v>44333</v>
      </c>
      <c s="189">
        <v>46890</v>
      </c>
      <c s="190">
        <v>15747100</v>
      </c>
      <c s="99">
        <v>3.463888888888889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800" spans="1:54" ht="15">
      <c r="A800" s="23" t="s">
        <v>2241</v>
      </c>
      <c s="95" t="s">
        <v>559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3438667.5</v>
      </c>
      <c s="93">
        <v>0</v>
      </c>
      <c s="93">
        <v>0</v>
      </c>
      <c s="93">
        <v>16992.75</v>
      </c>
      <c s="93">
        <v>0</v>
      </c>
      <c s="93">
        <v>0</v>
      </c>
      <c s="93">
        <v>0</v>
      </c>
      <c s="93">
        <v>3438667.5</v>
      </c>
      <c s="189">
        <v>44333</v>
      </c>
      <c s="189">
        <v>47255</v>
      </c>
      <c s="190">
        <v>3438667.5</v>
      </c>
      <c s="99">
        <v>4.4638888888888886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801" spans="1:54" ht="15">
      <c r="A801" s="23" t="s">
        <v>2242</v>
      </c>
      <c s="95" t="s">
        <v>559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211957.5</v>
      </c>
      <c s="93">
        <v>0</v>
      </c>
      <c s="93">
        <v>0</v>
      </c>
      <c s="93">
        <v>1096.8800000000001</v>
      </c>
      <c s="93">
        <v>0</v>
      </c>
      <c s="93">
        <v>0</v>
      </c>
      <c s="93">
        <v>0</v>
      </c>
      <c s="93">
        <v>211957.5</v>
      </c>
      <c s="189">
        <v>44333</v>
      </c>
      <c s="189">
        <v>47620</v>
      </c>
      <c s="190">
        <v>211957.5</v>
      </c>
      <c s="99">
        <v>5.4638888888888886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802" spans="1:54" ht="15">
      <c r="A802" s="23" t="s">
        <v>1381</v>
      </c>
      <c s="95" t="s">
        <v>560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44335</v>
      </c>
      <c s="189">
        <v>45431</v>
      </c>
      <c s="190">
        <v>346477.5</v>
      </c>
      <c s="99">
        <v>0</v>
      </c>
      <c s="99">
        <v>0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803" spans="1:54" ht="15">
      <c r="A803" s="23" t="s">
        <v>2243</v>
      </c>
      <c s="95" t="s">
        <v>560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139977.5</v>
      </c>
      <c s="93">
        <v>0</v>
      </c>
      <c s="93">
        <v>69988.75</v>
      </c>
      <c s="93">
        <v>549.40999999999997</v>
      </c>
      <c s="93">
        <v>0</v>
      </c>
      <c s="93">
        <v>0</v>
      </c>
      <c s="93">
        <v>0</v>
      </c>
      <c s="93">
        <v>69988.75</v>
      </c>
      <c s="189">
        <v>44335</v>
      </c>
      <c s="189">
        <v>45796</v>
      </c>
      <c s="190">
        <v>139977.5</v>
      </c>
      <c s="99">
        <v>0.46944444444444444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69988.75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69988.75</v>
      </c>
      <c s="22">
        <f t="shared" si="38"/>
        <v>69988.75</v>
      </c>
    </row>
    <row r="804" spans="1:54" ht="15">
      <c r="A804" s="23" t="s">
        <v>2244</v>
      </c>
      <c s="95" t="s">
        <v>560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234377.5</v>
      </c>
      <c s="93">
        <v>0</v>
      </c>
      <c s="93">
        <v>0</v>
      </c>
      <c s="93">
        <v>990.24000000000001</v>
      </c>
      <c s="93">
        <v>0</v>
      </c>
      <c s="93">
        <v>0</v>
      </c>
      <c s="93">
        <v>0</v>
      </c>
      <c s="93">
        <v>234377.5</v>
      </c>
      <c s="189">
        <v>44335</v>
      </c>
      <c s="189">
        <v>46161</v>
      </c>
      <c s="190">
        <v>234377.5</v>
      </c>
      <c s="99">
        <v>1.4694444444444446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117188.75</v>
      </c>
      <c s="185">
        <v>0</v>
      </c>
      <c s="22">
        <f t="shared" si="36"/>
        <v>0</v>
      </c>
      <c s="22">
        <f t="shared" si="37"/>
        <v>117188.75</v>
      </c>
      <c s="22">
        <f t="shared" si="38"/>
        <v>117188.75</v>
      </c>
    </row>
    <row r="805" spans="1:54" ht="15">
      <c r="A805" s="23" t="s">
        <v>2245</v>
      </c>
      <c s="95" t="s">
        <v>560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1180000</v>
      </c>
      <c s="93">
        <v>0</v>
      </c>
      <c s="93">
        <v>0</v>
      </c>
      <c s="93">
        <v>5270.6700000000001</v>
      </c>
      <c s="93">
        <v>0</v>
      </c>
      <c s="93">
        <v>0</v>
      </c>
      <c s="93">
        <v>0</v>
      </c>
      <c s="93">
        <v>1180000</v>
      </c>
      <c s="189">
        <v>44335</v>
      </c>
      <c s="189">
        <v>46526</v>
      </c>
      <c s="190">
        <v>1180000</v>
      </c>
      <c s="99">
        <v>2.4694444444444446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806" spans="1:54" ht="15">
      <c r="A806" s="23" t="s">
        <v>2246</v>
      </c>
      <c s="95" t="s">
        <v>560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2779047.5</v>
      </c>
      <c s="93">
        <v>0</v>
      </c>
      <c s="93">
        <v>0</v>
      </c>
      <c s="93">
        <v>13061.52</v>
      </c>
      <c s="93">
        <v>0</v>
      </c>
      <c s="93">
        <v>0</v>
      </c>
      <c s="93">
        <v>0</v>
      </c>
      <c s="93">
        <v>2779047.5</v>
      </c>
      <c s="189">
        <v>44335</v>
      </c>
      <c s="189">
        <v>46892</v>
      </c>
      <c s="190">
        <v>2779047.5</v>
      </c>
      <c s="99">
        <v>3.4694444444444446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807" spans="1:54" ht="15">
      <c r="A807" s="23" t="s">
        <v>2247</v>
      </c>
      <c s="95" t="s">
        <v>560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683662.5</v>
      </c>
      <c s="93">
        <v>0</v>
      </c>
      <c s="93">
        <v>0</v>
      </c>
      <c s="93">
        <v>3378.4299999999998</v>
      </c>
      <c s="93">
        <v>0</v>
      </c>
      <c s="93">
        <v>0</v>
      </c>
      <c s="93">
        <v>0</v>
      </c>
      <c s="93">
        <v>683662.5</v>
      </c>
      <c s="189">
        <v>44335</v>
      </c>
      <c s="189">
        <v>47257</v>
      </c>
      <c s="190">
        <v>683662.5</v>
      </c>
      <c s="99">
        <v>4.4694444444444441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808" spans="1:54" ht="15">
      <c r="A808" s="23" t="s">
        <v>2248</v>
      </c>
      <c s="95" t="s">
        <v>560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549.58000000000004</v>
      </c>
      <c s="93">
        <v>0</v>
      </c>
      <c s="93">
        <v>0</v>
      </c>
      <c s="93">
        <v>0</v>
      </c>
      <c s="93">
        <v>106200</v>
      </c>
      <c s="189">
        <v>44335</v>
      </c>
      <c s="189">
        <v>47622</v>
      </c>
      <c s="190">
        <v>106200</v>
      </c>
      <c s="99">
        <v>5.4694444444444441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809" spans="1:54" ht="15">
      <c r="A809" s="23" t="s">
        <v>2249</v>
      </c>
      <c s="95" t="s">
        <v>560</v>
      </c>
      <c s="96">
        <v>10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287.62</v>
      </c>
      <c s="93">
        <v>0</v>
      </c>
      <c s="93">
        <v>0</v>
      </c>
      <c s="93">
        <v>0</v>
      </c>
      <c s="93">
        <v>53100</v>
      </c>
      <c s="189">
        <v>44335</v>
      </c>
      <c s="189">
        <v>47987</v>
      </c>
      <c s="190">
        <v>53100</v>
      </c>
      <c s="99">
        <v>6.4694444444444441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810" spans="1:54" ht="15">
      <c r="A810" s="23" t="s">
        <v>1382</v>
      </c>
      <c s="95" t="s">
        <v>561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44363</v>
      </c>
      <c s="189">
        <v>45459</v>
      </c>
      <c s="190">
        <v>284675</v>
      </c>
      <c s="99">
        <v>0</v>
      </c>
      <c s="99">
        <v>0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811" spans="1:54" ht="15">
      <c r="A811" s="23" t="s">
        <v>2250</v>
      </c>
      <c s="95" t="s">
        <v>561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244997.5</v>
      </c>
      <c s="93">
        <v>0</v>
      </c>
      <c s="93">
        <v>0</v>
      </c>
      <c s="93">
        <v>961.62</v>
      </c>
      <c s="93">
        <v>0</v>
      </c>
      <c s="93">
        <v>0</v>
      </c>
      <c s="93">
        <v>0</v>
      </c>
      <c s="93">
        <v>244997.5</v>
      </c>
      <c s="189">
        <v>44363</v>
      </c>
      <c s="189">
        <v>45824</v>
      </c>
      <c s="190">
        <v>244997.5</v>
      </c>
      <c s="99">
        <v>0.5444444444444444</v>
      </c>
      <c s="99">
        <v>4</v>
      </c>
      <c s="191">
        <v>0.047100000000000003</v>
      </c>
      <c s="95" t="s">
        <v>651</v>
      </c>
      <c s="95" t="s">
        <v>652</v>
      </c>
      <c s="185">
        <v>122498.75</v>
      </c>
      <c s="185">
        <v>0</v>
      </c>
      <c s="185">
        <v>0</v>
      </c>
      <c s="185">
        <v>0</v>
      </c>
      <c s="185">
        <v>0</v>
      </c>
      <c s="185">
        <v>0</v>
      </c>
      <c s="185">
        <v>122498.75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122498.75</v>
      </c>
      <c s="22">
        <f t="shared" si="37"/>
        <v>122498.75</v>
      </c>
      <c s="22">
        <f t="shared" si="38"/>
        <v>244997.5</v>
      </c>
    </row>
    <row r="812" spans="1:54" ht="15">
      <c r="A812" s="23" t="s">
        <v>2251</v>
      </c>
      <c s="95" t="s">
        <v>561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206647.5</v>
      </c>
      <c s="93">
        <v>0</v>
      </c>
      <c s="93">
        <v>0</v>
      </c>
      <c s="93">
        <v>873.09000000000003</v>
      </c>
      <c s="93">
        <v>0</v>
      </c>
      <c s="93">
        <v>0</v>
      </c>
      <c s="93">
        <v>0</v>
      </c>
      <c s="93">
        <v>206647.5</v>
      </c>
      <c s="189">
        <v>44363</v>
      </c>
      <c s="189">
        <v>46189</v>
      </c>
      <c s="190">
        <v>206647.5</v>
      </c>
      <c s="99">
        <v>1.5444444444444445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103323.75</v>
      </c>
      <c s="22">
        <f t="shared" si="36"/>
        <v>0</v>
      </c>
      <c s="22">
        <f t="shared" si="37"/>
        <v>103323.75</v>
      </c>
      <c s="22">
        <f t="shared" si="38"/>
        <v>103323.75</v>
      </c>
    </row>
    <row r="813" spans="1:54" ht="15">
      <c r="A813" s="23" t="s">
        <v>2252</v>
      </c>
      <c s="95" t="s">
        <v>561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216677.5</v>
      </c>
      <c s="93">
        <v>0</v>
      </c>
      <c s="93">
        <v>0</v>
      </c>
      <c s="93">
        <v>967.83000000000004</v>
      </c>
      <c s="93">
        <v>0</v>
      </c>
      <c s="93">
        <v>0</v>
      </c>
      <c s="93">
        <v>0</v>
      </c>
      <c s="93">
        <v>216677.5</v>
      </c>
      <c s="189">
        <v>44363</v>
      </c>
      <c s="189">
        <v>46554</v>
      </c>
      <c s="190">
        <v>216677.5</v>
      </c>
      <c s="99">
        <v>2.5444444444444443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814" spans="1:54" ht="15">
      <c r="A814" s="23" t="s">
        <v>2253</v>
      </c>
      <c s="95" t="s">
        <v>561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548847.5</v>
      </c>
      <c s="93">
        <v>0</v>
      </c>
      <c s="93">
        <v>0</v>
      </c>
      <c s="93">
        <v>2579.5799999999999</v>
      </c>
      <c s="93">
        <v>0</v>
      </c>
      <c s="93">
        <v>0</v>
      </c>
      <c s="93">
        <v>0</v>
      </c>
      <c s="93">
        <v>548847.5</v>
      </c>
      <c s="189">
        <v>44363</v>
      </c>
      <c s="189">
        <v>46920</v>
      </c>
      <c s="190">
        <v>548847.5</v>
      </c>
      <c s="99">
        <v>3.5444444444444443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815" spans="1:54" ht="15">
      <c r="A815" s="23" t="s">
        <v>2254</v>
      </c>
      <c s="95" t="s">
        <v>561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402527.5</v>
      </c>
      <c s="93">
        <v>0</v>
      </c>
      <c s="93">
        <v>0</v>
      </c>
      <c s="93">
        <v>1989.1600000000001</v>
      </c>
      <c s="93">
        <v>0</v>
      </c>
      <c s="93">
        <v>0</v>
      </c>
      <c s="93">
        <v>0</v>
      </c>
      <c s="93">
        <v>402527.5</v>
      </c>
      <c s="189">
        <v>44363</v>
      </c>
      <c s="189">
        <v>47285</v>
      </c>
      <c s="190">
        <v>402527.5</v>
      </c>
      <c s="99">
        <v>4.5444444444444443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816" spans="1:54" ht="15">
      <c r="A816" s="23" t="s">
        <v>2255</v>
      </c>
      <c s="95" t="s">
        <v>561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74340</v>
      </c>
      <c s="93">
        <v>0</v>
      </c>
      <c s="93">
        <v>0</v>
      </c>
      <c s="93">
        <v>384.70999999999998</v>
      </c>
      <c s="93">
        <v>0</v>
      </c>
      <c s="93">
        <v>0</v>
      </c>
      <c s="93">
        <v>0</v>
      </c>
      <c s="93">
        <v>74340</v>
      </c>
      <c s="189">
        <v>44363</v>
      </c>
      <c s="189">
        <v>47650</v>
      </c>
      <c s="190">
        <v>74340</v>
      </c>
      <c s="99">
        <v>5.5444444444444443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817" spans="1:54" ht="15">
      <c r="A817" s="23" t="s">
        <v>1399</v>
      </c>
      <c s="95" t="s">
        <v>572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9090909.0999999903</v>
      </c>
      <c s="93">
        <v>0</v>
      </c>
      <c s="93">
        <v>9090909.0999999996</v>
      </c>
      <c s="93">
        <v>340909.09000000003</v>
      </c>
      <c s="93">
        <v>0</v>
      </c>
      <c s="93">
        <v>0</v>
      </c>
      <c s="93">
        <v>0</v>
      </c>
      <c s="93">
        <v>0</v>
      </c>
      <c s="189">
        <v>41228</v>
      </c>
      <c s="189">
        <v>45611</v>
      </c>
      <c s="190">
        <v>100000000</v>
      </c>
      <c s="99">
        <v>0</v>
      </c>
      <c s="99">
        <v>0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818" spans="1:54" ht="15">
      <c r="A818" s="23" t="s">
        <v>1400</v>
      </c>
      <c s="95" t="s">
        <v>572</v>
      </c>
      <c s="96">
        <v>2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4545454.4999999972</v>
      </c>
      <c s="93">
        <v>0</v>
      </c>
      <c s="93">
        <v>4545454.5</v>
      </c>
      <c s="93">
        <v>170454.54000000001</v>
      </c>
      <c s="93">
        <v>0</v>
      </c>
      <c s="93">
        <v>0</v>
      </c>
      <c s="93">
        <v>0</v>
      </c>
      <c s="93">
        <v>0</v>
      </c>
      <c s="189">
        <v>41236</v>
      </c>
      <c s="189">
        <v>45619</v>
      </c>
      <c s="190">
        <v>50000000</v>
      </c>
      <c s="99">
        <v>0</v>
      </c>
      <c s="99">
        <v>0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0</v>
      </c>
      <c s="22">
        <f t="shared" si="38"/>
        <v>0</v>
      </c>
    </row>
    <row r="819" spans="1:54" ht="15">
      <c r="A819" s="23" t="s">
        <v>1401</v>
      </c>
      <c s="95" t="s">
        <v>572</v>
      </c>
      <c s="96">
        <v>3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2272727.3000000021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2272727.3000000021</v>
      </c>
      <c s="189">
        <v>41246</v>
      </c>
      <c s="189">
        <v>45629</v>
      </c>
      <c s="190">
        <v>25000000</v>
      </c>
      <c s="99">
        <v>0.0083333333333333332</v>
      </c>
      <c s="99">
        <v>12</v>
      </c>
      <c s="191">
        <v>0.074999999999999997</v>
      </c>
      <c s="95" t="s">
        <v>651</v>
      </c>
      <c s="95" t="s">
        <v>652</v>
      </c>
      <c s="185">
        <v>2272727.2999999998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2272727.2999999998</v>
      </c>
      <c s="22">
        <f t="shared" si="37"/>
        <v>0</v>
      </c>
      <c s="22">
        <f t="shared" si="38"/>
        <v>2272727.2999999998</v>
      </c>
    </row>
    <row r="820" spans="1:54" ht="15">
      <c r="A820" s="23" t="s">
        <v>1402</v>
      </c>
      <c s="95" t="s">
        <v>572</v>
      </c>
      <c s="96">
        <v>4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2272727.3000000021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2272727.3000000021</v>
      </c>
      <c s="189">
        <v>41264</v>
      </c>
      <c s="189">
        <v>45647</v>
      </c>
      <c s="190">
        <v>25000000</v>
      </c>
      <c s="99">
        <v>0.058333333333333334</v>
      </c>
      <c s="99">
        <v>12</v>
      </c>
      <c s="191">
        <v>0.074999999999999997</v>
      </c>
      <c s="95" t="s">
        <v>651</v>
      </c>
      <c s="95" t="s">
        <v>652</v>
      </c>
      <c s="185">
        <v>2272727.2999999998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2272727.2999999998</v>
      </c>
      <c s="22">
        <f t="shared" si="37"/>
        <v>0</v>
      </c>
      <c s="22">
        <f t="shared" si="38"/>
        <v>2272727.2999999998</v>
      </c>
    </row>
    <row r="821" spans="1:54" ht="15">
      <c r="A821" s="23" t="s">
        <v>1408</v>
      </c>
      <c s="95" t="s">
        <v>573</v>
      </c>
      <c s="96">
        <v>18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7272727.2399999946</v>
      </c>
      <c s="93">
        <v>0</v>
      </c>
      <c s="93">
        <v>3636363.6400000001</v>
      </c>
      <c s="93">
        <v>272727.27000000002</v>
      </c>
      <c s="93">
        <v>0</v>
      </c>
      <c s="93">
        <v>0</v>
      </c>
      <c s="93">
        <v>0</v>
      </c>
      <c s="93">
        <v>3636363.5999999945</v>
      </c>
      <c s="189">
        <v>41421</v>
      </c>
      <c s="189">
        <v>45804</v>
      </c>
      <c s="190">
        <v>40000000</v>
      </c>
      <c s="99">
        <v>0.49166666666666664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3636363.6000000001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3636363.6000000001</v>
      </c>
      <c s="22">
        <f t="shared" si="38"/>
        <v>3636363.6000000001</v>
      </c>
    </row>
    <row r="822" spans="1:54" ht="15">
      <c r="A822" s="23" t="s">
        <v>1409</v>
      </c>
      <c s="95" t="s">
        <v>573</v>
      </c>
      <c s="96">
        <v>19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12727272.760000005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12727272.760000005</v>
      </c>
      <c s="189">
        <v>41424</v>
      </c>
      <c s="189">
        <v>45807</v>
      </c>
      <c s="190">
        <v>70000000</v>
      </c>
      <c s="99">
        <v>0.5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6363636.4000000004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6363636.4000000004</v>
      </c>
      <c s="22">
        <f t="shared" si="38"/>
        <v>6363636.4000000004</v>
      </c>
    </row>
    <row r="823" spans="1:54" ht="15">
      <c r="A823" s="23" t="s">
        <v>1412</v>
      </c>
      <c s="95" t="s">
        <v>573</v>
      </c>
      <c s="96">
        <v>23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7272727.2399999946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7272727.2399999946</v>
      </c>
      <c s="189">
        <v>41467</v>
      </c>
      <c s="189">
        <v>45850</v>
      </c>
      <c s="190">
        <v>40000000</v>
      </c>
      <c s="99">
        <v>0.6166666666666667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3636363.6400000001</v>
      </c>
      <c s="185">
        <v>0</v>
      </c>
      <c s="185">
        <v>0</v>
      </c>
      <c s="185">
        <v>0</v>
      </c>
      <c s="185">
        <v>0</v>
      </c>
      <c s="185">
        <v>0</v>
      </c>
      <c s="185">
        <v>3636363.6400000001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7272727.2800000003</v>
      </c>
      <c s="22">
        <f t="shared" si="38"/>
        <v>7272727.2800000003</v>
      </c>
    </row>
    <row r="824" spans="1:54" ht="15">
      <c r="A824" s="23" t="s">
        <v>1416</v>
      </c>
      <c s="95" t="s">
        <v>573</v>
      </c>
      <c s="96">
        <v>30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21818181.810000025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21818181.810000025</v>
      </c>
      <c s="189">
        <v>41488</v>
      </c>
      <c s="189">
        <v>45871</v>
      </c>
      <c s="190">
        <v>120000000</v>
      </c>
      <c s="99">
        <v>0.67222222222222228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10909090.91</v>
      </c>
      <c s="185">
        <v>0</v>
      </c>
      <c s="185">
        <v>0</v>
      </c>
      <c s="185">
        <v>0</v>
      </c>
      <c s="185">
        <v>0</v>
      </c>
      <c s="185">
        <v>0</v>
      </c>
      <c s="185">
        <v>10909090.91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21818181.82</v>
      </c>
      <c s="22">
        <f t="shared" si="38"/>
        <v>21818181.82</v>
      </c>
    </row>
    <row r="825" spans="1:54" ht="15">
      <c r="A825" s="23" t="s">
        <v>1469</v>
      </c>
      <c s="95" t="s">
        <v>582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18181818.189999975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18181818.189999975</v>
      </c>
      <c s="189">
        <v>41557</v>
      </c>
      <c s="189">
        <v>45940</v>
      </c>
      <c s="190">
        <v>100000000</v>
      </c>
      <c s="99">
        <v>0.86111111111111116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9090909.0899999999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9090909.0899999999</v>
      </c>
      <c s="185">
        <v>0</v>
      </c>
      <c s="185">
        <v>0</v>
      </c>
      <c s="22">
        <f t="shared" si="36"/>
        <v>0</v>
      </c>
      <c s="22">
        <f t="shared" si="37"/>
        <v>18181818.18</v>
      </c>
      <c s="22">
        <f t="shared" si="38"/>
        <v>18181818.18</v>
      </c>
    </row>
    <row r="826" spans="1:54" ht="15">
      <c r="A826" s="23" t="s">
        <v>1470</v>
      </c>
      <c s="95" t="s">
        <v>582</v>
      </c>
      <c s="96">
        <v>2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50909090.950000018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50909090.950000018</v>
      </c>
      <c s="189">
        <v>41565</v>
      </c>
      <c s="189">
        <v>45948</v>
      </c>
      <c s="190">
        <v>280000000</v>
      </c>
      <c s="99">
        <v>0.8833333333333333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25454545.449999999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25454545.449999999</v>
      </c>
      <c s="185">
        <v>0</v>
      </c>
      <c s="185">
        <v>0</v>
      </c>
      <c s="22">
        <f t="shared" si="36"/>
        <v>0</v>
      </c>
      <c s="22">
        <f t="shared" si="37"/>
        <v>50909090.899999999</v>
      </c>
      <c s="22">
        <f t="shared" si="38"/>
        <v>50909090.899999999</v>
      </c>
    </row>
    <row r="827" spans="1:54" ht="15">
      <c r="A827" s="23" t="s">
        <v>1471</v>
      </c>
      <c s="95" t="s">
        <v>582</v>
      </c>
      <c s="96">
        <v>3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3636363.6199999973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3636363.6199999973</v>
      </c>
      <c s="189">
        <v>41572</v>
      </c>
      <c s="189">
        <v>45955</v>
      </c>
      <c s="190">
        <v>20000000</v>
      </c>
      <c s="99">
        <v>0.90277777777777779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1818181.8200000001</v>
      </c>
      <c s="185">
        <v>0</v>
      </c>
      <c s="185">
        <v>0</v>
      </c>
      <c s="185">
        <v>0</v>
      </c>
      <c s="185">
        <v>0</v>
      </c>
      <c s="185">
        <v>0</v>
      </c>
      <c s="185">
        <v>1818181.8200000001</v>
      </c>
      <c s="185">
        <v>0</v>
      </c>
      <c s="185">
        <v>0</v>
      </c>
      <c s="22">
        <f t="shared" si="36"/>
        <v>0</v>
      </c>
      <c s="22">
        <f t="shared" si="37"/>
        <v>3636363.6400000001</v>
      </c>
      <c s="22">
        <f t="shared" si="38"/>
        <v>3636363.6400000001</v>
      </c>
    </row>
    <row r="828" spans="1:54" ht="15">
      <c r="A828" s="23" t="s">
        <v>1472</v>
      </c>
      <c s="95" t="s">
        <v>582</v>
      </c>
      <c s="96">
        <v>4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24136363.600000016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24136363.600000016</v>
      </c>
      <c s="189">
        <v>41635</v>
      </c>
      <c s="189">
        <v>46018</v>
      </c>
      <c s="190">
        <v>88500000</v>
      </c>
      <c s="99">
        <v>1.075</v>
      </c>
      <c s="99">
        <v>12</v>
      </c>
      <c s="191">
        <v>0.074999999999999997</v>
      </c>
      <c s="95" t="s">
        <v>651</v>
      </c>
      <c s="95" t="s">
        <v>652</v>
      </c>
      <c s="185">
        <v>8045454.5499999998</v>
      </c>
      <c s="185">
        <v>0</v>
      </c>
      <c s="185">
        <v>0</v>
      </c>
      <c s="185">
        <v>0</v>
      </c>
      <c s="185">
        <v>0</v>
      </c>
      <c s="185">
        <v>0</v>
      </c>
      <c s="185">
        <v>8045454.5499999998</v>
      </c>
      <c s="185">
        <v>0</v>
      </c>
      <c s="185">
        <v>0</v>
      </c>
      <c s="185">
        <v>0</v>
      </c>
      <c s="185">
        <v>0</v>
      </c>
      <c s="185">
        <v>0</v>
      </c>
      <c s="185">
        <v>8045454.5499999998</v>
      </c>
      <c s="22">
        <f t="shared" si="36"/>
        <v>8045454.5499999998</v>
      </c>
      <c s="22">
        <f t="shared" si="37"/>
        <v>16090909.1</v>
      </c>
      <c s="22">
        <f t="shared" si="38"/>
        <v>24136363.649999999</v>
      </c>
    </row>
    <row r="829" spans="1:54" ht="15">
      <c r="A829" s="23" t="s">
        <v>1434</v>
      </c>
      <c s="95" t="s">
        <v>575</v>
      </c>
      <c s="96">
        <v>3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27272727.279999975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27272727.279999975</v>
      </c>
      <c s="189">
        <v>41674</v>
      </c>
      <c s="189">
        <v>46057</v>
      </c>
      <c s="190">
        <v>100000000</v>
      </c>
      <c s="99">
        <v>1.1777777777777778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9090909.0899999999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9090909.0899999999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18181818.18</v>
      </c>
      <c s="22">
        <f t="shared" si="38"/>
        <v>18181818.18</v>
      </c>
    </row>
    <row r="830" spans="1:54" ht="15">
      <c r="A830" s="23" t="s">
        <v>1436</v>
      </c>
      <c s="95" t="s">
        <v>575</v>
      </c>
      <c s="96">
        <v>4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27272727.279999975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27272727.279999975</v>
      </c>
      <c s="189">
        <v>41675</v>
      </c>
      <c s="189">
        <v>46058</v>
      </c>
      <c s="190">
        <v>100000000</v>
      </c>
      <c s="99">
        <v>1.1805555555555556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9090909.0899999999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9090909.0899999999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18181818.18</v>
      </c>
      <c s="22">
        <f t="shared" si="38"/>
        <v>18181818.18</v>
      </c>
    </row>
    <row r="831" spans="1:54" ht="15">
      <c r="A831" s="23" t="s">
        <v>1441</v>
      </c>
      <c s="95" t="s">
        <v>575</v>
      </c>
      <c s="96">
        <v>5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40909090.88000001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40909090.88000001</v>
      </c>
      <c s="189">
        <v>41676</v>
      </c>
      <c s="189">
        <v>46059</v>
      </c>
      <c s="190">
        <v>150000000</v>
      </c>
      <c s="99">
        <v>1.1833333333333333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13636363.640000001</v>
      </c>
      <c s="185">
        <v>0</v>
      </c>
      <c s="185">
        <v>0</v>
      </c>
      <c s="185">
        <v>0</v>
      </c>
      <c s="185">
        <v>0</v>
      </c>
      <c s="185">
        <v>0</v>
      </c>
      <c s="185">
        <v>13636363.640000001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27272727.280000001</v>
      </c>
      <c s="22">
        <f t="shared" si="38"/>
        <v>27272727.280000001</v>
      </c>
    </row>
    <row r="832" spans="1:54" ht="15">
      <c r="A832" s="23" t="s">
        <v>1432</v>
      </c>
      <c s="95" t="s">
        <v>575</v>
      </c>
      <c s="96">
        <v>14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40909090.88000001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40909090.88000001</v>
      </c>
      <c s="189">
        <v>41712</v>
      </c>
      <c s="189">
        <v>46095</v>
      </c>
      <c s="190">
        <v>150000000</v>
      </c>
      <c s="99">
        <v>1.288888888888889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13636363.640000001</v>
      </c>
      <c s="185">
        <v>0</v>
      </c>
      <c s="185">
        <v>0</v>
      </c>
      <c s="185">
        <v>0</v>
      </c>
      <c s="185">
        <v>0</v>
      </c>
      <c s="185">
        <v>0</v>
      </c>
      <c s="185">
        <v>13636363.640000001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27272727.280000001</v>
      </c>
      <c s="22">
        <f t="shared" si="38"/>
        <v>27272727.280000001</v>
      </c>
    </row>
    <row r="833" spans="1:54" ht="15">
      <c r="A833" s="23" t="s">
        <v>1439</v>
      </c>
      <c s="95" t="s">
        <v>575</v>
      </c>
      <c s="96">
        <v>46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36363636.369999975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36363636.369999975</v>
      </c>
      <c s="189">
        <v>41789</v>
      </c>
      <c s="189">
        <v>46172</v>
      </c>
      <c s="190">
        <v>100000000</v>
      </c>
      <c s="99">
        <v>1.5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9090909.0899999999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9090909.0899999999</v>
      </c>
      <c s="185">
        <v>0</v>
      </c>
      <c s="22">
        <f t="shared" si="36"/>
        <v>0</v>
      </c>
      <c s="22">
        <f t="shared" si="37"/>
        <v>18181818.18</v>
      </c>
      <c s="22">
        <f t="shared" si="38"/>
        <v>18181818.18</v>
      </c>
    </row>
    <row r="834" spans="1:54" ht="15">
      <c r="A834" s="23" t="s">
        <v>1446</v>
      </c>
      <c s="95" t="s">
        <v>576</v>
      </c>
      <c s="96">
        <v>28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40000000.010000005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40000000.010000005</v>
      </c>
      <c s="189">
        <v>41873</v>
      </c>
      <c s="189">
        <v>46256</v>
      </c>
      <c s="190">
        <v>80000000</v>
      </c>
      <c s="99">
        <v>1.7277777777777779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13333333.33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6"/>
        <v>0</v>
      </c>
      <c s="22">
        <f t="shared" si="37"/>
        <v>13333333.33</v>
      </c>
      <c s="22">
        <f t="shared" si="38"/>
        <v>13333333.33</v>
      </c>
    </row>
    <row r="835" spans="1:54" ht="15">
      <c r="A835" s="23" t="s">
        <v>1447</v>
      </c>
      <c s="95" t="s">
        <v>576</v>
      </c>
      <c s="96">
        <v>33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49000000.010000005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49000000.010000005</v>
      </c>
      <c s="189">
        <v>41900</v>
      </c>
      <c s="189">
        <v>46283</v>
      </c>
      <c s="190">
        <v>98000000</v>
      </c>
      <c s="99">
        <v>1.8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16333333.33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 ref="AZ835:AZ898">SUM(AM835:AM835)</f>
        <v>0</v>
      </c>
      <c s="22">
        <f t="shared" si="37"/>
        <v>16333333.33</v>
      </c>
      <c s="22">
        <f t="shared" si="38"/>
        <v>16333333.33</v>
      </c>
    </row>
    <row r="836" spans="1:54" ht="15">
      <c r="A836" s="23" t="s">
        <v>1449</v>
      </c>
      <c s="95" t="s">
        <v>576</v>
      </c>
      <c s="96">
        <v>47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23625000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23625000</v>
      </c>
      <c s="189">
        <v>41984</v>
      </c>
      <c s="189">
        <v>47463</v>
      </c>
      <c s="190">
        <v>31500000</v>
      </c>
      <c s="99">
        <v>5.0305555555555559</v>
      </c>
      <c s="99">
        <v>15</v>
      </c>
      <c s="191">
        <v>0.082040000000000002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3937500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 ref="BA836:BA899">SUM(AN836:AY836)</f>
        <v>3937500</v>
      </c>
      <c s="22">
        <f t="shared" si="41" ref="BB836:BB899">AZ836+BA836</f>
        <v>3937500</v>
      </c>
    </row>
    <row r="837" spans="1:54" ht="15">
      <c r="A837" s="23" t="s">
        <v>1458</v>
      </c>
      <c s="95" t="s">
        <v>577</v>
      </c>
      <c s="96">
        <v>7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21000000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21000000</v>
      </c>
      <c s="189">
        <v>41984</v>
      </c>
      <c s="189">
        <v>46367</v>
      </c>
      <c s="190">
        <v>42000000</v>
      </c>
      <c s="99">
        <v>2.0305555555555554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7000000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7000000</v>
      </c>
      <c s="22">
        <f t="shared" si="41"/>
        <v>7000000</v>
      </c>
    </row>
    <row r="838" spans="1:54" ht="15">
      <c r="A838" s="23" t="s">
        <v>1454</v>
      </c>
      <c s="95" t="s">
        <v>577</v>
      </c>
      <c s="96">
        <v>16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63250000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63250000</v>
      </c>
      <c s="189">
        <v>41995</v>
      </c>
      <c s="189">
        <v>47474</v>
      </c>
      <c s="190">
        <v>115000000</v>
      </c>
      <c s="99">
        <v>5.0611111111111109</v>
      </c>
      <c s="99">
        <v>15</v>
      </c>
      <c s="191">
        <v>0.082000000000000003</v>
      </c>
      <c s="95" t="s">
        <v>651</v>
      </c>
      <c s="95" t="s">
        <v>652</v>
      </c>
      <c s="185">
        <v>5750000</v>
      </c>
      <c s="185">
        <v>0</v>
      </c>
      <c s="185">
        <v>0</v>
      </c>
      <c s="185">
        <v>0</v>
      </c>
      <c s="185">
        <v>0</v>
      </c>
      <c s="185">
        <v>0</v>
      </c>
      <c s="185">
        <v>5750000</v>
      </c>
      <c s="185">
        <v>0</v>
      </c>
      <c s="185">
        <v>0</v>
      </c>
      <c s="185">
        <v>0</v>
      </c>
      <c s="185">
        <v>0</v>
      </c>
      <c s="185">
        <v>0</v>
      </c>
      <c s="185">
        <v>5750000</v>
      </c>
      <c s="22">
        <f t="shared" si="39"/>
        <v>5750000</v>
      </c>
      <c s="22">
        <f t="shared" si="40"/>
        <v>11500000</v>
      </c>
      <c s="22">
        <f t="shared" si="41"/>
        <v>17250000</v>
      </c>
    </row>
    <row r="839" spans="1:54" ht="15">
      <c r="A839" s="23" t="s">
        <v>1455</v>
      </c>
      <c s="95" t="s">
        <v>577</v>
      </c>
      <c s="96">
        <v>17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60500000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60500000</v>
      </c>
      <c s="189">
        <v>41996</v>
      </c>
      <c s="189">
        <v>47475</v>
      </c>
      <c s="190">
        <v>110000000</v>
      </c>
      <c s="99">
        <v>5.0638888888888891</v>
      </c>
      <c s="99">
        <v>15</v>
      </c>
      <c s="191">
        <v>0.082000000000000003</v>
      </c>
      <c s="95" t="s">
        <v>651</v>
      </c>
      <c s="95" t="s">
        <v>652</v>
      </c>
      <c s="185">
        <v>5500000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5500000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5500000</v>
      </c>
      <c s="22">
        <f t="shared" si="39"/>
        <v>5500000</v>
      </c>
      <c s="22">
        <f t="shared" si="40"/>
        <v>11000000</v>
      </c>
      <c s="22">
        <f t="shared" si="41"/>
        <v>16500000</v>
      </c>
    </row>
    <row r="840" spans="1:54" ht="15">
      <c r="A840" s="23" t="s">
        <v>1473</v>
      </c>
      <c s="95" t="s">
        <v>584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43707</v>
      </c>
      <c s="189">
        <v>45534</v>
      </c>
      <c s="190">
        <v>250000000</v>
      </c>
      <c s="99">
        <v>0</v>
      </c>
      <c s="99">
        <v>0</v>
      </c>
      <c s="191">
        <v>0.053999999999999999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41" spans="1:54" ht="15">
      <c r="A841" s="23" t="s">
        <v>1467</v>
      </c>
      <c s="95" t="s">
        <v>581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43733</v>
      </c>
      <c s="189">
        <v>45560</v>
      </c>
      <c s="190">
        <v>250000000</v>
      </c>
      <c s="99">
        <v>0</v>
      </c>
      <c s="99">
        <v>0</v>
      </c>
      <c s="191">
        <v>0.060999999999999999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42" spans="1:54" ht="15">
      <c r="A842" s="23" t="s">
        <v>1468</v>
      </c>
      <c s="95" t="s">
        <v>581</v>
      </c>
      <c s="96">
        <v>3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112500000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112500000</v>
      </c>
      <c s="189">
        <v>43769</v>
      </c>
      <c s="189">
        <v>47422</v>
      </c>
      <c s="190">
        <v>220000000</v>
      </c>
      <c s="99">
        <v>4.916666666666667</v>
      </c>
      <c s="99">
        <v>10</v>
      </c>
      <c s="191">
        <v>0.071499999999999994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22500000</v>
      </c>
      <c s="185">
        <v>0</v>
      </c>
      <c s="185">
        <v>0</v>
      </c>
      <c s="22">
        <f t="shared" si="39"/>
        <v>0</v>
      </c>
      <c s="22">
        <f t="shared" si="40"/>
        <v>22500000</v>
      </c>
      <c s="22">
        <f t="shared" si="41"/>
        <v>22500000</v>
      </c>
    </row>
    <row r="843" spans="1:54" ht="15">
      <c r="A843" s="23" t="s">
        <v>1474</v>
      </c>
      <c s="95" t="s">
        <v>585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36790508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36790508</v>
      </c>
      <c s="189">
        <v>43823</v>
      </c>
      <c s="189">
        <v>45650</v>
      </c>
      <c s="190">
        <v>100000000</v>
      </c>
      <c s="99">
        <v>0.066666666666666666</v>
      </c>
      <c s="99">
        <v>5</v>
      </c>
      <c s="191">
        <v>0.060999999999999999</v>
      </c>
      <c s="95" t="s">
        <v>651</v>
      </c>
      <c s="95" t="s">
        <v>652</v>
      </c>
      <c s="185">
        <v>36790508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36790508</v>
      </c>
      <c s="22">
        <f t="shared" si="40"/>
        <v>0</v>
      </c>
      <c s="22">
        <f t="shared" si="41"/>
        <v>36790508</v>
      </c>
    </row>
    <row r="844" spans="1:54" ht="15">
      <c r="A844" s="23" t="s">
        <v>2256</v>
      </c>
      <c s="95" t="s">
        <v>950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350000000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350000000</v>
      </c>
      <c s="189">
        <v>43826</v>
      </c>
      <c s="189">
        <v>46383</v>
      </c>
      <c s="190">
        <v>350000000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45" spans="1:54" ht="15">
      <c r="A845" s="23" t="s">
        <v>2257</v>
      </c>
      <c s="95" t="s">
        <v>951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200000000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200000000</v>
      </c>
      <c s="189">
        <v>43826</v>
      </c>
      <c s="189">
        <v>46383</v>
      </c>
      <c s="190">
        <v>200000000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46" spans="1:54" ht="15">
      <c r="A846" s="23" t="s">
        <v>2258</v>
      </c>
      <c s="95" t="s">
        <v>952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90000000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90000000</v>
      </c>
      <c s="189">
        <v>43826</v>
      </c>
      <c s="189">
        <v>46383</v>
      </c>
      <c s="190">
        <v>90000000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47" spans="1:54" ht="15">
      <c r="A847" s="23" t="s">
        <v>2259</v>
      </c>
      <c s="95" t="s">
        <v>953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90000000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90000000</v>
      </c>
      <c s="189">
        <v>43826</v>
      </c>
      <c s="189">
        <v>46383</v>
      </c>
      <c s="190">
        <v>90000000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48" spans="1:54" ht="15">
      <c r="A848" s="23" t="s">
        <v>2260</v>
      </c>
      <c s="95" t="s">
        <v>954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89756147.980000004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89756147.980000004</v>
      </c>
      <c s="189">
        <v>43826</v>
      </c>
      <c s="189">
        <v>46383</v>
      </c>
      <c s="190">
        <v>89756147.980000004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49" spans="1:54" ht="15">
      <c r="A849" s="23" t="s">
        <v>2261</v>
      </c>
      <c s="95" t="s">
        <v>955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88930180.959999993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88930180.959999993</v>
      </c>
      <c s="189">
        <v>43826</v>
      </c>
      <c s="189">
        <v>46383</v>
      </c>
      <c s="190">
        <v>88930180.959999993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50" spans="1:54" ht="15">
      <c r="A850" s="23" t="s">
        <v>2262</v>
      </c>
      <c s="95" t="s">
        <v>956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49457562.909999996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49457562.909999996</v>
      </c>
      <c s="189">
        <v>44050</v>
      </c>
      <c s="189">
        <v>46606</v>
      </c>
      <c s="190">
        <v>49457562.909999996</v>
      </c>
      <c s="99">
        <v>2.6861111111111109</v>
      </c>
      <c s="99">
        <v>7</v>
      </c>
      <c s="191">
        <v>0.075481999999999994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51" spans="1:54" ht="15">
      <c r="A851" s="23" t="s">
        <v>2263</v>
      </c>
      <c s="95" t="s">
        <v>957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198155650.84999999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198155650.84999999</v>
      </c>
      <c s="189">
        <v>44130</v>
      </c>
      <c s="189">
        <v>47782</v>
      </c>
      <c s="190">
        <v>198155650.84999999</v>
      </c>
      <c s="99">
        <v>5.9055555555555559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52" spans="1:54" ht="15">
      <c r="A852" s="23" t="s">
        <v>2264</v>
      </c>
      <c s="95" t="s">
        <v>958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185351572.81999999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185351572.81999999</v>
      </c>
      <c s="189">
        <v>44130</v>
      </c>
      <c s="189">
        <v>47782</v>
      </c>
      <c s="190">
        <v>185351572.81999999</v>
      </c>
      <c s="99">
        <v>5.9055555555555559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53" spans="1:54" ht="15">
      <c r="A853" s="23" t="s">
        <v>2265</v>
      </c>
      <c s="95" t="s">
        <v>959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123673164.18000001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123673164.18000001</v>
      </c>
      <c s="189">
        <v>44134</v>
      </c>
      <c s="189">
        <v>49612</v>
      </c>
      <c s="190">
        <v>123673164.18000001</v>
      </c>
      <c s="99">
        <v>10.916666666666666</v>
      </c>
      <c s="99">
        <v>15</v>
      </c>
      <c s="191">
        <v>0.079848000000000002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54" spans="1:54" ht="15">
      <c r="A854" s="23" t="s">
        <v>2266</v>
      </c>
      <c s="95" t="s">
        <v>960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43259469.170000002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43259469.170000002</v>
      </c>
      <c s="189">
        <v>44130</v>
      </c>
      <c s="189">
        <v>47782</v>
      </c>
      <c s="190">
        <v>43259469.170000002</v>
      </c>
      <c s="99">
        <v>5.9055555555555559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55" spans="1:54" ht="15">
      <c r="A855" s="23" t="s">
        <v>2267</v>
      </c>
      <c s="95" t="s">
        <v>961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184641459.61000001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184641459.61000001</v>
      </c>
      <c s="189">
        <v>44130</v>
      </c>
      <c s="189">
        <v>47782</v>
      </c>
      <c s="190">
        <v>184641459.61000001</v>
      </c>
      <c s="99">
        <v>5.9055555555555559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56" spans="1:54" ht="15">
      <c r="A856" s="23" t="s">
        <v>2268</v>
      </c>
      <c s="95" t="s">
        <v>962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123163170.16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123163170.16</v>
      </c>
      <c s="189">
        <v>44134</v>
      </c>
      <c s="189">
        <v>49612</v>
      </c>
      <c s="190">
        <v>123163170.16</v>
      </c>
      <c s="99">
        <v>10.916666666666666</v>
      </c>
      <c s="99">
        <v>15</v>
      </c>
      <c s="191">
        <v>0.079848000000000002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57" spans="1:54" ht="15">
      <c r="A857" s="23" t="s">
        <v>2269</v>
      </c>
      <c s="95" t="s">
        <v>963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183503106.19999999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183503106.19999999</v>
      </c>
      <c s="189">
        <v>44130</v>
      </c>
      <c s="189">
        <v>47782</v>
      </c>
      <c s="190">
        <v>183503106.19999999</v>
      </c>
      <c s="99">
        <v>5.9055555555555559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58" spans="1:54" ht="15">
      <c r="A858" s="23" t="s">
        <v>2270</v>
      </c>
      <c s="95" t="s">
        <v>964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122255792.54000001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122255792.54000001</v>
      </c>
      <c s="189">
        <v>44134</v>
      </c>
      <c s="189">
        <v>49612</v>
      </c>
      <c s="190">
        <v>122255792.54000001</v>
      </c>
      <c s="99">
        <v>10.916666666666666</v>
      </c>
      <c s="99">
        <v>15</v>
      </c>
      <c s="191">
        <v>0.079848000000000002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59" spans="1:54" ht="15">
      <c r="A859" s="23" t="s">
        <v>2271</v>
      </c>
      <c s="95" t="s">
        <v>965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122400000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122400000</v>
      </c>
      <c s="189">
        <v>44314</v>
      </c>
      <c s="189">
        <v>47966</v>
      </c>
      <c s="190">
        <v>122400000</v>
      </c>
      <c s="99">
        <v>6.4111111111111114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60" spans="1:54" ht="15">
      <c r="A860" s="23" t="s">
        <v>2272</v>
      </c>
      <c s="95" t="s">
        <v>966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81600000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81600000</v>
      </c>
      <c s="189">
        <v>44315</v>
      </c>
      <c s="189">
        <v>48698</v>
      </c>
      <c s="190">
        <v>81600000</v>
      </c>
      <c s="99">
        <v>8.4138888888888896</v>
      </c>
      <c s="99">
        <v>12</v>
      </c>
      <c s="191">
        <v>0.079153000000000001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61" spans="1:54" ht="15">
      <c r="A861" s="23" t="s">
        <v>1475</v>
      </c>
      <c s="95" t="s">
        <v>586</v>
      </c>
      <c s="96">
        <v>1</v>
      </c>
      <c s="97" t="s">
        <v>23</v>
      </c>
      <c s="95" t="s">
        <v>458</v>
      </c>
      <c s="95" t="s">
        <v>635</v>
      </c>
      <c s="95" t="s">
        <v>70</v>
      </c>
      <c s="95" t="s">
        <v>648</v>
      </c>
      <c s="95" t="s">
        <v>640</v>
      </c>
      <c s="95" t="s">
        <v>649</v>
      </c>
      <c s="95" t="s">
        <v>70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654545.45999999996</v>
      </c>
      <c s="93">
        <v>0</v>
      </c>
      <c s="93">
        <v>72727.270000000004</v>
      </c>
      <c s="93">
        <v>25363.639999999999</v>
      </c>
      <c s="93">
        <v>0</v>
      </c>
      <c s="93">
        <v>0</v>
      </c>
      <c s="93">
        <v>0</v>
      </c>
      <c s="93">
        <v>581818.18999999994</v>
      </c>
      <c s="189">
        <v>41598</v>
      </c>
      <c s="189">
        <v>47077</v>
      </c>
      <c s="190">
        <v>800000</v>
      </c>
      <c s="99">
        <v>3.9722222222222223</v>
      </c>
      <c s="99">
        <v>15</v>
      </c>
      <c s="191">
        <v>0.077499999999999999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72727.270000000004</v>
      </c>
      <c s="185">
        <v>0</v>
      </c>
      <c s="185">
        <v>0</v>
      </c>
      <c s="185">
        <v>0</v>
      </c>
      <c s="185">
        <v>0</v>
      </c>
      <c s="185">
        <v>0</v>
      </c>
      <c s="185">
        <v>72727.270000000004</v>
      </c>
      <c s="185">
        <v>0</v>
      </c>
      <c s="22">
        <f t="shared" si="39"/>
        <v>0</v>
      </c>
      <c s="22">
        <f t="shared" si="40"/>
        <v>145454.54000000001</v>
      </c>
      <c s="22">
        <f t="shared" si="41"/>
        <v>145454.54000000001</v>
      </c>
    </row>
    <row r="862" spans="1:54" ht="15">
      <c r="A862" s="23" t="s">
        <v>2273</v>
      </c>
      <c s="95" t="s">
        <v>575</v>
      </c>
      <c s="96">
        <v>57</v>
      </c>
      <c s="97" t="s">
        <v>23</v>
      </c>
      <c s="95" t="s">
        <v>458</v>
      </c>
      <c s="95" t="s">
        <v>635</v>
      </c>
      <c s="95" t="s">
        <v>70</v>
      </c>
      <c s="95" t="s">
        <v>648</v>
      </c>
      <c s="95" t="s">
        <v>640</v>
      </c>
      <c s="95" t="s">
        <v>649</v>
      </c>
      <c s="95" t="s">
        <v>70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700000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700000</v>
      </c>
      <c s="189">
        <v>41815</v>
      </c>
      <c s="189">
        <v>49120</v>
      </c>
      <c s="190">
        <v>700000</v>
      </c>
      <c s="99">
        <v>9.5694444444444446</v>
      </c>
      <c s="99">
        <v>20</v>
      </c>
      <c s="191">
        <v>0.084500000000000006</v>
      </c>
      <c s="95" t="s">
        <v>651</v>
      </c>
      <c s="95" t="s">
        <v>652</v>
      </c>
      <c s="185">
        <v>35000</v>
      </c>
      <c s="185">
        <v>0</v>
      </c>
      <c s="185">
        <v>0</v>
      </c>
      <c s="185">
        <v>0</v>
      </c>
      <c s="185">
        <v>0</v>
      </c>
      <c s="185">
        <v>0</v>
      </c>
      <c s="185">
        <v>35000</v>
      </c>
      <c s="185">
        <v>0</v>
      </c>
      <c s="185">
        <v>0</v>
      </c>
      <c s="185">
        <v>0</v>
      </c>
      <c s="185">
        <v>0</v>
      </c>
      <c s="185">
        <v>0</v>
      </c>
      <c s="185">
        <v>35000</v>
      </c>
      <c s="22">
        <f t="shared" si="39"/>
        <v>35000</v>
      </c>
      <c s="22">
        <f t="shared" si="40"/>
        <v>70000</v>
      </c>
      <c s="22">
        <f t="shared" si="41"/>
        <v>105000</v>
      </c>
    </row>
    <row r="863" spans="1:54" ht="15">
      <c r="A863" s="23" t="s">
        <v>1453</v>
      </c>
      <c s="95" t="s">
        <v>577</v>
      </c>
      <c s="96">
        <v>10</v>
      </c>
      <c s="97" t="s">
        <v>23</v>
      </c>
      <c s="95" t="s">
        <v>458</v>
      </c>
      <c s="95" t="s">
        <v>635</v>
      </c>
      <c s="95" t="s">
        <v>70</v>
      </c>
      <c s="95" t="s">
        <v>648</v>
      </c>
      <c s="95" t="s">
        <v>640</v>
      </c>
      <c s="95" t="s">
        <v>649</v>
      </c>
      <c s="95" t="s">
        <v>70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8000000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8000000</v>
      </c>
      <c s="189">
        <v>41991</v>
      </c>
      <c s="189">
        <v>45644</v>
      </c>
      <c s="190">
        <v>80000000</v>
      </c>
      <c s="99">
        <v>0.050000000000000003</v>
      </c>
      <c s="99">
        <v>10</v>
      </c>
      <c s="191">
        <v>0.064000000000000001</v>
      </c>
      <c s="95" t="s">
        <v>651</v>
      </c>
      <c s="95" t="s">
        <v>652</v>
      </c>
      <c s="185">
        <v>8000000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8000000</v>
      </c>
      <c s="22">
        <f t="shared" si="40"/>
        <v>0</v>
      </c>
      <c s="22">
        <f t="shared" si="41"/>
        <v>8000000</v>
      </c>
    </row>
    <row r="864" spans="1:54" ht="15">
      <c r="A864" s="23" t="s">
        <v>2274</v>
      </c>
      <c s="95" t="s">
        <v>578</v>
      </c>
      <c s="96">
        <v>9</v>
      </c>
      <c s="97" t="s">
        <v>23</v>
      </c>
      <c s="95" t="s">
        <v>458</v>
      </c>
      <c s="95" t="s">
        <v>635</v>
      </c>
      <c s="95" t="s">
        <v>70</v>
      </c>
      <c s="95" t="s">
        <v>648</v>
      </c>
      <c s="95" t="s">
        <v>640</v>
      </c>
      <c s="95" t="s">
        <v>649</v>
      </c>
      <c s="95" t="s">
        <v>70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300000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300000</v>
      </c>
      <c s="189">
        <v>42090</v>
      </c>
      <c s="189">
        <v>49395</v>
      </c>
      <c s="190">
        <v>300000</v>
      </c>
      <c s="99">
        <v>10.324999999999999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15000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15000</v>
      </c>
      <c s="22">
        <f t="shared" si="41"/>
        <v>15000</v>
      </c>
    </row>
    <row r="865" spans="1:54" ht="15">
      <c r="A865" s="23" t="s">
        <v>2275</v>
      </c>
      <c s="95" t="s">
        <v>578</v>
      </c>
      <c s="96">
        <v>16</v>
      </c>
      <c s="97" t="s">
        <v>23</v>
      </c>
      <c s="95" t="s">
        <v>458</v>
      </c>
      <c s="95" t="s">
        <v>635</v>
      </c>
      <c s="95" t="s">
        <v>70</v>
      </c>
      <c s="95" t="s">
        <v>648</v>
      </c>
      <c s="95" t="s">
        <v>640</v>
      </c>
      <c s="95" t="s">
        <v>649</v>
      </c>
      <c s="95" t="s">
        <v>70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350000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350000</v>
      </c>
      <c s="189">
        <v>42124</v>
      </c>
      <c s="189">
        <v>49429</v>
      </c>
      <c s="190">
        <v>350000</v>
      </c>
      <c s="99">
        <v>10.416666666666666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17500</v>
      </c>
      <c s="185">
        <v>0</v>
      </c>
      <c s="185">
        <v>0</v>
      </c>
      <c s="22">
        <f t="shared" si="39"/>
        <v>0</v>
      </c>
      <c s="22">
        <f t="shared" si="40"/>
        <v>17500</v>
      </c>
      <c s="22">
        <f t="shared" si="41"/>
        <v>17500</v>
      </c>
    </row>
    <row r="866" spans="1:54" ht="15">
      <c r="A866" s="23" t="s">
        <v>2276</v>
      </c>
      <c s="95" t="s">
        <v>967</v>
      </c>
      <c s="96">
        <v>13</v>
      </c>
      <c s="97" t="s">
        <v>23</v>
      </c>
      <c s="95" t="s">
        <v>458</v>
      </c>
      <c s="95" t="s">
        <v>635</v>
      </c>
      <c s="95" t="s">
        <v>70</v>
      </c>
      <c s="95" t="s">
        <v>648</v>
      </c>
      <c s="95" t="s">
        <v>640</v>
      </c>
      <c s="95" t="s">
        <v>649</v>
      </c>
      <c s="95" t="s">
        <v>70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350000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350000</v>
      </c>
      <c s="189">
        <v>42522</v>
      </c>
      <c s="189">
        <v>49827</v>
      </c>
      <c s="190">
        <v>350000</v>
      </c>
      <c s="99">
        <v>11.502777777777778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67" spans="1:54" ht="15">
      <c r="A867" s="23" t="s">
        <v>2277</v>
      </c>
      <c s="95" t="s">
        <v>967</v>
      </c>
      <c s="96">
        <v>22</v>
      </c>
      <c s="97" t="s">
        <v>23</v>
      </c>
      <c s="95" t="s">
        <v>458</v>
      </c>
      <c s="95" t="s">
        <v>635</v>
      </c>
      <c s="95" t="s">
        <v>70</v>
      </c>
      <c s="95" t="s">
        <v>648</v>
      </c>
      <c s="95" t="s">
        <v>640</v>
      </c>
      <c s="95" t="s">
        <v>649</v>
      </c>
      <c s="95" t="s">
        <v>70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200000</v>
      </c>
      <c s="93">
        <v>0</v>
      </c>
      <c s="93">
        <v>0</v>
      </c>
      <c s="93">
        <v>4225</v>
      </c>
      <c s="93">
        <v>0</v>
      </c>
      <c s="93">
        <v>0</v>
      </c>
      <c s="93">
        <v>0</v>
      </c>
      <c s="93">
        <v>200000</v>
      </c>
      <c s="189">
        <v>42598</v>
      </c>
      <c s="189">
        <v>49903</v>
      </c>
      <c s="190">
        <v>200000</v>
      </c>
      <c s="99">
        <v>11.71111111111111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68" spans="1:54" ht="15">
      <c r="A868" s="23" t="s">
        <v>2278</v>
      </c>
      <c s="95" t="s">
        <v>967</v>
      </c>
      <c s="96">
        <v>32</v>
      </c>
      <c s="97" t="s">
        <v>23</v>
      </c>
      <c s="95" t="s">
        <v>458</v>
      </c>
      <c s="95" t="s">
        <v>635</v>
      </c>
      <c s="95" t="s">
        <v>70</v>
      </c>
      <c s="95" t="s">
        <v>648</v>
      </c>
      <c s="95" t="s">
        <v>640</v>
      </c>
      <c s="95" t="s">
        <v>649</v>
      </c>
      <c s="95" t="s">
        <v>70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100000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100000</v>
      </c>
      <c s="189">
        <v>42754</v>
      </c>
      <c s="189">
        <v>50059</v>
      </c>
      <c s="190">
        <v>100000</v>
      </c>
      <c s="99">
        <v>12.136111111111111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69" spans="1:54" ht="15">
      <c r="A869" s="23" t="s">
        <v>2279</v>
      </c>
      <c s="95" t="s">
        <v>580</v>
      </c>
      <c s="96">
        <v>23</v>
      </c>
      <c s="97" t="s">
        <v>23</v>
      </c>
      <c s="95" t="s">
        <v>458</v>
      </c>
      <c s="95" t="s">
        <v>635</v>
      </c>
      <c s="95" t="s">
        <v>70</v>
      </c>
      <c s="95" t="s">
        <v>648</v>
      </c>
      <c s="95" t="s">
        <v>640</v>
      </c>
      <c s="95" t="s">
        <v>649</v>
      </c>
      <c s="95" t="s">
        <v>70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350000</v>
      </c>
      <c s="93">
        <v>0</v>
      </c>
      <c s="93">
        <v>0</v>
      </c>
      <c s="93">
        <v>7393.75</v>
      </c>
      <c s="93">
        <v>0</v>
      </c>
      <c s="93">
        <v>0</v>
      </c>
      <c s="93">
        <v>0</v>
      </c>
      <c s="93">
        <v>350000</v>
      </c>
      <c s="189">
        <v>42866</v>
      </c>
      <c s="189">
        <v>50171</v>
      </c>
      <c s="190">
        <v>350000</v>
      </c>
      <c s="99">
        <v>12.447222222222223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70" spans="1:54" ht="15">
      <c r="A870" s="23" t="s">
        <v>2280</v>
      </c>
      <c s="95" t="s">
        <v>968</v>
      </c>
      <c s="96">
        <v>1</v>
      </c>
      <c s="97" t="s">
        <v>23</v>
      </c>
      <c s="95" t="s">
        <v>458</v>
      </c>
      <c s="95" t="s">
        <v>635</v>
      </c>
      <c s="95" t="s">
        <v>587</v>
      </c>
      <c s="95" t="s">
        <v>648</v>
      </c>
      <c s="95" t="s">
        <v>636</v>
      </c>
      <c s="95" t="s">
        <v>649</v>
      </c>
      <c s="95" t="s">
        <v>587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6074539.5899999999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6074539.5899999999</v>
      </c>
      <c s="189">
        <v>44168</v>
      </c>
      <c s="189">
        <v>45994</v>
      </c>
      <c s="190">
        <v>6074539.5899999999</v>
      </c>
      <c s="99">
        <v>1.0083333333333333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6074539.5899999999</v>
      </c>
      <c s="22">
        <f t="shared" si="39"/>
        <v>0</v>
      </c>
      <c s="22">
        <f t="shared" si="40"/>
        <v>6074539.5899999999</v>
      </c>
      <c s="22">
        <f t="shared" si="41"/>
        <v>6074539.5899999999</v>
      </c>
    </row>
    <row r="871" spans="1:54" ht="15">
      <c r="A871" s="23" t="s">
        <v>2281</v>
      </c>
      <c s="95" t="s">
        <v>969</v>
      </c>
      <c s="96">
        <v>1</v>
      </c>
      <c s="97" t="s">
        <v>23</v>
      </c>
      <c s="95" t="s">
        <v>458</v>
      </c>
      <c s="95" t="s">
        <v>635</v>
      </c>
      <c s="95" t="s">
        <v>587</v>
      </c>
      <c s="95" t="s">
        <v>648</v>
      </c>
      <c s="95" t="s">
        <v>636</v>
      </c>
      <c s="95" t="s">
        <v>649</v>
      </c>
      <c s="95" t="s">
        <v>587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1523963.52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1523963.52</v>
      </c>
      <c s="189">
        <v>44186</v>
      </c>
      <c s="189">
        <v>46742</v>
      </c>
      <c s="190">
        <v>1523963.52</v>
      </c>
      <c s="99">
        <v>3.0583333333333331</v>
      </c>
      <c s="99">
        <v>7</v>
      </c>
      <c s="191">
        <v>0.075481999999999994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72" spans="1:54" ht="15">
      <c r="A872" s="23" t="s">
        <v>2282</v>
      </c>
      <c s="95" t="s">
        <v>970</v>
      </c>
      <c s="96">
        <v>1</v>
      </c>
      <c s="97" t="s">
        <v>23</v>
      </c>
      <c s="95" t="s">
        <v>458</v>
      </c>
      <c s="95" t="s">
        <v>635</v>
      </c>
      <c s="95" t="s">
        <v>587</v>
      </c>
      <c s="95" t="s">
        <v>648</v>
      </c>
      <c s="95" t="s">
        <v>636</v>
      </c>
      <c s="95" t="s">
        <v>649</v>
      </c>
      <c s="95" t="s">
        <v>587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929680.71999999997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73" spans="1:54" ht="15">
      <c r="A873" s="23" t="s">
        <v>2283</v>
      </c>
      <c s="95" t="s">
        <v>971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588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632439.62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632439.62</v>
      </c>
      <c s="189">
        <v>43860</v>
      </c>
      <c s="189">
        <v>45687</v>
      </c>
      <c s="190">
        <v>632439.62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632439.62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632439.62</v>
      </c>
      <c s="22">
        <f t="shared" si="41"/>
        <v>632439.62</v>
      </c>
    </row>
    <row r="874" spans="1:54" ht="15">
      <c r="A874" s="23" t="s">
        <v>2284</v>
      </c>
      <c s="95" t="s">
        <v>972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588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626913.92000000004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626913.92000000004</v>
      </c>
      <c s="189">
        <v>43826</v>
      </c>
      <c s="189">
        <v>46383</v>
      </c>
      <c s="190">
        <v>626913.92000000004</v>
      </c>
      <c s="99">
        <v>2.0750000000000002</v>
      </c>
      <c s="99">
        <v>7</v>
      </c>
      <c s="191">
        <v>0.085000000000000006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75" spans="1:54" ht="15">
      <c r="A875" s="23" t="s">
        <v>2285</v>
      </c>
      <c s="95" t="s">
        <v>973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588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1659088.3100000001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76" spans="1:54" ht="15">
      <c r="A876" s="23" t="s">
        <v>2286</v>
      </c>
      <c s="95" t="s">
        <v>974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588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1657111.2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1657111.2</v>
      </c>
      <c s="189">
        <v>44291</v>
      </c>
      <c s="189">
        <v>46117</v>
      </c>
      <c s="190">
        <v>1657111.2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77" spans="1:54" ht="15">
      <c r="A877" s="23" t="s">
        <v>2287</v>
      </c>
      <c s="95" t="s">
        <v>975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589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23844749.079999998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78" spans="1:54" ht="15">
      <c r="A878" s="23" t="s">
        <v>2288</v>
      </c>
      <c s="95" t="s">
        <v>976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95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616977.66000000003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79" spans="1:54" ht="15">
      <c r="A879" s="23" t="s">
        <v>2289</v>
      </c>
      <c s="95" t="s">
        <v>977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95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770482.75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770482.75</v>
      </c>
      <c s="189">
        <v>44291</v>
      </c>
      <c s="189">
        <v>46117</v>
      </c>
      <c s="190">
        <v>770482.75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80" spans="1:54" ht="15">
      <c r="A880" s="23" t="s">
        <v>2290</v>
      </c>
      <c s="95" t="s">
        <v>979</v>
      </c>
      <c s="96">
        <v>1</v>
      </c>
      <c s="97" t="s">
        <v>23</v>
      </c>
      <c s="95" t="s">
        <v>458</v>
      </c>
      <c s="95" t="s">
        <v>635</v>
      </c>
      <c s="95" t="s">
        <v>978</v>
      </c>
      <c s="95" t="s">
        <v>648</v>
      </c>
      <c s="95" t="s">
        <v>640</v>
      </c>
      <c s="95" t="s">
        <v>649</v>
      </c>
      <c s="95" t="s">
        <v>978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108000000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81" spans="1:54" ht="15">
      <c r="A881" s="23" t="s">
        <v>2291</v>
      </c>
      <c s="95" t="s">
        <v>980</v>
      </c>
      <c s="96">
        <v>1</v>
      </c>
      <c s="97" t="s">
        <v>23</v>
      </c>
      <c s="95" t="s">
        <v>458</v>
      </c>
      <c s="95" t="s">
        <v>635</v>
      </c>
      <c s="95" t="s">
        <v>978</v>
      </c>
      <c s="95" t="s">
        <v>648</v>
      </c>
      <c s="95" t="s">
        <v>640</v>
      </c>
      <c s="95" t="s">
        <v>649</v>
      </c>
      <c s="95" t="s">
        <v>978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29919146.73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82" spans="1:54" ht="15">
      <c r="A882" s="23" t="s">
        <v>2292</v>
      </c>
      <c s="95" t="s">
        <v>981</v>
      </c>
      <c s="96">
        <v>1</v>
      </c>
      <c s="97" t="s">
        <v>23</v>
      </c>
      <c s="95" t="s">
        <v>458</v>
      </c>
      <c s="95" t="s">
        <v>635</v>
      </c>
      <c s="95" t="s">
        <v>978</v>
      </c>
      <c s="95" t="s">
        <v>648</v>
      </c>
      <c s="95" t="s">
        <v>640</v>
      </c>
      <c s="95" t="s">
        <v>649</v>
      </c>
      <c s="95" t="s">
        <v>978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28008166.710000001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83" spans="1:54" ht="15">
      <c r="A883" s="23" t="s">
        <v>2293</v>
      </c>
      <c s="95" t="s">
        <v>982</v>
      </c>
      <c s="96">
        <v>1</v>
      </c>
      <c s="97" t="s">
        <v>23</v>
      </c>
      <c s="95" t="s">
        <v>458</v>
      </c>
      <c s="95" t="s">
        <v>635</v>
      </c>
      <c s="95" t="s">
        <v>983</v>
      </c>
      <c s="95" t="s">
        <v>648</v>
      </c>
      <c s="95" t="s">
        <v>636</v>
      </c>
      <c s="95" t="s">
        <v>649</v>
      </c>
      <c s="95" t="s">
        <v>983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7082696.4900000002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84" spans="1:54" ht="15">
      <c r="A884" s="23" t="s">
        <v>2294</v>
      </c>
      <c s="95" t="s">
        <v>984</v>
      </c>
      <c s="96">
        <v>1</v>
      </c>
      <c s="97" t="s">
        <v>23</v>
      </c>
      <c s="95" t="s">
        <v>458</v>
      </c>
      <c s="95" t="s">
        <v>635</v>
      </c>
      <c s="95" t="s">
        <v>983</v>
      </c>
      <c s="95" t="s">
        <v>648</v>
      </c>
      <c s="95" t="s">
        <v>636</v>
      </c>
      <c s="95" t="s">
        <v>649</v>
      </c>
      <c s="95" t="s">
        <v>983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440000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85" spans="1:54" ht="15">
      <c r="A885" s="23" t="s">
        <v>2295</v>
      </c>
      <c s="95" t="s">
        <v>985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168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17633784.73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17633784.73</v>
      </c>
      <c s="189">
        <v>44050</v>
      </c>
      <c s="189">
        <v>45876</v>
      </c>
      <c s="190">
        <v>17633784.73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17633784.73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17633784.73</v>
      </c>
      <c s="22">
        <f t="shared" si="41"/>
        <v>17633784.73</v>
      </c>
    </row>
    <row r="886" spans="1:54" ht="15">
      <c r="A886" s="23" t="s">
        <v>2296</v>
      </c>
      <c s="95" t="s">
        <v>986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168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30113313.41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87" spans="1:54" ht="15">
      <c r="A887" s="23" t="s">
        <v>2297</v>
      </c>
      <c s="95" t="s">
        <v>987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990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134728.42999999999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88" spans="1:54" ht="15">
      <c r="A888" s="23" t="s">
        <v>2298</v>
      </c>
      <c s="95" t="s">
        <v>991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990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134728.42999999999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134728.42999999999</v>
      </c>
      <c s="189">
        <v>44291</v>
      </c>
      <c s="189">
        <v>46117</v>
      </c>
      <c s="190">
        <v>134728.42999999999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89" spans="1:54" ht="15">
      <c r="A889" s="23" t="s">
        <v>2299</v>
      </c>
      <c s="95" t="s">
        <v>992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590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2714030.4900000002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2714030.4900000002</v>
      </c>
      <c s="189">
        <v>44050</v>
      </c>
      <c s="189">
        <v>45876</v>
      </c>
      <c s="190">
        <v>2714030.4900000002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2714030.4900000002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2714030.4900000002</v>
      </c>
      <c s="22">
        <f t="shared" si="41"/>
        <v>2714030.4900000002</v>
      </c>
    </row>
    <row r="890" spans="1:54" ht="15">
      <c r="A890" s="23" t="s">
        <v>2300</v>
      </c>
      <c s="95" t="s">
        <v>993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590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2712598.8199999998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2712598.8199999998</v>
      </c>
      <c s="189">
        <v>44050</v>
      </c>
      <c s="189">
        <v>46606</v>
      </c>
      <c s="190">
        <v>2712598.8199999998</v>
      </c>
      <c s="99">
        <v>2.6861111111111109</v>
      </c>
      <c s="99">
        <v>7</v>
      </c>
      <c s="191">
        <v>0.075481999999999994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91" spans="1:54" ht="15">
      <c r="A891" s="23" t="s">
        <v>1390</v>
      </c>
      <c s="95" t="s">
        <v>570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-0.010000109672546387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-0.010000109672546387</v>
      </c>
      <c s="189">
        <v>41025</v>
      </c>
      <c s="189">
        <v>45408</v>
      </c>
      <c s="190">
        <v>1318024814.1500001</v>
      </c>
      <c s="99">
        <v>0</v>
      </c>
      <c s="99">
        <v>0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92" spans="1:54" ht="15">
      <c r="A892" s="23" t="s">
        <v>1391</v>
      </c>
      <c s="95" t="s">
        <v>571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-0.017000000923871994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-0.017000000923871994</v>
      </c>
      <c s="189">
        <v>41075</v>
      </c>
      <c s="189">
        <v>45458</v>
      </c>
      <c s="190">
        <v>55581592.420000002</v>
      </c>
      <c s="99">
        <v>0</v>
      </c>
      <c s="99">
        <v>0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93" spans="1:54" ht="15">
      <c r="A893" s="23" t="s">
        <v>1392</v>
      </c>
      <c s="95" t="s">
        <v>571</v>
      </c>
      <c s="96">
        <v>2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41136</v>
      </c>
      <c s="189">
        <v>45519</v>
      </c>
      <c s="190">
        <v>55581592.420000002</v>
      </c>
      <c s="99">
        <v>0</v>
      </c>
      <c s="99">
        <v>0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94" spans="1:54" ht="15">
      <c r="A894" s="23" t="s">
        <v>1393</v>
      </c>
      <c s="95" t="s">
        <v>571</v>
      </c>
      <c s="96">
        <v>3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41166</v>
      </c>
      <c s="189">
        <v>45549</v>
      </c>
      <c s="190">
        <v>76475318.599999994</v>
      </c>
      <c s="99">
        <v>0</v>
      </c>
      <c s="99">
        <v>0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95" spans="1:54" ht="15">
      <c r="A895" s="23" t="s">
        <v>1394</v>
      </c>
      <c s="95" t="s">
        <v>571</v>
      </c>
      <c s="96">
        <v>4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41197</v>
      </c>
      <c s="189">
        <v>45580</v>
      </c>
      <c s="190">
        <v>55581592.420000002</v>
      </c>
      <c s="99">
        <v>0</v>
      </c>
      <c s="99">
        <v>0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96" spans="1:54" ht="15">
      <c r="A896" s="23" t="s">
        <v>1395</v>
      </c>
      <c s="95" t="s">
        <v>571</v>
      </c>
      <c s="96">
        <v>5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9263598.7199999932</v>
      </c>
      <c s="93">
        <v>0</v>
      </c>
      <c s="93">
        <v>9263598.7200000007</v>
      </c>
      <c s="93">
        <v>347384.95000000001</v>
      </c>
      <c s="93">
        <v>0</v>
      </c>
      <c s="93">
        <v>0</v>
      </c>
      <c s="93">
        <v>0</v>
      </c>
      <c s="93">
        <v>0</v>
      </c>
      <c s="189">
        <v>41228</v>
      </c>
      <c s="189">
        <v>45611</v>
      </c>
      <c s="190">
        <v>55581592.420000002</v>
      </c>
      <c s="99">
        <v>0</v>
      </c>
      <c s="99">
        <v>0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0</v>
      </c>
      <c s="22">
        <f t="shared" si="41"/>
        <v>0</v>
      </c>
    </row>
    <row r="897" spans="1:54" ht="15">
      <c r="A897" s="23" t="s">
        <v>1396</v>
      </c>
      <c s="95" t="s">
        <v>571</v>
      </c>
      <c s="96">
        <v>6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9263598.7199999932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9263598.7199999932</v>
      </c>
      <c s="189">
        <v>41257</v>
      </c>
      <c s="189">
        <v>45640</v>
      </c>
      <c s="190">
        <v>55581592.420000002</v>
      </c>
      <c s="99">
        <v>0.03888888888888889</v>
      </c>
      <c s="99">
        <v>12</v>
      </c>
      <c s="191">
        <v>0.074999999999999997</v>
      </c>
      <c s="95" t="s">
        <v>651</v>
      </c>
      <c s="95" t="s">
        <v>652</v>
      </c>
      <c s="185">
        <v>9263598.7200000007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9263598.7200000007</v>
      </c>
      <c s="22">
        <f t="shared" si="40"/>
        <v>0</v>
      </c>
      <c s="22">
        <f t="shared" si="41"/>
        <v>9263598.7200000007</v>
      </c>
    </row>
    <row r="898" spans="1:54" ht="15">
      <c r="A898" s="23" t="s">
        <v>1397</v>
      </c>
      <c s="95" t="s">
        <v>571</v>
      </c>
      <c s="96">
        <v>7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16747200.680000005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16747200.680000005</v>
      </c>
      <c s="189">
        <v>41289</v>
      </c>
      <c s="189">
        <v>45672</v>
      </c>
      <c s="190">
        <v>83736003.439999998</v>
      </c>
      <c s="99">
        <v>0.125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16747200.689999999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39"/>
        <v>0</v>
      </c>
      <c s="22">
        <f t="shared" si="40"/>
        <v>16747200.689999999</v>
      </c>
      <c s="22">
        <f t="shared" si="41"/>
        <v>16747200.689999999</v>
      </c>
    </row>
    <row r="899" spans="1:54" ht="15">
      <c r="A899" s="23" t="s">
        <v>1398</v>
      </c>
      <c s="95" t="s">
        <v>571</v>
      </c>
      <c s="96">
        <v>8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11096227.020000003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11096227.020000003</v>
      </c>
      <c s="189">
        <v>41320</v>
      </c>
      <c s="189">
        <v>45703</v>
      </c>
      <c s="190">
        <v>66577362.219999999</v>
      </c>
      <c s="99">
        <v>0.20833333333333334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11096227.039999999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 ref="AZ899:AZ962">SUM(AM899:AM899)</f>
        <v>0</v>
      </c>
      <c s="22">
        <f t="shared" si="40"/>
        <v>11096227.039999999</v>
      </c>
      <c s="22">
        <f t="shared" si="41"/>
        <v>11096227.039999999</v>
      </c>
    </row>
    <row r="900" spans="1:54" ht="15">
      <c r="A900" s="23" t="s">
        <v>1415</v>
      </c>
      <c s="95" t="s">
        <v>573</v>
      </c>
      <c s="96">
        <v>3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11096227.060000002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11096227.060000002</v>
      </c>
      <c s="189">
        <v>41348</v>
      </c>
      <c s="189">
        <v>45731</v>
      </c>
      <c s="190">
        <v>66577362.259999998</v>
      </c>
      <c s="99">
        <v>0.29166666666666669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11096227.039999999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 ref="BA900:BA963">SUM(AN900:AY900)</f>
        <v>11096227.039999999</v>
      </c>
      <c s="22">
        <f t="shared" si="44" ref="BB900:BB963">AZ900+BA900</f>
        <v>11096227.039999999</v>
      </c>
    </row>
    <row r="901" spans="1:54" ht="15">
      <c r="A901" s="23" t="s">
        <v>1421</v>
      </c>
      <c s="95" t="s">
        <v>573</v>
      </c>
      <c s="96">
        <v>6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13553583.279999999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13553583.279999999</v>
      </c>
      <c s="189">
        <v>41375</v>
      </c>
      <c s="189">
        <v>45758</v>
      </c>
      <c s="190">
        <v>81321499.579999998</v>
      </c>
      <c s="99">
        <v>0.36388888888888887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13553583.26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13553583.26</v>
      </c>
      <c s="22">
        <f t="shared" si="44"/>
        <v>13553583.26</v>
      </c>
    </row>
    <row r="902" spans="1:54" ht="15">
      <c r="A902" s="23" t="s">
        <v>1406</v>
      </c>
      <c s="95" t="s">
        <v>573</v>
      </c>
      <c s="96">
        <v>16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22192454.100000001</v>
      </c>
      <c s="93">
        <v>0</v>
      </c>
      <c s="93">
        <v>11096227.039999999</v>
      </c>
      <c s="93">
        <v>832217.03000000003</v>
      </c>
      <c s="93">
        <v>0</v>
      </c>
      <c s="93">
        <v>0</v>
      </c>
      <c s="93">
        <v>0</v>
      </c>
      <c s="93">
        <v>11096227.060000002</v>
      </c>
      <c s="189">
        <v>41409</v>
      </c>
      <c s="189">
        <v>45792</v>
      </c>
      <c s="190">
        <v>66577362.259999998</v>
      </c>
      <c s="99">
        <v>0.45833333333333331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11096227.039999999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11096227.039999999</v>
      </c>
      <c s="22">
        <f t="shared" si="44"/>
        <v>11096227.039999999</v>
      </c>
    </row>
    <row r="903" spans="1:54" ht="15">
      <c r="A903" s="23" t="s">
        <v>1410</v>
      </c>
      <c s="95" t="s">
        <v>573</v>
      </c>
      <c s="96">
        <v>20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22192454.100000001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22192454.100000001</v>
      </c>
      <c s="189">
        <v>41439</v>
      </c>
      <c s="189">
        <v>45822</v>
      </c>
      <c s="190">
        <v>66577362.259999998</v>
      </c>
      <c s="99">
        <v>0.53888888888888886</v>
      </c>
      <c s="99">
        <v>12</v>
      </c>
      <c s="191">
        <v>0.074999999999999997</v>
      </c>
      <c s="95" t="s">
        <v>651</v>
      </c>
      <c s="95" t="s">
        <v>652</v>
      </c>
      <c s="185">
        <v>11096227.039999999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11096227.039999999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11096227.039999999</v>
      </c>
      <c s="22">
        <f t="shared" si="43"/>
        <v>11096227.039999999</v>
      </c>
      <c s="22">
        <f t="shared" si="44"/>
        <v>22192454.079999998</v>
      </c>
    </row>
    <row r="904" spans="1:54" ht="15">
      <c r="A904" s="23" t="s">
        <v>1413</v>
      </c>
      <c s="95" t="s">
        <v>573</v>
      </c>
      <c s="96">
        <v>24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22192454.100000001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22192454.100000001</v>
      </c>
      <c s="189">
        <v>41467</v>
      </c>
      <c s="189">
        <v>45850</v>
      </c>
      <c s="190">
        <v>66577362.259999998</v>
      </c>
      <c s="99">
        <v>0.6166666666666667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11096227.039999999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11096227.039999999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22192454.079999998</v>
      </c>
      <c s="22">
        <f t="shared" si="44"/>
        <v>22192454.079999998</v>
      </c>
    </row>
    <row r="905" spans="1:54" ht="15">
      <c r="A905" s="23" t="s">
        <v>1418</v>
      </c>
      <c s="95" t="s">
        <v>573</v>
      </c>
      <c s="96">
        <v>34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22192454.100000001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22192454.100000001</v>
      </c>
      <c s="189">
        <v>41501</v>
      </c>
      <c s="189">
        <v>45884</v>
      </c>
      <c s="190">
        <v>66577362.259999998</v>
      </c>
      <c s="99">
        <v>0.70833333333333337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11096227.039999999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11096227.039999999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22192454.079999998</v>
      </c>
      <c s="22">
        <f t="shared" si="44"/>
        <v>22192454.079999998</v>
      </c>
    </row>
    <row r="906" spans="1:54" ht="15">
      <c r="A906" s="23" t="s">
        <v>1420</v>
      </c>
      <c s="95" t="s">
        <v>573</v>
      </c>
      <c s="96">
        <v>42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31342219.979999997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31342219.979999997</v>
      </c>
      <c s="189">
        <v>41530</v>
      </c>
      <c s="189">
        <v>45913</v>
      </c>
      <c s="190">
        <v>94026659.939999998</v>
      </c>
      <c s="99">
        <v>0.78611111111111109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15671109.99</v>
      </c>
      <c s="185">
        <v>0</v>
      </c>
      <c s="185">
        <v>0</v>
      </c>
      <c s="185">
        <v>0</v>
      </c>
      <c s="185">
        <v>0</v>
      </c>
      <c s="185">
        <v>0</v>
      </c>
      <c s="185">
        <v>15671109.99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31342219.98</v>
      </c>
      <c s="22">
        <f t="shared" si="44"/>
        <v>31342219.98</v>
      </c>
    </row>
    <row r="907" spans="1:54" ht="15">
      <c r="A907" s="23" t="s">
        <v>1476</v>
      </c>
      <c s="95" t="s">
        <v>591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22192454.100000001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22192454.100000001</v>
      </c>
      <c s="189">
        <v>41562</v>
      </c>
      <c s="189">
        <v>45945</v>
      </c>
      <c s="190">
        <v>66577362.259999998</v>
      </c>
      <c s="99">
        <v>0.875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11096227.039999999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11096227.039999999</v>
      </c>
      <c s="185">
        <v>0</v>
      </c>
      <c s="185">
        <v>0</v>
      </c>
      <c s="22">
        <f t="shared" si="42"/>
        <v>0</v>
      </c>
      <c s="22">
        <f t="shared" si="43"/>
        <v>22192454.079999998</v>
      </c>
      <c s="22">
        <f t="shared" si="44"/>
        <v>22192454.079999998</v>
      </c>
    </row>
    <row r="908" spans="1:54" ht="15">
      <c r="A908" s="23" t="s">
        <v>1477</v>
      </c>
      <c s="95" t="s">
        <v>591</v>
      </c>
      <c s="96">
        <v>2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22192454.100000001</v>
      </c>
      <c s="93">
        <v>0</v>
      </c>
      <c s="93">
        <v>0</v>
      </c>
      <c s="93">
        <v>832217.03000000003</v>
      </c>
      <c s="93">
        <v>0</v>
      </c>
      <c s="93">
        <v>0</v>
      </c>
      <c s="93">
        <v>0</v>
      </c>
      <c s="93">
        <v>22192454.100000001</v>
      </c>
      <c s="189">
        <v>41593</v>
      </c>
      <c s="189">
        <v>45976</v>
      </c>
      <c s="190">
        <v>66577362.259999998</v>
      </c>
      <c s="99">
        <v>0.95833333333333337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11096227.039999999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11096227.039999999</v>
      </c>
      <c s="185">
        <v>0</v>
      </c>
      <c s="22">
        <f t="shared" si="42"/>
        <v>0</v>
      </c>
      <c s="22">
        <f t="shared" si="43"/>
        <v>22192454.079999998</v>
      </c>
      <c s="22">
        <f t="shared" si="44"/>
        <v>22192454.079999998</v>
      </c>
    </row>
    <row r="909" spans="1:54" ht="15">
      <c r="A909" s="23" t="s">
        <v>1478</v>
      </c>
      <c s="95" t="s">
        <v>591</v>
      </c>
      <c s="96">
        <v>3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22192454.100000001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22192454.100000001</v>
      </c>
      <c s="189">
        <v>41621</v>
      </c>
      <c s="189">
        <v>46004</v>
      </c>
      <c s="190">
        <v>66577362.259999998</v>
      </c>
      <c s="99">
        <v>1.0361111111111112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11096227.039999999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11096227.039999999</v>
      </c>
      <c s="22">
        <f t="shared" si="42"/>
        <v>0</v>
      </c>
      <c s="22">
        <f t="shared" si="43"/>
        <v>22192454.079999998</v>
      </c>
      <c s="22">
        <f t="shared" si="44"/>
        <v>22192454.079999998</v>
      </c>
    </row>
    <row r="910" spans="1:54" ht="15">
      <c r="A910" s="23" t="s">
        <v>1430</v>
      </c>
      <c s="95" t="s">
        <v>575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38947132.640000001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38947132.640000001</v>
      </c>
      <c s="189">
        <v>41654</v>
      </c>
      <c s="189">
        <v>46037</v>
      </c>
      <c s="190">
        <v>116841397.92</v>
      </c>
      <c s="99">
        <v>1.125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19473566.32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19473566.32</v>
      </c>
      <c s="22">
        <f t="shared" si="44"/>
        <v>19473566.32</v>
      </c>
    </row>
    <row r="911" spans="1:54" ht="15">
      <c r="A911" s="23" t="s">
        <v>1444</v>
      </c>
      <c s="95" t="s">
        <v>575</v>
      </c>
      <c s="96">
        <v>9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24467881.229999989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24467881.229999989</v>
      </c>
      <c s="189">
        <v>41684</v>
      </c>
      <c s="189">
        <v>46067</v>
      </c>
      <c s="190">
        <v>73403643.75</v>
      </c>
      <c s="99">
        <v>1.2055555555555555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12233940.630000001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12233940.630000001</v>
      </c>
      <c s="22">
        <f t="shared" si="44"/>
        <v>12233940.630000001</v>
      </c>
    </row>
    <row r="912" spans="1:54" ht="15">
      <c r="A912" s="23" t="s">
        <v>1431</v>
      </c>
      <c s="95" t="s">
        <v>575</v>
      </c>
      <c s="96">
        <v>13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24743656.129999995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24743656.129999995</v>
      </c>
      <c s="189">
        <v>41712</v>
      </c>
      <c s="189">
        <v>46095</v>
      </c>
      <c s="190">
        <v>74230968.409999996</v>
      </c>
      <c s="99">
        <v>1.288888888888889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12371828.07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12371828.07</v>
      </c>
      <c s="22">
        <f t="shared" si="44"/>
        <v>12371828.07</v>
      </c>
    </row>
    <row r="913" spans="1:54" ht="15">
      <c r="A913" s="23" t="s">
        <v>1433</v>
      </c>
      <c s="95" t="s">
        <v>575</v>
      </c>
      <c s="96">
        <v>25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30410218.100000005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30410218.100000005</v>
      </c>
      <c s="189">
        <v>41744</v>
      </c>
      <c s="189">
        <v>46127</v>
      </c>
      <c s="190">
        <v>91230654.299999997</v>
      </c>
      <c s="99">
        <v>1.375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15205109.050000001</v>
      </c>
      <c s="185">
        <v>0</v>
      </c>
      <c s="185">
        <v>0</v>
      </c>
      <c s="22">
        <f t="shared" si="42"/>
        <v>0</v>
      </c>
      <c s="22">
        <f t="shared" si="43"/>
        <v>15205109.050000001</v>
      </c>
      <c s="22">
        <f t="shared" si="44"/>
        <v>15205109.050000001</v>
      </c>
    </row>
    <row r="914" spans="1:54" ht="15">
      <c r="A914" s="23" t="s">
        <v>1435</v>
      </c>
      <c s="95" t="s">
        <v>575</v>
      </c>
      <c s="96">
        <v>36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37623726.870000005</v>
      </c>
      <c s="93">
        <v>0</v>
      </c>
      <c s="93">
        <v>12541242.300000001</v>
      </c>
      <c s="93">
        <v>1410889.76</v>
      </c>
      <c s="93">
        <v>0</v>
      </c>
      <c s="93">
        <v>0</v>
      </c>
      <c s="93">
        <v>0</v>
      </c>
      <c s="93">
        <v>25082484.570000004</v>
      </c>
      <c s="189">
        <v>41774</v>
      </c>
      <c s="189">
        <v>46157</v>
      </c>
      <c s="190">
        <v>75247453.769999996</v>
      </c>
      <c s="99">
        <v>1.4583333333333333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12541242.300000001</v>
      </c>
      <c s="185">
        <v>0</v>
      </c>
      <c s="22">
        <f t="shared" si="42"/>
        <v>0</v>
      </c>
      <c s="22">
        <f t="shared" si="43"/>
        <v>12541242.300000001</v>
      </c>
      <c s="22">
        <f t="shared" si="44"/>
        <v>12541242.300000001</v>
      </c>
    </row>
    <row r="915" spans="1:54" ht="15">
      <c r="A915" s="23" t="s">
        <v>1452</v>
      </c>
      <c s="95" t="s">
        <v>576</v>
      </c>
      <c s="96">
        <v>9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29206629.309999995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29206629.309999995</v>
      </c>
      <c s="189">
        <v>41803</v>
      </c>
      <c s="189">
        <v>46186</v>
      </c>
      <c s="190">
        <v>58413258.609999999</v>
      </c>
      <c s="99">
        <v>1.5361111111111112</v>
      </c>
      <c s="99">
        <v>12</v>
      </c>
      <c s="191">
        <v>0.074999999999999997</v>
      </c>
      <c s="95" t="s">
        <v>651</v>
      </c>
      <c s="95" t="s">
        <v>652</v>
      </c>
      <c s="185">
        <v>9735543.0999999996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9735543.0999999996</v>
      </c>
      <c s="22">
        <f t="shared" si="42"/>
        <v>9735543.0999999996</v>
      </c>
      <c s="22">
        <f t="shared" si="43"/>
        <v>9735543.0999999996</v>
      </c>
      <c s="22">
        <f t="shared" si="44"/>
        <v>19471086.199999999</v>
      </c>
    </row>
    <row r="916" spans="1:54" ht="15">
      <c r="A916" s="23" t="s">
        <v>1445</v>
      </c>
      <c s="95" t="s">
        <v>576</v>
      </c>
      <c s="96">
        <v>17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37693000.130000003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37693000.130000003</v>
      </c>
      <c s="189">
        <v>41835</v>
      </c>
      <c s="189">
        <v>46218</v>
      </c>
      <c s="190">
        <v>75386000.239999995</v>
      </c>
      <c s="99">
        <v>1.625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12564333.369999999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12564333.369999999</v>
      </c>
      <c s="22">
        <f t="shared" si="44"/>
        <v>12564333.369999999</v>
      </c>
    </row>
    <row r="917" spans="1:54" ht="15">
      <c r="A917" s="23" t="s">
        <v>1457</v>
      </c>
      <c s="95" t="s">
        <v>577</v>
      </c>
      <c s="96">
        <v>4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39290749.210000001</v>
      </c>
      <c s="93">
        <v>0</v>
      </c>
      <c s="93">
        <v>0</v>
      </c>
      <c s="93">
        <v>1473403.1000000001</v>
      </c>
      <c s="93">
        <v>0</v>
      </c>
      <c s="93">
        <v>0</v>
      </c>
      <c s="93">
        <v>0</v>
      </c>
      <c s="93">
        <v>39290749.210000001</v>
      </c>
      <c s="189">
        <v>41957</v>
      </c>
      <c s="189">
        <v>46340</v>
      </c>
      <c s="190">
        <v>78581498.409999996</v>
      </c>
      <c s="99">
        <v>1.9555555555555555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13096916.4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13096916.4</v>
      </c>
      <c s="22">
        <f t="shared" si="44"/>
        <v>13096916.4</v>
      </c>
    </row>
    <row r="918" spans="1:54" ht="15">
      <c r="A918" s="23" t="s">
        <v>1459</v>
      </c>
      <c s="95" t="s">
        <v>577</v>
      </c>
      <c s="96">
        <v>8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39252144.120000005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39252144.120000005</v>
      </c>
      <c s="189">
        <v>41988</v>
      </c>
      <c s="189">
        <v>46371</v>
      </c>
      <c s="190">
        <v>78504288.269999996</v>
      </c>
      <c s="99">
        <v>2.0416666666666665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13084048.050000001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13084048.050000001</v>
      </c>
      <c s="22">
        <f t="shared" si="44"/>
        <v>13084048.050000001</v>
      </c>
    </row>
    <row r="919" spans="1:54" ht="15">
      <c r="A919" s="23" t="s">
        <v>1456</v>
      </c>
      <c s="95" t="s">
        <v>577</v>
      </c>
      <c s="96">
        <v>18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75846138.459999979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75846138.459999979</v>
      </c>
      <c s="189">
        <v>42019</v>
      </c>
      <c s="189">
        <v>46402</v>
      </c>
      <c s="190">
        <v>151692276.91</v>
      </c>
      <c s="99">
        <v>2.125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25282046.149999999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25282046.149999999</v>
      </c>
      <c s="22">
        <f t="shared" si="44"/>
        <v>25282046.149999999</v>
      </c>
    </row>
    <row r="920" spans="1:54" ht="15">
      <c r="A920" s="23" t="s">
        <v>1461</v>
      </c>
      <c s="95" t="s">
        <v>578</v>
      </c>
      <c s="96">
        <v>7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42777267.310000002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42777267.310000002</v>
      </c>
      <c s="189">
        <v>42088</v>
      </c>
      <c s="189">
        <v>46471</v>
      </c>
      <c s="190">
        <v>85554534.609999999</v>
      </c>
      <c s="99">
        <v>2.3194444444444446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14259089.1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14259089.1</v>
      </c>
      <c s="22">
        <f t="shared" si="44"/>
        <v>14259089.1</v>
      </c>
    </row>
    <row r="921" spans="1:54" ht="15">
      <c r="A921" s="23" t="s">
        <v>1462</v>
      </c>
      <c s="95" t="s">
        <v>578</v>
      </c>
      <c s="96">
        <v>8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42702354.989999995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42702354.989999995</v>
      </c>
      <c s="189">
        <v>42088</v>
      </c>
      <c s="189">
        <v>46471</v>
      </c>
      <c s="190">
        <v>85404710.010000005</v>
      </c>
      <c s="99">
        <v>2.3194444444444446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14234118.34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14234118.34</v>
      </c>
      <c s="22">
        <f t="shared" si="44"/>
        <v>14234118.34</v>
      </c>
    </row>
    <row r="922" spans="1:54" ht="15">
      <c r="A922" s="23" t="s">
        <v>1460</v>
      </c>
      <c s="95" t="s">
        <v>578</v>
      </c>
      <c s="96">
        <v>15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592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52731951.049999982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52731951.049999982</v>
      </c>
      <c s="189">
        <v>42109</v>
      </c>
      <c s="189">
        <v>46492</v>
      </c>
      <c s="190">
        <v>105463902.08</v>
      </c>
      <c s="99">
        <v>2.375</v>
      </c>
      <c s="99">
        <v>12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17577317.010000002</v>
      </c>
      <c s="185">
        <v>0</v>
      </c>
      <c s="185">
        <v>0</v>
      </c>
      <c s="22">
        <f t="shared" si="42"/>
        <v>0</v>
      </c>
      <c s="22">
        <f t="shared" si="43"/>
        <v>17577317.010000002</v>
      </c>
      <c s="22">
        <f t="shared" si="44"/>
        <v>17577317.010000002</v>
      </c>
    </row>
    <row r="923" spans="1:54" ht="15">
      <c r="A923" s="23" t="s">
        <v>2301</v>
      </c>
      <c s="95" t="s">
        <v>573</v>
      </c>
      <c s="96">
        <v>26</v>
      </c>
      <c s="97" t="s">
        <v>23</v>
      </c>
      <c s="95" t="s">
        <v>458</v>
      </c>
      <c s="95" t="s">
        <v>635</v>
      </c>
      <c s="95" t="s">
        <v>994</v>
      </c>
      <c s="95" t="s">
        <v>648</v>
      </c>
      <c s="95" t="s">
        <v>995</v>
      </c>
      <c s="95" t="s">
        <v>649</v>
      </c>
      <c s="95" t="s">
        <v>994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8">
        <v>1</v>
      </c>
      <c s="98">
        <v>1</v>
      </c>
      <c s="98">
        <v>0</v>
      </c>
      <c s="93">
        <v>5120329.3899999997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5120329.3899999997</v>
      </c>
      <c s="189">
        <v>41486</v>
      </c>
      <c s="189">
        <v>46965</v>
      </c>
      <c s="190">
        <v>5120329.3899999997</v>
      </c>
      <c s="99">
        <v>3.6666666666666665</v>
      </c>
      <c s="99">
        <v>15</v>
      </c>
      <c s="191">
        <v>0.074999999999999997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0</v>
      </c>
      <c s="22">
        <f t="shared" si="44"/>
        <v>0</v>
      </c>
    </row>
    <row r="924" spans="1:54" ht="15">
      <c r="A924" s="23" t="s">
        <v>2302</v>
      </c>
      <c s="95" t="s">
        <v>575</v>
      </c>
      <c s="96">
        <v>28</v>
      </c>
      <c s="97" t="s">
        <v>23</v>
      </c>
      <c s="95" t="s">
        <v>458</v>
      </c>
      <c s="95" t="s">
        <v>635</v>
      </c>
      <c s="95" t="s">
        <v>994</v>
      </c>
      <c s="95" t="s">
        <v>648</v>
      </c>
      <c s="95" t="s">
        <v>995</v>
      </c>
      <c s="95" t="s">
        <v>649</v>
      </c>
      <c s="95" t="s">
        <v>994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8">
        <v>1</v>
      </c>
      <c s="98">
        <v>1</v>
      </c>
      <c s="98">
        <v>0</v>
      </c>
      <c s="93">
        <v>1284789.3400000001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1284789.3400000001</v>
      </c>
      <c s="189">
        <v>41751</v>
      </c>
      <c s="189">
        <v>49056</v>
      </c>
      <c s="190">
        <v>1284789.3400000001</v>
      </c>
      <c s="99">
        <v>9.3944444444444439</v>
      </c>
      <c s="99">
        <v>20</v>
      </c>
      <c s="191">
        <v>0.0074999999999999997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0</v>
      </c>
      <c s="22">
        <f t="shared" si="44"/>
        <v>0</v>
      </c>
    </row>
    <row r="925" spans="1:54" ht="15">
      <c r="A925" s="23" t="s">
        <v>1389</v>
      </c>
      <c s="95" t="s">
        <v>569</v>
      </c>
      <c s="96">
        <v>3</v>
      </c>
      <c s="97" t="s">
        <v>23</v>
      </c>
      <c s="95" t="s">
        <v>458</v>
      </c>
      <c s="95" t="s">
        <v>635</v>
      </c>
      <c s="95" t="s">
        <v>600</v>
      </c>
      <c s="95" t="s">
        <v>648</v>
      </c>
      <c s="95" t="s">
        <v>636</v>
      </c>
      <c s="95" t="s">
        <v>649</v>
      </c>
      <c s="95" t="s">
        <v>600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40974</v>
      </c>
      <c s="189">
        <v>45357</v>
      </c>
      <c s="190">
        <v>8486581.9600000009</v>
      </c>
      <c s="99">
        <v>0</v>
      </c>
      <c s="99">
        <v>0</v>
      </c>
      <c s="191">
        <v>0.070000000000000007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0</v>
      </c>
      <c s="22">
        <f t="shared" si="44"/>
        <v>0</v>
      </c>
    </row>
    <row r="926" spans="1:54" ht="15">
      <c r="A926" s="23" t="s">
        <v>1403</v>
      </c>
      <c s="95" t="s">
        <v>573</v>
      </c>
      <c s="96">
        <v>11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9545454.5600000024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9545454.5600000024</v>
      </c>
      <c s="189">
        <v>41389</v>
      </c>
      <c s="189">
        <v>46868</v>
      </c>
      <c s="190">
        <v>15000000</v>
      </c>
      <c s="99">
        <v>3.4027777777777777</v>
      </c>
      <c s="99">
        <v>15</v>
      </c>
      <c s="191">
        <v>0.077499999999999999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1363636.3600000001</v>
      </c>
      <c s="185">
        <v>0</v>
      </c>
      <c s="185">
        <v>0</v>
      </c>
      <c s="185">
        <v>0</v>
      </c>
      <c s="185">
        <v>0</v>
      </c>
      <c s="185">
        <v>0</v>
      </c>
      <c s="185">
        <v>1363636.3600000001</v>
      </c>
      <c s="185">
        <v>0</v>
      </c>
      <c s="185">
        <v>0</v>
      </c>
      <c s="22">
        <f t="shared" si="42"/>
        <v>0</v>
      </c>
      <c s="22">
        <f t="shared" si="43"/>
        <v>2727272.7200000002</v>
      </c>
      <c s="22">
        <f t="shared" si="44"/>
        <v>2727272.7200000002</v>
      </c>
    </row>
    <row r="927" spans="1:54" ht="15">
      <c r="A927" s="23" t="s">
        <v>1411</v>
      </c>
      <c s="95" t="s">
        <v>573</v>
      </c>
      <c s="96">
        <v>22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13090909.079999998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13090909.079999998</v>
      </c>
      <c s="189">
        <v>41450</v>
      </c>
      <c s="189">
        <v>46929</v>
      </c>
      <c s="190">
        <v>18000000</v>
      </c>
      <c s="99">
        <v>3.5694444444444446</v>
      </c>
      <c s="99">
        <v>15</v>
      </c>
      <c s="191">
        <v>0.077499999999999999</v>
      </c>
      <c s="95" t="s">
        <v>651</v>
      </c>
      <c s="95" t="s">
        <v>652</v>
      </c>
      <c s="185">
        <v>1636363.6399999999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1636363.6399999999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1636363.6399999999</v>
      </c>
      <c s="22">
        <f t="shared" si="42"/>
        <v>1636363.6399999999</v>
      </c>
      <c s="22">
        <f t="shared" si="43"/>
        <v>3272727.2799999998</v>
      </c>
      <c s="22">
        <f t="shared" si="44"/>
        <v>4909090.9199999999</v>
      </c>
    </row>
    <row r="928" spans="1:54" ht="15">
      <c r="A928" s="23" t="s">
        <v>1414</v>
      </c>
      <c s="95" t="s">
        <v>573</v>
      </c>
      <c s="96">
        <v>25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3636363.6499999994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3636363.6499999994</v>
      </c>
      <c s="189">
        <v>41479</v>
      </c>
      <c s="189">
        <v>46958</v>
      </c>
      <c s="190">
        <v>5000000</v>
      </c>
      <c s="99">
        <v>3.6499999999999999</v>
      </c>
      <c s="99">
        <v>15</v>
      </c>
      <c s="191">
        <v>0.077499999999999999</v>
      </c>
      <c s="95" t="s">
        <v>651</v>
      </c>
      <c s="95" t="s">
        <v>652</v>
      </c>
      <c s="185">
        <v>0</v>
      </c>
      <c s="185">
        <v>454545.45000000001</v>
      </c>
      <c s="185">
        <v>0</v>
      </c>
      <c s="185">
        <v>0</v>
      </c>
      <c s="185">
        <v>0</v>
      </c>
      <c s="185">
        <v>0</v>
      </c>
      <c s="185">
        <v>0</v>
      </c>
      <c s="185">
        <v>454545.45000000001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909090.90000000002</v>
      </c>
      <c s="22">
        <f t="shared" si="44"/>
        <v>909090.90000000002</v>
      </c>
    </row>
    <row r="929" spans="1:54" ht="15">
      <c r="A929" s="23" t="s">
        <v>1417</v>
      </c>
      <c s="95" t="s">
        <v>573</v>
      </c>
      <c s="96">
        <v>33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5454545.4600000009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5454545.4600000009</v>
      </c>
      <c s="189">
        <v>41487</v>
      </c>
      <c s="189">
        <v>46966</v>
      </c>
      <c s="190">
        <v>7500000</v>
      </c>
      <c s="99">
        <v>3.6694444444444443</v>
      </c>
      <c s="99">
        <v>15</v>
      </c>
      <c s="191">
        <v>0.077499999999999999</v>
      </c>
      <c s="95" t="s">
        <v>651</v>
      </c>
      <c s="95" t="s">
        <v>652</v>
      </c>
      <c s="185">
        <v>0</v>
      </c>
      <c s="185">
        <v>0</v>
      </c>
      <c s="185">
        <v>681818.18000000005</v>
      </c>
      <c s="185">
        <v>0</v>
      </c>
      <c s="185">
        <v>0</v>
      </c>
      <c s="185">
        <v>0</v>
      </c>
      <c s="185">
        <v>0</v>
      </c>
      <c s="185">
        <v>0</v>
      </c>
      <c s="185">
        <v>681818.18000000005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1363636.3600000001</v>
      </c>
      <c s="22">
        <f t="shared" si="44"/>
        <v>1363636.3600000001</v>
      </c>
    </row>
    <row r="930" spans="1:54" ht="15">
      <c r="A930" s="23" t="s">
        <v>1419</v>
      </c>
      <c s="95" t="s">
        <v>573</v>
      </c>
      <c s="96">
        <v>41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9454545.4600000009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9454545.4600000009</v>
      </c>
      <c s="189">
        <v>41528</v>
      </c>
      <c s="189">
        <v>47007</v>
      </c>
      <c s="190">
        <v>13000000</v>
      </c>
      <c s="99">
        <v>3.7805555555555554</v>
      </c>
      <c s="99">
        <v>15</v>
      </c>
      <c s="191">
        <v>0.077499999999999999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1181818.1799999999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1181818.1799999999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2363636.3599999999</v>
      </c>
      <c s="22">
        <f t="shared" si="44"/>
        <v>2363636.3599999999</v>
      </c>
    </row>
    <row r="931" spans="1:54" ht="15">
      <c r="A931" s="23" t="s">
        <v>1424</v>
      </c>
      <c s="95" t="s">
        <v>574</v>
      </c>
      <c s="96">
        <v>2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18181818.190000001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18181818.190000001</v>
      </c>
      <c s="189">
        <v>41570</v>
      </c>
      <c s="189">
        <v>47049</v>
      </c>
      <c s="190">
        <v>25000000</v>
      </c>
      <c s="99">
        <v>3.8972222222222221</v>
      </c>
      <c s="99">
        <v>15</v>
      </c>
      <c s="191">
        <v>0.077499999999999999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2272727.27</v>
      </c>
      <c s="185">
        <v>0</v>
      </c>
      <c s="185">
        <v>0</v>
      </c>
      <c s="185">
        <v>0</v>
      </c>
      <c s="185">
        <v>0</v>
      </c>
      <c s="185">
        <v>0</v>
      </c>
      <c s="185">
        <v>2272727.27</v>
      </c>
      <c s="185">
        <v>0</v>
      </c>
      <c s="185">
        <v>0</v>
      </c>
      <c s="22">
        <f t="shared" si="42"/>
        <v>0</v>
      </c>
      <c s="22">
        <f t="shared" si="43"/>
        <v>4545454.54</v>
      </c>
      <c s="22">
        <f t="shared" si="44"/>
        <v>4545454.54</v>
      </c>
    </row>
    <row r="932" spans="1:54" ht="15">
      <c r="A932" s="23" t="s">
        <v>1425</v>
      </c>
      <c s="95" t="s">
        <v>574</v>
      </c>
      <c s="96">
        <v>4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10227272.719999999</v>
      </c>
      <c s="93">
        <v>0</v>
      </c>
      <c s="93">
        <v>1136363.6399999999</v>
      </c>
      <c s="93">
        <v>396306.82000000001</v>
      </c>
      <c s="93">
        <v>0</v>
      </c>
      <c s="93">
        <v>0</v>
      </c>
      <c s="93">
        <v>0</v>
      </c>
      <c s="93">
        <v>9090909.0799999982</v>
      </c>
      <c s="189">
        <v>41585</v>
      </c>
      <c s="189">
        <v>47064</v>
      </c>
      <c s="190">
        <v>12500000</v>
      </c>
      <c s="99">
        <v>3.9361111111111109</v>
      </c>
      <c s="99">
        <v>15</v>
      </c>
      <c s="191">
        <v>0.077499999999999999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1136363.6399999999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1136363.6399999999</v>
      </c>
      <c s="185">
        <v>0</v>
      </c>
      <c s="22">
        <f t="shared" si="42"/>
        <v>0</v>
      </c>
      <c s="22">
        <f t="shared" si="43"/>
        <v>2272727.2799999998</v>
      </c>
      <c s="22">
        <f t="shared" si="44"/>
        <v>2272727.2799999998</v>
      </c>
    </row>
    <row r="933" spans="1:54" ht="15">
      <c r="A933" s="23" t="s">
        <v>1426</v>
      </c>
      <c s="95" t="s">
        <v>574</v>
      </c>
      <c s="96">
        <v>5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10227272.719999999</v>
      </c>
      <c s="93">
        <v>0</v>
      </c>
      <c s="93">
        <v>1136363.6399999999</v>
      </c>
      <c s="93">
        <v>396306.82000000001</v>
      </c>
      <c s="93">
        <v>0</v>
      </c>
      <c s="93">
        <v>0</v>
      </c>
      <c s="93">
        <v>0</v>
      </c>
      <c s="93">
        <v>9090909.0799999982</v>
      </c>
      <c s="189">
        <v>41586</v>
      </c>
      <c s="189">
        <v>47065</v>
      </c>
      <c s="190">
        <v>12500000</v>
      </c>
      <c s="99">
        <v>3.9388888888888891</v>
      </c>
      <c s="99">
        <v>15</v>
      </c>
      <c s="191">
        <v>0.077499999999999999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1136363.6399999999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1136363.6399999999</v>
      </c>
      <c s="185">
        <v>0</v>
      </c>
      <c s="22">
        <f t="shared" si="42"/>
        <v>0</v>
      </c>
      <c s="22">
        <f t="shared" si="43"/>
        <v>2272727.2799999998</v>
      </c>
      <c s="22">
        <f t="shared" si="44"/>
        <v>2272727.2799999998</v>
      </c>
    </row>
    <row r="934" spans="1:54" ht="15">
      <c r="A934" s="23" t="s">
        <v>1423</v>
      </c>
      <c s="95" t="s">
        <v>574</v>
      </c>
      <c s="96">
        <v>11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10636363.640000001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10636363.640000001</v>
      </c>
      <c s="189">
        <v>41627</v>
      </c>
      <c s="189">
        <v>47106</v>
      </c>
      <c s="190">
        <v>13000000</v>
      </c>
      <c s="99">
        <v>4.052777777777778</v>
      </c>
      <c s="99">
        <v>15</v>
      </c>
      <c s="191">
        <v>0.077499999999999999</v>
      </c>
      <c s="95" t="s">
        <v>651</v>
      </c>
      <c s="95" t="s">
        <v>652</v>
      </c>
      <c s="185">
        <v>1181818.1799999999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1181818.1799999999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1181818.1799999999</v>
      </c>
      <c s="22">
        <f t="shared" si="42"/>
        <v>1181818.1799999999</v>
      </c>
      <c s="22">
        <f t="shared" si="43"/>
        <v>2363636.3599999999</v>
      </c>
      <c s="22">
        <f t="shared" si="44"/>
        <v>3545454.54</v>
      </c>
    </row>
    <row r="935" spans="1:54" ht="15">
      <c r="A935" s="23" t="s">
        <v>2303</v>
      </c>
      <c s="95" t="s">
        <v>575</v>
      </c>
      <c s="96">
        <v>6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9500000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9500000</v>
      </c>
      <c s="189">
        <v>41676</v>
      </c>
      <c s="189">
        <v>48981</v>
      </c>
      <c s="190">
        <v>10000000</v>
      </c>
      <c s="99">
        <v>9.1833333333333336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0</v>
      </c>
      <c s="185">
        <v>500000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500000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1000000</v>
      </c>
      <c s="22">
        <f t="shared" si="44"/>
        <v>1000000</v>
      </c>
    </row>
    <row r="936" spans="1:54" ht="15">
      <c r="A936" s="23" t="s">
        <v>2304</v>
      </c>
      <c s="95" t="s">
        <v>575</v>
      </c>
      <c s="96">
        <v>17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19000000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19000000</v>
      </c>
      <c s="189">
        <v>41717</v>
      </c>
      <c s="189">
        <v>49022</v>
      </c>
      <c s="190">
        <v>20000000</v>
      </c>
      <c s="99">
        <v>9.3027777777777771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1000000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1000000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2000000</v>
      </c>
      <c s="22">
        <f t="shared" si="44"/>
        <v>2000000</v>
      </c>
    </row>
    <row r="937" spans="1:54" ht="15">
      <c r="A937" s="23" t="s">
        <v>2305</v>
      </c>
      <c s="95" t="s">
        <v>575</v>
      </c>
      <c s="96">
        <v>22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19000000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19000000</v>
      </c>
      <c s="189">
        <v>41731</v>
      </c>
      <c s="189">
        <v>49036</v>
      </c>
      <c s="190">
        <v>20000000</v>
      </c>
      <c s="99">
        <v>9.3388888888888886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1000000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1000000</v>
      </c>
      <c s="185">
        <v>0</v>
      </c>
      <c s="185">
        <v>0</v>
      </c>
      <c s="22">
        <f t="shared" si="42"/>
        <v>0</v>
      </c>
      <c s="22">
        <f t="shared" si="43"/>
        <v>2000000</v>
      </c>
      <c s="22">
        <f t="shared" si="44"/>
        <v>2000000</v>
      </c>
    </row>
    <row r="938" spans="1:54" ht="15">
      <c r="A938" s="23" t="s">
        <v>2306</v>
      </c>
      <c s="95" t="s">
        <v>575</v>
      </c>
      <c s="96">
        <v>48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8000000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8000000</v>
      </c>
      <c s="189">
        <v>41789</v>
      </c>
      <c s="189">
        <v>49094</v>
      </c>
      <c s="190">
        <v>8000000</v>
      </c>
      <c s="99">
        <v>9.5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400000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400000</v>
      </c>
      <c s="185">
        <v>0</v>
      </c>
      <c s="22">
        <f t="shared" si="42"/>
        <v>0</v>
      </c>
      <c s="22">
        <f t="shared" si="43"/>
        <v>800000</v>
      </c>
      <c s="22">
        <f t="shared" si="44"/>
        <v>800000</v>
      </c>
    </row>
    <row r="939" spans="1:54" ht="15">
      <c r="A939" s="23" t="s">
        <v>1448</v>
      </c>
      <c s="95" t="s">
        <v>576</v>
      </c>
      <c s="96">
        <v>4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8333333.3399999999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8333333.3399999999</v>
      </c>
      <c s="189">
        <v>41801</v>
      </c>
      <c s="189">
        <v>47280</v>
      </c>
      <c s="190">
        <v>10000000</v>
      </c>
      <c s="99">
        <v>4.5305555555555559</v>
      </c>
      <c s="99">
        <v>15</v>
      </c>
      <c s="191">
        <v>0.076999999999999999</v>
      </c>
      <c s="95" t="s">
        <v>651</v>
      </c>
      <c s="95" t="s">
        <v>652</v>
      </c>
      <c s="185">
        <v>833333.32999999996</v>
      </c>
      <c s="185">
        <v>0</v>
      </c>
      <c s="185">
        <v>0</v>
      </c>
      <c s="185">
        <v>0</v>
      </c>
      <c s="185">
        <v>0</v>
      </c>
      <c s="185">
        <v>0</v>
      </c>
      <c s="185">
        <v>833333.32999999996</v>
      </c>
      <c s="185">
        <v>0</v>
      </c>
      <c s="185">
        <v>0</v>
      </c>
      <c s="185">
        <v>0</v>
      </c>
      <c s="185">
        <v>0</v>
      </c>
      <c s="185">
        <v>0</v>
      </c>
      <c s="185">
        <v>833333.32999999996</v>
      </c>
      <c s="22">
        <f t="shared" si="42"/>
        <v>833333.32999999996</v>
      </c>
      <c s="22">
        <f t="shared" si="43"/>
        <v>1666666.6599999999</v>
      </c>
      <c s="22">
        <f t="shared" si="44"/>
        <v>2499999.9899999998</v>
      </c>
    </row>
    <row r="940" spans="1:54" ht="15">
      <c r="A940" s="23" t="s">
        <v>2307</v>
      </c>
      <c s="95" t="s">
        <v>576</v>
      </c>
      <c s="96">
        <v>5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10000000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10000000</v>
      </c>
      <c s="189">
        <v>41801</v>
      </c>
      <c s="189">
        <v>49106</v>
      </c>
      <c s="190">
        <v>10000000</v>
      </c>
      <c s="99">
        <v>9.530555555555555</v>
      </c>
      <c s="99">
        <v>20</v>
      </c>
      <c s="191">
        <v>0.084500000000000006</v>
      </c>
      <c s="95" t="s">
        <v>651</v>
      </c>
      <c s="95" t="s">
        <v>652</v>
      </c>
      <c s="185">
        <v>500000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500000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500000</v>
      </c>
      <c s="22">
        <f t="shared" si="42"/>
        <v>500000</v>
      </c>
      <c s="22">
        <f t="shared" si="43"/>
        <v>1000000</v>
      </c>
      <c s="22">
        <f t="shared" si="44"/>
        <v>1500000</v>
      </c>
    </row>
    <row r="941" spans="1:54" ht="15">
      <c r="A941" s="23" t="s">
        <v>1450</v>
      </c>
      <c s="95" t="s">
        <v>576</v>
      </c>
      <c s="96">
        <v>6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41802</v>
      </c>
      <c s="189">
        <v>45455</v>
      </c>
      <c s="190">
        <v>5000000</v>
      </c>
      <c s="99">
        <v>0</v>
      </c>
      <c s="99">
        <v>0</v>
      </c>
      <c s="191">
        <v>0.064000000000000001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0</v>
      </c>
      <c s="22">
        <f t="shared" si="44"/>
        <v>0</v>
      </c>
    </row>
    <row r="942" spans="1:54" ht="15">
      <c r="A942" s="23" t="s">
        <v>1451</v>
      </c>
      <c s="95" t="s">
        <v>576</v>
      </c>
      <c s="96">
        <v>7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4166666.6600000001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4166666.6600000001</v>
      </c>
      <c s="189">
        <v>41802</v>
      </c>
      <c s="189">
        <v>47281</v>
      </c>
      <c s="190">
        <v>5000000</v>
      </c>
      <c s="99">
        <v>4.5333333333333332</v>
      </c>
      <c s="99">
        <v>15</v>
      </c>
      <c s="191">
        <v>0.076999999999999999</v>
      </c>
      <c s="95" t="s">
        <v>651</v>
      </c>
      <c s="95" t="s">
        <v>652</v>
      </c>
      <c s="185">
        <v>416666.66999999998</v>
      </c>
      <c s="185">
        <v>0</v>
      </c>
      <c s="185">
        <v>0</v>
      </c>
      <c s="185">
        <v>0</v>
      </c>
      <c s="185">
        <v>0</v>
      </c>
      <c s="185">
        <v>0</v>
      </c>
      <c s="185">
        <v>416666.66999999998</v>
      </c>
      <c s="185">
        <v>0</v>
      </c>
      <c s="185">
        <v>0</v>
      </c>
      <c s="185">
        <v>0</v>
      </c>
      <c s="185">
        <v>0</v>
      </c>
      <c s="185">
        <v>0</v>
      </c>
      <c s="185">
        <v>416666.66999999998</v>
      </c>
      <c s="22">
        <f t="shared" si="42"/>
        <v>416666.66999999998</v>
      </c>
      <c s="22">
        <f t="shared" si="43"/>
        <v>833333.33999999997</v>
      </c>
      <c s="22">
        <f t="shared" si="44"/>
        <v>1250000.01</v>
      </c>
    </row>
    <row r="943" spans="1:54" ht="15">
      <c r="A943" s="23" t="s">
        <v>2308</v>
      </c>
      <c s="95" t="s">
        <v>576</v>
      </c>
      <c s="96">
        <v>8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4500000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4500000</v>
      </c>
      <c s="189">
        <v>41802</v>
      </c>
      <c s="189">
        <v>49107</v>
      </c>
      <c s="190">
        <v>4500000</v>
      </c>
      <c s="99">
        <v>9.5333333333333332</v>
      </c>
      <c s="99">
        <v>20</v>
      </c>
      <c s="191">
        <v>0.084500000000000006</v>
      </c>
      <c s="95" t="s">
        <v>651</v>
      </c>
      <c s="95" t="s">
        <v>652</v>
      </c>
      <c s="185">
        <v>225000</v>
      </c>
      <c s="185">
        <v>0</v>
      </c>
      <c s="185">
        <v>0</v>
      </c>
      <c s="185">
        <v>0</v>
      </c>
      <c s="185">
        <v>0</v>
      </c>
      <c s="185">
        <v>0</v>
      </c>
      <c s="185">
        <v>225000</v>
      </c>
      <c s="185">
        <v>0</v>
      </c>
      <c s="185">
        <v>0</v>
      </c>
      <c s="185">
        <v>0</v>
      </c>
      <c s="185">
        <v>0</v>
      </c>
      <c s="185">
        <v>0</v>
      </c>
      <c s="185">
        <v>225000</v>
      </c>
      <c s="22">
        <f t="shared" si="42"/>
        <v>225000</v>
      </c>
      <c s="22">
        <f t="shared" si="43"/>
        <v>450000</v>
      </c>
      <c s="22">
        <f t="shared" si="44"/>
        <v>675000</v>
      </c>
    </row>
    <row r="944" spans="1:54" ht="15">
      <c r="A944" s="23" t="s">
        <v>2309</v>
      </c>
      <c s="95" t="s">
        <v>576</v>
      </c>
      <c s="96">
        <v>13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4166666.6600000001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4166666.6600000001</v>
      </c>
      <c s="189">
        <v>41821</v>
      </c>
      <c s="189">
        <v>47300</v>
      </c>
      <c s="190">
        <v>5000000</v>
      </c>
      <c s="99">
        <v>4.5861111111111112</v>
      </c>
      <c s="99">
        <v>15</v>
      </c>
      <c s="191">
        <v>0.076999999999999999</v>
      </c>
      <c s="95" t="s">
        <v>651</v>
      </c>
      <c s="95" t="s">
        <v>652</v>
      </c>
      <c s="185">
        <v>0</v>
      </c>
      <c s="185">
        <v>416666.66999999998</v>
      </c>
      <c s="185">
        <v>0</v>
      </c>
      <c s="185">
        <v>0</v>
      </c>
      <c s="185">
        <v>0</v>
      </c>
      <c s="185">
        <v>0</v>
      </c>
      <c s="185">
        <v>0</v>
      </c>
      <c s="185">
        <v>416666.66999999998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833333.33999999997</v>
      </c>
      <c s="22">
        <f t="shared" si="44"/>
        <v>833333.33999999997</v>
      </c>
    </row>
    <row r="945" spans="1:54" ht="15">
      <c r="A945" s="23" t="s">
        <v>2310</v>
      </c>
      <c s="95" t="s">
        <v>576</v>
      </c>
      <c s="96">
        <v>14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15000000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15000000</v>
      </c>
      <c s="189">
        <v>41821</v>
      </c>
      <c s="189">
        <v>49126</v>
      </c>
      <c s="190">
        <v>15000000</v>
      </c>
      <c s="99">
        <v>9.5861111111111104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750000</v>
      </c>
      <c s="185">
        <v>0</v>
      </c>
      <c s="185">
        <v>0</v>
      </c>
      <c s="185">
        <v>0</v>
      </c>
      <c s="185">
        <v>0</v>
      </c>
      <c s="185">
        <v>0</v>
      </c>
      <c s="185">
        <v>750000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1500000</v>
      </c>
      <c s="22">
        <f t="shared" si="44"/>
        <v>1500000</v>
      </c>
    </row>
    <row r="946" spans="1:54" ht="15">
      <c r="A946" s="23" t="s">
        <v>2311</v>
      </c>
      <c s="95" t="s">
        <v>576</v>
      </c>
      <c s="96">
        <v>18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10000000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10000000</v>
      </c>
      <c s="189">
        <v>41837</v>
      </c>
      <c s="189">
        <v>49142</v>
      </c>
      <c s="190">
        <v>10000000</v>
      </c>
      <c s="99">
        <v>9.6305555555555564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500000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500000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1000000</v>
      </c>
      <c s="22">
        <f t="shared" si="44"/>
        <v>1000000</v>
      </c>
    </row>
    <row r="947" spans="1:54" ht="15">
      <c r="A947" s="23" t="s">
        <v>2312</v>
      </c>
      <c s="95" t="s">
        <v>576</v>
      </c>
      <c s="96">
        <v>31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5833333.3399999999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5833333.3399999999</v>
      </c>
      <c s="189">
        <v>41892</v>
      </c>
      <c s="189">
        <v>47371</v>
      </c>
      <c s="190">
        <v>7000000</v>
      </c>
      <c s="99">
        <v>4.7777777777777777</v>
      </c>
      <c s="99">
        <v>15</v>
      </c>
      <c s="191">
        <v>0.076999999999999999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583333.32999999996</v>
      </c>
      <c s="185">
        <v>0</v>
      </c>
      <c s="185">
        <v>0</v>
      </c>
      <c s="185">
        <v>0</v>
      </c>
      <c s="185">
        <v>0</v>
      </c>
      <c s="185">
        <v>0</v>
      </c>
      <c s="185">
        <v>583333.32999999996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1166666.6599999999</v>
      </c>
      <c s="22">
        <f t="shared" si="44"/>
        <v>1166666.6599999999</v>
      </c>
    </row>
    <row r="948" spans="1:54" ht="15">
      <c r="A948" s="23" t="s">
        <v>2313</v>
      </c>
      <c s="95" t="s">
        <v>576</v>
      </c>
      <c s="96">
        <v>32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7000000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7000000</v>
      </c>
      <c s="189">
        <v>41892</v>
      </c>
      <c s="189">
        <v>49197</v>
      </c>
      <c s="190">
        <v>7000000</v>
      </c>
      <c s="99">
        <v>9.7777777777777786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350000</v>
      </c>
      <c s="185">
        <v>0</v>
      </c>
      <c s="185">
        <v>0</v>
      </c>
      <c s="185">
        <v>0</v>
      </c>
      <c s="185">
        <v>0</v>
      </c>
      <c s="185">
        <v>0</v>
      </c>
      <c s="185">
        <v>350000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700000</v>
      </c>
      <c s="22">
        <f t="shared" si="44"/>
        <v>700000</v>
      </c>
    </row>
    <row r="949" spans="1:54" ht="15">
      <c r="A949" s="23" t="s">
        <v>2314</v>
      </c>
      <c s="95" t="s">
        <v>576</v>
      </c>
      <c s="96">
        <v>34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3333333.3399999999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3333333.3399999999</v>
      </c>
      <c s="189">
        <v>41912</v>
      </c>
      <c s="189">
        <v>47391</v>
      </c>
      <c s="190">
        <v>4000000</v>
      </c>
      <c s="99">
        <v>4.833333333333333</v>
      </c>
      <c s="99">
        <v>15</v>
      </c>
      <c s="191">
        <v>0.076999999999999999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333333.33000000002</v>
      </c>
      <c s="185">
        <v>0</v>
      </c>
      <c s="185">
        <v>0</v>
      </c>
      <c s="185">
        <v>0</v>
      </c>
      <c s="185">
        <v>0</v>
      </c>
      <c s="185">
        <v>0</v>
      </c>
      <c s="185">
        <v>333333.33000000002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666666.66000000003</v>
      </c>
      <c s="22">
        <f t="shared" si="44"/>
        <v>666666.66000000003</v>
      </c>
    </row>
    <row r="950" spans="1:54" ht="15">
      <c r="A950" s="23" t="s">
        <v>2315</v>
      </c>
      <c s="95" t="s">
        <v>576</v>
      </c>
      <c s="96">
        <v>35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4000000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4000000</v>
      </c>
      <c s="189">
        <v>41912</v>
      </c>
      <c s="189">
        <v>49217</v>
      </c>
      <c s="190">
        <v>4000000</v>
      </c>
      <c s="99">
        <v>9.8333333333333339</v>
      </c>
      <c s="99">
        <v>20</v>
      </c>
      <c s="191">
        <v>0.084500000000000006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200000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200000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400000</v>
      </c>
      <c s="22">
        <f t="shared" si="44"/>
        <v>400000</v>
      </c>
    </row>
    <row r="951" spans="1:54" ht="15">
      <c r="A951" s="23" t="s">
        <v>1465</v>
      </c>
      <c s="95" t="s">
        <v>580</v>
      </c>
      <c s="96">
        <v>12</v>
      </c>
      <c s="97" t="s">
        <v>23</v>
      </c>
      <c s="95" t="s">
        <v>458</v>
      </c>
      <c s="95" t="s">
        <v>635</v>
      </c>
      <c s="95" t="s">
        <v>600</v>
      </c>
      <c s="95" t="s">
        <v>648</v>
      </c>
      <c s="95" t="s">
        <v>636</v>
      </c>
      <c s="95" t="s">
        <v>649</v>
      </c>
      <c s="95" t="s">
        <v>600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6697586.3000000035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6697586.3000000035</v>
      </c>
      <c s="189">
        <v>42802</v>
      </c>
      <c s="189">
        <v>45724</v>
      </c>
      <c s="190">
        <v>40185517.75</v>
      </c>
      <c s="99">
        <v>0.2722222222222222</v>
      </c>
      <c s="99">
        <v>8</v>
      </c>
      <c s="191">
        <v>0.058000000000000003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6697586.2999999998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6697586.2999999998</v>
      </c>
      <c s="22">
        <f t="shared" si="44"/>
        <v>6697586.2999999998</v>
      </c>
    </row>
    <row r="952" spans="1:54" ht="15">
      <c r="A952" s="23" t="s">
        <v>1466</v>
      </c>
      <c s="95" t="s">
        <v>580</v>
      </c>
      <c s="96">
        <v>13</v>
      </c>
      <c s="97" t="s">
        <v>23</v>
      </c>
      <c s="95" t="s">
        <v>458</v>
      </c>
      <c s="95" t="s">
        <v>635</v>
      </c>
      <c s="95" t="s">
        <v>600</v>
      </c>
      <c s="95" t="s">
        <v>648</v>
      </c>
      <c s="95" t="s">
        <v>636</v>
      </c>
      <c s="95" t="s">
        <v>649</v>
      </c>
      <c s="95" t="s">
        <v>600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44723613.310000017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44723613.310000017</v>
      </c>
      <c s="189">
        <v>42802</v>
      </c>
      <c s="189">
        <v>46454</v>
      </c>
      <c s="190">
        <v>89447226.609999999</v>
      </c>
      <c s="99">
        <v>2.2722222222222221</v>
      </c>
      <c s="99">
        <v>10</v>
      </c>
      <c s="191">
        <v>0.064000000000000001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8944722.6600000001</v>
      </c>
      <c s="185">
        <v>0</v>
      </c>
      <c s="185">
        <v>0</v>
      </c>
      <c s="185">
        <v>0</v>
      </c>
      <c s="185">
        <v>0</v>
      </c>
      <c s="185">
        <v>0</v>
      </c>
      <c s="185">
        <v>8944722.6600000001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17889445.32</v>
      </c>
      <c s="22">
        <f t="shared" si="44"/>
        <v>17889445.32</v>
      </c>
    </row>
    <row r="953" spans="1:54" ht="15">
      <c r="A953" s="23" t="s">
        <v>2316</v>
      </c>
      <c s="95" t="s">
        <v>996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997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6108929.6200000001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0</v>
      </c>
      <c s="22">
        <f t="shared" si="44"/>
        <v>0</v>
      </c>
    </row>
    <row r="954" spans="1:54" ht="15">
      <c r="A954" s="23" t="s">
        <v>2317</v>
      </c>
      <c s="95" t="s">
        <v>999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998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1635598.5700000001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0</v>
      </c>
      <c s="22">
        <f t="shared" si="44"/>
        <v>0</v>
      </c>
    </row>
    <row r="955" spans="1:54" ht="15">
      <c r="A955" s="23" t="s">
        <v>2318</v>
      </c>
      <c s="95" t="s">
        <v>1000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998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1429962.1000000001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1429962.1000000001</v>
      </c>
      <c s="189">
        <v>44291</v>
      </c>
      <c s="189">
        <v>46117</v>
      </c>
      <c s="190">
        <v>1429962.1000000001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0</v>
      </c>
      <c s="22">
        <f t="shared" si="44"/>
        <v>0</v>
      </c>
    </row>
    <row r="956" spans="1:54" ht="15">
      <c r="A956" s="23" t="s">
        <v>2319</v>
      </c>
      <c s="95" t="s">
        <v>1001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595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953731.84999999998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953731.84999999998</v>
      </c>
      <c s="189">
        <v>44050</v>
      </c>
      <c s="189">
        <v>45876</v>
      </c>
      <c s="190">
        <v>953731.84999999998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953731.84999999998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953731.84999999998</v>
      </c>
      <c s="22">
        <f t="shared" si="44"/>
        <v>953731.84999999998</v>
      </c>
    </row>
    <row r="957" spans="1:54" ht="15">
      <c r="A957" s="23" t="s">
        <v>2320</v>
      </c>
      <c s="95" t="s">
        <v>1003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1002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1249416.1699999999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0</v>
      </c>
      <c s="22">
        <f t="shared" si="44"/>
        <v>0</v>
      </c>
    </row>
    <row r="958" spans="1:54" ht="15">
      <c r="A958" s="23" t="s">
        <v>2321</v>
      </c>
      <c s="95" t="s">
        <v>1004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1002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1092955.8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1092955.8</v>
      </c>
      <c s="189">
        <v>44291</v>
      </c>
      <c s="189">
        <v>46117</v>
      </c>
      <c s="190">
        <v>1092955.8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0</v>
      </c>
      <c s="22">
        <f t="shared" si="44"/>
        <v>0</v>
      </c>
    </row>
    <row r="959" spans="1:54" ht="15">
      <c r="A959" s="23" t="s">
        <v>2322</v>
      </c>
      <c s="95" t="s">
        <v>1005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596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1005351.73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1005351.73</v>
      </c>
      <c s="189">
        <v>44050</v>
      </c>
      <c s="189">
        <v>45876</v>
      </c>
      <c s="190">
        <v>1005351.73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1005351.73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1005351.73</v>
      </c>
      <c s="22">
        <f t="shared" si="44"/>
        <v>1005351.73</v>
      </c>
    </row>
    <row r="960" spans="1:54" ht="15">
      <c r="A960" s="23" t="s">
        <v>2323</v>
      </c>
      <c s="95" t="s">
        <v>1006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596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754007.97999999998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0</v>
      </c>
      <c s="22">
        <f t="shared" si="44"/>
        <v>0</v>
      </c>
    </row>
    <row r="961" spans="1:54" ht="15">
      <c r="A961" s="23" t="s">
        <v>2324</v>
      </c>
      <c s="95" t="s">
        <v>1007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596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659568.88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659568.88</v>
      </c>
      <c s="189">
        <v>44291</v>
      </c>
      <c s="189">
        <v>46117</v>
      </c>
      <c s="190">
        <v>659568.88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0</v>
      </c>
      <c s="22">
        <f t="shared" si="44"/>
        <v>0</v>
      </c>
    </row>
    <row r="962" spans="1:54" ht="15">
      <c r="A962" s="23" t="s">
        <v>2325</v>
      </c>
      <c s="95" t="s">
        <v>1009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1008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403792.10999999999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2"/>
        <v>0</v>
      </c>
      <c s="22">
        <f t="shared" si="43"/>
        <v>0</v>
      </c>
      <c s="22">
        <f t="shared" si="44"/>
        <v>0</v>
      </c>
    </row>
    <row r="963" spans="1:54" ht="15">
      <c r="A963" s="23" t="s">
        <v>2326</v>
      </c>
      <c s="95" t="s">
        <v>1010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1008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353107.51000000001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353107.51000000001</v>
      </c>
      <c s="189">
        <v>44291</v>
      </c>
      <c s="189">
        <v>46117</v>
      </c>
      <c s="190">
        <v>353107.51000000001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 ref="AZ963:AZ1026">SUM(AM963:AM963)</f>
        <v>0</v>
      </c>
      <c s="22">
        <f t="shared" si="43"/>
        <v>0</v>
      </c>
      <c s="22">
        <f t="shared" si="44"/>
        <v>0</v>
      </c>
    </row>
    <row r="964" spans="1:54" ht="15">
      <c r="A964" s="23" t="s">
        <v>2327</v>
      </c>
      <c s="95" t="s">
        <v>1011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597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170600.98999999999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170600.98999999999</v>
      </c>
      <c s="189">
        <v>44050</v>
      </c>
      <c s="189">
        <v>45876</v>
      </c>
      <c s="190">
        <v>170600.98999999999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170600.98999999999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 ref="BA964:BA1027">SUM(AN964:AY964)</f>
        <v>170600.98999999999</v>
      </c>
      <c s="22">
        <f t="shared" si="47" ref="BB964:BB1027">AZ964+BA964</f>
        <v>170600.98999999999</v>
      </c>
    </row>
    <row r="965" spans="1:54" ht="15">
      <c r="A965" s="23" t="s">
        <v>2328</v>
      </c>
      <c s="95" t="s">
        <v>1012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598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687908.03000000003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687908.03000000003</v>
      </c>
      <c s="189">
        <v>44050</v>
      </c>
      <c s="189">
        <v>45876</v>
      </c>
      <c s="190">
        <v>687908.03000000003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687908.03000000003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687908.03000000003</v>
      </c>
      <c s="22">
        <f t="shared" si="47"/>
        <v>687908.03000000003</v>
      </c>
    </row>
    <row r="966" spans="1:54" ht="15">
      <c r="A966" s="23" t="s">
        <v>2329</v>
      </c>
      <c s="95" t="s">
        <v>1013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1014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513589.96000000002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67" spans="1:54" ht="15">
      <c r="A967" s="23" t="s">
        <v>2330</v>
      </c>
      <c s="95" t="s">
        <v>1015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1014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513270.53000000003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513270.53000000003</v>
      </c>
      <c s="189">
        <v>44291</v>
      </c>
      <c s="189">
        <v>46117</v>
      </c>
      <c s="190">
        <v>513270.53000000003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68" spans="1:54" ht="15">
      <c r="A968" s="23" t="s">
        <v>2331</v>
      </c>
      <c s="95" t="s">
        <v>1016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599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2012285.6000000001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2012285.6000000001</v>
      </c>
      <c s="189">
        <v>44050</v>
      </c>
      <c s="189">
        <v>45876</v>
      </c>
      <c s="190">
        <v>2012285.6000000001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2012285.6000000001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2012285.6000000001</v>
      </c>
      <c s="22">
        <f t="shared" si="47"/>
        <v>2012285.6000000001</v>
      </c>
    </row>
    <row r="969" spans="1:54" ht="15">
      <c r="A969" s="23" t="s">
        <v>2332</v>
      </c>
      <c s="95" t="s">
        <v>1018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1017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1173189.3400000001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70" spans="1:54" ht="15">
      <c r="A970" s="23" t="s">
        <v>2333</v>
      </c>
      <c s="95" t="s">
        <v>1019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1017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1025317.35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1025317.35</v>
      </c>
      <c s="189">
        <v>44291</v>
      </c>
      <c s="189">
        <v>46117</v>
      </c>
      <c s="190">
        <v>1025317.35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71" spans="1:54" ht="15">
      <c r="A971" s="23" t="s">
        <v>2334</v>
      </c>
      <c s="95" t="s">
        <v>1021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1020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1075180.04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72" spans="1:54" ht="15">
      <c r="A972" s="23" t="s">
        <v>2335</v>
      </c>
      <c s="95" t="s">
        <v>1022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1020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940514.32999999996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940514.32999999996</v>
      </c>
      <c s="189">
        <v>44291</v>
      </c>
      <c s="189">
        <v>46117</v>
      </c>
      <c s="190">
        <v>940514.32999999996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73" spans="1:54" ht="15">
      <c r="A973" s="23" t="s">
        <v>2336</v>
      </c>
      <c s="95" t="s">
        <v>1023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149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989490.47999999998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989490.47999999998</v>
      </c>
      <c s="189">
        <v>44050</v>
      </c>
      <c s="189">
        <v>45876</v>
      </c>
      <c s="190">
        <v>989490.47999999998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989490.47999999998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989490.47999999998</v>
      </c>
      <c s="22">
        <f t="shared" si="47"/>
        <v>989490.47999999998</v>
      </c>
    </row>
    <row r="974" spans="1:54" ht="15">
      <c r="A974" s="23" t="s">
        <v>2337</v>
      </c>
      <c s="95" t="s">
        <v>1024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149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558072.42000000004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75" spans="1:54" ht="15">
      <c r="A975" s="23" t="s">
        <v>2338</v>
      </c>
      <c s="95" t="s">
        <v>1025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149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488262.73999999999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488262.73999999999</v>
      </c>
      <c s="189">
        <v>44291</v>
      </c>
      <c s="189">
        <v>46117</v>
      </c>
      <c s="190">
        <v>488262.73999999999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76" spans="1:54" ht="15">
      <c r="A976" s="23" t="s">
        <v>2339</v>
      </c>
      <c s="95" t="s">
        <v>1026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46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4113187.5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4113187.5</v>
      </c>
      <c s="189">
        <v>43860</v>
      </c>
      <c s="189">
        <v>45687</v>
      </c>
      <c s="190">
        <v>4113187.5</v>
      </c>
      <c s="99">
        <v>0.16666666666666666</v>
      </c>
      <c s="99">
        <v>5</v>
      </c>
      <c s="191">
        <v>0.0785</v>
      </c>
      <c s="95" t="s">
        <v>651</v>
      </c>
      <c s="95" t="s">
        <v>652</v>
      </c>
      <c s="185">
        <v>0</v>
      </c>
      <c s="185">
        <v>4113187.5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4113187.5</v>
      </c>
      <c s="22">
        <f t="shared" si="47"/>
        <v>4113187.5</v>
      </c>
    </row>
    <row r="977" spans="1:54" ht="15">
      <c r="A977" s="23" t="s">
        <v>2340</v>
      </c>
      <c s="95" t="s">
        <v>1027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22914661.34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78" spans="1:54" ht="15">
      <c r="A978" s="23" t="s">
        <v>2341</v>
      </c>
      <c s="95" t="s">
        <v>1028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307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1661440.46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1661440.46</v>
      </c>
      <c s="189">
        <v>44050</v>
      </c>
      <c s="189">
        <v>45876</v>
      </c>
      <c s="190">
        <v>1661440.46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1661440.46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1661440.46</v>
      </c>
      <c s="22">
        <f t="shared" si="47"/>
        <v>1661440.46</v>
      </c>
    </row>
    <row r="979" spans="1:54" ht="15">
      <c r="A979" s="23" t="s">
        <v>2342</v>
      </c>
      <c s="95" t="s">
        <v>1029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307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1208937.55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80" spans="1:54" ht="15">
      <c r="A980" s="23" t="s">
        <v>2343</v>
      </c>
      <c s="95" t="s">
        <v>1030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307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1057546.1899999999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1057546.1899999999</v>
      </c>
      <c s="189">
        <v>44291</v>
      </c>
      <c s="189">
        <v>46117</v>
      </c>
      <c s="190">
        <v>1057546.1899999999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81" spans="1:54" ht="15">
      <c r="A981" s="23" t="s">
        <v>2344</v>
      </c>
      <c s="95" t="s">
        <v>1031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361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1647489.3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82" spans="1:54" ht="15">
      <c r="A982" s="23" t="s">
        <v>2345</v>
      </c>
      <c s="95" t="s">
        <v>1032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361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1440208.53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1440208.53</v>
      </c>
      <c s="189">
        <v>44291</v>
      </c>
      <c s="189">
        <v>46117</v>
      </c>
      <c s="190">
        <v>1440208.53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83" spans="1:54" ht="15">
      <c r="A983" s="23" t="s">
        <v>2346</v>
      </c>
      <c s="95" t="s">
        <v>1033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119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2403171.7200000002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2403171.7200000002</v>
      </c>
      <c s="189">
        <v>44050</v>
      </c>
      <c s="189">
        <v>45876</v>
      </c>
      <c s="190">
        <v>2403171.7200000002</v>
      </c>
      <c s="99">
        <v>0.68611111111111112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2403171.7200000002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2403171.7200000002</v>
      </c>
      <c s="22">
        <f t="shared" si="47"/>
        <v>2403171.7200000002</v>
      </c>
    </row>
    <row r="984" spans="1:54" ht="15">
      <c r="A984" s="23" t="s">
        <v>2347</v>
      </c>
      <c s="95" t="s">
        <v>1034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119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1307833.96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85" spans="1:54" ht="15">
      <c r="A985" s="23" t="s">
        <v>2348</v>
      </c>
      <c s="95" t="s">
        <v>1035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119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1144147.0700000001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1144147.0700000001</v>
      </c>
      <c s="189">
        <v>44291</v>
      </c>
      <c s="189">
        <v>46117</v>
      </c>
      <c s="190">
        <v>1144147.0700000001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86" spans="1:54" ht="15">
      <c r="A986" s="23" t="s">
        <v>2349</v>
      </c>
      <c s="95" t="s">
        <v>1036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119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3425597.3199999998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87" spans="1:54" ht="15">
      <c r="A987" s="23" t="s">
        <v>2350</v>
      </c>
      <c s="95" t="s">
        <v>1037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1038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640746.02000000002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88" spans="1:54" ht="15">
      <c r="A988" s="23" t="s">
        <v>2351</v>
      </c>
      <c s="95" t="s">
        <v>1039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1038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640629.77000000002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640629.77000000002</v>
      </c>
      <c s="189">
        <v>44291</v>
      </c>
      <c s="189">
        <v>46117</v>
      </c>
      <c s="190">
        <v>640629.77000000002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89" spans="1:54" ht="15">
      <c r="A989" s="23" t="s">
        <v>2352</v>
      </c>
      <c s="95" t="s">
        <v>1040</v>
      </c>
      <c s="96">
        <v>1</v>
      </c>
      <c s="97" t="s">
        <v>23</v>
      </c>
      <c s="95" t="s">
        <v>458</v>
      </c>
      <c s="95" t="s">
        <v>635</v>
      </c>
      <c s="95" t="s">
        <v>600</v>
      </c>
      <c s="95" t="s">
        <v>648</v>
      </c>
      <c s="95" t="s">
        <v>636</v>
      </c>
      <c s="95" t="s">
        <v>649</v>
      </c>
      <c s="95" t="s">
        <v>600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21938152.809999999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21938152.809999999</v>
      </c>
      <c s="189">
        <v>44168</v>
      </c>
      <c s="189">
        <v>45994</v>
      </c>
      <c s="190">
        <v>21938152.809999999</v>
      </c>
      <c s="99">
        <v>1.0083333333333333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21938152.809999999</v>
      </c>
      <c s="22">
        <f t="shared" si="45"/>
        <v>0</v>
      </c>
      <c s="22">
        <f t="shared" si="46"/>
        <v>21938152.809999999</v>
      </c>
      <c s="22">
        <f t="shared" si="47"/>
        <v>21938152.809999999</v>
      </c>
    </row>
    <row r="990" spans="1:54" ht="15">
      <c r="A990" s="23" t="s">
        <v>2353</v>
      </c>
      <c s="95" t="s">
        <v>1041</v>
      </c>
      <c s="96">
        <v>1</v>
      </c>
      <c s="97" t="s">
        <v>23</v>
      </c>
      <c s="95" t="s">
        <v>458</v>
      </c>
      <c s="95" t="s">
        <v>635</v>
      </c>
      <c s="95" t="s">
        <v>600</v>
      </c>
      <c s="95" t="s">
        <v>648</v>
      </c>
      <c s="95" t="s">
        <v>636</v>
      </c>
      <c s="95" t="s">
        <v>649</v>
      </c>
      <c s="95" t="s">
        <v>600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21410035.870000001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91" spans="1:54" ht="15">
      <c r="A991" s="23" t="s">
        <v>2354</v>
      </c>
      <c s="95" t="s">
        <v>1042</v>
      </c>
      <c s="96">
        <v>1</v>
      </c>
      <c s="97" t="s">
        <v>23</v>
      </c>
      <c s="95" t="s">
        <v>458</v>
      </c>
      <c s="95" t="s">
        <v>635</v>
      </c>
      <c s="95" t="s">
        <v>600</v>
      </c>
      <c s="95" t="s">
        <v>648</v>
      </c>
      <c s="95" t="s">
        <v>636</v>
      </c>
      <c s="95" t="s">
        <v>649</v>
      </c>
      <c s="95" t="s">
        <v>600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10637875.189999999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92" spans="1:54" ht="15">
      <c r="A992" s="23" t="s">
        <v>2355</v>
      </c>
      <c s="95" t="s">
        <v>1043</v>
      </c>
      <c s="96">
        <v>1</v>
      </c>
      <c s="97" t="s">
        <v>23</v>
      </c>
      <c s="95" t="s">
        <v>458</v>
      </c>
      <c s="95" t="s">
        <v>635</v>
      </c>
      <c s="95" t="s">
        <v>600</v>
      </c>
      <c s="95" t="s">
        <v>648</v>
      </c>
      <c s="95" t="s">
        <v>636</v>
      </c>
      <c s="95" t="s">
        <v>649</v>
      </c>
      <c s="95" t="s">
        <v>600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10798079.119999999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93" spans="1:54" ht="15">
      <c r="A993" s="23" t="s">
        <v>2356</v>
      </c>
      <c s="95" t="s">
        <v>1044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1045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486119.84000000003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94" spans="1:54" ht="15">
      <c r="A994" s="23" t="s">
        <v>2357</v>
      </c>
      <c s="95" t="s">
        <v>1046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1045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486119.84000000003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486119.84000000003</v>
      </c>
      <c s="189">
        <v>44291</v>
      </c>
      <c s="189">
        <v>46117</v>
      </c>
      <c s="190">
        <v>486119.84000000003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95" spans="1:54" ht="15">
      <c r="A995" s="23" t="s">
        <v>2358</v>
      </c>
      <c s="95" t="s">
        <v>1047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1048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483442.85999999999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96" spans="1:54" ht="15">
      <c r="A996" s="23" t="s">
        <v>2359</v>
      </c>
      <c s="95" t="s">
        <v>1049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1048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483442.85999999999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483442.85999999999</v>
      </c>
      <c s="189">
        <v>44291</v>
      </c>
      <c s="189">
        <v>46117</v>
      </c>
      <c s="190">
        <v>483442.85999999999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97" spans="1:54" ht="15">
      <c r="A997" s="23" t="s">
        <v>2360</v>
      </c>
      <c s="95" t="s">
        <v>1050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1051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225665.14999999999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98" spans="1:54" ht="15">
      <c r="A998" s="23" t="s">
        <v>2361</v>
      </c>
      <c s="95" t="s">
        <v>1052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1051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225665.14999999999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225665.14999999999</v>
      </c>
      <c s="189">
        <v>44291</v>
      </c>
      <c s="189">
        <v>46117</v>
      </c>
      <c s="190">
        <v>225665.14999999999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999" spans="1:54" ht="15">
      <c r="A999" s="23" t="s">
        <v>2362</v>
      </c>
      <c s="95" t="s">
        <v>1053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1054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2916155.8999999999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00" spans="1:54" ht="15">
      <c r="A1000" s="23" t="s">
        <v>2363</v>
      </c>
      <c s="95" t="s">
        <v>1055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1054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2916155.8999999999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2916155.8999999999</v>
      </c>
      <c s="189">
        <v>44291</v>
      </c>
      <c s="189">
        <v>46117</v>
      </c>
      <c s="190">
        <v>2916155.8999999999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01" spans="1:54" ht="15">
      <c r="A1001" s="23" t="s">
        <v>2364</v>
      </c>
      <c s="95" t="s">
        <v>1056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1057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368430.09999999998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02" spans="1:54" ht="15">
      <c r="A1002" s="23" t="s">
        <v>2365</v>
      </c>
      <c s="95" t="s">
        <v>1058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1057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368430.09999999998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368430.09999999998</v>
      </c>
      <c s="189">
        <v>44291</v>
      </c>
      <c s="189">
        <v>46117</v>
      </c>
      <c s="190">
        <v>368430.09999999998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03" spans="1:54" ht="15">
      <c r="A1003" s="23" t="s">
        <v>2366</v>
      </c>
      <c s="95" t="s">
        <v>1059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1060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2054758.8700000001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04" spans="1:54" ht="15">
      <c r="A1004" s="23" t="s">
        <v>2367</v>
      </c>
      <c s="95" t="s">
        <v>1061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1060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2054758.8799999999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2054758.8799999999</v>
      </c>
      <c s="189">
        <v>44291</v>
      </c>
      <c s="189">
        <v>46117</v>
      </c>
      <c s="190">
        <v>2054758.8799999999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05" spans="1:54" ht="15">
      <c r="A1005" s="23" t="s">
        <v>2368</v>
      </c>
      <c s="95" t="s">
        <v>1062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1063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631820.51000000001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06" spans="1:54" ht="15">
      <c r="A1006" s="23" t="s">
        <v>2369</v>
      </c>
      <c s="95" t="s">
        <v>1064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1063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631820.51000000001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631820.51000000001</v>
      </c>
      <c s="189">
        <v>44291</v>
      </c>
      <c s="189">
        <v>46117</v>
      </c>
      <c s="190">
        <v>631820.51000000001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07" spans="1:54" ht="15">
      <c r="A1007" s="23" t="s">
        <v>2370</v>
      </c>
      <c s="95" t="s">
        <v>1065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1066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523524.21000000002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08" spans="1:54" ht="15">
      <c r="A1008" s="23" t="s">
        <v>2371</v>
      </c>
      <c s="95" t="s">
        <v>1067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1066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523524.21000000002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523524.21000000002</v>
      </c>
      <c s="189">
        <v>44291</v>
      </c>
      <c s="189">
        <v>46117</v>
      </c>
      <c s="190">
        <v>523524.21000000002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09" spans="1:54" ht="15">
      <c r="A1009" s="23" t="s">
        <v>2372</v>
      </c>
      <c s="95" t="s">
        <v>1068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1069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2585731.2200000002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10" spans="1:54" ht="15">
      <c r="A1010" s="23" t="s">
        <v>2373</v>
      </c>
      <c s="95" t="s">
        <v>1070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1069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2585731.2200000002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2585731.2200000002</v>
      </c>
      <c s="189">
        <v>44291</v>
      </c>
      <c s="189">
        <v>46117</v>
      </c>
      <c s="190">
        <v>2585731.2200000002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11" spans="1:54" ht="15">
      <c r="A1011" s="23" t="s">
        <v>2374</v>
      </c>
      <c s="95" t="s">
        <v>1071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192212.14000000001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12" spans="1:54" ht="15">
      <c r="A1012" s="23" t="s">
        <v>2375</v>
      </c>
      <c s="95" t="s">
        <v>1073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192177.26999999999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192177.26999999999</v>
      </c>
      <c s="189">
        <v>44291</v>
      </c>
      <c s="189">
        <v>46117</v>
      </c>
      <c s="190">
        <v>192177.26999999999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13" spans="1:54" ht="15">
      <c r="A1013" s="23" t="s">
        <v>2376</v>
      </c>
      <c s="95" t="s">
        <v>1074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1075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2436217.96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14" spans="1:54" ht="15">
      <c r="A1014" s="23" t="s">
        <v>2377</v>
      </c>
      <c s="95" t="s">
        <v>1076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1075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2435775.9399999999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2435775.9399999999</v>
      </c>
      <c s="189">
        <v>44291</v>
      </c>
      <c s="189">
        <v>46117</v>
      </c>
      <c s="190">
        <v>2435775.9399999999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15" spans="1:54" ht="15">
      <c r="A1015" s="23" t="s">
        <v>2378</v>
      </c>
      <c s="95" t="s">
        <v>1077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104592.8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16" spans="1:54" ht="15">
      <c r="A1016" s="23" t="s">
        <v>2379</v>
      </c>
      <c s="95" t="s">
        <v>1078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91282.020000000004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91282.020000000004</v>
      </c>
      <c s="189">
        <v>44291</v>
      </c>
      <c s="189">
        <v>46117</v>
      </c>
      <c s="190">
        <v>91282.020000000004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17" spans="1:54" ht="15">
      <c r="A1017" s="23" t="s">
        <v>2380</v>
      </c>
      <c s="95" t="s">
        <v>1079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91962.880000000005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18" spans="1:54" ht="15">
      <c r="A1018" s="23" t="s">
        <v>2381</v>
      </c>
      <c s="95" t="s">
        <v>1080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80356.710000000006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80356.710000000006</v>
      </c>
      <c s="189">
        <v>44291</v>
      </c>
      <c s="189">
        <v>46117</v>
      </c>
      <c s="190">
        <v>80356.710000000006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19" spans="1:54" ht="15">
      <c r="A1019" s="23" t="s">
        <v>2382</v>
      </c>
      <c s="95" t="s">
        <v>1081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1198732.98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20" spans="1:54" ht="15">
      <c r="A1020" s="23" t="s">
        <v>2383</v>
      </c>
      <c s="95" t="s">
        <v>1082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1046714.9300000001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1046714.9300000001</v>
      </c>
      <c s="189">
        <v>44291</v>
      </c>
      <c s="189">
        <v>46117</v>
      </c>
      <c s="190">
        <v>1046714.9300000001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21" spans="1:54" ht="15">
      <c r="A1021" s="23" t="s">
        <v>2384</v>
      </c>
      <c s="95" t="s">
        <v>1083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196313.57000000001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22" spans="1:54" ht="15">
      <c r="A1022" s="23" t="s">
        <v>2385</v>
      </c>
      <c s="95" t="s">
        <v>1084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3564557.04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23" spans="1:54" ht="15">
      <c r="A1023" s="23" t="s">
        <v>2386</v>
      </c>
      <c s="95" t="s">
        <v>1085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3555893.6000000001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3555893.6000000001</v>
      </c>
      <c s="189">
        <v>44291</v>
      </c>
      <c s="189">
        <v>46117</v>
      </c>
      <c s="190">
        <v>3555893.6000000001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24" spans="1:54" ht="15">
      <c r="A1024" s="23" t="s">
        <v>2387</v>
      </c>
      <c s="95" t="s">
        <v>1086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395442.45000000001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25" spans="1:54" ht="15">
      <c r="A1025" s="23" t="s">
        <v>2388</v>
      </c>
      <c s="95" t="s">
        <v>1087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490623.38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26" spans="1:54" ht="15">
      <c r="A1026" s="23" t="s">
        <v>2389</v>
      </c>
      <c s="95" t="s">
        <v>1088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98211.399999999994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5"/>
        <v>0</v>
      </c>
      <c s="22">
        <f t="shared" si="46"/>
        <v>0</v>
      </c>
      <c s="22">
        <f t="shared" si="47"/>
        <v>0</v>
      </c>
    </row>
    <row r="1027" spans="1:54" ht="15">
      <c r="A1027" s="23" t="s">
        <v>2390</v>
      </c>
      <c s="95" t="s">
        <v>1089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449335.29999999999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 ref="AZ1027:AZ1090">SUM(AM1027:AM1027)</f>
        <v>0</v>
      </c>
      <c s="22">
        <f t="shared" si="46"/>
        <v>0</v>
      </c>
      <c s="22">
        <f t="shared" si="47"/>
        <v>0</v>
      </c>
    </row>
    <row r="1028" spans="1:54" ht="15">
      <c r="A1028" s="23" t="s">
        <v>2391</v>
      </c>
      <c s="95" t="s">
        <v>1090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2120807.8700000001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 ref="BA1028:BA1091">SUM(AN1028:AY1028)</f>
        <v>0</v>
      </c>
      <c s="22">
        <f t="shared" si="50" ref="BB1028:BB1091">AZ1028+BA1028</f>
        <v>0</v>
      </c>
    </row>
    <row r="1029" spans="1:54" ht="15">
      <c r="A1029" s="23" t="s">
        <v>2392</v>
      </c>
      <c s="95" t="s">
        <v>1091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1850375.0900000001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1850375.0900000001</v>
      </c>
      <c s="189">
        <v>44291</v>
      </c>
      <c s="189">
        <v>46117</v>
      </c>
      <c s="190">
        <v>1850375.0900000001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30" spans="1:54" ht="15">
      <c r="A1030" s="23" t="s">
        <v>2393</v>
      </c>
      <c s="95" t="s">
        <v>1092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104601.13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31" spans="1:54" ht="15">
      <c r="A1031" s="23" t="s">
        <v>2394</v>
      </c>
      <c s="95" t="s">
        <v>1093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130253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32" spans="1:54" ht="15">
      <c r="A1032" s="23" t="s">
        <v>2395</v>
      </c>
      <c s="95" t="s">
        <v>1094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183406083.75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183406083.75</v>
      </c>
      <c s="189">
        <v>44314</v>
      </c>
      <c s="189">
        <v>47966</v>
      </c>
      <c s="190">
        <v>183406083.75</v>
      </c>
      <c s="99">
        <v>6.4111111111111114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33" spans="1:54" ht="15">
      <c r="A1033" s="23" t="s">
        <v>2396</v>
      </c>
      <c s="95" t="s">
        <v>1095</v>
      </c>
      <c s="96">
        <v>1</v>
      </c>
      <c s="97" t="s">
        <v>23</v>
      </c>
      <c s="95" t="s">
        <v>458</v>
      </c>
      <c s="95" t="s">
        <v>635</v>
      </c>
      <c s="95" t="s">
        <v>70</v>
      </c>
      <c s="95" t="s">
        <v>648</v>
      </c>
      <c s="95" t="s">
        <v>640</v>
      </c>
      <c s="95" t="s">
        <v>649</v>
      </c>
      <c s="95" t="s">
        <v>70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200000000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34" spans="1:54" ht="15">
      <c r="A1034" s="23" t="s">
        <v>2397</v>
      </c>
      <c s="95" t="s">
        <v>1096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269211.21000000002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35" spans="1:54" ht="15">
      <c r="A1035" s="23" t="s">
        <v>2398</v>
      </c>
      <c s="95" t="s">
        <v>1097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268396.38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268396.38</v>
      </c>
      <c s="189">
        <v>44291</v>
      </c>
      <c s="189">
        <v>46117</v>
      </c>
      <c s="190">
        <v>268396.38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36" spans="1:54" ht="15">
      <c r="A1036" s="23" t="s">
        <v>2399</v>
      </c>
      <c s="95" t="s">
        <v>1098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900601.55000000005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37" spans="1:54" ht="15">
      <c r="A1037" s="23" t="s">
        <v>2400</v>
      </c>
      <c s="95" t="s">
        <v>1099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897783.5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897783.5</v>
      </c>
      <c s="189">
        <v>44291</v>
      </c>
      <c s="189">
        <v>46117</v>
      </c>
      <c s="190">
        <v>897783.5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38" spans="1:54" ht="15">
      <c r="A1038" s="23" t="s">
        <v>2401</v>
      </c>
      <c s="95" t="s">
        <v>1100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300832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39" spans="1:54" ht="15">
      <c r="A1039" s="23" t="s">
        <v>2402</v>
      </c>
      <c s="95" t="s">
        <v>1101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299860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299860</v>
      </c>
      <c s="189">
        <v>44291</v>
      </c>
      <c s="189">
        <v>46117</v>
      </c>
      <c s="190">
        <v>299860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40" spans="1:54" ht="15">
      <c r="A1040" s="23" t="s">
        <v>2403</v>
      </c>
      <c s="95" t="s">
        <v>1102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499530.17999999999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41" spans="1:54" ht="15">
      <c r="A1041" s="23" t="s">
        <v>2404</v>
      </c>
      <c s="95" t="s">
        <v>1103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497838.22999999998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497838.22999999998</v>
      </c>
      <c s="189">
        <v>44291</v>
      </c>
      <c s="189">
        <v>46117</v>
      </c>
      <c s="190">
        <v>497838.22999999998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42" spans="1:54" ht="15">
      <c r="A1042" s="23" t="s">
        <v>2405</v>
      </c>
      <c s="95" t="s">
        <v>1104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682304.58999999997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43" spans="1:54" ht="15">
      <c r="A1043" s="23" t="s">
        <v>2406</v>
      </c>
      <c s="95" t="s">
        <v>1105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682304.58999999997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682304.58999999997</v>
      </c>
      <c s="189">
        <v>44291</v>
      </c>
      <c s="189">
        <v>46117</v>
      </c>
      <c s="190">
        <v>682304.58999999997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44" spans="1:54" ht="15">
      <c r="A1044" s="23" t="s">
        <v>2407</v>
      </c>
      <c s="95" t="s">
        <v>1106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627775.63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45" spans="1:54" ht="15">
      <c r="A1045" s="23" t="s">
        <v>2408</v>
      </c>
      <c s="95" t="s">
        <v>1107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625422.69999999995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625422.69999999995</v>
      </c>
      <c s="189">
        <v>44291</v>
      </c>
      <c s="189">
        <v>46117</v>
      </c>
      <c s="190">
        <v>625422.69999999995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46" spans="1:54" ht="15">
      <c r="A1046" s="23" t="s">
        <v>2409</v>
      </c>
      <c s="95" t="s">
        <v>1108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44545</v>
      </c>
      <c s="93">
        <v>0</v>
      </c>
      <c s="93">
        <v>0</v>
      </c>
      <c s="93">
        <v>174.84</v>
      </c>
      <c s="93">
        <v>0</v>
      </c>
      <c s="93">
        <v>0</v>
      </c>
      <c s="93">
        <v>0</v>
      </c>
      <c s="93">
        <v>44545</v>
      </c>
      <c s="189">
        <v>44414</v>
      </c>
      <c s="189">
        <v>45875</v>
      </c>
      <c s="190">
        <v>44545</v>
      </c>
      <c s="99">
        <v>0.68333333333333335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22272.5</v>
      </c>
      <c s="185">
        <v>0</v>
      </c>
      <c s="185">
        <v>0</v>
      </c>
      <c s="185">
        <v>0</v>
      </c>
      <c s="185">
        <v>0</v>
      </c>
      <c s="185">
        <v>0</v>
      </c>
      <c s="185">
        <v>22272.5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44545</v>
      </c>
      <c s="22">
        <f t="shared" si="50"/>
        <v>44545</v>
      </c>
    </row>
    <row r="1047" spans="1:54" ht="15">
      <c r="A1047" s="23" t="s">
        <v>2410</v>
      </c>
      <c s="95" t="s">
        <v>1108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237.18000000000001</v>
      </c>
      <c s="93">
        <v>0</v>
      </c>
      <c s="93">
        <v>0</v>
      </c>
      <c s="93">
        <v>0</v>
      </c>
      <c s="93">
        <v>53100</v>
      </c>
      <c s="189">
        <v>44414</v>
      </c>
      <c s="189">
        <v>46605</v>
      </c>
      <c s="190">
        <v>53100</v>
      </c>
      <c s="99">
        <v>2.6833333333333331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48" spans="1:54" ht="15">
      <c r="A1048" s="23" t="s">
        <v>2411</v>
      </c>
      <c s="95" t="s">
        <v>1108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102955</v>
      </c>
      <c s="93">
        <v>0</v>
      </c>
      <c s="93">
        <v>0</v>
      </c>
      <c s="93">
        <v>483.88999999999999</v>
      </c>
      <c s="93">
        <v>0</v>
      </c>
      <c s="93">
        <v>0</v>
      </c>
      <c s="93">
        <v>0</v>
      </c>
      <c s="93">
        <v>102955</v>
      </c>
      <c s="189">
        <v>44414</v>
      </c>
      <c s="189">
        <v>46971</v>
      </c>
      <c s="190">
        <v>102955</v>
      </c>
      <c s="99">
        <v>3.6833333333333331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49" spans="1:54" ht="15">
      <c r="A1049" s="23" t="s">
        <v>2412</v>
      </c>
      <c s="95" t="s">
        <v>1108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2512515</v>
      </c>
      <c s="93">
        <v>0</v>
      </c>
      <c s="93">
        <v>0</v>
      </c>
      <c s="93">
        <v>12416.01</v>
      </c>
      <c s="93">
        <v>0</v>
      </c>
      <c s="93">
        <v>0</v>
      </c>
      <c s="93">
        <v>0</v>
      </c>
      <c s="93">
        <v>2512515</v>
      </c>
      <c s="189">
        <v>44414</v>
      </c>
      <c s="189">
        <v>47336</v>
      </c>
      <c s="190">
        <v>2512515</v>
      </c>
      <c s="99">
        <v>4.6833333333333336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50" spans="1:54" ht="15">
      <c r="A1050" s="23" t="s">
        <v>2413</v>
      </c>
      <c s="95" t="s">
        <v>1108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5635975</v>
      </c>
      <c s="93">
        <v>0</v>
      </c>
      <c s="93">
        <v>0</v>
      </c>
      <c s="93">
        <v>29166.169999999998</v>
      </c>
      <c s="93">
        <v>0</v>
      </c>
      <c s="93">
        <v>0</v>
      </c>
      <c s="93">
        <v>0</v>
      </c>
      <c s="93">
        <v>5635975</v>
      </c>
      <c s="189">
        <v>44414</v>
      </c>
      <c s="189">
        <v>47701</v>
      </c>
      <c s="190">
        <v>5635975</v>
      </c>
      <c s="99">
        <v>5.6833333333333336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51" spans="1:54" ht="15">
      <c r="A1051" s="23" t="s">
        <v>2414</v>
      </c>
      <c s="95" t="s">
        <v>1108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52067.5</v>
      </c>
      <c s="93">
        <v>0</v>
      </c>
      <c s="93">
        <v>0</v>
      </c>
      <c s="93">
        <v>282.02999999999997</v>
      </c>
      <c s="93">
        <v>0</v>
      </c>
      <c s="93">
        <v>0</v>
      </c>
      <c s="93">
        <v>0</v>
      </c>
      <c s="93">
        <v>52067.5</v>
      </c>
      <c s="189">
        <v>44414</v>
      </c>
      <c s="189">
        <v>48066</v>
      </c>
      <c s="190">
        <v>52067.5</v>
      </c>
      <c s="99">
        <v>6.6833333333333336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52" spans="1:54" ht="15">
      <c r="A1052" s="23" t="s">
        <v>2415</v>
      </c>
      <c s="95" t="s">
        <v>1109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126653981.23999999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126653981.23999999</v>
      </c>
      <c s="189">
        <v>44291</v>
      </c>
      <c s="189">
        <v>46117</v>
      </c>
      <c s="190">
        <v>126653981.23999999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53" spans="1:54" ht="15">
      <c r="A1053" s="23" t="s">
        <v>2416</v>
      </c>
      <c s="95" t="s">
        <v>1110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1097997.0800000001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54" spans="1:54" ht="15">
      <c r="A1054" s="23" t="s">
        <v>2417</v>
      </c>
      <c s="95" t="s">
        <v>1111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1094019.6000000001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1094019.6000000001</v>
      </c>
      <c s="189">
        <v>44291</v>
      </c>
      <c s="189">
        <v>46117</v>
      </c>
      <c s="190">
        <v>1094019.6000000001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55" spans="1:54" ht="15">
      <c r="A1055" s="23" t="s">
        <v>2418</v>
      </c>
      <c s="95" t="s">
        <v>1112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1097997.0700000001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56" spans="1:54" ht="15">
      <c r="A1056" s="23" t="s">
        <v>2419</v>
      </c>
      <c s="95" t="s">
        <v>1113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1094019.6100000001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1094019.6100000001</v>
      </c>
      <c s="189">
        <v>44291</v>
      </c>
      <c s="189">
        <v>46117</v>
      </c>
      <c s="190">
        <v>1094019.6100000001</v>
      </c>
      <c s="99">
        <v>1.3472222222222223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57" spans="1:54" ht="15">
      <c r="A1057" s="23" t="s">
        <v>2420</v>
      </c>
      <c s="95" t="s">
        <v>1114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116256.87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58" spans="1:54" ht="15">
      <c r="A1058" s="23" t="s">
        <v>2421</v>
      </c>
      <c s="95" t="s">
        <v>1115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147482.09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59" spans="1:54" ht="15">
      <c r="A1059" s="23" t="s">
        <v>2422</v>
      </c>
      <c s="95" t="s">
        <v>562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44446</v>
      </c>
      <c s="189">
        <v>45542</v>
      </c>
      <c s="190">
        <v>23600</v>
      </c>
      <c s="99">
        <v>0</v>
      </c>
      <c s="99">
        <v>0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60" spans="1:54" ht="15">
      <c r="A1060" s="23" t="s">
        <v>2423</v>
      </c>
      <c s="95" t="s">
        <v>562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96612.5</v>
      </c>
      <c s="93">
        <v>0</v>
      </c>
      <c s="93">
        <v>0</v>
      </c>
      <c s="93">
        <v>379.19999999999999</v>
      </c>
      <c s="93">
        <v>0</v>
      </c>
      <c s="93">
        <v>0</v>
      </c>
      <c s="93">
        <v>0</v>
      </c>
      <c s="93">
        <v>96612.5</v>
      </c>
      <c s="189">
        <v>44446</v>
      </c>
      <c s="189">
        <v>45907</v>
      </c>
      <c s="190">
        <v>96612.5</v>
      </c>
      <c s="99">
        <v>0.76944444444444449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48306.25</v>
      </c>
      <c s="185">
        <v>0</v>
      </c>
      <c s="185">
        <v>0</v>
      </c>
      <c s="185">
        <v>0</v>
      </c>
      <c s="185">
        <v>0</v>
      </c>
      <c s="185">
        <v>0</v>
      </c>
      <c s="185">
        <v>48306.25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96612.5</v>
      </c>
      <c s="22">
        <f t="shared" si="50"/>
        <v>96612.5</v>
      </c>
    </row>
    <row r="1061" spans="1:54" ht="15">
      <c r="A1061" s="23" t="s">
        <v>2424</v>
      </c>
      <c s="95" t="s">
        <v>562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139240</v>
      </c>
      <c s="93">
        <v>0</v>
      </c>
      <c s="93">
        <v>0</v>
      </c>
      <c s="93">
        <v>588.28999999999996</v>
      </c>
      <c s="93">
        <v>0</v>
      </c>
      <c s="93">
        <v>0</v>
      </c>
      <c s="93">
        <v>0</v>
      </c>
      <c s="93">
        <v>139240</v>
      </c>
      <c s="189">
        <v>44446</v>
      </c>
      <c s="189">
        <v>46272</v>
      </c>
      <c s="190">
        <v>139240</v>
      </c>
      <c s="99">
        <v>1.7694444444444444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62" spans="1:54" ht="15">
      <c r="A1062" s="23" t="s">
        <v>2425</v>
      </c>
      <c s="95" t="s">
        <v>562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1247555</v>
      </c>
      <c s="93">
        <v>0</v>
      </c>
      <c s="93">
        <v>0</v>
      </c>
      <c s="93">
        <v>5572.4099999999999</v>
      </c>
      <c s="93">
        <v>0</v>
      </c>
      <c s="93">
        <v>0</v>
      </c>
      <c s="93">
        <v>0</v>
      </c>
      <c s="93">
        <v>1247555</v>
      </c>
      <c s="189">
        <v>44446</v>
      </c>
      <c s="189">
        <v>46637</v>
      </c>
      <c s="190">
        <v>1247555</v>
      </c>
      <c s="99">
        <v>2.7694444444444444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63" spans="1:54" ht="15">
      <c r="A1063" s="23" t="s">
        <v>2426</v>
      </c>
      <c s="95" t="s">
        <v>562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4091650</v>
      </c>
      <c s="93">
        <v>0</v>
      </c>
      <c s="93">
        <v>0</v>
      </c>
      <c s="93">
        <v>19230.75</v>
      </c>
      <c s="93">
        <v>0</v>
      </c>
      <c s="93">
        <v>0</v>
      </c>
      <c s="93">
        <v>0</v>
      </c>
      <c s="93">
        <v>4091650</v>
      </c>
      <c s="189">
        <v>44446</v>
      </c>
      <c s="189">
        <v>47003</v>
      </c>
      <c s="190">
        <v>4091650</v>
      </c>
      <c s="99">
        <v>3.7694444444444444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64" spans="1:54" ht="15">
      <c r="A1064" s="23" t="s">
        <v>2427</v>
      </c>
      <c s="95" t="s">
        <v>562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1859827.5</v>
      </c>
      <c s="93">
        <v>0</v>
      </c>
      <c s="93">
        <v>0</v>
      </c>
      <c s="93">
        <v>9190.6499999999996</v>
      </c>
      <c s="93">
        <v>0</v>
      </c>
      <c s="93">
        <v>0</v>
      </c>
      <c s="93">
        <v>0</v>
      </c>
      <c s="93">
        <v>1859827.5</v>
      </c>
      <c s="189">
        <v>44446</v>
      </c>
      <c s="189">
        <v>47368</v>
      </c>
      <c s="190">
        <v>1859827.5</v>
      </c>
      <c s="99">
        <v>4.7694444444444448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65" spans="1:54" ht="15">
      <c r="A1065" s="23" t="s">
        <v>2428</v>
      </c>
      <c s="95" t="s">
        <v>562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274.79000000000002</v>
      </c>
      <c s="93">
        <v>0</v>
      </c>
      <c s="93">
        <v>0</v>
      </c>
      <c s="93">
        <v>0</v>
      </c>
      <c s="93">
        <v>53100</v>
      </c>
      <c s="189">
        <v>44446</v>
      </c>
      <c s="189">
        <v>47733</v>
      </c>
      <c s="190">
        <v>53100</v>
      </c>
      <c s="99">
        <v>5.7694444444444448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66" spans="1:54" ht="15">
      <c r="A1066" s="23" t="s">
        <v>2429</v>
      </c>
      <c s="95" t="s">
        <v>562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105905</v>
      </c>
      <c s="93">
        <v>0</v>
      </c>
      <c s="93">
        <v>0</v>
      </c>
      <c s="93">
        <v>573.64999999999998</v>
      </c>
      <c s="93">
        <v>0</v>
      </c>
      <c s="93">
        <v>0</v>
      </c>
      <c s="93">
        <v>0</v>
      </c>
      <c s="93">
        <v>105905</v>
      </c>
      <c s="189">
        <v>44446</v>
      </c>
      <c s="189">
        <v>48098</v>
      </c>
      <c s="190">
        <v>105905</v>
      </c>
      <c s="99">
        <v>6.7694444444444448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67" spans="1:54" ht="15">
      <c r="A1067" s="23" t="s">
        <v>2430</v>
      </c>
      <c s="95" t="s">
        <v>563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44467</v>
      </c>
      <c s="189">
        <v>45563</v>
      </c>
      <c s="190">
        <v>348395</v>
      </c>
      <c s="99">
        <v>0</v>
      </c>
      <c s="99">
        <v>0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68" spans="1:54" ht="15">
      <c r="A1068" s="23" t="s">
        <v>2431</v>
      </c>
      <c s="95" t="s">
        <v>563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144845</v>
      </c>
      <c s="93">
        <v>0</v>
      </c>
      <c s="93">
        <v>0</v>
      </c>
      <c s="93">
        <v>568.51999999999998</v>
      </c>
      <c s="93">
        <v>0</v>
      </c>
      <c s="93">
        <v>0</v>
      </c>
      <c s="93">
        <v>0</v>
      </c>
      <c s="93">
        <v>144845</v>
      </c>
      <c s="189">
        <v>44467</v>
      </c>
      <c s="189">
        <v>45928</v>
      </c>
      <c s="190">
        <v>114845</v>
      </c>
      <c s="99">
        <v>0.82777777777777772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72422.5</v>
      </c>
      <c s="185">
        <v>0</v>
      </c>
      <c s="185">
        <v>0</v>
      </c>
      <c s="185">
        <v>0</v>
      </c>
      <c s="185">
        <v>0</v>
      </c>
      <c s="185">
        <v>0</v>
      </c>
      <c s="185">
        <v>72422.5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144845</v>
      </c>
      <c s="22">
        <f t="shared" si="50"/>
        <v>144845</v>
      </c>
    </row>
    <row r="1069" spans="1:54" ht="15">
      <c r="A1069" s="23" t="s">
        <v>2432</v>
      </c>
      <c s="95" t="s">
        <v>563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458135</v>
      </c>
      <c s="93">
        <v>0</v>
      </c>
      <c s="93">
        <v>0</v>
      </c>
      <c s="93">
        <v>1935.6199999999999</v>
      </c>
      <c s="93">
        <v>0</v>
      </c>
      <c s="93">
        <v>0</v>
      </c>
      <c s="93">
        <v>0</v>
      </c>
      <c s="93">
        <v>458135</v>
      </c>
      <c s="189">
        <v>44467</v>
      </c>
      <c s="189">
        <v>46293</v>
      </c>
      <c s="190">
        <v>458135</v>
      </c>
      <c s="99">
        <v>1.8277777777777777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70" spans="1:54" ht="15">
      <c r="A1070" s="23" t="s">
        <v>2433</v>
      </c>
      <c s="95" t="s">
        <v>563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925710</v>
      </c>
      <c s="93">
        <v>0</v>
      </c>
      <c s="93">
        <v>0</v>
      </c>
      <c s="93">
        <v>4134.8400000000001</v>
      </c>
      <c s="93">
        <v>0</v>
      </c>
      <c s="93">
        <v>0</v>
      </c>
      <c s="93">
        <v>0</v>
      </c>
      <c s="93">
        <v>925710</v>
      </c>
      <c s="189">
        <v>44467</v>
      </c>
      <c s="189">
        <v>46658</v>
      </c>
      <c s="190">
        <v>925710</v>
      </c>
      <c s="99">
        <v>2.8277777777777779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71" spans="1:54" ht="15">
      <c r="A1071" s="23" t="s">
        <v>2434</v>
      </c>
      <c s="95" t="s">
        <v>563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3460645</v>
      </c>
      <c s="93">
        <v>0</v>
      </c>
      <c s="93">
        <v>0</v>
      </c>
      <c s="93">
        <v>16265.030000000001</v>
      </c>
      <c s="93">
        <v>0</v>
      </c>
      <c s="93">
        <v>0</v>
      </c>
      <c s="93">
        <v>0</v>
      </c>
      <c s="93">
        <v>3460645</v>
      </c>
      <c s="189">
        <v>44467</v>
      </c>
      <c s="189">
        <v>47024</v>
      </c>
      <c s="190">
        <v>3460645</v>
      </c>
      <c s="99">
        <v>3.8277777777777779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72" spans="1:54" ht="15">
      <c r="A1072" s="23" t="s">
        <v>2435</v>
      </c>
      <c s="95" t="s">
        <v>563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1880920</v>
      </c>
      <c s="93">
        <v>0</v>
      </c>
      <c s="93">
        <v>0</v>
      </c>
      <c s="93">
        <v>9294.8799999999992</v>
      </c>
      <c s="93">
        <v>0</v>
      </c>
      <c s="93">
        <v>0</v>
      </c>
      <c s="93">
        <v>0</v>
      </c>
      <c s="93">
        <v>1880920</v>
      </c>
      <c s="189">
        <v>44467</v>
      </c>
      <c s="189">
        <v>47389</v>
      </c>
      <c s="190">
        <v>1880920</v>
      </c>
      <c s="99">
        <v>4.8277777777777775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73" spans="1:54" ht="15">
      <c r="A1073" s="23" t="s">
        <v>2436</v>
      </c>
      <c s="95" t="s">
        <v>563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93515</v>
      </c>
      <c s="93">
        <v>0</v>
      </c>
      <c s="93">
        <v>0</v>
      </c>
      <c s="93">
        <v>483.94</v>
      </c>
      <c s="93">
        <v>0</v>
      </c>
      <c s="93">
        <v>0</v>
      </c>
      <c s="93">
        <v>0</v>
      </c>
      <c s="93">
        <v>93515</v>
      </c>
      <c s="189">
        <v>44467</v>
      </c>
      <c s="189">
        <v>47754</v>
      </c>
      <c s="190">
        <v>93515</v>
      </c>
      <c s="99">
        <v>5.8277777777777775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74" spans="1:54" ht="15">
      <c r="A1074" s="23" t="s">
        <v>2437</v>
      </c>
      <c s="95" t="s">
        <v>563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51920</v>
      </c>
      <c s="93">
        <v>0</v>
      </c>
      <c s="93">
        <v>0</v>
      </c>
      <c s="93">
        <v>281.23000000000002</v>
      </c>
      <c s="93">
        <v>0</v>
      </c>
      <c s="93">
        <v>0</v>
      </c>
      <c s="93">
        <v>0</v>
      </c>
      <c s="93">
        <v>51920</v>
      </c>
      <c s="189">
        <v>44467</v>
      </c>
      <c s="189">
        <v>48119</v>
      </c>
      <c s="190">
        <v>51920</v>
      </c>
      <c s="99">
        <v>6.8277777777777775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75" spans="1:54" ht="15">
      <c r="A1075" s="23" t="s">
        <v>2438</v>
      </c>
      <c s="95" t="s">
        <v>1116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-0.010000000009313226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-0.010000000009313226</v>
      </c>
      <c s="189">
        <v>44291</v>
      </c>
      <c s="189">
        <v>45387</v>
      </c>
      <c s="190">
        <v>176783.37</v>
      </c>
      <c s="99">
        <v>0</v>
      </c>
      <c s="99">
        <v>0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76" spans="1:54" ht="15">
      <c r="A1076" s="23" t="s">
        <v>2439</v>
      </c>
      <c s="95" t="s">
        <v>1117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443670.84999999998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77" spans="1:54" ht="15">
      <c r="A1077" s="23" t="s">
        <v>2440</v>
      </c>
      <c s="95" t="s">
        <v>1118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824266.69999999995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78" spans="1:54" ht="15">
      <c r="A1078" s="23" t="s">
        <v>2441</v>
      </c>
      <c s="95" t="s">
        <v>1119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2954385.5299999998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2954385.5299999998</v>
      </c>
      <c s="189">
        <v>44291</v>
      </c>
      <c s="189">
        <v>46117</v>
      </c>
      <c s="190">
        <v>2954385.5299999998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79" spans="1:54" ht="15">
      <c r="A1079" s="23" t="s">
        <v>2442</v>
      </c>
      <c s="95" t="s">
        <v>1120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69484.5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80" spans="1:54" ht="15">
      <c r="A1080" s="23" t="s">
        <v>2443</v>
      </c>
      <c s="95" t="s">
        <v>1121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161888.79000000001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161888.79000000001</v>
      </c>
      <c s="189">
        <v>44291</v>
      </c>
      <c s="189">
        <v>46117</v>
      </c>
      <c s="190">
        <v>161866.76000000001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81" spans="1:54" ht="15">
      <c r="A1081" s="23" t="s">
        <v>2444</v>
      </c>
      <c s="95" t="s">
        <v>1122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2090369.1000000001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82" spans="1:54" ht="15">
      <c r="A1082" s="23" t="s">
        <v>2445</v>
      </c>
      <c s="95" t="s">
        <v>1123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4870703.75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4870703.75</v>
      </c>
      <c s="189">
        <v>44291</v>
      </c>
      <c s="189">
        <v>46117</v>
      </c>
      <c s="190">
        <v>4870041.04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83" spans="1:54" ht="15">
      <c r="A1083" s="23" t="s">
        <v>2446</v>
      </c>
      <c s="95" t="s">
        <v>1124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260270.54999999999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84" spans="1:54" ht="15">
      <c r="A1084" s="23" t="s">
        <v>2447</v>
      </c>
      <c s="95" t="s">
        <v>1125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606448.37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606448.37</v>
      </c>
      <c s="189">
        <v>44291</v>
      </c>
      <c s="189">
        <v>46117</v>
      </c>
      <c s="190">
        <v>606448.37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85" spans="1:54" ht="15">
      <c r="A1085" s="23" t="s">
        <v>2448</v>
      </c>
      <c s="95" t="s">
        <v>1126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1208666.99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86" spans="1:54" ht="15">
      <c r="A1086" s="23" t="s">
        <v>2449</v>
      </c>
      <c s="95" t="s">
        <v>1127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2815700.29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2815700.29</v>
      </c>
      <c s="189">
        <v>44291</v>
      </c>
      <c s="189">
        <v>46117</v>
      </c>
      <c s="190">
        <v>2815700.29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87" spans="1:54" ht="15">
      <c r="A1087" s="23" t="s">
        <v>2450</v>
      </c>
      <c s="95" t="s">
        <v>1128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243524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88" spans="1:54" ht="15">
      <c r="A1088" s="23" t="s">
        <v>2451</v>
      </c>
      <c s="95" t="s">
        <v>1129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1188264.7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89" spans="1:54" ht="15">
      <c r="A1089" s="23" t="s">
        <v>2452</v>
      </c>
      <c s="95" t="s">
        <v>1130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567294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567294</v>
      </c>
      <c s="189">
        <v>44291</v>
      </c>
      <c s="189">
        <v>46117</v>
      </c>
      <c s="190">
        <v>567294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90" spans="1:54" ht="15">
      <c r="A1090" s="23" t="s">
        <v>2453</v>
      </c>
      <c s="95" t="s">
        <v>1131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2768097.4199999999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2768097.4199999999</v>
      </c>
      <c s="189">
        <v>44291</v>
      </c>
      <c s="189">
        <v>46117</v>
      </c>
      <c s="190">
        <v>2768097.4199999999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48"/>
        <v>0</v>
      </c>
      <c s="22">
        <f t="shared" si="49"/>
        <v>0</v>
      </c>
      <c s="22">
        <f t="shared" si="50"/>
        <v>0</v>
      </c>
    </row>
    <row r="1091" spans="1:54" ht="15">
      <c r="A1091" s="23" t="s">
        <v>2454</v>
      </c>
      <c s="95" t="s">
        <v>1132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1278519.1100000001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 ref="AZ1091:AZ1154">SUM(AM1091:AM1091)</f>
        <v>0</v>
      </c>
      <c s="22">
        <f t="shared" si="49"/>
        <v>0</v>
      </c>
      <c s="22">
        <f t="shared" si="50"/>
        <v>0</v>
      </c>
    </row>
    <row r="1092" spans="1:54" ht="15">
      <c r="A1092" s="23" t="s">
        <v>2455</v>
      </c>
      <c s="95" t="s">
        <v>1133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2978506.3700000001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2978506.3700000001</v>
      </c>
      <c s="189">
        <v>44291</v>
      </c>
      <c s="189">
        <v>46117</v>
      </c>
      <c s="190">
        <v>2978506.3700000001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 ref="BA1092:BA1155">SUM(AN1092:AY1092)</f>
        <v>0</v>
      </c>
      <c s="22">
        <f t="shared" si="53" ref="BB1092:BB1155">AZ1092+BA1092</f>
        <v>0</v>
      </c>
    </row>
    <row r="1093" spans="1:54" ht="15">
      <c r="A1093" s="23" t="s">
        <v>2456</v>
      </c>
      <c s="95" t="s">
        <v>1134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2924864.3500000001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094" spans="1:54" ht="15">
      <c r="A1094" s="23" t="s">
        <v>2457</v>
      </c>
      <c s="95" t="s">
        <v>1135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6813386.9900000002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6813386.9900000002</v>
      </c>
      <c s="189">
        <v>44291</v>
      </c>
      <c s="189">
        <v>46117</v>
      </c>
      <c s="190">
        <v>6813386.9900000002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095" spans="1:54" ht="15">
      <c r="A1095" s="23" t="s">
        <v>2458</v>
      </c>
      <c s="95" t="s">
        <v>1136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283359.29999999999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096" spans="1:54" ht="15">
      <c r="A1096" s="23" t="s">
        <v>2459</v>
      </c>
      <c s="95" t="s">
        <v>1137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660076.67000000004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660076.67000000004</v>
      </c>
      <c s="189">
        <v>44291</v>
      </c>
      <c s="189">
        <v>46117</v>
      </c>
      <c s="190">
        <v>660076.67000000004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097" spans="1:54" ht="15">
      <c r="A1097" s="23" t="s">
        <v>2460</v>
      </c>
      <c s="95" t="s">
        <v>1138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1139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213302.5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098" spans="1:54" ht="15">
      <c r="A1098" s="23" t="s">
        <v>2461</v>
      </c>
      <c s="95" t="s">
        <v>1140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1141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398590.88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099" spans="1:54" ht="15">
      <c r="A1099" s="23" t="s">
        <v>2462</v>
      </c>
      <c s="95" t="s">
        <v>1142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1141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928479.65000000002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928479.65000000002</v>
      </c>
      <c s="189">
        <v>44291</v>
      </c>
      <c s="189">
        <v>46117</v>
      </c>
      <c s="190">
        <v>928479.65000000002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00" spans="1:54" ht="15">
      <c r="A1100" s="23" t="s">
        <v>2463</v>
      </c>
      <c s="95" t="s">
        <v>1143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43390.080000000002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01" spans="1:54" ht="15">
      <c r="A1101" s="23" t="s">
        <v>2464</v>
      </c>
      <c s="95" t="s">
        <v>1144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101084.49000000001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101084.49000000001</v>
      </c>
      <c s="189">
        <v>44291</v>
      </c>
      <c s="189">
        <v>46117</v>
      </c>
      <c s="190">
        <v>101069.95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02" spans="1:54" ht="15">
      <c r="A1102" s="23" t="s">
        <v>2465</v>
      </c>
      <c s="95" t="s">
        <v>1145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545826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03" spans="1:54" ht="15">
      <c r="A1103" s="23" t="s">
        <v>2466</v>
      </c>
      <c s="95" t="s">
        <v>1146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1271455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1271455</v>
      </c>
      <c s="189">
        <v>44291</v>
      </c>
      <c s="189">
        <v>46117</v>
      </c>
      <c s="190">
        <v>1271455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04" spans="1:54" ht="15">
      <c r="A1104" s="23" t="s">
        <v>2467</v>
      </c>
      <c s="95" t="s">
        <v>1147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2025024.25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05" spans="1:54" ht="15">
      <c r="A1105" s="23" t="s">
        <v>2468</v>
      </c>
      <c s="95" t="s">
        <v>1148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4725056.5899999999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4725056.5899999999</v>
      </c>
      <c s="189">
        <v>44291</v>
      </c>
      <c s="189">
        <v>46117</v>
      </c>
      <c s="190">
        <v>4724056.5899999999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06" spans="1:54" ht="15">
      <c r="A1106" s="23" t="s">
        <v>2469</v>
      </c>
      <c s="95" t="s">
        <v>1149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599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2226623.79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07" spans="1:54" ht="15">
      <c r="A1107" s="23" t="s">
        <v>2470</v>
      </c>
      <c s="95" t="s">
        <v>1150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599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2222644.7999999998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2222644.7999999998</v>
      </c>
      <c s="189">
        <v>44291</v>
      </c>
      <c s="189">
        <v>46117</v>
      </c>
      <c s="190">
        <v>2222644.7999999998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08" spans="1:54" ht="15">
      <c r="A1108" s="23" t="s">
        <v>2471</v>
      </c>
      <c s="95" t="s">
        <v>1151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272308.46000000002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09" spans="1:54" ht="15">
      <c r="A1109" s="23" t="s">
        <v>2472</v>
      </c>
      <c s="95" t="s">
        <v>1152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634251.97999999998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634251.97999999998</v>
      </c>
      <c s="189">
        <v>44291</v>
      </c>
      <c s="189">
        <v>46117</v>
      </c>
      <c s="190">
        <v>634251.97999999998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10" spans="1:54" ht="15">
      <c r="A1110" s="23" t="s">
        <v>2473</v>
      </c>
      <c s="95" t="s">
        <v>1153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193432.39999999999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11" spans="1:54" ht="15">
      <c r="A1111" s="23" t="s">
        <v>2474</v>
      </c>
      <c s="95" t="s">
        <v>1154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450536.42999999999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450536.42999999999</v>
      </c>
      <c s="189">
        <v>44291</v>
      </c>
      <c s="189">
        <v>46117</v>
      </c>
      <c s="190">
        <v>450536.42999999999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12" spans="1:54" ht="15">
      <c r="A1112" s="23" t="s">
        <v>2475</v>
      </c>
      <c s="95" t="s">
        <v>1155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28197.049999999999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13" spans="1:54" ht="15">
      <c r="A1113" s="23" t="s">
        <v>2476</v>
      </c>
      <c s="95" t="s">
        <v>1156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65675.649999999994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65675.649999999994</v>
      </c>
      <c s="189">
        <v>44291</v>
      </c>
      <c s="189">
        <v>46117</v>
      </c>
      <c s="190">
        <v>65675.649999999994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14" spans="1:54" ht="15">
      <c r="A1114" s="23" t="s">
        <v>2477</v>
      </c>
      <c s="95" t="s">
        <v>1157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52433.349999999999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15" spans="1:54" ht="15">
      <c r="A1115" s="23" t="s">
        <v>2478</v>
      </c>
      <c s="95" t="s">
        <v>1158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122126.14999999999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122126.14999999999</v>
      </c>
      <c s="189">
        <v>44291</v>
      </c>
      <c s="189">
        <v>46117</v>
      </c>
      <c s="190">
        <v>122126.14999999999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16" spans="1:54" ht="15">
      <c r="A1116" s="23" t="s">
        <v>2479</v>
      </c>
      <c s="95" t="s">
        <v>1159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172700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17" spans="1:54" ht="15">
      <c r="A1117" s="23" t="s">
        <v>2480</v>
      </c>
      <c s="95" t="s">
        <v>1160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402375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402375</v>
      </c>
      <c s="189">
        <v>44291</v>
      </c>
      <c s="189">
        <v>46117</v>
      </c>
      <c s="190">
        <v>402375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18" spans="1:54" ht="15">
      <c r="A1118" s="23" t="s">
        <v>2481</v>
      </c>
      <c s="95" t="s">
        <v>1161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588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889436.16000000003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19" spans="1:54" ht="15">
      <c r="A1119" s="23" t="s">
        <v>2482</v>
      </c>
      <c s="95" t="s">
        <v>1162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1020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434727.88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20" spans="1:54" ht="15">
      <c r="A1120" s="23" t="s">
        <v>2483</v>
      </c>
      <c s="95" t="s">
        <v>1163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78864.639999999999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21" spans="1:54" ht="15">
      <c r="A1121" s="23" t="s">
        <v>2484</v>
      </c>
      <c s="95" t="s">
        <v>1164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183679.42000000001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183679.42000000001</v>
      </c>
      <c s="189">
        <v>44291</v>
      </c>
      <c s="189">
        <v>46117</v>
      </c>
      <c s="190">
        <v>183679.42000000001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22" spans="1:54" ht="15">
      <c r="A1122" s="23" t="s">
        <v>2485</v>
      </c>
      <c s="95" t="s">
        <v>1165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27769.959999999999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23" spans="1:54" ht="15">
      <c r="A1123" s="23" t="s">
        <v>2486</v>
      </c>
      <c s="95" t="s">
        <v>1166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64677.709999999999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64677.709999999999</v>
      </c>
      <c s="189">
        <v>44291</v>
      </c>
      <c s="189">
        <v>46117</v>
      </c>
      <c s="190">
        <v>64677.709999999999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24" spans="1:54" ht="15">
      <c r="A1124" s="23" t="s">
        <v>2487</v>
      </c>
      <c s="95" t="s">
        <v>1167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111120.44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25" spans="1:54" ht="15">
      <c r="A1125" s="23" t="s">
        <v>2488</v>
      </c>
      <c s="95" t="s">
        <v>1168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258811.39000000001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258811.39000000001</v>
      </c>
      <c s="189">
        <v>44291</v>
      </c>
      <c s="189">
        <v>46117</v>
      </c>
      <c s="190">
        <v>258811.39000000001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26" spans="1:54" ht="15">
      <c r="A1126" s="23" t="s">
        <v>2489</v>
      </c>
      <c s="95" t="s">
        <v>1169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20496.689999999999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27" spans="1:54" ht="15">
      <c r="A1127" s="23" t="s">
        <v>2490</v>
      </c>
      <c s="95" t="s">
        <v>1170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47743.160000000003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47743.160000000003</v>
      </c>
      <c s="189">
        <v>44291</v>
      </c>
      <c s="189">
        <v>46117</v>
      </c>
      <c s="190">
        <v>47743.160000000003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28" spans="1:54" ht="15">
      <c r="A1128" s="23" t="s">
        <v>2491</v>
      </c>
      <c s="95" t="s">
        <v>1171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100314.14999999999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29" spans="1:54" ht="15">
      <c r="A1129" s="23" t="s">
        <v>2492</v>
      </c>
      <c s="95" t="s">
        <v>1172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233636.32999999999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233636.32999999999</v>
      </c>
      <c s="189">
        <v>44291</v>
      </c>
      <c s="189">
        <v>46117</v>
      </c>
      <c s="190">
        <v>233636.32999999999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30" spans="1:54" ht="15">
      <c r="A1130" s="23" t="s">
        <v>2493</v>
      </c>
      <c s="95" t="s">
        <v>1173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22457.77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31" spans="1:54" ht="15">
      <c r="A1131" s="23" t="s">
        <v>2494</v>
      </c>
      <c s="95" t="s">
        <v>1174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52305.230000000003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52305.230000000003</v>
      </c>
      <c s="189">
        <v>44291</v>
      </c>
      <c s="189">
        <v>46117</v>
      </c>
      <c s="190">
        <v>52305.230000000003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32" spans="1:54" ht="15">
      <c r="A1132" s="23" t="s">
        <v>2495</v>
      </c>
      <c s="95" t="s">
        <v>1175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29870.720000000001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33" spans="1:54" ht="15">
      <c r="A1133" s="23" t="s">
        <v>2496</v>
      </c>
      <c s="95" t="s">
        <v>1176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69570.5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69570.5</v>
      </c>
      <c s="189">
        <v>44291</v>
      </c>
      <c s="189">
        <v>46117</v>
      </c>
      <c s="190">
        <v>69570.5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34" spans="1:54" ht="15">
      <c r="A1134" s="23" t="s">
        <v>2497</v>
      </c>
      <c s="95" t="s">
        <v>1177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292504.67999999999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292504.67999999999</v>
      </c>
      <c s="189">
        <v>44291</v>
      </c>
      <c s="189">
        <v>46117</v>
      </c>
      <c s="190">
        <v>292504.67999999999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35" spans="1:54" ht="15">
      <c r="A1135" s="23" t="s">
        <v>2498</v>
      </c>
      <c s="95" t="s">
        <v>1178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409430.62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36" spans="1:54" ht="15">
      <c r="A1136" s="23" t="s">
        <v>2499</v>
      </c>
      <c s="95" t="s">
        <v>1179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953583.05000000005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953583.05000000005</v>
      </c>
      <c s="189">
        <v>44291</v>
      </c>
      <c s="189">
        <v>46117</v>
      </c>
      <c s="190">
        <v>953583.05000000005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37" spans="1:54" ht="15">
      <c r="A1137" s="23" t="s">
        <v>2500</v>
      </c>
      <c s="95" t="s">
        <v>1180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470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493964.53999999998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38" spans="1:54" ht="15">
      <c r="A1138" s="23" t="s">
        <v>2501</v>
      </c>
      <c s="95" t="s">
        <v>1181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5580125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39" spans="1:54" ht="15">
      <c r="A1139" s="23" t="s">
        <v>2502</v>
      </c>
      <c s="95" t="s">
        <v>1182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12994667.630000001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12994667.630000001</v>
      </c>
      <c s="189">
        <v>44291</v>
      </c>
      <c s="189">
        <v>46117</v>
      </c>
      <c s="190">
        <v>12994667.630000001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40" spans="1:54" ht="15">
      <c r="A1140" s="23" t="s">
        <v>2503</v>
      </c>
      <c s="95" t="s">
        <v>1183</v>
      </c>
      <c s="96">
        <v>1</v>
      </c>
      <c s="97" t="s">
        <v>23</v>
      </c>
      <c s="95" t="s">
        <v>458</v>
      </c>
      <c s="95" t="s">
        <v>635</v>
      </c>
      <c s="95" t="s">
        <v>70</v>
      </c>
      <c s="95" t="s">
        <v>648</v>
      </c>
      <c s="95" t="s">
        <v>640</v>
      </c>
      <c s="95" t="s">
        <v>649</v>
      </c>
      <c s="95" t="s">
        <v>70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150000000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41" spans="1:54" ht="15">
      <c r="A1141" s="23" t="s">
        <v>2504</v>
      </c>
      <c s="95" t="s">
        <v>1184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1185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1549766.0800000001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1549766.0800000001</v>
      </c>
      <c s="189">
        <v>44291</v>
      </c>
      <c s="189">
        <v>46117</v>
      </c>
      <c s="190">
        <v>1549766.0900000001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42" spans="1:54" ht="15">
      <c r="A1142" s="23" t="s">
        <v>2505</v>
      </c>
      <c s="95" t="s">
        <v>1186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1185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-0.0069999999832361937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-0.0069999999832361937</v>
      </c>
      <c s="189">
        <v>44291</v>
      </c>
      <c s="189">
        <v>45387</v>
      </c>
      <c s="190">
        <v>665616.01000000001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43" spans="1:54" ht="15">
      <c r="A1143" s="23" t="s">
        <v>2506</v>
      </c>
      <c s="95" t="s">
        <v>1187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500000000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500000000</v>
      </c>
      <c s="189">
        <v>44314</v>
      </c>
      <c s="189">
        <v>47966</v>
      </c>
      <c s="190">
        <v>500000000</v>
      </c>
      <c s="99">
        <v>6.4111111111111114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44" spans="1:54" ht="15">
      <c r="A1144" s="23" t="s">
        <v>2507</v>
      </c>
      <c s="95" t="s">
        <v>564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336005</v>
      </c>
      <c s="93">
        <v>0</v>
      </c>
      <c s="93">
        <v>0</v>
      </c>
      <c s="93">
        <v>1204.02</v>
      </c>
      <c s="93">
        <v>0</v>
      </c>
      <c s="93">
        <v>0</v>
      </c>
      <c s="93">
        <v>0</v>
      </c>
      <c s="93">
        <v>336005</v>
      </c>
      <c s="189">
        <v>44537</v>
      </c>
      <c s="189">
        <v>45633</v>
      </c>
      <c s="190">
        <v>672010</v>
      </c>
      <c s="99">
        <v>0.019444444444444445</v>
      </c>
      <c s="99">
        <v>3</v>
      </c>
      <c s="191">
        <v>0.042999999999999997</v>
      </c>
      <c s="95" t="s">
        <v>651</v>
      </c>
      <c s="95" t="s">
        <v>652</v>
      </c>
      <c s="185">
        <v>336005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336005</v>
      </c>
      <c s="22">
        <f t="shared" si="52"/>
        <v>0</v>
      </c>
      <c s="22">
        <f t="shared" si="53"/>
        <v>336005</v>
      </c>
    </row>
    <row r="1145" spans="1:54" ht="15">
      <c r="A1145" s="23" t="s">
        <v>2508</v>
      </c>
      <c s="95" t="s">
        <v>564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1528837.5</v>
      </c>
      <c s="93">
        <v>0</v>
      </c>
      <c s="93">
        <v>0</v>
      </c>
      <c s="93">
        <v>6000.6899999999996</v>
      </c>
      <c s="93">
        <v>0</v>
      </c>
      <c s="93">
        <v>0</v>
      </c>
      <c s="93">
        <v>0</v>
      </c>
      <c s="93">
        <v>1528837.5</v>
      </c>
      <c s="189">
        <v>44537</v>
      </c>
      <c s="189">
        <v>45998</v>
      </c>
      <c s="190">
        <v>1528837.5</v>
      </c>
      <c s="99">
        <v>1.0194444444444444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764418.75</v>
      </c>
      <c s="185">
        <v>0</v>
      </c>
      <c s="185">
        <v>0</v>
      </c>
      <c s="185">
        <v>0</v>
      </c>
      <c s="185">
        <v>0</v>
      </c>
      <c s="185">
        <v>0</v>
      </c>
      <c s="185">
        <v>764418.75</v>
      </c>
      <c s="22">
        <f t="shared" si="51"/>
        <v>0</v>
      </c>
      <c s="22">
        <f t="shared" si="52"/>
        <v>1528837.5</v>
      </c>
      <c s="22">
        <f t="shared" si="53"/>
        <v>1528837.5</v>
      </c>
    </row>
    <row r="1146" spans="1:54" ht="15">
      <c r="A1146" s="23" t="s">
        <v>2509</v>
      </c>
      <c s="95" t="s">
        <v>564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950490</v>
      </c>
      <c s="93">
        <v>0</v>
      </c>
      <c s="93">
        <v>0</v>
      </c>
      <c s="93">
        <v>4015.8200000000002</v>
      </c>
      <c s="93">
        <v>0</v>
      </c>
      <c s="93">
        <v>0</v>
      </c>
      <c s="93">
        <v>0</v>
      </c>
      <c s="93">
        <v>950490</v>
      </c>
      <c s="189">
        <v>44537</v>
      </c>
      <c s="189">
        <v>46363</v>
      </c>
      <c s="190">
        <v>950490</v>
      </c>
      <c s="99">
        <v>2.0194444444444444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47" spans="1:54" ht="15">
      <c r="A1147" s="23" t="s">
        <v>2510</v>
      </c>
      <c s="95" t="s">
        <v>564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1021585</v>
      </c>
      <c s="93">
        <v>0</v>
      </c>
      <c s="93">
        <v>0</v>
      </c>
      <c s="93">
        <v>4563.0799999999999</v>
      </c>
      <c s="93">
        <v>0</v>
      </c>
      <c s="93">
        <v>0</v>
      </c>
      <c s="93">
        <v>0</v>
      </c>
      <c s="93">
        <v>1021585</v>
      </c>
      <c s="189">
        <v>44537</v>
      </c>
      <c s="189">
        <v>46728</v>
      </c>
      <c s="190">
        <v>1021585</v>
      </c>
      <c s="99">
        <v>3.0194444444444444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48" spans="1:54" ht="15">
      <c r="A1148" s="23" t="s">
        <v>2511</v>
      </c>
      <c s="95" t="s">
        <v>564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1658490</v>
      </c>
      <c s="93">
        <v>0</v>
      </c>
      <c s="93">
        <v>0</v>
      </c>
      <c s="93">
        <v>7794.8999999999996</v>
      </c>
      <c s="93">
        <v>0</v>
      </c>
      <c s="93">
        <v>0</v>
      </c>
      <c s="93">
        <v>0</v>
      </c>
      <c s="93">
        <v>1658490</v>
      </c>
      <c s="189">
        <v>44537</v>
      </c>
      <c s="189">
        <v>47094</v>
      </c>
      <c s="190">
        <v>1658490</v>
      </c>
      <c s="99">
        <v>4.0194444444444448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49" spans="1:54" ht="15">
      <c r="A1149" s="23" t="s">
        <v>2512</v>
      </c>
      <c s="95" t="s">
        <v>564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309897.5</v>
      </c>
      <c s="93">
        <v>0</v>
      </c>
      <c s="93">
        <v>0</v>
      </c>
      <c s="93">
        <v>1531.4100000000001</v>
      </c>
      <c s="93">
        <v>0</v>
      </c>
      <c s="93">
        <v>0</v>
      </c>
      <c s="93">
        <v>0</v>
      </c>
      <c s="93">
        <v>309897.5</v>
      </c>
      <c s="189">
        <v>44537</v>
      </c>
      <c s="189">
        <v>47459</v>
      </c>
      <c s="190">
        <v>309897.5</v>
      </c>
      <c s="99">
        <v>5.0194444444444448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50" spans="1:54" ht="15">
      <c r="A1150" s="23" t="s">
        <v>2513</v>
      </c>
      <c s="95" t="s">
        <v>564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93810</v>
      </c>
      <c s="93">
        <v>0</v>
      </c>
      <c s="93">
        <v>0</v>
      </c>
      <c s="93">
        <v>485.47000000000003</v>
      </c>
      <c s="93">
        <v>0</v>
      </c>
      <c s="93">
        <v>0</v>
      </c>
      <c s="93">
        <v>0</v>
      </c>
      <c s="93">
        <v>93810</v>
      </c>
      <c s="189">
        <v>44537</v>
      </c>
      <c s="189">
        <v>47824</v>
      </c>
      <c s="190">
        <v>93810</v>
      </c>
      <c s="99">
        <v>6.0194444444444448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51" spans="1:54" ht="15">
      <c r="A1151" s="23" t="s">
        <v>2514</v>
      </c>
      <c s="95" t="s">
        <v>564</v>
      </c>
      <c s="96">
        <v>10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287.62</v>
      </c>
      <c s="93">
        <v>0</v>
      </c>
      <c s="93">
        <v>0</v>
      </c>
      <c s="93">
        <v>0</v>
      </c>
      <c s="93">
        <v>53100</v>
      </c>
      <c s="189">
        <v>44537</v>
      </c>
      <c s="189">
        <v>48189</v>
      </c>
      <c s="190">
        <v>53100</v>
      </c>
      <c s="99">
        <v>7.0194444444444448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52" spans="1:54" ht="15">
      <c r="A1152" s="23" t="s">
        <v>2515</v>
      </c>
      <c s="95" t="s">
        <v>1188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307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901812.87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901812.87</v>
      </c>
      <c s="189">
        <v>44291</v>
      </c>
      <c s="189">
        <v>46117</v>
      </c>
      <c s="190">
        <v>901812.87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53" spans="1:54" ht="15">
      <c r="A1153" s="23" t="s">
        <v>2516</v>
      </c>
      <c s="95" t="s">
        <v>1189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307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903591.25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54" spans="1:54" ht="15">
      <c r="A1154" s="23" t="s">
        <v>2517</v>
      </c>
      <c s="95" t="s">
        <v>1190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997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2337432.8900000001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2337432.8900000001</v>
      </c>
      <c s="189">
        <v>44291</v>
      </c>
      <c s="189">
        <v>46117</v>
      </c>
      <c s="190">
        <v>2337432.8900000001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1"/>
        <v>0</v>
      </c>
      <c s="22">
        <f t="shared" si="52"/>
        <v>0</v>
      </c>
      <c s="22">
        <f t="shared" si="53"/>
        <v>0</v>
      </c>
    </row>
    <row r="1155" spans="1:54" ht="15">
      <c r="A1155" s="23" t="s">
        <v>2518</v>
      </c>
      <c s="95" t="s">
        <v>1191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997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1040699.65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1040699.65</v>
      </c>
      <c s="189">
        <v>44291</v>
      </c>
      <c s="189">
        <v>46117</v>
      </c>
      <c s="190">
        <v>1040699.65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 ref="AZ1155:AZ1218">SUM(AM1155:AM1155)</f>
        <v>0</v>
      </c>
      <c s="22">
        <f t="shared" si="52"/>
        <v>0</v>
      </c>
      <c s="22">
        <f t="shared" si="53"/>
        <v>0</v>
      </c>
    </row>
    <row r="1156" spans="1:54" ht="15">
      <c r="A1156" s="23" t="s">
        <v>2519</v>
      </c>
      <c s="95" t="s">
        <v>1192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997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1042778.9399999999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 ref="BA1156:BA1219">SUM(AN1156:AY1156)</f>
        <v>0</v>
      </c>
      <c s="22">
        <f t="shared" si="56" ref="BB1156:BB1219">AZ1156+BA1156</f>
        <v>0</v>
      </c>
    </row>
    <row r="1157" spans="1:54" ht="15">
      <c r="A1157" s="23" t="s">
        <v>2520</v>
      </c>
      <c s="95" t="s">
        <v>565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98677.5</v>
      </c>
      <c s="93">
        <v>0</v>
      </c>
      <c s="93">
        <v>0</v>
      </c>
      <c s="93">
        <v>353.58999999999997</v>
      </c>
      <c s="93">
        <v>0</v>
      </c>
      <c s="93">
        <v>0</v>
      </c>
      <c s="93">
        <v>0</v>
      </c>
      <c s="93">
        <v>98677.5</v>
      </c>
      <c s="189">
        <v>44553</v>
      </c>
      <c s="189">
        <v>45649</v>
      </c>
      <c s="190">
        <v>197355</v>
      </c>
      <c s="99">
        <v>0.063888888888888884</v>
      </c>
      <c s="99">
        <v>3</v>
      </c>
      <c s="191">
        <v>0.042999999999999997</v>
      </c>
      <c s="95" t="s">
        <v>651</v>
      </c>
      <c s="95" t="s">
        <v>652</v>
      </c>
      <c s="185">
        <v>98677.5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98677.5</v>
      </c>
      <c s="22">
        <f t="shared" si="55"/>
        <v>0</v>
      </c>
      <c s="22">
        <f t="shared" si="56"/>
        <v>98677.5</v>
      </c>
    </row>
    <row r="1158" spans="1:54" ht="15">
      <c r="A1158" s="23" t="s">
        <v>2521</v>
      </c>
      <c s="95" t="s">
        <v>565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263730</v>
      </c>
      <c s="93">
        <v>0</v>
      </c>
      <c s="93">
        <v>0</v>
      </c>
      <c s="93">
        <v>1035.1400000000001</v>
      </c>
      <c s="93">
        <v>0</v>
      </c>
      <c s="93">
        <v>0</v>
      </c>
      <c s="93">
        <v>0</v>
      </c>
      <c s="93">
        <v>263730</v>
      </c>
      <c s="189">
        <v>44553</v>
      </c>
      <c s="189">
        <v>46014</v>
      </c>
      <c s="190">
        <v>263730</v>
      </c>
      <c s="99">
        <v>1.0638888888888889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131865</v>
      </c>
      <c s="185">
        <v>0</v>
      </c>
      <c s="185">
        <v>0</v>
      </c>
      <c s="185">
        <v>0</v>
      </c>
      <c s="185">
        <v>0</v>
      </c>
      <c s="185">
        <v>0</v>
      </c>
      <c s="185">
        <v>131865</v>
      </c>
      <c s="22">
        <f t="shared" si="54"/>
        <v>0</v>
      </c>
      <c s="22">
        <f t="shared" si="55"/>
        <v>263730</v>
      </c>
      <c s="22">
        <f t="shared" si="56"/>
        <v>263730</v>
      </c>
    </row>
    <row r="1159" spans="1:54" ht="15">
      <c r="A1159" s="23" t="s">
        <v>2522</v>
      </c>
      <c s="95" t="s">
        <v>565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1078520</v>
      </c>
      <c s="93">
        <v>0</v>
      </c>
      <c s="93">
        <v>0</v>
      </c>
      <c s="93">
        <v>4556.75</v>
      </c>
      <c s="93">
        <v>0</v>
      </c>
      <c s="93">
        <v>0</v>
      </c>
      <c s="93">
        <v>0</v>
      </c>
      <c s="93">
        <v>1078520</v>
      </c>
      <c s="189">
        <v>44553</v>
      </c>
      <c s="189">
        <v>46379</v>
      </c>
      <c s="190">
        <v>1078520</v>
      </c>
      <c s="99">
        <v>2.0638888888888891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60" spans="1:54" ht="15">
      <c r="A1160" s="23" t="s">
        <v>2523</v>
      </c>
      <c s="95" t="s">
        <v>565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4820447.5</v>
      </c>
      <c s="93">
        <v>0</v>
      </c>
      <c s="93">
        <v>0</v>
      </c>
      <c s="93">
        <v>21531.330000000002</v>
      </c>
      <c s="93">
        <v>0</v>
      </c>
      <c s="93">
        <v>0</v>
      </c>
      <c s="93">
        <v>0</v>
      </c>
      <c s="93">
        <v>4820447.5</v>
      </c>
      <c s="189">
        <v>44553</v>
      </c>
      <c s="189">
        <v>46744</v>
      </c>
      <c s="190">
        <v>4820447.5</v>
      </c>
      <c s="99">
        <v>3.0638888888888891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61" spans="1:54" ht="15">
      <c r="A1161" s="23" t="s">
        <v>2524</v>
      </c>
      <c s="95" t="s">
        <v>565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419195</v>
      </c>
      <c s="93">
        <v>0</v>
      </c>
      <c s="93">
        <v>0</v>
      </c>
      <c s="93">
        <v>1970.22</v>
      </c>
      <c s="93">
        <v>0</v>
      </c>
      <c s="93">
        <v>0</v>
      </c>
      <c s="93">
        <v>0</v>
      </c>
      <c s="93">
        <v>419195</v>
      </c>
      <c s="189">
        <v>44553</v>
      </c>
      <c s="189">
        <v>47110</v>
      </c>
      <c s="190">
        <v>419195</v>
      </c>
      <c s="99">
        <v>4.0638888888888891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62" spans="1:54" ht="15">
      <c r="A1162" s="23" t="s">
        <v>2525</v>
      </c>
      <c s="95" t="s">
        <v>565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262.39999999999998</v>
      </c>
      <c s="93">
        <v>0</v>
      </c>
      <c s="93">
        <v>0</v>
      </c>
      <c s="93">
        <v>0</v>
      </c>
      <c s="93">
        <v>53100</v>
      </c>
      <c s="189">
        <v>44553</v>
      </c>
      <c s="189">
        <v>47475</v>
      </c>
      <c s="190">
        <v>53100</v>
      </c>
      <c s="99">
        <v>5.0638888888888891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63" spans="1:54" ht="15">
      <c r="A1163" s="23" t="s">
        <v>2526</v>
      </c>
      <c s="95" t="s">
        <v>1193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95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1003784.45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64" spans="1:54" ht="15">
      <c r="A1164" s="23" t="s">
        <v>2527</v>
      </c>
      <c s="95" t="s">
        <v>566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148975</v>
      </c>
      <c s="93">
        <v>0</v>
      </c>
      <c s="93">
        <v>0</v>
      </c>
      <c s="93">
        <v>533.83000000000004</v>
      </c>
      <c s="93">
        <v>0</v>
      </c>
      <c s="93">
        <v>0</v>
      </c>
      <c s="93">
        <v>0</v>
      </c>
      <c s="93">
        <v>148975</v>
      </c>
      <c s="189">
        <v>44558</v>
      </c>
      <c s="189">
        <v>45654</v>
      </c>
      <c s="190">
        <v>297950</v>
      </c>
      <c s="99">
        <v>0.077777777777777779</v>
      </c>
      <c s="99">
        <v>3</v>
      </c>
      <c s="191">
        <v>0.042999999999999997</v>
      </c>
      <c s="95" t="s">
        <v>651</v>
      </c>
      <c s="95" t="s">
        <v>652</v>
      </c>
      <c s="185">
        <v>148975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148975</v>
      </c>
      <c s="22">
        <f t="shared" si="55"/>
        <v>0</v>
      </c>
      <c s="22">
        <f t="shared" si="56"/>
        <v>148975</v>
      </c>
    </row>
    <row r="1165" spans="1:54" ht="15">
      <c r="A1165" s="23" t="s">
        <v>2528</v>
      </c>
      <c s="95" t="s">
        <v>566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177295</v>
      </c>
      <c s="93">
        <v>0</v>
      </c>
      <c s="93">
        <v>0</v>
      </c>
      <c s="93">
        <v>695.88</v>
      </c>
      <c s="93">
        <v>0</v>
      </c>
      <c s="93">
        <v>0</v>
      </c>
      <c s="93">
        <v>0</v>
      </c>
      <c s="93">
        <v>177295</v>
      </c>
      <c s="189">
        <v>44558</v>
      </c>
      <c s="189">
        <v>46019</v>
      </c>
      <c s="190">
        <v>177295</v>
      </c>
      <c s="99">
        <v>1.0777777777777777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88647.5</v>
      </c>
      <c s="185">
        <v>0</v>
      </c>
      <c s="185">
        <v>0</v>
      </c>
      <c s="185">
        <v>0</v>
      </c>
      <c s="185">
        <v>0</v>
      </c>
      <c s="185">
        <v>0</v>
      </c>
      <c s="185">
        <v>88647.5</v>
      </c>
      <c s="22">
        <f t="shared" si="54"/>
        <v>0</v>
      </c>
      <c s="22">
        <f t="shared" si="55"/>
        <v>177295</v>
      </c>
      <c s="22">
        <f t="shared" si="56"/>
        <v>177295</v>
      </c>
    </row>
    <row r="1166" spans="1:54" ht="15">
      <c r="A1166" s="23" t="s">
        <v>2529</v>
      </c>
      <c s="95" t="s">
        <v>566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751807.5</v>
      </c>
      <c s="93">
        <v>0</v>
      </c>
      <c s="93">
        <v>0</v>
      </c>
      <c s="93">
        <v>3176.3899999999999</v>
      </c>
      <c s="93">
        <v>0</v>
      </c>
      <c s="93">
        <v>0</v>
      </c>
      <c s="93">
        <v>0</v>
      </c>
      <c s="93">
        <v>751807.5</v>
      </c>
      <c s="189">
        <v>44558</v>
      </c>
      <c s="189">
        <v>46384</v>
      </c>
      <c s="190">
        <v>751807.5</v>
      </c>
      <c s="99">
        <v>2.0777777777777779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67" spans="1:54" ht="15">
      <c r="A1167" s="23" t="s">
        <v>2530</v>
      </c>
      <c s="95" t="s">
        <v>566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1693447.5</v>
      </c>
      <c s="93">
        <v>0</v>
      </c>
      <c s="93">
        <v>0</v>
      </c>
      <c s="93">
        <v>7564.0699999999997</v>
      </c>
      <c s="93">
        <v>0</v>
      </c>
      <c s="93">
        <v>0</v>
      </c>
      <c s="93">
        <v>0</v>
      </c>
      <c s="93">
        <v>1693447.5</v>
      </c>
      <c s="189">
        <v>44558</v>
      </c>
      <c s="189">
        <v>46749</v>
      </c>
      <c s="190">
        <v>1693447.5</v>
      </c>
      <c s="99">
        <v>3.0777777777777779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68" spans="1:54" ht="15">
      <c r="A1168" s="23" t="s">
        <v>2531</v>
      </c>
      <c s="95" t="s">
        <v>566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938247.5</v>
      </c>
      <c s="93">
        <v>0</v>
      </c>
      <c s="93">
        <v>0</v>
      </c>
      <c s="93">
        <v>4409.7600000000002</v>
      </c>
      <c s="93">
        <v>0</v>
      </c>
      <c s="93">
        <v>0</v>
      </c>
      <c s="93">
        <v>0</v>
      </c>
      <c s="93">
        <v>938247.5</v>
      </c>
      <c s="189">
        <v>44558</v>
      </c>
      <c s="189">
        <v>47115</v>
      </c>
      <c s="190">
        <v>938247.5</v>
      </c>
      <c s="99">
        <v>4.0777777777777775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69" spans="1:54" ht="15">
      <c r="A1169" s="23" t="s">
        <v>2532</v>
      </c>
      <c s="95" t="s">
        <v>566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957717.5</v>
      </c>
      <c s="93">
        <v>0</v>
      </c>
      <c s="93">
        <v>0</v>
      </c>
      <c s="93">
        <v>4732.7200000000003</v>
      </c>
      <c s="93">
        <v>0</v>
      </c>
      <c s="93">
        <v>0</v>
      </c>
      <c s="93">
        <v>0</v>
      </c>
      <c s="93">
        <v>957717.5</v>
      </c>
      <c s="189">
        <v>44558</v>
      </c>
      <c s="189">
        <v>47480</v>
      </c>
      <c s="190">
        <v>857717.5</v>
      </c>
      <c s="99">
        <v>5.0777777777777775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70" spans="1:54" ht="15">
      <c r="A1170" s="23" t="s">
        <v>2533</v>
      </c>
      <c s="95" t="s">
        <v>566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274.79000000000002</v>
      </c>
      <c s="93">
        <v>0</v>
      </c>
      <c s="93">
        <v>0</v>
      </c>
      <c s="93">
        <v>0</v>
      </c>
      <c s="93">
        <v>53100</v>
      </c>
      <c s="189">
        <v>44558</v>
      </c>
      <c s="189">
        <v>47845</v>
      </c>
      <c s="190">
        <v>53100</v>
      </c>
      <c s="99">
        <v>6.0777777777777775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71" spans="1:54" ht="15">
      <c r="A1171" s="23" t="s">
        <v>2534</v>
      </c>
      <c s="95" t="s">
        <v>1194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1195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492965.73999999999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72" spans="1:54" ht="15">
      <c r="A1172" s="23" t="s">
        <v>2535</v>
      </c>
      <c s="95" t="s">
        <v>1196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1197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-0.0039999999571591616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-0.0039999999571591616</v>
      </c>
      <c s="189">
        <v>44291</v>
      </c>
      <c s="189">
        <v>45387</v>
      </c>
      <c s="190">
        <v>640747.37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73" spans="1:54" ht="15">
      <c r="A1173" s="23" t="s">
        <v>2536</v>
      </c>
      <c s="95" t="s">
        <v>1198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1197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639337.13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639337.13</v>
      </c>
      <c s="189">
        <v>44291</v>
      </c>
      <c s="189">
        <v>46117</v>
      </c>
      <c s="190">
        <v>639337.13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74" spans="1:54" ht="15">
      <c r="A1174" s="23" t="s">
        <v>2537</v>
      </c>
      <c s="95" t="s">
        <v>1199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1200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532313.19999999995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75" spans="1:54" ht="15">
      <c r="A1175" s="23" t="s">
        <v>2538</v>
      </c>
      <c s="95" t="s">
        <v>1201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1200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1239330.45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1239330.45</v>
      </c>
      <c s="189">
        <v>44291</v>
      </c>
      <c s="189">
        <v>46117</v>
      </c>
      <c s="190">
        <v>1239330.45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76" spans="1:54" ht="15">
      <c r="A1176" s="23" t="s">
        <v>2539</v>
      </c>
      <c s="95" t="s">
        <v>1202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151259.07999999999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151259.07999999999</v>
      </c>
      <c s="189">
        <v>44291</v>
      </c>
      <c s="189">
        <v>46117</v>
      </c>
      <c s="190">
        <v>151259.07999999999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77" spans="1:54" ht="15">
      <c r="A1177" s="23" t="s">
        <v>2540</v>
      </c>
      <c s="95" t="s">
        <v>1203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309903.31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78" spans="1:54" ht="15">
      <c r="A1178" s="23" t="s">
        <v>2541</v>
      </c>
      <c s="95" t="s">
        <v>1204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24132.610000000001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79" spans="1:54" ht="15">
      <c r="A1179" s="23" t="s">
        <v>2542</v>
      </c>
      <c s="95" t="s">
        <v>1205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311259.34999999998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80" spans="1:54" ht="15">
      <c r="A1180" s="23" t="s">
        <v>2543</v>
      </c>
      <c s="95" t="s">
        <v>1206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18986.419999999998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81" spans="1:54" ht="15">
      <c r="A1181" s="23" t="s">
        <v>2544</v>
      </c>
      <c s="95" t="s">
        <v>1207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721797.95999999996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721797.95999999996</v>
      </c>
      <c s="189">
        <v>44291</v>
      </c>
      <c s="189">
        <v>46117</v>
      </c>
      <c s="190">
        <v>721797.95999999996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82" spans="1:54" ht="15">
      <c r="A1182" s="23" t="s">
        <v>2545</v>
      </c>
      <c s="95" t="s">
        <v>1208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56207.43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56207.43</v>
      </c>
      <c s="189">
        <v>44291</v>
      </c>
      <c s="189">
        <v>46117</v>
      </c>
      <c s="190">
        <v>56207.43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83" spans="1:54" ht="15">
      <c r="A1183" s="23" t="s">
        <v>2546</v>
      </c>
      <c s="95" t="s">
        <v>1209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724956.35999999999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724956.35999999999</v>
      </c>
      <c s="189">
        <v>44291</v>
      </c>
      <c s="189">
        <v>46117</v>
      </c>
      <c s="190">
        <v>724956.35999999999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84" spans="1:54" ht="15">
      <c r="A1184" s="23" t="s">
        <v>2547</v>
      </c>
      <c s="95" t="s">
        <v>1210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44222.589999999997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44222.589999999997</v>
      </c>
      <c s="189">
        <v>44291</v>
      </c>
      <c s="189">
        <v>46117</v>
      </c>
      <c s="190">
        <v>44222.589999999997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85" spans="1:54" ht="15">
      <c r="A1185" s="23" t="s">
        <v>2548</v>
      </c>
      <c s="95" t="s">
        <v>1211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47859.870000000003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86" spans="1:54" ht="15">
      <c r="A1186" s="23" t="s">
        <v>2549</v>
      </c>
      <c s="95" t="s">
        <v>1212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111473.73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111473.73</v>
      </c>
      <c s="189">
        <v>44291</v>
      </c>
      <c s="189">
        <v>46117</v>
      </c>
      <c s="190">
        <v>111473.73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87" spans="1:54" ht="15">
      <c r="A1187" s="23" t="s">
        <v>2550</v>
      </c>
      <c s="95" t="s">
        <v>1213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64317.489999999998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88" spans="1:54" ht="15">
      <c r="A1188" s="23" t="s">
        <v>2551</v>
      </c>
      <c s="95" t="s">
        <v>1214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37441.18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89" spans="1:54" ht="15">
      <c r="A1189" s="23" t="s">
        <v>2552</v>
      </c>
      <c s="95" t="s">
        <v>1215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87206.830000000002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87206.830000000002</v>
      </c>
      <c s="189">
        <v>44291</v>
      </c>
      <c s="189">
        <v>46117</v>
      </c>
      <c s="190">
        <v>87206.830000000002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90" spans="1:54" ht="15">
      <c r="A1190" s="23" t="s">
        <v>2553</v>
      </c>
      <c s="95" t="s">
        <v>1216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64942.959999999999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91" spans="1:54" ht="15">
      <c r="A1191" s="23" t="s">
        <v>2554</v>
      </c>
      <c s="95" t="s">
        <v>1217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149802.44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149802.44</v>
      </c>
      <c s="189">
        <v>44291</v>
      </c>
      <c s="189">
        <v>46117</v>
      </c>
      <c s="190">
        <v>149802.44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92" spans="1:54" ht="15">
      <c r="A1192" s="23" t="s">
        <v>2555</v>
      </c>
      <c s="95" t="s">
        <v>1218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588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2071588.6899999999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2071588.6899999999</v>
      </c>
      <c s="189">
        <v>44291</v>
      </c>
      <c s="189">
        <v>46117</v>
      </c>
      <c s="190">
        <v>2071588.6899999999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93" spans="1:54" ht="15">
      <c r="A1193" s="23" t="s">
        <v>2556</v>
      </c>
      <c s="95" t="s">
        <v>1219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49287.660000000003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94" spans="1:54" ht="15">
      <c r="A1194" s="23" t="s">
        <v>2557</v>
      </c>
      <c s="95" t="s">
        <v>1220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8060.1800000000003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8060.1800000000003</v>
      </c>
      <c s="189">
        <v>44291</v>
      </c>
      <c s="189">
        <v>46117</v>
      </c>
      <c s="190">
        <v>8060.1800000000003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95" spans="1:54" ht="15">
      <c r="A1195" s="23" t="s">
        <v>2558</v>
      </c>
      <c s="95" t="s">
        <v>1221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79722.240000000005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96" spans="1:54" ht="15">
      <c r="A1196" s="23" t="s">
        <v>2559</v>
      </c>
      <c s="95" t="s">
        <v>1222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0">
        <v>12837830.16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97" spans="1:54" ht="15">
      <c r="A1197" s="23" t="s">
        <v>2560</v>
      </c>
      <c s="95" t="s">
        <v>1223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2090599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2090599</v>
      </c>
      <c s="189">
        <v>44291</v>
      </c>
      <c s="189">
        <v>46117</v>
      </c>
      <c s="190">
        <v>2090599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98" spans="1:54" ht="15">
      <c r="A1198" s="23" t="s">
        <v>2561</v>
      </c>
      <c s="95" t="s">
        <v>1224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2">
        <v>426622.59999999998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199" spans="1:54" ht="15">
      <c r="A1199" s="23" t="s">
        <v>2562</v>
      </c>
      <c s="95" t="s">
        <v>1225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992544.18000000005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992544.18000000005</v>
      </c>
      <c s="189">
        <v>44291</v>
      </c>
      <c s="189">
        <v>46117</v>
      </c>
      <c s="192">
        <v>992544.18000000005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200" spans="1:54" ht="15">
      <c r="A1200" s="23" t="s">
        <v>2563</v>
      </c>
      <c s="95" t="s">
        <v>1226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2">
        <v>48479.68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201" spans="1:54" ht="15">
      <c r="A1201" s="23" t="s">
        <v>2564</v>
      </c>
      <c s="95" t="s">
        <v>1227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112785.86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112785.86</v>
      </c>
      <c s="189">
        <v>44291</v>
      </c>
      <c s="189">
        <v>46117</v>
      </c>
      <c s="192">
        <v>112785.86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202" spans="1:54" ht="15">
      <c r="A1202" s="23" t="s">
        <v>2565</v>
      </c>
      <c s="95" t="s">
        <v>1228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2">
        <v>327857.01000000001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203" spans="1:54" ht="15">
      <c r="A1203" s="23" t="s">
        <v>2566</v>
      </c>
      <c s="95" t="s">
        <v>1229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762726.56000000006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762726.56000000006</v>
      </c>
      <c s="189">
        <v>44291</v>
      </c>
      <c s="189">
        <v>46117</v>
      </c>
      <c s="192">
        <v>762726.56000000006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204" spans="1:54" ht="15">
      <c r="A1204" s="23" t="s">
        <v>2567</v>
      </c>
      <c s="95" t="s">
        <v>1230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2">
        <v>140000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205" spans="1:54" ht="15">
      <c r="A1205" s="23" t="s">
        <v>2568</v>
      </c>
      <c s="95" t="s">
        <v>1231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46117</v>
      </c>
      <c s="192">
        <v>135003.14999999999</v>
      </c>
      <c s="99">
        <v>1.3472222222222223</v>
      </c>
      <c s="99">
        <v>5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206" spans="1:54" ht="15">
      <c r="A1206" s="23" t="s">
        <v>2569</v>
      </c>
      <c s="95" t="s">
        <v>1232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314070.59999999998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314070.59999999998</v>
      </c>
      <c s="189">
        <v>44291</v>
      </c>
      <c s="189">
        <v>45387</v>
      </c>
      <c s="192">
        <v>314070.59999999998</v>
      </c>
      <c s="99">
        <v>0</v>
      </c>
      <c s="99">
        <v>0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207" spans="1:54" ht="15">
      <c r="A1207" s="23" t="s">
        <v>2570</v>
      </c>
      <c s="95" t="s">
        <v>1233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21770402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21770402</v>
      </c>
      <c s="189">
        <v>44291</v>
      </c>
      <c s="189">
        <v>46117</v>
      </c>
      <c s="192">
        <v>21770402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208" spans="1:54" ht="15">
      <c r="A1208" s="23" t="s">
        <v>2571</v>
      </c>
      <c s="95" t="s">
        <v>1234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2">
        <v>234841.57999999999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209" spans="1:54" ht="15">
      <c r="A1209" s="23" t="s">
        <v>2572</v>
      </c>
      <c s="95" t="s">
        <v>1235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8906.6800000000003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8906.6800000000003</v>
      </c>
      <c s="189">
        <v>44291</v>
      </c>
      <c s="189">
        <v>46117</v>
      </c>
      <c s="192">
        <v>8906.6800000000003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210" spans="1:54" ht="15">
      <c r="A1210" s="23" t="s">
        <v>2573</v>
      </c>
      <c s="95" t="s">
        <v>1236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2">
        <v>606476.73999999999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211" spans="1:54" ht="15">
      <c r="A1211" s="23" t="s">
        <v>2574</v>
      </c>
      <c s="95" t="s">
        <v>1237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1410648.0900000001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1410648.0900000001</v>
      </c>
      <c s="189">
        <v>44291</v>
      </c>
      <c s="189">
        <v>46117</v>
      </c>
      <c s="192">
        <v>1410648.0900000001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212" spans="1:54" ht="15">
      <c r="A1212" s="23" t="s">
        <v>2575</v>
      </c>
      <c s="95" t="s">
        <v>1238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2">
        <v>230551.31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213" spans="1:54" ht="15">
      <c r="A1213" s="23" t="s">
        <v>2576</v>
      </c>
      <c s="95" t="s">
        <v>1239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536242.06999999995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536242.06999999995</v>
      </c>
      <c s="189">
        <v>44291</v>
      </c>
      <c s="189">
        <v>46117</v>
      </c>
      <c s="192">
        <v>536242.06999999995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214" spans="1:54" ht="15">
      <c r="A1214" s="23" t="s">
        <v>2577</v>
      </c>
      <c s="95" t="s">
        <v>1240</v>
      </c>
      <c s="96">
        <v>1</v>
      </c>
      <c s="97" t="s">
        <v>23</v>
      </c>
      <c s="95" t="s">
        <v>458</v>
      </c>
      <c s="95" t="s">
        <v>635</v>
      </c>
      <c s="95" t="s">
        <v>593</v>
      </c>
      <c s="95" t="s">
        <v>648</v>
      </c>
      <c s="95" t="s">
        <v>636</v>
      </c>
      <c s="95" t="s">
        <v>649</v>
      </c>
      <c s="95" t="s">
        <v>593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19710609.879999999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19710609.879999999</v>
      </c>
      <c s="189">
        <v>44291</v>
      </c>
      <c s="189">
        <v>46117</v>
      </c>
      <c s="192">
        <v>19710609.879999999</v>
      </c>
      <c s="99">
        <v>1.3472222222222223</v>
      </c>
      <c s="99">
        <v>5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215" spans="1:54" ht="15">
      <c r="A1215" s="23" t="s">
        <v>2578</v>
      </c>
      <c s="95" t="s">
        <v>1241</v>
      </c>
      <c s="96">
        <v>1</v>
      </c>
      <c s="97" t="s">
        <v>23</v>
      </c>
      <c s="95" t="s">
        <v>458</v>
      </c>
      <c s="95" t="s">
        <v>635</v>
      </c>
      <c s="95" t="s">
        <v>593</v>
      </c>
      <c s="95" t="s">
        <v>648</v>
      </c>
      <c s="95" t="s">
        <v>636</v>
      </c>
      <c s="95" t="s">
        <v>649</v>
      </c>
      <c s="95" t="s">
        <v>593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2">
        <v>19777143.449999999</v>
      </c>
      <c s="99">
        <v>0</v>
      </c>
      <c s="99">
        <v>0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216" spans="1:54" ht="15">
      <c r="A1216" s="23" t="s">
        <v>2579</v>
      </c>
      <c s="95" t="s">
        <v>1242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2">
        <v>53842.239999999998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217" spans="1:54" ht="15">
      <c r="A1217" s="23" t="s">
        <v>2580</v>
      </c>
      <c s="95" t="s">
        <v>1243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2">
        <v>3828.6999999999998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218" spans="1:54" ht="15">
      <c r="A1218" s="23" t="s">
        <v>2581</v>
      </c>
      <c s="95" t="s">
        <v>1244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125255.28999999999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125255.28999999999</v>
      </c>
      <c s="189">
        <v>44291</v>
      </c>
      <c s="189">
        <v>46117</v>
      </c>
      <c s="192">
        <v>125255.28999999999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4"/>
        <v>0</v>
      </c>
      <c s="22">
        <f t="shared" si="55"/>
        <v>0</v>
      </c>
      <c s="22">
        <f t="shared" si="56"/>
        <v>0</v>
      </c>
    </row>
    <row r="1219" spans="1:54" ht="15">
      <c r="A1219" s="23" t="s">
        <v>2582</v>
      </c>
      <c s="95" t="s">
        <v>1245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2">
        <v>327407.01000000001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 ref="AZ1219:AZ1282">SUM(AM1219:AM1219)</f>
        <v>0</v>
      </c>
      <c s="22">
        <f t="shared" si="55"/>
        <v>0</v>
      </c>
      <c s="22">
        <f t="shared" si="56"/>
        <v>0</v>
      </c>
    </row>
    <row r="1220" spans="1:54" ht="15">
      <c r="A1220" s="23" t="s">
        <v>2583</v>
      </c>
      <c s="95" t="s">
        <v>1246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761638.70999999996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761638.70999999996</v>
      </c>
      <c s="189">
        <v>44291</v>
      </c>
      <c s="189">
        <v>46117</v>
      </c>
      <c s="192">
        <v>761638.70999999996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 ref="BA1220:BA1283">SUM(AN1220:AY1220)</f>
        <v>0</v>
      </c>
      <c s="22">
        <f t="shared" si="59" ref="BB1220:BB1283">AZ1220+BA1220</f>
        <v>0</v>
      </c>
    </row>
    <row r="1221" spans="1:54" ht="15">
      <c r="A1221" s="23" t="s">
        <v>2584</v>
      </c>
      <c s="95" t="s">
        <v>1247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2">
        <v>18003.5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22" spans="1:54" ht="15">
      <c r="A1222" s="23" t="s">
        <v>2585</v>
      </c>
      <c s="95" t="s">
        <v>1248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41874.610000000001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41874.610000000001</v>
      </c>
      <c s="189">
        <v>44291</v>
      </c>
      <c s="189">
        <v>46117</v>
      </c>
      <c s="192">
        <v>41874.610000000001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23" spans="1:54" ht="15">
      <c r="A1223" s="23" t="s">
        <v>2586</v>
      </c>
      <c s="95" t="s">
        <v>1249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2">
        <v>33346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24" spans="1:54" ht="15">
      <c r="A1224" s="23" t="s">
        <v>2587</v>
      </c>
      <c s="95" t="s">
        <v>1250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77561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77561</v>
      </c>
      <c s="189">
        <v>44291</v>
      </c>
      <c s="189">
        <v>46117</v>
      </c>
      <c s="192">
        <v>77561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25" spans="1:54" ht="15">
      <c r="A1225" s="23" t="s">
        <v>2588</v>
      </c>
      <c s="95" t="s">
        <v>1251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2">
        <v>95631.130000000005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26" spans="1:54" ht="15">
      <c r="A1226" s="23" t="s">
        <v>2589</v>
      </c>
      <c s="95" t="s">
        <v>1252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222412.32000000001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222412.32000000001</v>
      </c>
      <c s="189">
        <v>44291</v>
      </c>
      <c s="189">
        <v>46117</v>
      </c>
      <c s="192">
        <v>222412.32000000001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27" spans="1:54" ht="15">
      <c r="A1227" s="23" t="s">
        <v>2590</v>
      </c>
      <c s="95" t="s">
        <v>1253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546305.76000000001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546305.76000000001</v>
      </c>
      <c s="189">
        <v>44291</v>
      </c>
      <c s="189">
        <v>46117</v>
      </c>
      <c s="192">
        <v>546305.76000000001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28" spans="1:54" ht="15">
      <c r="A1228" s="23" t="s">
        <v>2591</v>
      </c>
      <c s="95" t="s">
        <v>1254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2">
        <v>183578.79000000001</v>
      </c>
      <c s="99">
        <v>0</v>
      </c>
      <c s="99">
        <v>0</v>
      </c>
      <c s="191">
        <v>0.059999999999999998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29" spans="1:54" ht="15">
      <c r="A1229" s="23" t="s">
        <v>2592</v>
      </c>
      <c s="95" t="s">
        <v>1255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428350.51000000001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428350.51000000001</v>
      </c>
      <c s="189">
        <v>44291</v>
      </c>
      <c s="189">
        <v>46117</v>
      </c>
      <c s="192">
        <v>428350.51000000001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30" spans="1:54" ht="15">
      <c r="A1230" s="23" t="s">
        <v>2593</v>
      </c>
      <c s="95" t="s">
        <v>1256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2">
        <v>168102.70000000001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31" spans="1:54" ht="15">
      <c r="A1231" s="23" t="s">
        <v>2594</v>
      </c>
      <c s="95" t="s">
        <v>1257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390992.09000000003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390992.09000000003</v>
      </c>
      <c s="189">
        <v>44291</v>
      </c>
      <c s="189">
        <v>46117</v>
      </c>
      <c s="192">
        <v>390992.09000000003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32" spans="1:54" ht="15">
      <c r="A1232" s="23" t="s">
        <v>2595</v>
      </c>
      <c s="95" t="s">
        <v>1258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2">
        <v>1044128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33" spans="1:54" ht="15">
      <c r="A1233" s="23" t="s">
        <v>2596</v>
      </c>
      <c s="95" t="s">
        <v>1259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2428426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2428426</v>
      </c>
      <c s="189">
        <v>44291</v>
      </c>
      <c s="189">
        <v>46117</v>
      </c>
      <c s="192">
        <v>2428426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34" spans="1:54" ht="15">
      <c r="A1234" s="23" t="s">
        <v>2597</v>
      </c>
      <c s="95" t="s">
        <v>1260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2">
        <v>102972.82000000001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35" spans="1:54" ht="15">
      <c r="A1235" s="23" t="s">
        <v>2598</v>
      </c>
      <c s="95" t="s">
        <v>1261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239449.89000000001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239449.89000000001</v>
      </c>
      <c s="189">
        <v>44291</v>
      </c>
      <c s="189">
        <v>46117</v>
      </c>
      <c s="192">
        <v>239449.89000000001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36" spans="1:54" ht="15">
      <c r="A1236" s="23" t="s">
        <v>2599</v>
      </c>
      <c s="95" t="s">
        <v>1262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2">
        <v>980097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37" spans="1:54" ht="15">
      <c r="A1237" s="23" t="s">
        <v>2600</v>
      </c>
      <c s="95" t="s">
        <v>1263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2277850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2277850</v>
      </c>
      <c s="189">
        <v>44291</v>
      </c>
      <c s="189">
        <v>46117</v>
      </c>
      <c s="192">
        <v>2277850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38" spans="1:54" ht="15">
      <c r="A1238" s="23" t="s">
        <v>2601</v>
      </c>
      <c s="95" t="s">
        <v>1264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1516409.26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1516409.26</v>
      </c>
      <c s="189">
        <v>44291</v>
      </c>
      <c s="189">
        <v>46117</v>
      </c>
      <c s="192">
        <v>1516409.26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39" spans="1:54" ht="15">
      <c r="A1239" s="23" t="s">
        <v>2602</v>
      </c>
      <c s="95" t="s">
        <v>1265</v>
      </c>
      <c s="96">
        <v>1</v>
      </c>
      <c s="97" t="s">
        <v>23</v>
      </c>
      <c s="95" t="s">
        <v>458</v>
      </c>
      <c s="95" t="s">
        <v>635</v>
      </c>
      <c s="95" t="s">
        <v>978</v>
      </c>
      <c s="95" t="s">
        <v>648</v>
      </c>
      <c s="95" t="s">
        <v>640</v>
      </c>
      <c s="95" t="s">
        <v>649</v>
      </c>
      <c s="95" t="s">
        <v>978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2">
        <v>40000000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40" spans="1:54" ht="15">
      <c r="A1240" s="23" t="s">
        <v>2603</v>
      </c>
      <c s="95" t="s">
        <v>1266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2">
        <v>3632512.1200000001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41" spans="1:54" ht="15">
      <c r="A1241" s="23" t="s">
        <v>2604</v>
      </c>
      <c s="95" t="s">
        <v>1267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4934730.5300000003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4934730.5300000003</v>
      </c>
      <c s="189">
        <v>44291</v>
      </c>
      <c s="189">
        <v>45387</v>
      </c>
      <c s="192">
        <v>4934730.5300000003</v>
      </c>
      <c s="99">
        <v>0</v>
      </c>
      <c s="99">
        <v>0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42" spans="1:54" ht="15">
      <c r="A1242" s="23" t="s">
        <v>2605</v>
      </c>
      <c s="95" t="s">
        <v>1268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8149311.8399999999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8149311.8399999999</v>
      </c>
      <c s="189">
        <v>44291</v>
      </c>
      <c s="189">
        <v>46117</v>
      </c>
      <c s="192">
        <v>8149311.8399999999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43" spans="1:54" ht="15">
      <c r="A1243" s="23" t="s">
        <v>2606</v>
      </c>
      <c s="95" t="s">
        <v>1269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44291</v>
      </c>
      <c s="189">
        <v>45387</v>
      </c>
      <c s="192">
        <v>1674218</v>
      </c>
      <c s="99">
        <v>0</v>
      </c>
      <c s="99">
        <v>0</v>
      </c>
      <c s="191">
        <v>0.061699999999999998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44" spans="1:54" ht="15">
      <c r="A1244" s="23" t="s">
        <v>2607</v>
      </c>
      <c s="95" t="s">
        <v>1270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1666646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1666646</v>
      </c>
      <c s="189">
        <v>44291</v>
      </c>
      <c s="189">
        <v>46117</v>
      </c>
      <c s="192">
        <v>1666646</v>
      </c>
      <c s="99">
        <v>1.3472222222222223</v>
      </c>
      <c s="99">
        <v>5</v>
      </c>
      <c s="191">
        <v>0.071300000000000002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45" spans="1:54" ht="15">
      <c r="A1245" s="23" t="s">
        <v>2608</v>
      </c>
      <c s="95" t="s">
        <v>1271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96810548.420000002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96810548.420000002</v>
      </c>
      <c s="189">
        <v>44314</v>
      </c>
      <c s="189">
        <v>47966</v>
      </c>
      <c s="192">
        <v>96810548.420000002</v>
      </c>
      <c s="99">
        <v>6.4111111111111114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46" spans="1:54" ht="15">
      <c r="A1246" s="23" t="s">
        <v>1383</v>
      </c>
      <c s="95" t="s">
        <v>567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44678</v>
      </c>
      <c s="189">
        <v>45409</v>
      </c>
      <c s="99">
        <v>338217.5</v>
      </c>
      <c s="99">
        <v>0</v>
      </c>
      <c s="99">
        <v>0</v>
      </c>
      <c s="191">
        <v>0.038199999999999998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47" spans="1:54" ht="15">
      <c r="A1247" s="23" t="s">
        <v>2609</v>
      </c>
      <c s="95" t="s">
        <v>567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270220</v>
      </c>
      <c s="93">
        <v>0</v>
      </c>
      <c s="93">
        <v>0</v>
      </c>
      <c s="93">
        <v>968.28999999999996</v>
      </c>
      <c s="93">
        <v>0</v>
      </c>
      <c s="93">
        <v>0</v>
      </c>
      <c s="93">
        <v>0</v>
      </c>
      <c s="93">
        <v>270220</v>
      </c>
      <c s="189">
        <v>44678</v>
      </c>
      <c s="189">
        <v>45774</v>
      </c>
      <c s="99">
        <v>540440</v>
      </c>
      <c s="99">
        <v>0.40833333333333333</v>
      </c>
      <c s="99">
        <v>3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270220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270220</v>
      </c>
      <c s="22">
        <f t="shared" si="59"/>
        <v>270220</v>
      </c>
    </row>
    <row r="1248" spans="1:54" ht="15">
      <c r="A1248" s="23" t="s">
        <v>2610</v>
      </c>
      <c s="95" t="s">
        <v>567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520085</v>
      </c>
      <c s="93">
        <v>0</v>
      </c>
      <c s="93">
        <v>0</v>
      </c>
      <c s="93">
        <v>2041.3299999999999</v>
      </c>
      <c s="93">
        <v>0</v>
      </c>
      <c s="93">
        <v>0</v>
      </c>
      <c s="93">
        <v>0</v>
      </c>
      <c s="93">
        <v>520085</v>
      </c>
      <c s="189">
        <v>44678</v>
      </c>
      <c s="189">
        <v>46139</v>
      </c>
      <c s="99">
        <v>520085</v>
      </c>
      <c s="99">
        <v>1.4083333333333334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260042.5</v>
      </c>
      <c s="185">
        <v>0</v>
      </c>
      <c s="185">
        <v>0</v>
      </c>
      <c s="22">
        <f t="shared" si="57"/>
        <v>0</v>
      </c>
      <c s="22">
        <f t="shared" si="58"/>
        <v>260042.5</v>
      </c>
      <c s="22">
        <f t="shared" si="59"/>
        <v>260042.5</v>
      </c>
    </row>
    <row r="1249" spans="1:54" ht="15">
      <c r="A1249" s="23" t="s">
        <v>2611</v>
      </c>
      <c s="95" t="s">
        <v>567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1439010</v>
      </c>
      <c s="93">
        <v>0</v>
      </c>
      <c s="93">
        <v>0</v>
      </c>
      <c s="93">
        <v>6079.8199999999997</v>
      </c>
      <c s="93">
        <v>0</v>
      </c>
      <c s="93">
        <v>0</v>
      </c>
      <c s="93">
        <v>0</v>
      </c>
      <c s="93">
        <v>1439010</v>
      </c>
      <c s="189">
        <v>44678</v>
      </c>
      <c s="189">
        <v>46504</v>
      </c>
      <c s="99">
        <v>1439010</v>
      </c>
      <c s="99">
        <v>2.4083333333333332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50" spans="1:54" ht="15">
      <c r="A1250" s="23" t="s">
        <v>2612</v>
      </c>
      <c s="95" t="s">
        <v>567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8232712.5</v>
      </c>
      <c s="93">
        <v>0</v>
      </c>
      <c s="93">
        <v>0</v>
      </c>
      <c s="93">
        <v>36772.779999999999</v>
      </c>
      <c s="93">
        <v>0</v>
      </c>
      <c s="93">
        <v>0</v>
      </c>
      <c s="93">
        <v>0</v>
      </c>
      <c s="93">
        <v>8232712.5</v>
      </c>
      <c s="189">
        <v>44678</v>
      </c>
      <c s="189">
        <v>46870</v>
      </c>
      <c s="99">
        <v>8232712.5</v>
      </c>
      <c s="99">
        <v>3.4083333333333332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51" spans="1:54" ht="15">
      <c r="A1251" s="23" t="s">
        <v>2613</v>
      </c>
      <c s="95" t="s">
        <v>567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4168350</v>
      </c>
      <c s="93">
        <v>0</v>
      </c>
      <c s="93">
        <v>0</v>
      </c>
      <c s="93">
        <v>19591.240000000002</v>
      </c>
      <c s="93">
        <v>0</v>
      </c>
      <c s="93">
        <v>0</v>
      </c>
      <c s="93">
        <v>0</v>
      </c>
      <c s="93">
        <v>4168350</v>
      </c>
      <c s="189">
        <v>44678</v>
      </c>
      <c s="189">
        <v>47235</v>
      </c>
      <c s="99">
        <v>4168350</v>
      </c>
      <c s="99">
        <v>4.4083333333333332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52" spans="1:54" ht="15">
      <c r="A1252" s="23" t="s">
        <v>2614</v>
      </c>
      <c s="95" t="s">
        <v>567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388957.5</v>
      </c>
      <c s="93">
        <v>0</v>
      </c>
      <c s="93">
        <v>0</v>
      </c>
      <c s="93">
        <v>1922.0999999999999</v>
      </c>
      <c s="93">
        <v>0</v>
      </c>
      <c s="93">
        <v>0</v>
      </c>
      <c s="93">
        <v>0</v>
      </c>
      <c s="93">
        <v>388957.5</v>
      </c>
      <c s="189">
        <v>44678</v>
      </c>
      <c s="189">
        <v>47600</v>
      </c>
      <c s="99">
        <v>388957.5</v>
      </c>
      <c s="99">
        <v>5.4083333333333332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53" spans="1:54" ht="15">
      <c r="A1253" s="23" t="s">
        <v>2615</v>
      </c>
      <c s="95" t="s">
        <v>567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287.62</v>
      </c>
      <c s="93">
        <v>0</v>
      </c>
      <c s="93">
        <v>0</v>
      </c>
      <c s="93">
        <v>0</v>
      </c>
      <c s="93">
        <v>53100</v>
      </c>
      <c s="189">
        <v>44678</v>
      </c>
      <c s="189">
        <v>48331</v>
      </c>
      <c s="99">
        <v>53100</v>
      </c>
      <c s="99">
        <v>7.4083333333333332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54" spans="1:54" ht="15">
      <c r="A1254" s="23" t="s">
        <v>2616</v>
      </c>
      <c s="95" t="s">
        <v>1279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44685</v>
      </c>
      <c s="189">
        <v>45416</v>
      </c>
      <c s="193">
        <v>1816970.3899999999</v>
      </c>
      <c s="99">
        <v>0</v>
      </c>
      <c s="99">
        <v>0</v>
      </c>
      <c s="191">
        <v>0.051888999999999998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55" spans="1:54" ht="15">
      <c r="A1255" s="23" t="s">
        <v>2617</v>
      </c>
      <c s="95" t="s">
        <v>1280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778701.58999999997</v>
      </c>
      <c s="93">
        <v>0</v>
      </c>
      <c s="93">
        <v>0</v>
      </c>
      <c s="93">
        <v>24004.639999999999</v>
      </c>
      <c s="93">
        <v>0</v>
      </c>
      <c s="93">
        <v>0</v>
      </c>
      <c s="93">
        <v>0</v>
      </c>
      <c s="93">
        <v>778701.58999999997</v>
      </c>
      <c s="189">
        <v>44685</v>
      </c>
      <c s="189">
        <v>45781</v>
      </c>
      <c s="193">
        <v>778701.58999999997</v>
      </c>
      <c s="99">
        <v>0.42777777777777776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778701.58999999997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778701.58999999997</v>
      </c>
      <c s="22">
        <f t="shared" si="59"/>
        <v>778701.58999999997</v>
      </c>
    </row>
    <row r="1256" spans="1:54" ht="15">
      <c r="A1256" s="23" t="s">
        <v>2618</v>
      </c>
      <c s="95" t="s">
        <v>1281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848055.28000000003</v>
      </c>
      <c s="93">
        <v>0</v>
      </c>
      <c s="93">
        <v>0</v>
      </c>
      <c s="93">
        <v>26142.580000000002</v>
      </c>
      <c s="93">
        <v>0</v>
      </c>
      <c s="93">
        <v>0</v>
      </c>
      <c s="93">
        <v>0</v>
      </c>
      <c s="93">
        <v>848055.28000000003</v>
      </c>
      <c s="189">
        <v>44685</v>
      </c>
      <c s="189">
        <v>45781</v>
      </c>
      <c s="99">
        <v>848055.28000000003</v>
      </c>
      <c s="99">
        <v>0.42777777777777776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848055.28000000003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848055.28000000003</v>
      </c>
      <c s="22">
        <f t="shared" si="59"/>
        <v>848055.28000000003</v>
      </c>
    </row>
    <row r="1257" spans="1:54" ht="15">
      <c r="A1257" s="23" t="s">
        <v>2619</v>
      </c>
      <c s="95" t="s">
        <v>1282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1978795.6399999999</v>
      </c>
      <c s="93">
        <v>0</v>
      </c>
      <c s="93">
        <v>0</v>
      </c>
      <c s="93">
        <v>70539.119999999995</v>
      </c>
      <c s="93">
        <v>0</v>
      </c>
      <c s="93">
        <v>0</v>
      </c>
      <c s="93">
        <v>0</v>
      </c>
      <c s="93">
        <v>1978795.6399999999</v>
      </c>
      <c s="189">
        <v>44685</v>
      </c>
      <c s="189">
        <v>46511</v>
      </c>
      <c s="99">
        <v>1978795.6399999999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58" spans="1:54" ht="15">
      <c r="A1258" s="23" t="s">
        <v>2620</v>
      </c>
      <c s="95" t="s">
        <v>1283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1310925.75</v>
      </c>
      <c s="93">
        <v>0</v>
      </c>
      <c s="93">
        <v>0</v>
      </c>
      <c s="93">
        <v>40411.25</v>
      </c>
      <c s="93">
        <v>0</v>
      </c>
      <c s="93">
        <v>0</v>
      </c>
      <c s="93">
        <v>0</v>
      </c>
      <c s="93">
        <v>1310925.75</v>
      </c>
      <c s="189">
        <v>44685</v>
      </c>
      <c s="189">
        <v>45781</v>
      </c>
      <c s="99">
        <v>1310925.75</v>
      </c>
      <c s="99">
        <v>0.42777777777777776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1310925.75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1310925.75</v>
      </c>
      <c s="22">
        <f t="shared" si="59"/>
        <v>1310925.75</v>
      </c>
    </row>
    <row r="1259" spans="1:54" ht="15">
      <c r="A1259" s="23" t="s">
        <v>2621</v>
      </c>
      <c s="95" t="s">
        <v>1284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3058826.75</v>
      </c>
      <c s="93">
        <v>0</v>
      </c>
      <c s="93">
        <v>0</v>
      </c>
      <c s="93">
        <v>109039.53</v>
      </c>
      <c s="93">
        <v>0</v>
      </c>
      <c s="93">
        <v>0</v>
      </c>
      <c s="93">
        <v>0</v>
      </c>
      <c s="93">
        <v>3058826.75</v>
      </c>
      <c s="189">
        <v>44685</v>
      </c>
      <c s="189">
        <v>46511</v>
      </c>
      <c s="99">
        <v>3058826.75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60" spans="1:54" ht="15">
      <c r="A1260" s="23" t="s">
        <v>2622</v>
      </c>
      <c s="95" t="s">
        <v>1303</v>
      </c>
      <c s="96">
        <v>1</v>
      </c>
      <c s="97" t="s">
        <v>23</v>
      </c>
      <c s="95" t="s">
        <v>458</v>
      </c>
      <c s="95" t="s">
        <v>635</v>
      </c>
      <c s="95" t="s">
        <v>978</v>
      </c>
      <c s="95" t="s">
        <v>648</v>
      </c>
      <c s="95" t="s">
        <v>640</v>
      </c>
      <c s="95" t="s">
        <v>649</v>
      </c>
      <c s="95" t="s">
        <v>978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44685</v>
      </c>
      <c s="189">
        <v>45416</v>
      </c>
      <c s="193">
        <v>134000000</v>
      </c>
      <c s="99">
        <v>0</v>
      </c>
      <c s="99">
        <v>0</v>
      </c>
      <c s="191">
        <v>0.051888999999999998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61" spans="1:54" ht="15">
      <c r="A1261" s="23" t="s">
        <v>2623</v>
      </c>
      <c s="95" t="s">
        <v>1304</v>
      </c>
      <c s="96">
        <v>1</v>
      </c>
      <c s="97" t="s">
        <v>23</v>
      </c>
      <c s="95" t="s">
        <v>458</v>
      </c>
      <c s="95" t="s">
        <v>635</v>
      </c>
      <c s="95" t="s">
        <v>978</v>
      </c>
      <c s="95" t="s">
        <v>648</v>
      </c>
      <c s="95" t="s">
        <v>640</v>
      </c>
      <c s="95" t="s">
        <v>649</v>
      </c>
      <c s="95" t="s">
        <v>978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44685</v>
      </c>
      <c s="189">
        <v>45416</v>
      </c>
      <c s="193">
        <v>51000000</v>
      </c>
      <c s="99">
        <v>0</v>
      </c>
      <c s="99">
        <v>0</v>
      </c>
      <c s="191">
        <v>0.051888999999999998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62" spans="1:54" ht="15">
      <c r="A1262" s="23" t="s">
        <v>2624</v>
      </c>
      <c s="95" t="s">
        <v>1285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1037107.1</v>
      </c>
      <c s="93">
        <v>0</v>
      </c>
      <c s="93">
        <v>0</v>
      </c>
      <c s="93">
        <v>31970.380000000001</v>
      </c>
      <c s="93">
        <v>0</v>
      </c>
      <c s="93">
        <v>0</v>
      </c>
      <c s="93">
        <v>0</v>
      </c>
      <c s="93">
        <v>1037107.1</v>
      </c>
      <c s="189">
        <v>44685</v>
      </c>
      <c s="189">
        <v>45781</v>
      </c>
      <c s="99">
        <v>1037107.1</v>
      </c>
      <c s="99">
        <v>0.42777777777777776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1037107.1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1037107.1</v>
      </c>
      <c s="22">
        <f t="shared" si="59"/>
        <v>1037107.1</v>
      </c>
    </row>
    <row r="1263" spans="1:54" ht="15">
      <c r="A1263" s="23" t="s">
        <v>2625</v>
      </c>
      <c s="95" t="s">
        <v>1286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1020818.17</v>
      </c>
      <c s="93">
        <v>0</v>
      </c>
      <c s="93">
        <v>0</v>
      </c>
      <c s="93">
        <v>36389.620000000003</v>
      </c>
      <c s="93">
        <v>0</v>
      </c>
      <c s="93">
        <v>0</v>
      </c>
      <c s="93">
        <v>0</v>
      </c>
      <c s="93">
        <v>1020818.17</v>
      </c>
      <c s="189">
        <v>44685</v>
      </c>
      <c s="189">
        <v>46511</v>
      </c>
      <c s="99">
        <v>1020818.17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64" spans="1:54" ht="15">
      <c r="A1264" s="23" t="s">
        <v>2626</v>
      </c>
      <c s="95" t="s">
        <v>1287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1399098.4099999999</v>
      </c>
      <c s="93">
        <v>0</v>
      </c>
      <c s="93">
        <v>0</v>
      </c>
      <c s="93">
        <v>49874.360000000001</v>
      </c>
      <c s="93">
        <v>0</v>
      </c>
      <c s="93">
        <v>0</v>
      </c>
      <c s="93">
        <v>0</v>
      </c>
      <c s="93">
        <v>1399098.4099999999</v>
      </c>
      <c s="189">
        <v>44685</v>
      </c>
      <c s="189">
        <v>46511</v>
      </c>
      <c s="99">
        <v>1399098.4099999999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65" spans="1:54" ht="15">
      <c r="A1265" s="23" t="s">
        <v>2627</v>
      </c>
      <c s="95" t="s">
        <v>1288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687566</v>
      </c>
      <c s="93">
        <v>0</v>
      </c>
      <c s="93">
        <v>0</v>
      </c>
      <c s="93">
        <v>21195.25</v>
      </c>
      <c s="93">
        <v>0</v>
      </c>
      <c s="93">
        <v>0</v>
      </c>
      <c s="93">
        <v>0</v>
      </c>
      <c s="93">
        <v>687566</v>
      </c>
      <c s="189">
        <v>44685</v>
      </c>
      <c s="189">
        <v>45781</v>
      </c>
      <c s="99">
        <v>687566</v>
      </c>
      <c s="99">
        <v>0.42777777777777776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687566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687566</v>
      </c>
      <c s="22">
        <f t="shared" si="59"/>
        <v>687566</v>
      </c>
    </row>
    <row r="1266" spans="1:54" ht="15">
      <c r="A1266" s="23" t="s">
        <v>2628</v>
      </c>
      <c s="95" t="s">
        <v>1289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1604277</v>
      </c>
      <c s="93">
        <v>0</v>
      </c>
      <c s="93">
        <v>0</v>
      </c>
      <c s="93">
        <v>57188.459999999999</v>
      </c>
      <c s="93">
        <v>0</v>
      </c>
      <c s="93">
        <v>0</v>
      </c>
      <c s="93">
        <v>0</v>
      </c>
      <c s="93">
        <v>1604277</v>
      </c>
      <c s="189">
        <v>44685</v>
      </c>
      <c s="189">
        <v>46511</v>
      </c>
      <c s="99">
        <v>1604277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67" spans="1:54" ht="15">
      <c r="A1267" s="23" t="s">
        <v>2629</v>
      </c>
      <c s="95" t="s">
        <v>1290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546349.94999999995</v>
      </c>
      <c s="93">
        <v>0</v>
      </c>
      <c s="93">
        <v>0</v>
      </c>
      <c s="93">
        <v>16842.060000000001</v>
      </c>
      <c s="93">
        <v>0</v>
      </c>
      <c s="93">
        <v>0</v>
      </c>
      <c s="93">
        <v>0</v>
      </c>
      <c s="93">
        <v>546349.94999999995</v>
      </c>
      <c s="189">
        <v>44685</v>
      </c>
      <c s="189">
        <v>45781</v>
      </c>
      <c s="99">
        <v>546349.94999999995</v>
      </c>
      <c s="99">
        <v>0.42777777777777776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546349.94999999995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546349.94999999995</v>
      </c>
      <c s="22">
        <f t="shared" si="59"/>
        <v>546349.94999999995</v>
      </c>
    </row>
    <row r="1268" spans="1:54" ht="15">
      <c r="A1268" s="23" t="s">
        <v>2630</v>
      </c>
      <c s="95" t="s">
        <v>1291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546335.80000000005</v>
      </c>
      <c s="93">
        <v>0</v>
      </c>
      <c s="93">
        <v>0</v>
      </c>
      <c s="93">
        <v>19475.509999999998</v>
      </c>
      <c s="93">
        <v>0</v>
      </c>
      <c s="93">
        <v>0</v>
      </c>
      <c s="93">
        <v>0</v>
      </c>
      <c s="93">
        <v>546335.80000000005</v>
      </c>
      <c s="189">
        <v>44685</v>
      </c>
      <c s="189">
        <v>46511</v>
      </c>
      <c s="99">
        <v>546335.80000000005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69" spans="1:54" ht="15">
      <c r="A1269" s="23" t="s">
        <v>2631</v>
      </c>
      <c s="95" t="s">
        <v>1292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8803293.5600000005</v>
      </c>
      <c s="93">
        <v>0</v>
      </c>
      <c s="93">
        <v>0</v>
      </c>
      <c s="93">
        <v>271374.72999999998</v>
      </c>
      <c s="93">
        <v>0</v>
      </c>
      <c s="93">
        <v>0</v>
      </c>
      <c s="93">
        <v>0</v>
      </c>
      <c s="93">
        <v>8803293.5600000005</v>
      </c>
      <c s="189">
        <v>44685</v>
      </c>
      <c s="189">
        <v>45781</v>
      </c>
      <c s="99">
        <v>8803293.5600000005</v>
      </c>
      <c s="99">
        <v>0.42777777777777776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8803293.5600000005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8803293.5600000005</v>
      </c>
      <c s="22">
        <f t="shared" si="59"/>
        <v>8803293.5600000005</v>
      </c>
    </row>
    <row r="1270" spans="1:54" ht="15">
      <c r="A1270" s="23" t="s">
        <v>2632</v>
      </c>
      <c s="95" t="s">
        <v>1293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588275.15000000002</v>
      </c>
      <c s="93">
        <v>0</v>
      </c>
      <c s="93">
        <v>0</v>
      </c>
      <c s="93">
        <v>18134.459999999999</v>
      </c>
      <c s="93">
        <v>0</v>
      </c>
      <c s="93">
        <v>0</v>
      </c>
      <c s="93">
        <v>0</v>
      </c>
      <c s="93">
        <v>588275.15000000002</v>
      </c>
      <c s="189">
        <v>44685</v>
      </c>
      <c s="189">
        <v>45781</v>
      </c>
      <c s="99">
        <v>588275.15000000002</v>
      </c>
      <c s="99">
        <v>0.42777777777777776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588275.15000000002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588275.15000000002</v>
      </c>
      <c s="22">
        <f t="shared" si="59"/>
        <v>588275.15000000002</v>
      </c>
    </row>
    <row r="1271" spans="1:54" ht="15">
      <c r="A1271" s="23" t="s">
        <v>2633</v>
      </c>
      <c s="95" t="s">
        <v>1294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1372605.3200000001</v>
      </c>
      <c s="93">
        <v>0</v>
      </c>
      <c s="93">
        <v>0</v>
      </c>
      <c s="93">
        <v>48929.949999999997</v>
      </c>
      <c s="93">
        <v>0</v>
      </c>
      <c s="93">
        <v>0</v>
      </c>
      <c s="93">
        <v>0</v>
      </c>
      <c s="93">
        <v>1372605.3200000001</v>
      </c>
      <c s="189">
        <v>44685</v>
      </c>
      <c s="189">
        <v>46511</v>
      </c>
      <c s="99">
        <v>1372605.3200000001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72" spans="1:54" ht="15">
      <c r="A1272" s="23" t="s">
        <v>2634</v>
      </c>
      <c s="95" t="s">
        <v>1295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788080.87</v>
      </c>
      <c s="93">
        <v>0</v>
      </c>
      <c s="93">
        <v>0</v>
      </c>
      <c s="93">
        <v>24293.77</v>
      </c>
      <c s="93">
        <v>0</v>
      </c>
      <c s="93">
        <v>0</v>
      </c>
      <c s="93">
        <v>0</v>
      </c>
      <c s="93">
        <v>788080.87</v>
      </c>
      <c s="189">
        <v>44685</v>
      </c>
      <c s="189">
        <v>45781</v>
      </c>
      <c s="99">
        <v>788080.87</v>
      </c>
      <c s="99">
        <v>0.42777777777777776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788080.87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788080.87</v>
      </c>
      <c s="22">
        <f t="shared" si="59"/>
        <v>788080.87</v>
      </c>
    </row>
    <row r="1273" spans="1:54" ht="15">
      <c r="A1273" s="23" t="s">
        <v>2635</v>
      </c>
      <c s="95" t="s">
        <v>1296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1838571.49</v>
      </c>
      <c s="93">
        <v>0</v>
      </c>
      <c s="93">
        <v>0</v>
      </c>
      <c s="93">
        <v>65540.479999999996</v>
      </c>
      <c s="93">
        <v>0</v>
      </c>
      <c s="93">
        <v>0</v>
      </c>
      <c s="93">
        <v>0</v>
      </c>
      <c s="93">
        <v>1838571.49</v>
      </c>
      <c s="189">
        <v>44685</v>
      </c>
      <c s="189">
        <v>46511</v>
      </c>
      <c s="99">
        <v>1838571.49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74" spans="1:54" ht="15">
      <c r="A1274" s="23" t="s">
        <v>2636</v>
      </c>
      <c s="95" t="s">
        <v>1297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673856.33999999997</v>
      </c>
      <c s="93">
        <v>0</v>
      </c>
      <c s="93">
        <v>0</v>
      </c>
      <c s="93">
        <v>20772.630000000001</v>
      </c>
      <c s="93">
        <v>0</v>
      </c>
      <c s="93">
        <v>0</v>
      </c>
      <c s="93">
        <v>0</v>
      </c>
      <c s="93">
        <v>673856.33999999997</v>
      </c>
      <c s="189">
        <v>44685</v>
      </c>
      <c s="189">
        <v>45781</v>
      </c>
      <c s="99">
        <v>673856.33999999997</v>
      </c>
      <c s="99">
        <v>0.42777777777777776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673856.33999999997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673856.33999999997</v>
      </c>
      <c s="22">
        <f t="shared" si="59"/>
        <v>673856.33999999997</v>
      </c>
    </row>
    <row r="1275" spans="1:54" ht="15">
      <c r="A1275" s="23" t="s">
        <v>2637</v>
      </c>
      <c s="95" t="s">
        <v>1298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1572331.46</v>
      </c>
      <c s="93">
        <v>0</v>
      </c>
      <c s="93">
        <v>0</v>
      </c>
      <c s="93">
        <v>56049.690000000002</v>
      </c>
      <c s="93">
        <v>0</v>
      </c>
      <c s="93">
        <v>0</v>
      </c>
      <c s="93">
        <v>0</v>
      </c>
      <c s="93">
        <v>1572331.46</v>
      </c>
      <c s="189">
        <v>44685</v>
      </c>
      <c s="189">
        <v>46511</v>
      </c>
      <c s="99">
        <v>1572331.46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76" spans="1:54" ht="15">
      <c r="A1276" s="23" t="s">
        <v>2638</v>
      </c>
      <c s="95" t="s">
        <v>1305</v>
      </c>
      <c s="96">
        <v>1</v>
      </c>
      <c s="97" t="s">
        <v>23</v>
      </c>
      <c s="95" t="s">
        <v>458</v>
      </c>
      <c s="95" t="s">
        <v>635</v>
      </c>
      <c s="95" t="s">
        <v>594</v>
      </c>
      <c s="95" t="s">
        <v>648</v>
      </c>
      <c s="95" t="s">
        <v>636</v>
      </c>
      <c s="95" t="s">
        <v>649</v>
      </c>
      <c s="95" t="s">
        <v>594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38498286.240000002</v>
      </c>
      <c s="93">
        <v>0</v>
      </c>
      <c s="93">
        <v>0</v>
      </c>
      <c s="93">
        <v>1186767.4199999999</v>
      </c>
      <c s="93">
        <v>0</v>
      </c>
      <c s="93">
        <v>0</v>
      </c>
      <c s="93">
        <v>0</v>
      </c>
      <c s="93">
        <v>38498286.240000002</v>
      </c>
      <c s="189">
        <v>44685</v>
      </c>
      <c s="189">
        <v>45781</v>
      </c>
      <c s="193">
        <v>38498286.240000002</v>
      </c>
      <c s="99">
        <v>0.42777777777777776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38498286.240000002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38498286.240000002</v>
      </c>
      <c s="22">
        <f t="shared" si="59"/>
        <v>38498286.240000002</v>
      </c>
    </row>
    <row r="1277" spans="1:54" ht="15">
      <c r="A1277" s="23" t="s">
        <v>1384</v>
      </c>
      <c s="95" t="s">
        <v>1278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44697</v>
      </c>
      <c s="189">
        <v>45428</v>
      </c>
      <c s="99">
        <v>360224.5</v>
      </c>
      <c s="99">
        <v>0</v>
      </c>
      <c s="99">
        <v>0</v>
      </c>
      <c s="191">
        <v>0.038199999999999998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78" spans="1:54" ht="15">
      <c r="A1278" s="23" t="s">
        <v>2639</v>
      </c>
      <c s="95" t="s">
        <v>1278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520822.5</v>
      </c>
      <c s="93">
        <v>0</v>
      </c>
      <c s="93">
        <v>260411.25</v>
      </c>
      <c s="93">
        <v>1866.28</v>
      </c>
      <c s="93">
        <v>0</v>
      </c>
      <c s="93">
        <v>0</v>
      </c>
      <c s="93">
        <v>0</v>
      </c>
      <c s="93">
        <v>260411.25</v>
      </c>
      <c s="189">
        <v>44697</v>
      </c>
      <c s="189">
        <v>45793</v>
      </c>
      <c s="99">
        <v>520822.5</v>
      </c>
      <c s="99">
        <v>0.46111111111111114</v>
      </c>
      <c s="99">
        <v>3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260411.25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260411.25</v>
      </c>
      <c s="22">
        <f t="shared" si="59"/>
        <v>260411.25</v>
      </c>
    </row>
    <row r="1279" spans="1:54" ht="15">
      <c r="A1279" s="23" t="s">
        <v>2640</v>
      </c>
      <c s="95" t="s">
        <v>1278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189980</v>
      </c>
      <c s="93">
        <v>0</v>
      </c>
      <c s="93">
        <v>0</v>
      </c>
      <c s="93">
        <v>745.66999999999996</v>
      </c>
      <c s="93">
        <v>0</v>
      </c>
      <c s="93">
        <v>0</v>
      </c>
      <c s="93">
        <v>0</v>
      </c>
      <c s="93">
        <v>189980</v>
      </c>
      <c s="189">
        <v>44697</v>
      </c>
      <c s="189">
        <v>46158</v>
      </c>
      <c s="99">
        <v>189980</v>
      </c>
      <c s="99">
        <v>1.461111111111111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94990</v>
      </c>
      <c s="185">
        <v>0</v>
      </c>
      <c s="22">
        <f t="shared" si="57"/>
        <v>0</v>
      </c>
      <c s="22">
        <f t="shared" si="58"/>
        <v>94990</v>
      </c>
      <c s="22">
        <f t="shared" si="59"/>
        <v>94990</v>
      </c>
    </row>
    <row r="1280" spans="1:54" ht="15">
      <c r="A1280" s="23" t="s">
        <v>2641</v>
      </c>
      <c s="95" t="s">
        <v>1278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577462.5</v>
      </c>
      <c s="93">
        <v>0</v>
      </c>
      <c s="93">
        <v>0</v>
      </c>
      <c s="93">
        <v>2439.7800000000002</v>
      </c>
      <c s="93">
        <v>0</v>
      </c>
      <c s="93">
        <v>0</v>
      </c>
      <c s="93">
        <v>0</v>
      </c>
      <c s="93">
        <v>577462.5</v>
      </c>
      <c s="189">
        <v>44697</v>
      </c>
      <c s="189">
        <v>46523</v>
      </c>
      <c s="99">
        <v>577462.5</v>
      </c>
      <c s="99">
        <v>2.4611111111111112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81" spans="1:54" ht="15">
      <c r="A1281" s="23" t="s">
        <v>2642</v>
      </c>
      <c s="95" t="s">
        <v>1278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987601</v>
      </c>
      <c s="93">
        <v>0</v>
      </c>
      <c s="93">
        <v>0</v>
      </c>
      <c s="93">
        <v>4411.2799999999997</v>
      </c>
      <c s="93">
        <v>0</v>
      </c>
      <c s="93">
        <v>0</v>
      </c>
      <c s="93">
        <v>0</v>
      </c>
      <c s="93">
        <v>987601</v>
      </c>
      <c s="189">
        <v>44697</v>
      </c>
      <c s="189">
        <v>46889</v>
      </c>
      <c s="99">
        <v>987601</v>
      </c>
      <c s="99">
        <v>3.4611111111111112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82" spans="1:54" ht="15">
      <c r="A1282" s="23" t="s">
        <v>2643</v>
      </c>
      <c s="95" t="s">
        <v>1278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1124540</v>
      </c>
      <c s="93">
        <v>0</v>
      </c>
      <c s="93">
        <v>0</v>
      </c>
      <c s="93">
        <v>5285.3400000000001</v>
      </c>
      <c s="93">
        <v>0</v>
      </c>
      <c s="93">
        <v>0</v>
      </c>
      <c s="93">
        <v>0</v>
      </c>
      <c s="93">
        <v>1124540</v>
      </c>
      <c s="189">
        <v>44697</v>
      </c>
      <c s="189">
        <v>47254</v>
      </c>
      <c s="99">
        <v>1124540</v>
      </c>
      <c s="99">
        <v>4.4611111111111112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57"/>
        <v>0</v>
      </c>
      <c s="22">
        <f t="shared" si="58"/>
        <v>0</v>
      </c>
      <c s="22">
        <f t="shared" si="59"/>
        <v>0</v>
      </c>
    </row>
    <row r="1283" spans="1:54" ht="15">
      <c r="A1283" s="23" t="s">
        <v>2644</v>
      </c>
      <c s="95" t="s">
        <v>1278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975270</v>
      </c>
      <c s="93">
        <v>0</v>
      </c>
      <c s="93">
        <v>0</v>
      </c>
      <c s="93">
        <v>4819.46</v>
      </c>
      <c s="93">
        <v>0</v>
      </c>
      <c s="93">
        <v>0</v>
      </c>
      <c s="93">
        <v>0</v>
      </c>
      <c s="93">
        <v>975270</v>
      </c>
      <c s="189">
        <v>44697</v>
      </c>
      <c s="189">
        <v>47619</v>
      </c>
      <c s="99">
        <v>975270</v>
      </c>
      <c s="99">
        <v>5.4611111111111112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 ref="AZ1283:AZ1346">SUM(AM1283:AM1283)</f>
        <v>0</v>
      </c>
      <c s="22">
        <f t="shared" si="58"/>
        <v>0</v>
      </c>
      <c s="22">
        <f t="shared" si="59"/>
        <v>0</v>
      </c>
    </row>
    <row r="1284" spans="1:54" ht="15">
      <c r="A1284" s="23" t="s">
        <v>2645</v>
      </c>
      <c s="95" t="s">
        <v>1278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74340</v>
      </c>
      <c s="93">
        <v>0</v>
      </c>
      <c s="93">
        <v>0</v>
      </c>
      <c s="93">
        <v>384.70999999999998</v>
      </c>
      <c s="93">
        <v>0</v>
      </c>
      <c s="93">
        <v>0</v>
      </c>
      <c s="93">
        <v>0</v>
      </c>
      <c s="93">
        <v>74340</v>
      </c>
      <c s="189">
        <v>44697</v>
      </c>
      <c s="189">
        <v>47984</v>
      </c>
      <c s="99">
        <v>74340</v>
      </c>
      <c s="99">
        <v>6.4611111111111112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 ref="BA1284:BA1347">SUM(AN1284:AY1284)</f>
        <v>0</v>
      </c>
      <c s="22">
        <f t="shared" si="62" ref="BB1284:BB1347">AZ1284+BA1284</f>
        <v>0</v>
      </c>
    </row>
    <row r="1285" spans="1:54" ht="15">
      <c r="A1285" s="23" t="s">
        <v>2646</v>
      </c>
      <c s="95" t="s">
        <v>1299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510970.65000000002</v>
      </c>
      <c s="93">
        <v>0</v>
      </c>
      <c s="93">
        <v>0</v>
      </c>
      <c s="93">
        <v>15751.440000000001</v>
      </c>
      <c s="93">
        <v>0</v>
      </c>
      <c s="93">
        <v>0</v>
      </c>
      <c s="93">
        <v>0</v>
      </c>
      <c s="93">
        <v>510970.65000000002</v>
      </c>
      <c s="189">
        <v>44685</v>
      </c>
      <c s="189">
        <v>45781</v>
      </c>
      <c s="99">
        <v>510970.65000000002</v>
      </c>
      <c s="99">
        <v>0.42777777777777776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510970.65000000002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510970.65000000002</v>
      </c>
      <c s="22">
        <f t="shared" si="62"/>
        <v>510970.65000000002</v>
      </c>
    </row>
    <row r="1286" spans="1:54" ht="15">
      <c r="A1286" s="23" t="s">
        <v>2647</v>
      </c>
      <c s="95" t="s">
        <v>1300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1191863.72</v>
      </c>
      <c s="93">
        <v>0</v>
      </c>
      <c s="93">
        <v>0</v>
      </c>
      <c s="93">
        <v>42486.959999999999</v>
      </c>
      <c s="93">
        <v>0</v>
      </c>
      <c s="93">
        <v>0</v>
      </c>
      <c s="93">
        <v>0</v>
      </c>
      <c s="93">
        <v>1191863.72</v>
      </c>
      <c s="189">
        <v>44685</v>
      </c>
      <c s="189">
        <v>46511</v>
      </c>
      <c s="99">
        <v>1191863.72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287" spans="1:54" ht="15">
      <c r="A1287" s="23" t="s">
        <v>2648</v>
      </c>
      <c s="95" t="s">
        <v>1301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200000000</v>
      </c>
      <c s="93">
        <v>0</v>
      </c>
      <c s="93">
        <v>0</v>
      </c>
      <c s="93">
        <v>7826300</v>
      </c>
      <c s="93">
        <v>0</v>
      </c>
      <c s="93">
        <v>0</v>
      </c>
      <c s="93">
        <v>0</v>
      </c>
      <c s="93">
        <v>200000000</v>
      </c>
      <c s="189">
        <v>44698</v>
      </c>
      <c s="189">
        <v>48351</v>
      </c>
      <c s="193">
        <v>200000000</v>
      </c>
      <c s="99">
        <v>7.4638888888888886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288" spans="1:54" ht="15">
      <c r="A1288" s="23" t="s">
        <v>2649</v>
      </c>
      <c s="95" t="s">
        <v>1302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186980919.34</v>
      </c>
      <c s="93">
        <v>0</v>
      </c>
      <c s="93">
        <v>0</v>
      </c>
      <c s="93">
        <v>7316843.8499999996</v>
      </c>
      <c s="93">
        <v>0</v>
      </c>
      <c s="93">
        <v>0</v>
      </c>
      <c s="93">
        <v>0</v>
      </c>
      <c s="93">
        <v>186980919.34</v>
      </c>
      <c s="189">
        <v>44698</v>
      </c>
      <c s="189">
        <v>48351</v>
      </c>
      <c s="193">
        <v>186980919.342462</v>
      </c>
      <c s="99">
        <v>7.4638888888888886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289" spans="1:54" ht="15">
      <c r="A1289" s="23" t="s">
        <v>2650</v>
      </c>
      <c s="95" t="s">
        <v>1314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1702512.99</v>
      </c>
      <c s="93">
        <v>0</v>
      </c>
      <c s="93">
        <v>0</v>
      </c>
      <c s="93">
        <v>52482.519999999997</v>
      </c>
      <c s="93">
        <v>0</v>
      </c>
      <c s="93">
        <v>0</v>
      </c>
      <c s="93">
        <v>0</v>
      </c>
      <c s="93">
        <v>1702512.99</v>
      </c>
      <c s="189">
        <v>44685</v>
      </c>
      <c s="194">
        <v>45781</v>
      </c>
      <c s="99">
        <v>1702512.99</v>
      </c>
      <c s="99">
        <v>0.42777777777777776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1702512.99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1702512.99</v>
      </c>
      <c s="22">
        <f t="shared" si="62"/>
        <v>1702512.99</v>
      </c>
    </row>
    <row r="1290" spans="1:54" ht="15">
      <c r="A1290" s="23" t="s">
        <v>2651</v>
      </c>
      <c s="95" t="s">
        <v>1320</v>
      </c>
      <c s="96">
        <v>1</v>
      </c>
      <c s="97" t="s">
        <v>23</v>
      </c>
      <c s="95" t="s">
        <v>458</v>
      </c>
      <c s="95" t="s">
        <v>635</v>
      </c>
      <c s="95" t="s">
        <v>978</v>
      </c>
      <c s="95" t="s">
        <v>648</v>
      </c>
      <c s="95" t="s">
        <v>640</v>
      </c>
      <c s="95" t="s">
        <v>649</v>
      </c>
      <c s="95" t="s">
        <v>978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44685</v>
      </c>
      <c s="194">
        <v>45416</v>
      </c>
      <c s="99">
        <v>10000000</v>
      </c>
      <c s="99">
        <v>0</v>
      </c>
      <c s="99">
        <v>0</v>
      </c>
      <c s="191">
        <v>0.051889000000000005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291" spans="1:54" ht="15">
      <c r="A1291" s="23" t="s">
        <v>2652</v>
      </c>
      <c s="95" t="s">
        <v>1315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6081352.5199999996</v>
      </c>
      <c s="93">
        <v>0</v>
      </c>
      <c s="93">
        <v>0</v>
      </c>
      <c s="93">
        <v>187466.81</v>
      </c>
      <c s="93">
        <v>0</v>
      </c>
      <c s="93">
        <v>0</v>
      </c>
      <c s="93">
        <v>0</v>
      </c>
      <c s="93">
        <v>6081352.5199999996</v>
      </c>
      <c s="189">
        <v>44685</v>
      </c>
      <c s="194">
        <v>45781</v>
      </c>
      <c s="99">
        <v>6081352.5199999996</v>
      </c>
      <c s="99">
        <v>0.42777777777777776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6081352.5199999996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6081352.5199999996</v>
      </c>
      <c s="22">
        <f t="shared" si="62"/>
        <v>6081352.5199999996</v>
      </c>
    </row>
    <row r="1292" spans="1:54" ht="15">
      <c r="A1292" s="23" t="s">
        <v>2653</v>
      </c>
      <c s="95" t="s">
        <v>1316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1350237.1899999999</v>
      </c>
      <c s="93">
        <v>0</v>
      </c>
      <c s="93">
        <v>0</v>
      </c>
      <c s="93">
        <v>41623.089999999997</v>
      </c>
      <c s="93">
        <v>0</v>
      </c>
      <c s="93">
        <v>0</v>
      </c>
      <c s="93">
        <v>0</v>
      </c>
      <c s="93">
        <v>1350237.1899999999</v>
      </c>
      <c s="189">
        <v>44685</v>
      </c>
      <c s="194">
        <v>45781</v>
      </c>
      <c s="99">
        <v>1350237.1899999999</v>
      </c>
      <c s="99">
        <v>0.42777777777777776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1350237.1899999999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1350237.1899999999</v>
      </c>
      <c s="22">
        <f t="shared" si="62"/>
        <v>1350237.1899999999</v>
      </c>
    </row>
    <row r="1293" spans="1:54" ht="15">
      <c r="A1293" s="23" t="s">
        <v>1385</v>
      </c>
      <c s="95" t="s">
        <v>1312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44735</v>
      </c>
      <c s="194">
        <v>45466</v>
      </c>
      <c s="99">
        <v>46167.5</v>
      </c>
      <c s="99">
        <v>0</v>
      </c>
      <c s="99">
        <v>0</v>
      </c>
      <c s="191">
        <v>0.038199999999999998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294" spans="1:54" ht="15">
      <c r="A1294" s="23" t="s">
        <v>2654</v>
      </c>
      <c s="95" t="s">
        <v>1312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463150</v>
      </c>
      <c s="93">
        <v>0</v>
      </c>
      <c s="93">
        <v>0</v>
      </c>
      <c s="93">
        <v>1659.6199999999999</v>
      </c>
      <c s="93">
        <v>0</v>
      </c>
      <c s="93">
        <v>0</v>
      </c>
      <c s="93">
        <v>0</v>
      </c>
      <c s="93">
        <v>463150</v>
      </c>
      <c s="189">
        <v>44735</v>
      </c>
      <c s="194">
        <v>45831</v>
      </c>
      <c s="99">
        <v>463150</v>
      </c>
      <c s="99">
        <v>0.56388888888888888</v>
      </c>
      <c s="99">
        <v>3</v>
      </c>
      <c s="191">
        <v>0.042999999999999997</v>
      </c>
      <c s="95" t="s">
        <v>651</v>
      </c>
      <c s="95" t="s">
        <v>652</v>
      </c>
      <c s="185">
        <v>231575</v>
      </c>
      <c s="185">
        <v>0</v>
      </c>
      <c s="185">
        <v>0</v>
      </c>
      <c s="185">
        <v>0</v>
      </c>
      <c s="185">
        <v>0</v>
      </c>
      <c s="185">
        <v>0</v>
      </c>
      <c s="185">
        <v>231575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231575</v>
      </c>
      <c s="22">
        <f t="shared" si="61"/>
        <v>231575</v>
      </c>
      <c s="22">
        <f t="shared" si="62"/>
        <v>463150</v>
      </c>
    </row>
    <row r="1295" spans="1:54" ht="15">
      <c r="A1295" s="23" t="s">
        <v>2655</v>
      </c>
      <c s="95" t="s">
        <v>1312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257682.5</v>
      </c>
      <c s="93">
        <v>0</v>
      </c>
      <c s="93">
        <v>0</v>
      </c>
      <c s="93">
        <v>1011.4</v>
      </c>
      <c s="93">
        <v>0</v>
      </c>
      <c s="93">
        <v>0</v>
      </c>
      <c s="93">
        <v>0</v>
      </c>
      <c s="93">
        <v>257682.5</v>
      </c>
      <c s="189">
        <v>44735</v>
      </c>
      <c s="194">
        <v>46196</v>
      </c>
      <c s="99">
        <v>257682.5</v>
      </c>
      <c s="99">
        <v>1.5638888888888889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128841.25</v>
      </c>
      <c s="22">
        <f t="shared" si="60"/>
        <v>0</v>
      </c>
      <c s="22">
        <f t="shared" si="61"/>
        <v>128841.25</v>
      </c>
      <c s="22">
        <f t="shared" si="62"/>
        <v>128841.25</v>
      </c>
    </row>
    <row r="1296" spans="1:54" ht="15">
      <c r="A1296" s="23" t="s">
        <v>2656</v>
      </c>
      <c s="95" t="s">
        <v>1312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851517.5</v>
      </c>
      <c s="93">
        <v>0</v>
      </c>
      <c s="93">
        <v>0</v>
      </c>
      <c s="93">
        <v>3597.6599999999999</v>
      </c>
      <c s="93">
        <v>0</v>
      </c>
      <c s="93">
        <v>0</v>
      </c>
      <c s="93">
        <v>0</v>
      </c>
      <c s="93">
        <v>851517.5</v>
      </c>
      <c s="189">
        <v>44735</v>
      </c>
      <c s="194">
        <v>46561</v>
      </c>
      <c s="99">
        <v>851517.5</v>
      </c>
      <c s="99">
        <v>2.5638888888888891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297" spans="1:54" ht="15">
      <c r="A1297" s="23" t="s">
        <v>2657</v>
      </c>
      <c s="95" t="s">
        <v>1312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50740</v>
      </c>
      <c s="93">
        <v>0</v>
      </c>
      <c s="93">
        <v>0</v>
      </c>
      <c s="93">
        <v>226.63999999999999</v>
      </c>
      <c s="93">
        <v>0</v>
      </c>
      <c s="93">
        <v>0</v>
      </c>
      <c s="93">
        <v>0</v>
      </c>
      <c s="93">
        <v>50740</v>
      </c>
      <c s="189">
        <v>44735</v>
      </c>
      <c s="194">
        <v>46927</v>
      </c>
      <c s="99">
        <v>50740</v>
      </c>
      <c s="99">
        <v>3.5638888888888891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298" spans="1:54" ht="15">
      <c r="A1298" s="23" t="s">
        <v>2658</v>
      </c>
      <c s="95" t="s">
        <v>1312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159300</v>
      </c>
      <c s="93">
        <v>0</v>
      </c>
      <c s="93">
        <v>0</v>
      </c>
      <c s="93">
        <v>748.71000000000004</v>
      </c>
      <c s="93">
        <v>0</v>
      </c>
      <c s="93">
        <v>0</v>
      </c>
      <c s="93">
        <v>0</v>
      </c>
      <c s="93">
        <v>159300</v>
      </c>
      <c s="189">
        <v>44735</v>
      </c>
      <c s="194">
        <v>47292</v>
      </c>
      <c s="99">
        <v>159300</v>
      </c>
      <c s="99">
        <v>4.5638888888888891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299" spans="1:54" ht="15">
      <c r="A1299" s="23" t="s">
        <v>1386</v>
      </c>
      <c s="95" t="s">
        <v>1313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44739</v>
      </c>
      <c s="194">
        <v>45470</v>
      </c>
      <c s="99">
        <v>617140</v>
      </c>
      <c s="99">
        <v>0</v>
      </c>
      <c s="99">
        <v>0</v>
      </c>
      <c s="191">
        <v>0.038199999999999998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00" spans="1:54" ht="15">
      <c r="A1300" s="23" t="s">
        <v>2659</v>
      </c>
      <c s="95" t="s">
        <v>1313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862285</v>
      </c>
      <c s="93">
        <v>0</v>
      </c>
      <c s="93">
        <v>0</v>
      </c>
      <c s="93">
        <v>3089.8499999999999</v>
      </c>
      <c s="93">
        <v>0</v>
      </c>
      <c s="93">
        <v>0</v>
      </c>
      <c s="93">
        <v>0</v>
      </c>
      <c s="93">
        <v>862285</v>
      </c>
      <c s="189">
        <v>44739</v>
      </c>
      <c s="194">
        <v>45835</v>
      </c>
      <c s="99">
        <v>862285</v>
      </c>
      <c s="99">
        <v>0.57499999999999996</v>
      </c>
      <c s="99">
        <v>3</v>
      </c>
      <c s="191">
        <v>0.042999999999999997</v>
      </c>
      <c s="95" t="s">
        <v>651</v>
      </c>
      <c s="95" t="s">
        <v>652</v>
      </c>
      <c s="185">
        <v>431142.5</v>
      </c>
      <c s="185">
        <v>0</v>
      </c>
      <c s="185">
        <v>0</v>
      </c>
      <c s="185">
        <v>0</v>
      </c>
      <c s="185">
        <v>0</v>
      </c>
      <c s="185">
        <v>0</v>
      </c>
      <c s="185">
        <v>431142.5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431142.5</v>
      </c>
      <c s="22">
        <f t="shared" si="61"/>
        <v>431142.5</v>
      </c>
      <c s="22">
        <f t="shared" si="62"/>
        <v>862285</v>
      </c>
    </row>
    <row r="1301" spans="1:54" ht="15">
      <c r="A1301" s="23" t="s">
        <v>2660</v>
      </c>
      <c s="95" t="s">
        <v>1313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530557.5</v>
      </c>
      <c s="93">
        <v>0</v>
      </c>
      <c s="93">
        <v>0</v>
      </c>
      <c s="93">
        <v>2082.4400000000001</v>
      </c>
      <c s="93">
        <v>0</v>
      </c>
      <c s="93">
        <v>0</v>
      </c>
      <c s="93">
        <v>0</v>
      </c>
      <c s="93">
        <v>530557.5</v>
      </c>
      <c s="189">
        <v>44739</v>
      </c>
      <c s="194">
        <v>46200</v>
      </c>
      <c s="99">
        <v>530557.5</v>
      </c>
      <c s="99">
        <v>1.575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265278.75</v>
      </c>
      <c s="22">
        <f t="shared" si="60"/>
        <v>0</v>
      </c>
      <c s="22">
        <f t="shared" si="61"/>
        <v>265278.75</v>
      </c>
      <c s="22">
        <f t="shared" si="62"/>
        <v>265278.75</v>
      </c>
    </row>
    <row r="1302" spans="1:54" ht="15">
      <c r="A1302" s="23" t="s">
        <v>2661</v>
      </c>
      <c s="95" t="s">
        <v>1313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2247457.5</v>
      </c>
      <c s="93">
        <v>0</v>
      </c>
      <c s="93">
        <v>0</v>
      </c>
      <c s="93">
        <v>9495.5100000000002</v>
      </c>
      <c s="93">
        <v>0</v>
      </c>
      <c s="93">
        <v>0</v>
      </c>
      <c s="93">
        <v>0</v>
      </c>
      <c s="93">
        <v>2247457.5</v>
      </c>
      <c s="189">
        <v>44739</v>
      </c>
      <c s="194">
        <v>46565</v>
      </c>
      <c s="99">
        <v>2247457.5</v>
      </c>
      <c s="99">
        <v>2.5750000000000002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03" spans="1:54" ht="15">
      <c r="A1303" s="23" t="s">
        <v>2662</v>
      </c>
      <c s="95" t="s">
        <v>1313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9782937.5</v>
      </c>
      <c s="93">
        <v>0</v>
      </c>
      <c s="93">
        <v>0</v>
      </c>
      <c s="93">
        <v>43697.120000000003</v>
      </c>
      <c s="93">
        <v>0</v>
      </c>
      <c s="93">
        <v>0</v>
      </c>
      <c s="93">
        <v>0</v>
      </c>
      <c s="93">
        <v>9782937.5</v>
      </c>
      <c s="189">
        <v>44739</v>
      </c>
      <c s="194">
        <v>46931</v>
      </c>
      <c s="99">
        <v>9782937.5</v>
      </c>
      <c s="99">
        <v>3.5750000000000002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04" spans="1:54" ht="15">
      <c r="A1304" s="23" t="s">
        <v>2663</v>
      </c>
      <c s="95" t="s">
        <v>1313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11935552.5</v>
      </c>
      <c s="93">
        <v>0</v>
      </c>
      <c s="93">
        <v>0</v>
      </c>
      <c s="93">
        <v>56097.099999999999</v>
      </c>
      <c s="93">
        <v>0</v>
      </c>
      <c s="93">
        <v>0</v>
      </c>
      <c s="93">
        <v>0</v>
      </c>
      <c s="93">
        <v>11935552.5</v>
      </c>
      <c s="189">
        <v>44739</v>
      </c>
      <c s="194">
        <v>47296</v>
      </c>
      <c s="99">
        <v>11935552.5</v>
      </c>
      <c s="99">
        <v>4.5750000000000002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05" spans="1:54" ht="15">
      <c r="A1305" s="23" t="s">
        <v>2664</v>
      </c>
      <c s="95" t="s">
        <v>1313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419637.5</v>
      </c>
      <c s="93">
        <v>0</v>
      </c>
      <c s="93">
        <v>0</v>
      </c>
      <c s="93">
        <v>2073.71</v>
      </c>
      <c s="93">
        <v>0</v>
      </c>
      <c s="93">
        <v>0</v>
      </c>
      <c s="93">
        <v>0</v>
      </c>
      <c s="93">
        <v>419637.5</v>
      </c>
      <c s="189">
        <v>44739</v>
      </c>
      <c s="194">
        <v>47661</v>
      </c>
      <c s="99">
        <v>419637.5</v>
      </c>
      <c s="99">
        <v>5.5750000000000002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06" spans="1:54" ht="15">
      <c r="A1306" s="23" t="s">
        <v>2665</v>
      </c>
      <c s="95" t="s">
        <v>1313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188062.5</v>
      </c>
      <c s="93">
        <v>0</v>
      </c>
      <c s="93">
        <v>0</v>
      </c>
      <c s="93">
        <v>973.22000000000003</v>
      </c>
      <c s="93">
        <v>0</v>
      </c>
      <c s="93">
        <v>0</v>
      </c>
      <c s="93">
        <v>0</v>
      </c>
      <c s="93">
        <v>188062.5</v>
      </c>
      <c s="189">
        <v>44739</v>
      </c>
      <c s="194">
        <v>48026</v>
      </c>
      <c s="99">
        <v>188062.5</v>
      </c>
      <c s="99">
        <v>6.5750000000000002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07" spans="1:54" ht="15">
      <c r="A1307" s="23" t="s">
        <v>2666</v>
      </c>
      <c s="95" t="s">
        <v>1319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34695318.020000003</v>
      </c>
      <c s="93">
        <v>0</v>
      </c>
      <c s="93">
        <v>0</v>
      </c>
      <c s="93">
        <v>1357679.8400000001</v>
      </c>
      <c s="93">
        <v>0</v>
      </c>
      <c s="93">
        <v>0</v>
      </c>
      <c s="93">
        <v>0</v>
      </c>
      <c s="93">
        <v>34695318.020000003</v>
      </c>
      <c s="189">
        <v>44698</v>
      </c>
      <c s="194">
        <v>48351</v>
      </c>
      <c s="99">
        <v>34695318.049999997</v>
      </c>
      <c s="99">
        <v>7.4638888888888886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08" spans="1:54" ht="15">
      <c r="A1308" s="23" t="s">
        <v>2667</v>
      </c>
      <c s="95" t="s">
        <v>1317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522068.81</v>
      </c>
      <c s="93">
        <v>0</v>
      </c>
      <c s="93">
        <v>0</v>
      </c>
      <c s="93">
        <v>16093.549999999999</v>
      </c>
      <c s="93">
        <v>0</v>
      </c>
      <c s="93">
        <v>0</v>
      </c>
      <c s="93">
        <v>0</v>
      </c>
      <c s="93">
        <v>522068.81</v>
      </c>
      <c s="189">
        <v>44685</v>
      </c>
      <c s="194">
        <v>45781</v>
      </c>
      <c s="99">
        <v>522068.81</v>
      </c>
      <c s="99">
        <v>0.42777777777777776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522068.81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522068.81</v>
      </c>
      <c s="22">
        <f t="shared" si="62"/>
        <v>522068.81</v>
      </c>
    </row>
    <row r="1309" spans="1:54" ht="15">
      <c r="A1309" s="23" t="s">
        <v>2668</v>
      </c>
      <c s="95" t="s">
        <v>1318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1216426.5800000001</v>
      </c>
      <c s="93">
        <v>0</v>
      </c>
      <c s="93">
        <v>0</v>
      </c>
      <c s="93">
        <v>43362.57</v>
      </c>
      <c s="93">
        <v>0</v>
      </c>
      <c s="93">
        <v>0</v>
      </c>
      <c s="93">
        <v>0</v>
      </c>
      <c s="93">
        <v>1216426.5800000001</v>
      </c>
      <c s="189">
        <v>44685</v>
      </c>
      <c s="194">
        <v>46511</v>
      </c>
      <c s="99">
        <v>1216426.5800000001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10" spans="1:54" ht="15">
      <c r="A1310" s="23" t="s">
        <v>2669</v>
      </c>
      <c s="95" t="s">
        <v>1330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1608101.05</v>
      </c>
      <c s="93">
        <v>0</v>
      </c>
      <c s="93">
        <v>0</v>
      </c>
      <c s="93">
        <v>49572.129999999997</v>
      </c>
      <c s="93">
        <v>0</v>
      </c>
      <c s="93">
        <v>0</v>
      </c>
      <c s="93">
        <v>0</v>
      </c>
      <c s="93">
        <v>1608101.05</v>
      </c>
      <c s="189">
        <v>44685</v>
      </c>
      <c s="189">
        <v>45781</v>
      </c>
      <c s="99">
        <v>1608101.05</v>
      </c>
      <c s="99">
        <v>0.42777777777777776</v>
      </c>
      <c s="99">
        <v>3</v>
      </c>
      <c s="191">
        <v>0.062603000000000006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1608101.05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1608101.05</v>
      </c>
      <c s="22">
        <f t="shared" si="62"/>
        <v>1608101.05</v>
      </c>
    </row>
    <row r="1311" spans="1:54" ht="15">
      <c r="A1311" s="23" t="s">
        <v>2670</v>
      </c>
      <c s="95" t="s">
        <v>1331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553567.93999999994</v>
      </c>
      <c s="93">
        <v>0</v>
      </c>
      <c s="93">
        <v>0</v>
      </c>
      <c s="93">
        <v>17064.560000000001</v>
      </c>
      <c s="93">
        <v>0</v>
      </c>
      <c s="93">
        <v>0</v>
      </c>
      <c s="93">
        <v>0</v>
      </c>
      <c s="93">
        <v>553567.93999999994</v>
      </c>
      <c s="189">
        <v>44685</v>
      </c>
      <c s="189">
        <v>45781</v>
      </c>
      <c s="99">
        <v>553567.93999999994</v>
      </c>
      <c s="99">
        <v>0.42777777777777776</v>
      </c>
      <c s="99">
        <v>3</v>
      </c>
      <c s="191">
        <v>0.062603000000000006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553567.93999999994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553567.93999999994</v>
      </c>
      <c s="22">
        <f t="shared" si="62"/>
        <v>553567.93999999994</v>
      </c>
    </row>
    <row r="1312" spans="1:54" ht="15">
      <c r="A1312" s="23" t="s">
        <v>2671</v>
      </c>
      <c s="95" t="s">
        <v>1332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1288948.49</v>
      </c>
      <c s="93">
        <v>0</v>
      </c>
      <c s="93">
        <v>0</v>
      </c>
      <c s="93">
        <v>45947.790000000001</v>
      </c>
      <c s="93">
        <v>0</v>
      </c>
      <c s="93">
        <v>0</v>
      </c>
      <c s="93">
        <v>0</v>
      </c>
      <c s="93">
        <v>1288948.49</v>
      </c>
      <c s="189">
        <v>44685</v>
      </c>
      <c s="189">
        <v>46511</v>
      </c>
      <c s="99">
        <v>1288948.49</v>
      </c>
      <c s="99">
        <v>2.4277777777777776</v>
      </c>
      <c s="99">
        <v>5</v>
      </c>
      <c s="191">
        <v>0.072566000000000005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13" spans="1:54" ht="15">
      <c r="A1313" s="23" t="s">
        <v>2672</v>
      </c>
      <c s="95" t="s">
        <v>1333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467800</v>
      </c>
      <c s="93">
        <v>0</v>
      </c>
      <c s="93">
        <v>0</v>
      </c>
      <c s="93">
        <v>14420.639999999999</v>
      </c>
      <c s="93">
        <v>0</v>
      </c>
      <c s="93">
        <v>0</v>
      </c>
      <c s="93">
        <v>0</v>
      </c>
      <c s="93">
        <v>467800</v>
      </c>
      <c s="189">
        <v>44685</v>
      </c>
      <c s="189">
        <v>45781</v>
      </c>
      <c s="99">
        <v>467800</v>
      </c>
      <c s="99">
        <v>0.42777777777777776</v>
      </c>
      <c s="99">
        <v>3</v>
      </c>
      <c s="191">
        <v>0.062603000000000006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467800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467800</v>
      </c>
      <c s="22">
        <f t="shared" si="62"/>
        <v>467800</v>
      </c>
    </row>
    <row r="1314" spans="1:54" ht="15">
      <c r="A1314" s="23" t="s">
        <v>2673</v>
      </c>
      <c s="95" t="s">
        <v>1334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1089243</v>
      </c>
      <c s="93">
        <v>0</v>
      </c>
      <c s="93">
        <v>0</v>
      </c>
      <c s="93">
        <v>38828.790000000001</v>
      </c>
      <c s="93">
        <v>0</v>
      </c>
      <c s="93">
        <v>0</v>
      </c>
      <c s="93">
        <v>0</v>
      </c>
      <c s="93">
        <v>1089243</v>
      </c>
      <c s="189">
        <v>44685</v>
      </c>
      <c s="189">
        <v>46511</v>
      </c>
      <c s="99">
        <v>1089243</v>
      </c>
      <c s="99">
        <v>2.4277777777777776</v>
      </c>
      <c s="99">
        <v>5</v>
      </c>
      <c s="191">
        <v>0.072566000000000005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15" spans="1:54" ht="15">
      <c r="A1315" s="23" t="s">
        <v>2674</v>
      </c>
      <c s="95" t="s">
        <v>1335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682645.44999999995</v>
      </c>
      <c s="93">
        <v>0</v>
      </c>
      <c s="93">
        <v>0</v>
      </c>
      <c s="93">
        <v>21043.57</v>
      </c>
      <c s="93">
        <v>0</v>
      </c>
      <c s="93">
        <v>0</v>
      </c>
      <c s="93">
        <v>0</v>
      </c>
      <c s="93">
        <v>682645.44999999995</v>
      </c>
      <c s="189">
        <v>44685</v>
      </c>
      <c s="189">
        <v>45781</v>
      </c>
      <c s="99">
        <v>682645.44999999995</v>
      </c>
      <c s="99">
        <v>0.42777777777777776</v>
      </c>
      <c s="99">
        <v>3</v>
      </c>
      <c s="191">
        <v>0.062603000000000006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682645.44999999995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682645.44999999995</v>
      </c>
      <c s="22">
        <f t="shared" si="62"/>
        <v>682645.44999999995</v>
      </c>
    </row>
    <row r="1316" spans="1:54" ht="15">
      <c r="A1316" s="23" t="s">
        <v>2675</v>
      </c>
      <c s="95" t="s">
        <v>1336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1589500.53</v>
      </c>
      <c s="93">
        <v>0</v>
      </c>
      <c s="93">
        <v>0</v>
      </c>
      <c s="93">
        <v>56661.720000000001</v>
      </c>
      <c s="93">
        <v>0</v>
      </c>
      <c s="93">
        <v>0</v>
      </c>
      <c s="93">
        <v>0</v>
      </c>
      <c s="93">
        <v>1589500.53</v>
      </c>
      <c s="189">
        <v>44685</v>
      </c>
      <c s="189">
        <v>46511</v>
      </c>
      <c s="99">
        <v>1589500.53</v>
      </c>
      <c s="99">
        <v>2.4277777777777776</v>
      </c>
      <c s="99">
        <v>5</v>
      </c>
      <c s="191">
        <v>0.072566000000000005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17" spans="1:54" ht="15">
      <c r="A1317" s="23" t="s">
        <v>2676</v>
      </c>
      <c s="95" t="s">
        <v>1337</v>
      </c>
      <c s="96">
        <v>1</v>
      </c>
      <c s="97" t="s">
        <v>23</v>
      </c>
      <c s="95" t="s">
        <v>458</v>
      </c>
      <c s="95" t="s">
        <v>635</v>
      </c>
      <c s="95" t="s">
        <v>978</v>
      </c>
      <c s="95" t="s">
        <v>648</v>
      </c>
      <c s="95" t="s">
        <v>640</v>
      </c>
      <c s="95" t="s">
        <v>649</v>
      </c>
      <c s="95" t="s">
        <v>978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44685</v>
      </c>
      <c s="189">
        <v>45416</v>
      </c>
      <c s="99">
        <v>30000000</v>
      </c>
      <c s="99">
        <v>0</v>
      </c>
      <c s="99">
        <v>0</v>
      </c>
      <c s="191">
        <v>0.052561999999999998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18" spans="1:54" ht="15">
      <c r="A1318" s="23" t="s">
        <v>2677</v>
      </c>
      <c s="95" t="s">
        <v>1338</v>
      </c>
      <c s="96">
        <v>1</v>
      </c>
      <c s="97" t="s">
        <v>23</v>
      </c>
      <c s="95" t="s">
        <v>458</v>
      </c>
      <c s="95" t="s">
        <v>635</v>
      </c>
      <c s="95" t="s">
        <v>978</v>
      </c>
      <c s="95" t="s">
        <v>648</v>
      </c>
      <c s="95" t="s">
        <v>640</v>
      </c>
      <c s="95" t="s">
        <v>649</v>
      </c>
      <c s="95" t="s">
        <v>978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44685</v>
      </c>
      <c s="189">
        <v>45416</v>
      </c>
      <c s="99">
        <v>20000000</v>
      </c>
      <c s="99">
        <v>0</v>
      </c>
      <c s="99">
        <v>0</v>
      </c>
      <c s="191">
        <v>0.052561999999999998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19" spans="1:54" ht="15">
      <c r="A1319" s="23" t="s">
        <v>2678</v>
      </c>
      <c s="95" t="s">
        <v>1339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959458.08999999997</v>
      </c>
      <c s="93">
        <v>0</v>
      </c>
      <c s="93">
        <v>0</v>
      </c>
      <c s="93">
        <v>29576.73</v>
      </c>
      <c s="93">
        <v>0</v>
      </c>
      <c s="93">
        <v>0</v>
      </c>
      <c s="93">
        <v>0</v>
      </c>
      <c s="93">
        <v>959458.08999999997</v>
      </c>
      <c s="189">
        <v>44685</v>
      </c>
      <c s="189">
        <v>45781</v>
      </c>
      <c s="99">
        <v>959458.08999999997</v>
      </c>
      <c s="99">
        <v>0.42777777777777776</v>
      </c>
      <c s="99">
        <v>3</v>
      </c>
      <c s="191">
        <v>0.062603000000000006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959458.08999999997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959458.08999999997</v>
      </c>
      <c s="22">
        <f t="shared" si="62"/>
        <v>959458.08999999997</v>
      </c>
    </row>
    <row r="1320" spans="1:54" ht="15">
      <c r="A1320" s="23" t="s">
        <v>2679</v>
      </c>
      <c s="95" t="s">
        <v>1340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2233986.1499999999</v>
      </c>
      <c s="93">
        <v>0</v>
      </c>
      <c s="93">
        <v>0</v>
      </c>
      <c s="93">
        <v>79636.020000000004</v>
      </c>
      <c s="93">
        <v>0</v>
      </c>
      <c s="93">
        <v>0</v>
      </c>
      <c s="93">
        <v>0</v>
      </c>
      <c s="93">
        <v>2233986.1499999999</v>
      </c>
      <c s="189">
        <v>44685</v>
      </c>
      <c s="189">
        <v>46511</v>
      </c>
      <c s="99">
        <v>2233986.1499999999</v>
      </c>
      <c s="99">
        <v>2.4277777777777776</v>
      </c>
      <c s="99">
        <v>5</v>
      </c>
      <c s="191">
        <v>0.072566000000000005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21" spans="1:54" ht="15">
      <c r="A1321" s="23" t="s">
        <v>2680</v>
      </c>
      <c s="95" t="s">
        <v>1341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6924.7799999999997</v>
      </c>
      <c s="93">
        <v>0</v>
      </c>
      <c s="93">
        <v>0</v>
      </c>
      <c s="93">
        <v>213.47</v>
      </c>
      <c s="93">
        <v>0</v>
      </c>
      <c s="93">
        <v>0</v>
      </c>
      <c s="93">
        <v>0</v>
      </c>
      <c s="93">
        <v>6924.7799999999997</v>
      </c>
      <c s="189">
        <v>44685</v>
      </c>
      <c s="189">
        <v>45781</v>
      </c>
      <c s="99">
        <v>6924.7799999999997</v>
      </c>
      <c s="99">
        <v>0.42777777777777776</v>
      </c>
      <c s="99">
        <v>3</v>
      </c>
      <c s="191">
        <v>0.062603000000000006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6924.7799999999997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6924.7799999999997</v>
      </c>
      <c s="22">
        <f t="shared" si="62"/>
        <v>6924.7799999999997</v>
      </c>
    </row>
    <row r="1322" spans="1:54" ht="15">
      <c r="A1322" s="23" t="s">
        <v>2681</v>
      </c>
      <c s="95" t="s">
        <v>1342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16125.879999999999</v>
      </c>
      <c s="93">
        <v>0</v>
      </c>
      <c s="93">
        <v>0</v>
      </c>
      <c s="93">
        <v>574.85000000000002</v>
      </c>
      <c s="93">
        <v>0</v>
      </c>
      <c s="93">
        <v>0</v>
      </c>
      <c s="93">
        <v>0</v>
      </c>
      <c s="93">
        <v>16125.879999999999</v>
      </c>
      <c s="189">
        <v>44685</v>
      </c>
      <c s="189">
        <v>46511</v>
      </c>
      <c s="99">
        <v>16125.879999999999</v>
      </c>
      <c s="99">
        <v>2.4277777777777776</v>
      </c>
      <c s="99">
        <v>5</v>
      </c>
      <c s="191">
        <v>0.072566000000000005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23" spans="1:54" ht="15">
      <c r="A1323" s="23" t="s">
        <v>2682</v>
      </c>
      <c s="95" t="s">
        <v>1329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44769</v>
      </c>
      <c s="189">
        <v>45500</v>
      </c>
      <c s="99">
        <v>337775</v>
      </c>
      <c s="99">
        <v>0</v>
      </c>
      <c s="99">
        <v>0</v>
      </c>
      <c s="191">
        <v>0.038199999999999998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24" spans="1:54" ht="15">
      <c r="A1324" s="23" t="s">
        <v>2683</v>
      </c>
      <c s="95" t="s">
        <v>1329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710655</v>
      </c>
      <c s="93">
        <v>0</v>
      </c>
      <c s="93">
        <v>0</v>
      </c>
      <c s="93">
        <v>2546.5100000000002</v>
      </c>
      <c s="93">
        <v>0</v>
      </c>
      <c s="93">
        <v>0</v>
      </c>
      <c s="93">
        <v>0</v>
      </c>
      <c s="93">
        <v>710655</v>
      </c>
      <c s="189">
        <v>44769</v>
      </c>
      <c s="189">
        <v>45865</v>
      </c>
      <c s="99">
        <v>710655</v>
      </c>
      <c s="99">
        <v>0.65833333333333333</v>
      </c>
      <c s="99">
        <v>3</v>
      </c>
      <c s="191">
        <v>0.042999999999999997</v>
      </c>
      <c s="95" t="s">
        <v>651</v>
      </c>
      <c s="95" t="s">
        <v>652</v>
      </c>
      <c s="185">
        <v>0</v>
      </c>
      <c s="185">
        <v>355327.5</v>
      </c>
      <c s="185">
        <v>0</v>
      </c>
      <c s="185">
        <v>0</v>
      </c>
      <c s="185">
        <v>0</v>
      </c>
      <c s="185">
        <v>0</v>
      </c>
      <c s="185">
        <v>0</v>
      </c>
      <c s="185">
        <v>355327.5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710655</v>
      </c>
      <c s="22">
        <f t="shared" si="62"/>
        <v>710655</v>
      </c>
    </row>
    <row r="1325" spans="1:54" ht="15">
      <c r="A1325" s="23" t="s">
        <v>2684</v>
      </c>
      <c s="95" t="s">
        <v>1329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391022.5</v>
      </c>
      <c s="93">
        <v>0</v>
      </c>
      <c s="93">
        <v>0</v>
      </c>
      <c s="93">
        <v>1534.76</v>
      </c>
      <c s="93">
        <v>0</v>
      </c>
      <c s="93">
        <v>0</v>
      </c>
      <c s="93">
        <v>0</v>
      </c>
      <c s="93">
        <v>391022.5</v>
      </c>
      <c s="189">
        <v>44769</v>
      </c>
      <c s="189">
        <v>46230</v>
      </c>
      <c s="99">
        <v>391022.5</v>
      </c>
      <c s="99">
        <v>1.6583333333333334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26" spans="1:54" ht="15">
      <c r="A1326" s="23" t="s">
        <v>2685</v>
      </c>
      <c s="95" t="s">
        <v>1329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915916</v>
      </c>
      <c s="93">
        <v>0</v>
      </c>
      <c s="93">
        <v>0</v>
      </c>
      <c s="93">
        <v>3869.75</v>
      </c>
      <c s="93">
        <v>0</v>
      </c>
      <c s="93">
        <v>0</v>
      </c>
      <c s="93">
        <v>0</v>
      </c>
      <c s="93">
        <v>915916</v>
      </c>
      <c s="189">
        <v>44769</v>
      </c>
      <c s="189">
        <v>46595</v>
      </c>
      <c s="99">
        <v>915916</v>
      </c>
      <c s="99">
        <v>2.6583333333333332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27" spans="1:54" ht="15">
      <c r="A1327" s="23" t="s">
        <v>2686</v>
      </c>
      <c s="95" t="s">
        <v>1329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1192242.5</v>
      </c>
      <c s="93">
        <v>0</v>
      </c>
      <c s="93">
        <v>0</v>
      </c>
      <c s="93">
        <v>5325.3500000000004</v>
      </c>
      <c s="93">
        <v>0</v>
      </c>
      <c s="93">
        <v>0</v>
      </c>
      <c s="93">
        <v>0</v>
      </c>
      <c s="93">
        <v>1192242.5</v>
      </c>
      <c s="189">
        <v>44769</v>
      </c>
      <c s="189">
        <v>46961</v>
      </c>
      <c s="99">
        <v>1192242.5</v>
      </c>
      <c s="99">
        <v>3.6583333333333332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28" spans="1:54" ht="15">
      <c r="A1328" s="23" t="s">
        <v>2687</v>
      </c>
      <c s="95" t="s">
        <v>1329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1209352.5</v>
      </c>
      <c s="93">
        <v>0</v>
      </c>
      <c s="93">
        <v>0</v>
      </c>
      <c s="93">
        <v>5683.96</v>
      </c>
      <c s="93">
        <v>0</v>
      </c>
      <c s="93">
        <v>0</v>
      </c>
      <c s="93">
        <v>0</v>
      </c>
      <c s="93">
        <v>1209352.5</v>
      </c>
      <c s="189">
        <v>44769</v>
      </c>
      <c s="189">
        <v>47326</v>
      </c>
      <c s="99">
        <v>1209352.5</v>
      </c>
      <c s="99">
        <v>4.6583333333333332</v>
      </c>
      <c s="99">
        <v>7</v>
      </c>
      <c s="191">
        <v>0.057881000000000002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29" spans="1:54" ht="15">
      <c r="A1329" s="23" t="s">
        <v>2688</v>
      </c>
      <c s="95" t="s">
        <v>1329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262.39999999999998</v>
      </c>
      <c s="93">
        <v>0</v>
      </c>
      <c s="93">
        <v>0</v>
      </c>
      <c s="93">
        <v>0</v>
      </c>
      <c s="93">
        <v>53100</v>
      </c>
      <c s="189">
        <v>44769</v>
      </c>
      <c s="189">
        <v>47691</v>
      </c>
      <c s="99">
        <v>53100</v>
      </c>
      <c s="99">
        <v>5.6583333333333332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30" spans="1:54" ht="15">
      <c r="A1330" s="23" t="s">
        <v>2689</v>
      </c>
      <c s="95" t="s">
        <v>1343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336928.16999999998</v>
      </c>
      <c s="93">
        <v>0</v>
      </c>
      <c s="93">
        <v>0</v>
      </c>
      <c s="93">
        <v>10386.32</v>
      </c>
      <c s="93">
        <v>0</v>
      </c>
      <c s="93">
        <v>0</v>
      </c>
      <c s="93">
        <v>0</v>
      </c>
      <c s="93">
        <v>336928.16999999998</v>
      </c>
      <c s="189">
        <v>44685</v>
      </c>
      <c s="189">
        <v>45781</v>
      </c>
      <c s="99">
        <v>336928.16999999998</v>
      </c>
      <c s="99">
        <v>0.42777777777777776</v>
      </c>
      <c s="99">
        <v>3</v>
      </c>
      <c s="191">
        <v>0.062603000000000006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336928.16999999998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336928.16999999998</v>
      </c>
      <c s="22">
        <f t="shared" si="62"/>
        <v>336928.16999999998</v>
      </c>
    </row>
    <row r="1331" spans="1:54" ht="15">
      <c r="A1331" s="23" t="s">
        <v>2690</v>
      </c>
      <c s="95" t="s">
        <v>1344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786165.72999999998</v>
      </c>
      <c s="93">
        <v>0</v>
      </c>
      <c s="93">
        <v>0</v>
      </c>
      <c s="93">
        <v>28024.84</v>
      </c>
      <c s="93">
        <v>0</v>
      </c>
      <c s="93">
        <v>0</v>
      </c>
      <c s="93">
        <v>0</v>
      </c>
      <c s="93">
        <v>786165.72999999998</v>
      </c>
      <c s="189">
        <v>44685</v>
      </c>
      <c s="189">
        <v>46511</v>
      </c>
      <c s="99">
        <v>786165.72999999998</v>
      </c>
      <c s="99">
        <v>2.4277777777777776</v>
      </c>
      <c s="99">
        <v>5</v>
      </c>
      <c s="191">
        <v>0.072566000000000005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32" spans="1:54" ht="15">
      <c r="A1332" s="23" t="s">
        <v>2691</v>
      </c>
      <c s="95" t="s">
        <v>1345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542501.94999999995</v>
      </c>
      <c s="93">
        <v>0</v>
      </c>
      <c s="93">
        <v>0</v>
      </c>
      <c s="93">
        <v>16723.439999999999</v>
      </c>
      <c s="93">
        <v>0</v>
      </c>
      <c s="93">
        <v>0</v>
      </c>
      <c s="93">
        <v>0</v>
      </c>
      <c s="93">
        <v>542501.94999999995</v>
      </c>
      <c s="189">
        <v>44685</v>
      </c>
      <c s="189">
        <v>45781</v>
      </c>
      <c s="99">
        <v>542501.94999999995</v>
      </c>
      <c s="99">
        <v>0.42777777777777776</v>
      </c>
      <c s="99">
        <v>3</v>
      </c>
      <c s="191">
        <v>0.062603000000000006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542501.94999999995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542501.94999999995</v>
      </c>
      <c s="22">
        <f t="shared" si="62"/>
        <v>542501.94999999995</v>
      </c>
    </row>
    <row r="1333" spans="1:54" ht="15">
      <c r="A1333" s="23" t="s">
        <v>2692</v>
      </c>
      <c s="95" t="s">
        <v>1346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1263119.95</v>
      </c>
      <c s="93">
        <v>0</v>
      </c>
      <c s="93">
        <v>0</v>
      </c>
      <c s="93">
        <v>45027.07</v>
      </c>
      <c s="93">
        <v>0</v>
      </c>
      <c s="93">
        <v>0</v>
      </c>
      <c s="93">
        <v>0</v>
      </c>
      <c s="93">
        <v>1263119.95</v>
      </c>
      <c s="189">
        <v>44685</v>
      </c>
      <c s="189">
        <v>46511</v>
      </c>
      <c s="99">
        <v>1263119.95</v>
      </c>
      <c s="99">
        <v>2.4277777777777776</v>
      </c>
      <c s="99">
        <v>5</v>
      </c>
      <c s="191">
        <v>0.072566000000000005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34" spans="1:54" ht="15">
      <c r="A1334" s="23" t="s">
        <v>2693</v>
      </c>
      <c s="95" t="s">
        <v>1347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44337.080000000002</v>
      </c>
      <c s="93">
        <v>0</v>
      </c>
      <c s="93">
        <v>0</v>
      </c>
      <c s="93">
        <v>1366.76</v>
      </c>
      <c s="93">
        <v>0</v>
      </c>
      <c s="93">
        <v>0</v>
      </c>
      <c s="93">
        <v>0</v>
      </c>
      <c s="93">
        <v>44337.080000000002</v>
      </c>
      <c s="189">
        <v>44685</v>
      </c>
      <c s="189">
        <v>45781</v>
      </c>
      <c s="99">
        <v>44337.080000000002</v>
      </c>
      <c s="99">
        <v>0.42777777777777776</v>
      </c>
      <c s="99">
        <v>3</v>
      </c>
      <c s="191">
        <v>0.062603000000000006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44337.080000000002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44337.080000000002</v>
      </c>
      <c s="22">
        <f t="shared" si="62"/>
        <v>44337.080000000002</v>
      </c>
    </row>
    <row r="1335" spans="1:54" ht="15">
      <c r="A1335" s="23" t="s">
        <v>2694</v>
      </c>
      <c s="95" t="s">
        <v>1348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103231.64</v>
      </c>
      <c s="93">
        <v>0</v>
      </c>
      <c s="93">
        <v>0</v>
      </c>
      <c s="93">
        <v>3679.9499999999998</v>
      </c>
      <c s="93">
        <v>0</v>
      </c>
      <c s="93">
        <v>0</v>
      </c>
      <c s="93">
        <v>0</v>
      </c>
      <c s="93">
        <v>103231.64</v>
      </c>
      <c s="189">
        <v>44685</v>
      </c>
      <c s="189">
        <v>46511</v>
      </c>
      <c s="99">
        <v>103231.64</v>
      </c>
      <c s="99">
        <v>2.4277777777777776</v>
      </c>
      <c s="99">
        <v>5</v>
      </c>
      <c s="191">
        <v>0.072566000000000005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36" spans="1:54" ht="15">
      <c r="A1336" s="23" t="s">
        <v>2695</v>
      </c>
      <c s="95" t="s">
        <v>1349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169239.60000000001</v>
      </c>
      <c s="93">
        <v>0</v>
      </c>
      <c s="93">
        <v>0</v>
      </c>
      <c s="93">
        <v>5217.0600000000004</v>
      </c>
      <c s="93">
        <v>0</v>
      </c>
      <c s="93">
        <v>0</v>
      </c>
      <c s="93">
        <v>0</v>
      </c>
      <c s="93">
        <v>169239.60000000001</v>
      </c>
      <c s="189">
        <v>44685</v>
      </c>
      <c s="189">
        <v>45781</v>
      </c>
      <c s="99">
        <v>169239.60000000001</v>
      </c>
      <c s="99">
        <v>0.42777777777777776</v>
      </c>
      <c s="99">
        <v>3</v>
      </c>
      <c s="191">
        <v>0.062603000000000006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169239.60000000001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169239.60000000001</v>
      </c>
      <c s="22">
        <f t="shared" si="62"/>
        <v>169239.60000000001</v>
      </c>
    </row>
    <row r="1337" spans="1:54" ht="15">
      <c r="A1337" s="23" t="s">
        <v>2696</v>
      </c>
      <c s="95" t="s">
        <v>1350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394046.66999999998</v>
      </c>
      <c s="93">
        <v>0</v>
      </c>
      <c s="93">
        <v>0</v>
      </c>
      <c s="93">
        <v>14046.780000000001</v>
      </c>
      <c s="93">
        <v>0</v>
      </c>
      <c s="93">
        <v>0</v>
      </c>
      <c s="93">
        <v>0</v>
      </c>
      <c s="93">
        <v>394046.66999999998</v>
      </c>
      <c s="189">
        <v>44685</v>
      </c>
      <c s="189">
        <v>46511</v>
      </c>
      <c s="99">
        <v>394046.66999999998</v>
      </c>
      <c s="99">
        <v>2.4277777777777776</v>
      </c>
      <c s="99">
        <v>5</v>
      </c>
      <c s="191">
        <v>0.072565999999999992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38" spans="1:54" ht="15">
      <c r="A1338" s="23" t="s">
        <v>2697</v>
      </c>
      <c s="95" t="s">
        <v>1351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5723137.1399999997</v>
      </c>
      <c s="93">
        <v>0</v>
      </c>
      <c s="93">
        <v>0</v>
      </c>
      <c s="93">
        <v>176424.29000000001</v>
      </c>
      <c s="93">
        <v>0</v>
      </c>
      <c s="93">
        <v>0</v>
      </c>
      <c s="93">
        <v>0</v>
      </c>
      <c s="93">
        <v>5723137.1399999997</v>
      </c>
      <c s="189">
        <v>44685</v>
      </c>
      <c s="189">
        <v>45781</v>
      </c>
      <c s="99">
        <v>5723137.1399999997</v>
      </c>
      <c s="99">
        <v>0.42777777777777776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5723137.1399999997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5723137.1399999997</v>
      </c>
      <c s="22">
        <f t="shared" si="62"/>
        <v>5723137.1399999997</v>
      </c>
    </row>
    <row r="1339" spans="1:54" ht="15">
      <c r="A1339" s="23" t="s">
        <v>2698</v>
      </c>
      <c s="95" t="s">
        <v>1352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348526.06</v>
      </c>
      <c s="93">
        <v>0</v>
      </c>
      <c s="93">
        <v>0</v>
      </c>
      <c s="93">
        <v>10743.84</v>
      </c>
      <c s="93">
        <v>0</v>
      </c>
      <c s="93">
        <v>0</v>
      </c>
      <c s="93">
        <v>0</v>
      </c>
      <c s="93">
        <v>348526.06</v>
      </c>
      <c s="189">
        <v>44685</v>
      </c>
      <c s="189">
        <v>45781</v>
      </c>
      <c s="99">
        <v>348526.06</v>
      </c>
      <c s="99">
        <v>0.42777777777777776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348526.06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348526.06</v>
      </c>
      <c s="22">
        <f t="shared" si="62"/>
        <v>348526.06</v>
      </c>
    </row>
    <row r="1340" spans="1:54" ht="15">
      <c r="A1340" s="23" t="s">
        <v>2699</v>
      </c>
      <c s="95" t="s">
        <v>1353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811482.02000000002</v>
      </c>
      <c s="93">
        <v>0</v>
      </c>
      <c s="93">
        <v>0</v>
      </c>
      <c s="93">
        <v>28927.310000000001</v>
      </c>
      <c s="93">
        <v>0</v>
      </c>
      <c s="93">
        <v>0</v>
      </c>
      <c s="93">
        <v>0</v>
      </c>
      <c s="93">
        <v>811482.02000000002</v>
      </c>
      <c s="189">
        <v>44685</v>
      </c>
      <c s="189">
        <v>46511</v>
      </c>
      <c s="99">
        <v>811482.02000000002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41" spans="1:54" ht="15">
      <c r="A1341" s="23" t="s">
        <v>2700</v>
      </c>
      <c s="95" t="s">
        <v>1354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303407.64000000001</v>
      </c>
      <c s="93">
        <v>0</v>
      </c>
      <c s="93">
        <v>0</v>
      </c>
      <c s="93">
        <v>9353</v>
      </c>
      <c s="93">
        <v>0</v>
      </c>
      <c s="93">
        <v>0</v>
      </c>
      <c s="93">
        <v>0</v>
      </c>
      <c s="93">
        <v>303407.64000000001</v>
      </c>
      <c s="189">
        <v>44685</v>
      </c>
      <c s="189">
        <v>45781</v>
      </c>
      <c s="99">
        <v>303407.64000000001</v>
      </c>
      <c s="99">
        <v>0.42777777777777776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303407.64000000001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303407.64000000001</v>
      </c>
      <c s="22">
        <f t="shared" si="62"/>
        <v>303407.64000000001</v>
      </c>
    </row>
    <row r="1342" spans="1:54" ht="15">
      <c r="A1342" s="23" t="s">
        <v>2701</v>
      </c>
      <c s="95" t="s">
        <v>1355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706413.35999999999</v>
      </c>
      <c s="93">
        <v>0</v>
      </c>
      <c s="93">
        <v>0</v>
      </c>
      <c s="93">
        <v>25181.869999999999</v>
      </c>
      <c s="93">
        <v>0</v>
      </c>
      <c s="93">
        <v>0</v>
      </c>
      <c s="93">
        <v>0</v>
      </c>
      <c s="93">
        <v>706413.35999999999</v>
      </c>
      <c s="189">
        <v>44685</v>
      </c>
      <c s="189">
        <v>46511</v>
      </c>
      <c s="99">
        <v>706413.35999999999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43" spans="1:54" ht="15">
      <c r="A1343" s="23" t="s">
        <v>2702</v>
      </c>
      <c s="95" t="s">
        <v>1356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106321.71000000001</v>
      </c>
      <c s="93">
        <v>0</v>
      </c>
      <c s="93">
        <v>0</v>
      </c>
      <c s="93">
        <v>3277.5300000000002</v>
      </c>
      <c s="93">
        <v>0</v>
      </c>
      <c s="93">
        <v>0</v>
      </c>
      <c s="93">
        <v>0</v>
      </c>
      <c s="93">
        <v>106321.71000000001</v>
      </c>
      <c s="189">
        <v>44685</v>
      </c>
      <c s="189">
        <v>45781</v>
      </c>
      <c s="99">
        <v>106321.71000000001</v>
      </c>
      <c s="99">
        <v>0.42777777777777776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106321.71000000001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106321.71000000001</v>
      </c>
      <c s="22">
        <f t="shared" si="62"/>
        <v>106321.71000000001</v>
      </c>
    </row>
    <row r="1344" spans="1:54" ht="15">
      <c r="A1344" s="23" t="s">
        <v>2703</v>
      </c>
      <c s="95" t="s">
        <v>1357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247534.92999999999</v>
      </c>
      <c s="93">
        <v>0</v>
      </c>
      <c s="93">
        <v>0</v>
      </c>
      <c s="93">
        <v>8824</v>
      </c>
      <c s="93">
        <v>0</v>
      </c>
      <c s="93">
        <v>0</v>
      </c>
      <c s="93">
        <v>0</v>
      </c>
      <c s="93">
        <v>247534.92999999999</v>
      </c>
      <c s="189">
        <v>44685</v>
      </c>
      <c s="189">
        <v>46511</v>
      </c>
      <c s="99">
        <v>247534.92999999999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45" spans="1:54" ht="15">
      <c r="A1345" s="23" t="s">
        <v>2704</v>
      </c>
      <c s="95" t="s">
        <v>2705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45910.239999999998</v>
      </c>
      <c s="93">
        <v>0</v>
      </c>
      <c s="93">
        <v>0</v>
      </c>
      <c s="93">
        <v>1415.25</v>
      </c>
      <c s="93">
        <v>0</v>
      </c>
      <c s="93">
        <v>0</v>
      </c>
      <c s="93">
        <v>0</v>
      </c>
      <c s="93">
        <v>45910.239999999998</v>
      </c>
      <c s="189">
        <v>44685</v>
      </c>
      <c s="189">
        <v>45781</v>
      </c>
      <c s="195">
        <v>45910.239999999998</v>
      </c>
      <c s="99">
        <v>0.42777777777777776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45910.239999999998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45910.239999999998</v>
      </c>
      <c s="22">
        <f t="shared" si="62"/>
        <v>45910.239999999998</v>
      </c>
    </row>
    <row r="1346" spans="1:54" ht="15">
      <c r="A1346" s="23" t="s">
        <v>2706</v>
      </c>
      <c s="95" t="s">
        <v>2707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106877.92</v>
      </c>
      <c s="93">
        <v>0</v>
      </c>
      <c s="93">
        <v>0</v>
      </c>
      <c s="93">
        <v>3809.9299999999998</v>
      </c>
      <c s="93">
        <v>0</v>
      </c>
      <c s="93">
        <v>0</v>
      </c>
      <c s="93">
        <v>0</v>
      </c>
      <c s="93">
        <v>106877.92</v>
      </c>
      <c s="189">
        <v>44685</v>
      </c>
      <c s="189">
        <v>46511</v>
      </c>
      <c s="195">
        <v>106877.92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0"/>
        <v>0</v>
      </c>
      <c s="22">
        <f t="shared" si="61"/>
        <v>0</v>
      </c>
      <c s="22">
        <f t="shared" si="62"/>
        <v>0</v>
      </c>
    </row>
    <row r="1347" spans="1:54" ht="15">
      <c r="A1347" s="23" t="s">
        <v>2708</v>
      </c>
      <c s="95" t="s">
        <v>1387</v>
      </c>
      <c s="96">
        <v>10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575.25</v>
      </c>
      <c s="93">
        <v>0</v>
      </c>
      <c s="93">
        <v>0</v>
      </c>
      <c s="93">
        <v>0</v>
      </c>
      <c s="93">
        <v>106200</v>
      </c>
      <c s="189">
        <v>44781</v>
      </c>
      <c s="189">
        <v>48434</v>
      </c>
      <c s="195">
        <v>106200</v>
      </c>
      <c s="99">
        <v>7.6888888888888891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 ref="AZ1347:AZ1410">SUM(AM1347:AM1347)</f>
        <v>0</v>
      </c>
      <c s="22">
        <f t="shared" si="61"/>
        <v>0</v>
      </c>
      <c s="22">
        <f t="shared" si="62"/>
        <v>0</v>
      </c>
    </row>
    <row r="1348" spans="1:54" ht="15">
      <c r="A1348" s="23" t="s">
        <v>2709</v>
      </c>
      <c s="95" t="s">
        <v>1387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44781</v>
      </c>
      <c s="189">
        <v>45512</v>
      </c>
      <c s="195">
        <v>404297.5</v>
      </c>
      <c s="99">
        <v>0</v>
      </c>
      <c s="99">
        <v>0</v>
      </c>
      <c s="191">
        <v>0.038199999999999998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 ref="BA1348:BA1411">SUM(AN1348:AY1348)</f>
        <v>0</v>
      </c>
      <c s="22">
        <f t="shared" si="65" ref="BB1348:BB1411">AZ1348+BA1348</f>
        <v>0</v>
      </c>
    </row>
    <row r="1349" spans="1:54" ht="15">
      <c r="A1349" s="23" t="s">
        <v>2710</v>
      </c>
      <c s="95" t="s">
        <v>1387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662717.5</v>
      </c>
      <c s="93">
        <v>0</v>
      </c>
      <c s="93">
        <v>0</v>
      </c>
      <c s="93">
        <v>2374.7399999999998</v>
      </c>
      <c s="93">
        <v>0</v>
      </c>
      <c s="93">
        <v>0</v>
      </c>
      <c s="93">
        <v>0</v>
      </c>
      <c s="93">
        <v>662717.5</v>
      </c>
      <c s="189">
        <v>44781</v>
      </c>
      <c s="189">
        <v>45877</v>
      </c>
      <c s="195">
        <v>662717.5</v>
      </c>
      <c s="99">
        <v>0.68888888888888888</v>
      </c>
      <c s="99">
        <v>3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331358.75</v>
      </c>
      <c s="185">
        <v>0</v>
      </c>
      <c s="185">
        <v>0</v>
      </c>
      <c s="185">
        <v>0</v>
      </c>
      <c s="185">
        <v>0</v>
      </c>
      <c s="185">
        <v>0</v>
      </c>
      <c s="185">
        <v>331358.75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662717.5</v>
      </c>
      <c s="22">
        <f t="shared" si="65"/>
        <v>662717.5</v>
      </c>
    </row>
    <row r="1350" spans="1:54" ht="15">
      <c r="A1350" s="23" t="s">
        <v>2711</v>
      </c>
      <c s="95" t="s">
        <v>1387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478637.5</v>
      </c>
      <c s="93">
        <v>0</v>
      </c>
      <c s="93">
        <v>0</v>
      </c>
      <c s="93">
        <v>1878.6500000000001</v>
      </c>
      <c s="93">
        <v>0</v>
      </c>
      <c s="93">
        <v>0</v>
      </c>
      <c s="93">
        <v>0</v>
      </c>
      <c s="93">
        <v>478637.5</v>
      </c>
      <c s="189">
        <v>44781</v>
      </c>
      <c s="189">
        <v>46242</v>
      </c>
      <c s="195">
        <v>478637.5</v>
      </c>
      <c s="99">
        <v>1.6888888888888889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51" spans="1:54" ht="15">
      <c r="A1351" s="23" t="s">
        <v>2712</v>
      </c>
      <c s="95" t="s">
        <v>1387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1283692.5</v>
      </c>
      <c s="93">
        <v>0</v>
      </c>
      <c s="93">
        <v>0</v>
      </c>
      <c s="93">
        <v>5423.6000000000004</v>
      </c>
      <c s="93">
        <v>0</v>
      </c>
      <c s="93">
        <v>0</v>
      </c>
      <c s="93">
        <v>0</v>
      </c>
      <c s="93">
        <v>1283692.5</v>
      </c>
      <c s="189">
        <v>44781</v>
      </c>
      <c s="189">
        <v>46607</v>
      </c>
      <c s="195">
        <v>1283692.5</v>
      </c>
      <c s="99">
        <v>2.6888888888888891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52" spans="1:54" ht="15">
      <c r="A1352" s="23" t="s">
        <v>2713</v>
      </c>
      <c s="95" t="s">
        <v>1387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3059592.5</v>
      </c>
      <c s="93">
        <v>0</v>
      </c>
      <c s="93">
        <v>0</v>
      </c>
      <c s="93">
        <v>13666.18</v>
      </c>
      <c s="93">
        <v>0</v>
      </c>
      <c s="93">
        <v>0</v>
      </c>
      <c s="93">
        <v>0</v>
      </c>
      <c s="93">
        <v>3059592.5</v>
      </c>
      <c s="189">
        <v>44781</v>
      </c>
      <c s="189">
        <v>46973</v>
      </c>
      <c s="195">
        <v>3059592.5</v>
      </c>
      <c s="99">
        <v>3.6888888888888891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53" spans="1:54" ht="15">
      <c r="A1353" s="23" t="s">
        <v>2714</v>
      </c>
      <c s="95" t="s">
        <v>1387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3252522.5</v>
      </c>
      <c s="93">
        <v>0</v>
      </c>
      <c s="93">
        <v>0</v>
      </c>
      <c s="93">
        <v>15286.860000000001</v>
      </c>
      <c s="93">
        <v>0</v>
      </c>
      <c s="93">
        <v>0</v>
      </c>
      <c s="93">
        <v>0</v>
      </c>
      <c s="93">
        <v>3252522.5</v>
      </c>
      <c s="189">
        <v>44781</v>
      </c>
      <c s="189">
        <v>47338</v>
      </c>
      <c s="195">
        <v>3252522.5</v>
      </c>
      <c s="99">
        <v>4.6888888888888891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54" spans="1:54" ht="15">
      <c r="A1354" s="23" t="s">
        <v>2715</v>
      </c>
      <c s="95" t="s">
        <v>1387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690005</v>
      </c>
      <c s="93">
        <v>0</v>
      </c>
      <c s="93">
        <v>0</v>
      </c>
      <c s="93">
        <v>3409.77</v>
      </c>
      <c s="93">
        <v>0</v>
      </c>
      <c s="93">
        <v>0</v>
      </c>
      <c s="93">
        <v>0</v>
      </c>
      <c s="93">
        <v>690005</v>
      </c>
      <c s="189">
        <v>44781</v>
      </c>
      <c s="189">
        <v>47703</v>
      </c>
      <c s="195">
        <v>690005</v>
      </c>
      <c s="99">
        <v>5.6888888888888891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55" spans="1:54" ht="15">
      <c r="A1355" s="23" t="s">
        <v>2716</v>
      </c>
      <c s="95" t="s">
        <v>1387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549.58000000000004</v>
      </c>
      <c s="93">
        <v>0</v>
      </c>
      <c s="93">
        <v>0</v>
      </c>
      <c s="93">
        <v>0</v>
      </c>
      <c s="93">
        <v>106200</v>
      </c>
      <c s="189">
        <v>44781</v>
      </c>
      <c s="189">
        <v>48068</v>
      </c>
      <c s="195">
        <v>106200</v>
      </c>
      <c s="99">
        <v>6.6888888888888891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56" spans="1:54" ht="15">
      <c r="A1356" s="23" t="s">
        <v>2717</v>
      </c>
      <c s="95" t="s">
        <v>1388</v>
      </c>
      <c s="96">
        <v>10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287.63</v>
      </c>
      <c s="93">
        <v>0</v>
      </c>
      <c s="93">
        <v>0</v>
      </c>
      <c s="93">
        <v>0</v>
      </c>
      <c s="93">
        <v>53100</v>
      </c>
      <c s="189">
        <v>44782</v>
      </c>
      <c s="189">
        <v>48435</v>
      </c>
      <c s="195">
        <v>53100</v>
      </c>
      <c s="99">
        <v>7.6916666666666664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57" spans="1:54" ht="15">
      <c r="A1357" s="23" t="s">
        <v>2718</v>
      </c>
      <c s="95" t="s">
        <v>1388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44782</v>
      </c>
      <c s="189">
        <v>45513</v>
      </c>
      <c s="195">
        <v>631595</v>
      </c>
      <c s="99">
        <v>0</v>
      </c>
      <c s="99">
        <v>0</v>
      </c>
      <c s="191">
        <v>0.038199999999999998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58" spans="1:54" ht="15">
      <c r="A1358" s="23" t="s">
        <v>2719</v>
      </c>
      <c s="95" t="s">
        <v>1388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346182.5</v>
      </c>
      <c s="93">
        <v>0</v>
      </c>
      <c s="93">
        <v>0</v>
      </c>
      <c s="93">
        <v>1240.49</v>
      </c>
      <c s="93">
        <v>0</v>
      </c>
      <c s="93">
        <v>0</v>
      </c>
      <c s="93">
        <v>0</v>
      </c>
      <c s="93">
        <v>346182.5</v>
      </c>
      <c s="189">
        <v>44782</v>
      </c>
      <c s="189">
        <v>45878</v>
      </c>
      <c s="195">
        <v>346182.5</v>
      </c>
      <c s="99">
        <v>0.69166666666666665</v>
      </c>
      <c s="99">
        <v>3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173091.25</v>
      </c>
      <c s="185">
        <v>0</v>
      </c>
      <c s="185">
        <v>0</v>
      </c>
      <c s="185">
        <v>0</v>
      </c>
      <c s="185">
        <v>0</v>
      </c>
      <c s="185">
        <v>0</v>
      </c>
      <c s="185">
        <v>173091.25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346182.5</v>
      </c>
      <c s="22">
        <f t="shared" si="65"/>
        <v>346182.5</v>
      </c>
    </row>
    <row r="1359" spans="1:54" ht="15">
      <c r="A1359" s="23" t="s">
        <v>2720</v>
      </c>
      <c s="95" t="s">
        <v>1388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970845</v>
      </c>
      <c s="93">
        <v>0</v>
      </c>
      <c s="93">
        <v>0</v>
      </c>
      <c s="93">
        <v>3810.5700000000002</v>
      </c>
      <c s="93">
        <v>0</v>
      </c>
      <c s="93">
        <v>0</v>
      </c>
      <c s="93">
        <v>0</v>
      </c>
      <c s="93">
        <v>970845</v>
      </c>
      <c s="189">
        <v>44782</v>
      </c>
      <c s="189">
        <v>46243</v>
      </c>
      <c s="195">
        <v>970845</v>
      </c>
      <c s="99">
        <v>1.6916666666666667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60" spans="1:54" ht="15">
      <c r="A1360" s="23" t="s">
        <v>2721</v>
      </c>
      <c s="95" t="s">
        <v>1388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969665</v>
      </c>
      <c s="93">
        <v>0</v>
      </c>
      <c s="93">
        <v>0</v>
      </c>
      <c s="93">
        <v>4096.8299999999999</v>
      </c>
      <c s="93">
        <v>0</v>
      </c>
      <c s="93">
        <v>0</v>
      </c>
      <c s="93">
        <v>0</v>
      </c>
      <c s="93">
        <v>969665</v>
      </c>
      <c s="189">
        <v>44782</v>
      </c>
      <c s="189">
        <v>46608</v>
      </c>
      <c s="195">
        <v>969665</v>
      </c>
      <c s="99">
        <v>2.6916666666666669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61" spans="1:54" ht="15">
      <c r="A1361" s="23" t="s">
        <v>2722</v>
      </c>
      <c s="95" t="s">
        <v>1388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1348002.5</v>
      </c>
      <c s="93">
        <v>0</v>
      </c>
      <c s="93">
        <v>0</v>
      </c>
      <c s="93">
        <v>6021.0799999999999</v>
      </c>
      <c s="93">
        <v>0</v>
      </c>
      <c s="93">
        <v>0</v>
      </c>
      <c s="93">
        <v>0</v>
      </c>
      <c s="93">
        <v>1348002.5</v>
      </c>
      <c s="189">
        <v>44782</v>
      </c>
      <c s="189">
        <v>46974</v>
      </c>
      <c s="195">
        <v>1348002.5</v>
      </c>
      <c s="99">
        <v>3.6916666666666669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62" spans="1:54" ht="15">
      <c r="A1362" s="23" t="s">
        <v>2723</v>
      </c>
      <c s="95" t="s">
        <v>1388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1097842.5</v>
      </c>
      <c s="93">
        <v>0</v>
      </c>
      <c s="93">
        <v>0</v>
      </c>
      <c s="93">
        <v>5159.8599999999997</v>
      </c>
      <c s="93">
        <v>0</v>
      </c>
      <c s="93">
        <v>0</v>
      </c>
      <c s="93">
        <v>0</v>
      </c>
      <c s="93">
        <v>1097842.5</v>
      </c>
      <c s="189">
        <v>44782</v>
      </c>
      <c s="189">
        <v>47339</v>
      </c>
      <c s="195">
        <v>1097842.5</v>
      </c>
      <c s="99">
        <v>4.6916666666666664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63" spans="1:54" ht="15">
      <c r="A1363" s="23" t="s">
        <v>2724</v>
      </c>
      <c s="95" t="s">
        <v>1388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465657.5</v>
      </c>
      <c s="93">
        <v>0</v>
      </c>
      <c s="93">
        <v>0</v>
      </c>
      <c s="93">
        <v>2301.1199999999999</v>
      </c>
      <c s="93">
        <v>0</v>
      </c>
      <c s="93">
        <v>0</v>
      </c>
      <c s="93">
        <v>0</v>
      </c>
      <c s="93">
        <v>465657.5</v>
      </c>
      <c s="189">
        <v>44782</v>
      </c>
      <c s="189">
        <v>47704</v>
      </c>
      <c s="195">
        <v>465657.5</v>
      </c>
      <c s="99">
        <v>5.6916666666666664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64" spans="1:54" ht="15">
      <c r="A1364" s="23" t="s">
        <v>2725</v>
      </c>
      <c s="95" t="s">
        <v>1388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47642.5</v>
      </c>
      <c s="93">
        <v>0</v>
      </c>
      <c s="93">
        <v>0</v>
      </c>
      <c s="93">
        <v>246.55000000000001</v>
      </c>
      <c s="93">
        <v>0</v>
      </c>
      <c s="93">
        <v>0</v>
      </c>
      <c s="93">
        <v>0</v>
      </c>
      <c s="93">
        <v>47642.5</v>
      </c>
      <c s="189">
        <v>44782</v>
      </c>
      <c s="189">
        <v>48069</v>
      </c>
      <c s="195">
        <v>47642.5</v>
      </c>
      <c s="99">
        <v>6.6916666666666664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65" spans="1:54" ht="15">
      <c r="A1365" s="23" t="s">
        <v>2726</v>
      </c>
      <c s="95" t="s">
        <v>2727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44783</v>
      </c>
      <c s="189">
        <v>45514</v>
      </c>
      <c s="195">
        <v>61507.5</v>
      </c>
      <c s="99">
        <v>0</v>
      </c>
      <c s="99">
        <v>0</v>
      </c>
      <c s="191">
        <v>0.038199999999999998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66" spans="1:54" ht="15">
      <c r="A1366" s="23" t="s">
        <v>2728</v>
      </c>
      <c s="95" t="s">
        <v>2727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500910</v>
      </c>
      <c s="93">
        <v>0</v>
      </c>
      <c s="93">
        <v>0</v>
      </c>
      <c s="93">
        <v>1794.9300000000001</v>
      </c>
      <c s="93">
        <v>0</v>
      </c>
      <c s="93">
        <v>0</v>
      </c>
      <c s="93">
        <v>0</v>
      </c>
      <c s="93">
        <v>500910</v>
      </c>
      <c s="189">
        <v>44783</v>
      </c>
      <c s="189">
        <v>45879</v>
      </c>
      <c s="195">
        <v>500910</v>
      </c>
      <c s="99">
        <v>0.69444444444444442</v>
      </c>
      <c s="99">
        <v>3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250455</v>
      </c>
      <c s="185">
        <v>0</v>
      </c>
      <c s="185">
        <v>0</v>
      </c>
      <c s="185">
        <v>0</v>
      </c>
      <c s="185">
        <v>0</v>
      </c>
      <c s="185">
        <v>0</v>
      </c>
      <c s="185">
        <v>250455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500910</v>
      </c>
      <c s="22">
        <f t="shared" si="65"/>
        <v>500910</v>
      </c>
    </row>
    <row r="1367" spans="1:54" ht="15">
      <c r="A1367" s="23" t="s">
        <v>2729</v>
      </c>
      <c s="95" t="s">
        <v>2727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393972.5</v>
      </c>
      <c s="93">
        <v>0</v>
      </c>
      <c s="93">
        <v>0</v>
      </c>
      <c s="93">
        <v>1546.3399999999999</v>
      </c>
      <c s="93">
        <v>0</v>
      </c>
      <c s="93">
        <v>0</v>
      </c>
      <c s="93">
        <v>0</v>
      </c>
      <c s="93">
        <v>393972.5</v>
      </c>
      <c s="189">
        <v>44783</v>
      </c>
      <c s="189">
        <v>46244</v>
      </c>
      <c s="195">
        <v>393972.5</v>
      </c>
      <c s="99">
        <v>1.6944444444444444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68" spans="1:54" ht="15">
      <c r="A1368" s="23" t="s">
        <v>2730</v>
      </c>
      <c s="95" t="s">
        <v>2727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855352.5</v>
      </c>
      <c s="93">
        <v>0</v>
      </c>
      <c s="93">
        <v>0</v>
      </c>
      <c s="93">
        <v>3613.8600000000001</v>
      </c>
      <c s="93">
        <v>0</v>
      </c>
      <c s="93">
        <v>0</v>
      </c>
      <c s="93">
        <v>0</v>
      </c>
      <c s="93">
        <v>855352.5</v>
      </c>
      <c s="189">
        <v>44783</v>
      </c>
      <c s="189">
        <v>46609</v>
      </c>
      <c s="195">
        <v>855352.5</v>
      </c>
      <c s="99">
        <v>2.6944444444444446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69" spans="1:54" ht="15">
      <c r="A1369" s="23" t="s">
        <v>2731</v>
      </c>
      <c s="95" t="s">
        <v>2727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888097.5</v>
      </c>
      <c s="93">
        <v>0</v>
      </c>
      <c s="93">
        <v>0</v>
      </c>
      <c s="93">
        <v>3966.8400000000001</v>
      </c>
      <c s="93">
        <v>0</v>
      </c>
      <c s="93">
        <v>0</v>
      </c>
      <c s="93">
        <v>0</v>
      </c>
      <c s="93">
        <v>888097.5</v>
      </c>
      <c s="189">
        <v>44783</v>
      </c>
      <c s="189">
        <v>46975</v>
      </c>
      <c s="195">
        <v>888097.5</v>
      </c>
      <c s="99">
        <v>3.6944444444444446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70" spans="1:54" ht="15">
      <c r="A1370" s="23" t="s">
        <v>2732</v>
      </c>
      <c s="95" t="s">
        <v>2727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567727.5</v>
      </c>
      <c s="93">
        <v>0</v>
      </c>
      <c s="93">
        <v>0</v>
      </c>
      <c s="93">
        <v>2668.3200000000002</v>
      </c>
      <c s="93">
        <v>0</v>
      </c>
      <c s="93">
        <v>0</v>
      </c>
      <c s="93">
        <v>0</v>
      </c>
      <c s="93">
        <v>567727.5</v>
      </c>
      <c s="189">
        <v>44783</v>
      </c>
      <c s="189">
        <v>47340</v>
      </c>
      <c s="195">
        <v>567727.5</v>
      </c>
      <c s="99">
        <v>4.6944444444444446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71" spans="1:54" ht="15">
      <c r="A1371" s="23" t="s">
        <v>2733</v>
      </c>
      <c s="95" t="s">
        <v>2727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524.79999999999995</v>
      </c>
      <c s="93">
        <v>0</v>
      </c>
      <c s="93">
        <v>0</v>
      </c>
      <c s="93">
        <v>0</v>
      </c>
      <c s="93">
        <v>106200</v>
      </c>
      <c s="189">
        <v>44783</v>
      </c>
      <c s="189">
        <v>47705</v>
      </c>
      <c s="195">
        <v>106200</v>
      </c>
      <c s="99">
        <v>5.6944444444444446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72" spans="1:54" ht="15">
      <c r="A1372" s="23" t="s">
        <v>2734</v>
      </c>
      <c s="95" t="s">
        <v>2735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2246860.98</v>
      </c>
      <c s="93">
        <v>0</v>
      </c>
      <c s="93">
        <v>0</v>
      </c>
      <c s="93">
        <v>69262.860000000001</v>
      </c>
      <c s="93">
        <v>0</v>
      </c>
      <c s="93">
        <v>0</v>
      </c>
      <c s="93">
        <v>0</v>
      </c>
      <c s="93">
        <v>2246860.98</v>
      </c>
      <c s="189">
        <v>44777</v>
      </c>
      <c s="189">
        <v>45873</v>
      </c>
      <c s="195">
        <v>2246860.98</v>
      </c>
      <c s="99">
        <v>0.67777777777777781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2246860.98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2246860.98</v>
      </c>
      <c s="22">
        <f t="shared" si="65"/>
        <v>2246860.98</v>
      </c>
    </row>
    <row r="1373" spans="1:54" ht="15">
      <c r="A1373" s="23" t="s">
        <v>2736</v>
      </c>
      <c s="95" t="s">
        <v>2737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1020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1860975.8799999999</v>
      </c>
      <c s="93">
        <v>0</v>
      </c>
      <c s="93">
        <v>0</v>
      </c>
      <c s="93">
        <v>72822.779999999999</v>
      </c>
      <c s="93">
        <v>0</v>
      </c>
      <c s="93">
        <v>0</v>
      </c>
      <c s="93">
        <v>0</v>
      </c>
      <c s="93">
        <v>1860975.8799999999</v>
      </c>
      <c s="189">
        <v>44790</v>
      </c>
      <c s="189">
        <v>48443</v>
      </c>
      <c s="195">
        <v>1860975.8799999999</v>
      </c>
      <c s="99">
        <v>7.7138888888888886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74" spans="1:54" ht="15">
      <c r="A1374" s="23" t="s">
        <v>2738</v>
      </c>
      <c s="95" t="s">
        <v>2739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7541868.6699999999</v>
      </c>
      <c s="93">
        <v>0</v>
      </c>
      <c s="93">
        <v>0</v>
      </c>
      <c s="93">
        <v>232489.41</v>
      </c>
      <c s="93">
        <v>0</v>
      </c>
      <c s="93">
        <v>0</v>
      </c>
      <c s="93">
        <v>0</v>
      </c>
      <c s="93">
        <v>7541868.6699999999</v>
      </c>
      <c s="189">
        <v>44777</v>
      </c>
      <c s="189">
        <v>45873</v>
      </c>
      <c s="195">
        <v>7541868.6699999999</v>
      </c>
      <c s="99">
        <v>0.67777777777777781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7541868.6699999999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7541868.6699999999</v>
      </c>
      <c s="22">
        <f t="shared" si="65"/>
        <v>7541868.6699999999</v>
      </c>
    </row>
    <row r="1375" spans="1:54" ht="15">
      <c r="A1375" s="23" t="s">
        <v>2740</v>
      </c>
      <c s="95" t="s">
        <v>2741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36269941.420000002</v>
      </c>
      <c s="93">
        <v>0</v>
      </c>
      <c s="93">
        <v>0</v>
      </c>
      <c s="93">
        <v>1292932.74</v>
      </c>
      <c s="93">
        <v>0</v>
      </c>
      <c s="93">
        <v>0</v>
      </c>
      <c s="93">
        <v>0</v>
      </c>
      <c s="93">
        <v>36269941.420000002</v>
      </c>
      <c s="189">
        <v>44777</v>
      </c>
      <c s="189">
        <v>46603</v>
      </c>
      <c s="195">
        <v>36269941.420000002</v>
      </c>
      <c s="99">
        <v>2.6777777777777776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76" spans="1:54" ht="15">
      <c r="A1376" s="23" t="s">
        <v>2742</v>
      </c>
      <c s="95" t="s">
        <v>2743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200000000</v>
      </c>
      <c s="93">
        <v>0</v>
      </c>
      <c s="93">
        <v>0</v>
      </c>
      <c s="93">
        <v>7129500</v>
      </c>
      <c s="93">
        <v>0</v>
      </c>
      <c s="93">
        <v>0</v>
      </c>
      <c s="93">
        <v>0</v>
      </c>
      <c s="93">
        <v>200000000</v>
      </c>
      <c s="189">
        <v>44777</v>
      </c>
      <c s="189">
        <v>46603</v>
      </c>
      <c s="195">
        <v>200000000</v>
      </c>
      <c s="99">
        <v>2.6777777777777776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77" spans="1:54" ht="15">
      <c r="A1377" s="23" t="s">
        <v>2744</v>
      </c>
      <c s="95" t="s">
        <v>2745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881877.52000000002</v>
      </c>
      <c s="93">
        <v>0</v>
      </c>
      <c s="93">
        <v>0</v>
      </c>
      <c s="93">
        <v>27185.200000000001</v>
      </c>
      <c s="93">
        <v>0</v>
      </c>
      <c s="93">
        <v>0</v>
      </c>
      <c s="93">
        <v>0</v>
      </c>
      <c s="93">
        <v>881877.52000000002</v>
      </c>
      <c s="189">
        <v>44685</v>
      </c>
      <c s="189">
        <v>45781</v>
      </c>
      <c s="195">
        <v>881877.52000000002</v>
      </c>
      <c s="99">
        <v>0.42777777777777776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881877.52000000002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881877.52000000002</v>
      </c>
      <c s="22">
        <f t="shared" si="65"/>
        <v>881877.52000000002</v>
      </c>
    </row>
    <row r="1378" spans="1:54" ht="15">
      <c r="A1378" s="23" t="s">
        <v>2746</v>
      </c>
      <c s="95" t="s">
        <v>2747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2051279.1899999999</v>
      </c>
      <c s="93">
        <v>0</v>
      </c>
      <c s="93">
        <v>0</v>
      </c>
      <c s="93">
        <v>73122.970000000001</v>
      </c>
      <c s="93">
        <v>0</v>
      </c>
      <c s="93">
        <v>0</v>
      </c>
      <c s="93">
        <v>0</v>
      </c>
      <c s="93">
        <v>2051279.1899999999</v>
      </c>
      <c s="189">
        <v>44685</v>
      </c>
      <c s="189">
        <v>46511</v>
      </c>
      <c s="195">
        <v>2051279.1899999999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79" spans="1:54" ht="15">
      <c r="A1379" s="23" t="s">
        <v>2748</v>
      </c>
      <c s="95" t="s">
        <v>2749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2837111.2400000002</v>
      </c>
      <c s="93">
        <v>0</v>
      </c>
      <c s="93">
        <v>0</v>
      </c>
      <c s="93">
        <v>101135.92</v>
      </c>
      <c s="93">
        <v>0</v>
      </c>
      <c s="93">
        <v>0</v>
      </c>
      <c s="93">
        <v>0</v>
      </c>
      <c s="93">
        <v>2837111.2400000002</v>
      </c>
      <c s="189">
        <v>44685</v>
      </c>
      <c s="189">
        <v>46511</v>
      </c>
      <c s="195">
        <v>2837111.2400000002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80" spans="1:54" ht="15">
      <c r="A1380" s="23" t="s">
        <v>2750</v>
      </c>
      <c s="95" t="s">
        <v>2751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600000000</v>
      </c>
      <c s="93">
        <v>0</v>
      </c>
      <c s="93">
        <v>0</v>
      </c>
      <c s="93">
        <v>23478900</v>
      </c>
      <c s="93">
        <v>0</v>
      </c>
      <c s="93">
        <v>0</v>
      </c>
      <c s="93">
        <v>0</v>
      </c>
      <c s="93">
        <v>600000000</v>
      </c>
      <c s="189">
        <v>44698</v>
      </c>
      <c s="189">
        <v>48351</v>
      </c>
      <c s="195">
        <v>600000000</v>
      </c>
      <c s="99">
        <v>7.4638888888888886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81" spans="1:54" ht="15">
      <c r="A1381" s="23" t="s">
        <v>2752</v>
      </c>
      <c s="95" t="s">
        <v>2753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44832</v>
      </c>
      <c s="189">
        <v>45563</v>
      </c>
      <c s="195">
        <v>89827.5</v>
      </c>
      <c s="99">
        <v>0</v>
      </c>
      <c s="99">
        <v>0</v>
      </c>
      <c s="191">
        <v>0.038199999999999998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82" spans="1:54" ht="15">
      <c r="A1382" s="23" t="s">
        <v>2754</v>
      </c>
      <c s="95" t="s">
        <v>2753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475097.5</v>
      </c>
      <c s="93">
        <v>0</v>
      </c>
      <c s="93">
        <v>0</v>
      </c>
      <c s="93">
        <v>1702.4300000000001</v>
      </c>
      <c s="93">
        <v>0</v>
      </c>
      <c s="93">
        <v>0</v>
      </c>
      <c s="93">
        <v>0</v>
      </c>
      <c s="93">
        <v>475097.5</v>
      </c>
      <c s="189">
        <v>44832</v>
      </c>
      <c s="189">
        <v>45928</v>
      </c>
      <c s="195">
        <v>475097.5</v>
      </c>
      <c s="99">
        <v>0.82777777777777772</v>
      </c>
      <c s="99">
        <v>3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237548.75</v>
      </c>
      <c s="185">
        <v>0</v>
      </c>
      <c s="185">
        <v>0</v>
      </c>
      <c s="185">
        <v>0</v>
      </c>
      <c s="185">
        <v>0</v>
      </c>
      <c s="185">
        <v>0</v>
      </c>
      <c s="185">
        <v>237548.75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475097.5</v>
      </c>
      <c s="22">
        <f t="shared" si="65"/>
        <v>475097.5</v>
      </c>
    </row>
    <row r="1383" spans="1:54" ht="15">
      <c r="A1383" s="23" t="s">
        <v>2755</v>
      </c>
      <c s="95" t="s">
        <v>2753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577610</v>
      </c>
      <c s="93">
        <v>0</v>
      </c>
      <c s="93">
        <v>0</v>
      </c>
      <c s="93">
        <v>2267.1199999999999</v>
      </c>
      <c s="93">
        <v>0</v>
      </c>
      <c s="93">
        <v>0</v>
      </c>
      <c s="93">
        <v>0</v>
      </c>
      <c s="93">
        <v>577610</v>
      </c>
      <c s="189">
        <v>44832</v>
      </c>
      <c s="189">
        <v>46293</v>
      </c>
      <c s="195">
        <v>577610</v>
      </c>
      <c s="99">
        <v>1.8277777777777777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84" spans="1:54" ht="15">
      <c r="A1384" s="23" t="s">
        <v>2756</v>
      </c>
      <c s="95" t="s">
        <v>2753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1262747.5</v>
      </c>
      <c s="93">
        <v>0</v>
      </c>
      <c s="93">
        <v>0</v>
      </c>
      <c s="93">
        <v>5335.1099999999997</v>
      </c>
      <c s="93">
        <v>0</v>
      </c>
      <c s="93">
        <v>0</v>
      </c>
      <c s="93">
        <v>0</v>
      </c>
      <c s="93">
        <v>1262747.5</v>
      </c>
      <c s="189">
        <v>44832</v>
      </c>
      <c s="189">
        <v>46658</v>
      </c>
      <c s="195">
        <v>1262747.5</v>
      </c>
      <c s="99">
        <v>2.8277777777777779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85" spans="1:54" ht="15">
      <c r="A1385" s="23" t="s">
        <v>2757</v>
      </c>
      <c s="95" t="s">
        <v>2753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5672997.5</v>
      </c>
      <c s="93">
        <v>0</v>
      </c>
      <c s="93">
        <v>0</v>
      </c>
      <c s="93">
        <v>25339.389999999999</v>
      </c>
      <c s="93">
        <v>0</v>
      </c>
      <c s="93">
        <v>0</v>
      </c>
      <c s="93">
        <v>0</v>
      </c>
      <c s="93">
        <v>5672997.5</v>
      </c>
      <c s="189">
        <v>44832</v>
      </c>
      <c s="189">
        <v>47024</v>
      </c>
      <c s="195">
        <v>5672997.5</v>
      </c>
      <c s="99">
        <v>3.8277777777777779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86" spans="1:54" ht="15">
      <c r="A1386" s="23" t="s">
        <v>2758</v>
      </c>
      <c s="95" t="s">
        <v>2753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11094065</v>
      </c>
      <c s="93">
        <v>0</v>
      </c>
      <c s="93">
        <v>0</v>
      </c>
      <c s="93">
        <v>52142.110000000001</v>
      </c>
      <c s="93">
        <v>0</v>
      </c>
      <c s="93">
        <v>0</v>
      </c>
      <c s="93">
        <v>0</v>
      </c>
      <c s="93">
        <v>11094065</v>
      </c>
      <c s="189">
        <v>44832</v>
      </c>
      <c s="189">
        <v>47389</v>
      </c>
      <c s="195">
        <v>11094065</v>
      </c>
      <c s="99">
        <v>4.8277777777777775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87" spans="1:54" ht="15">
      <c r="A1387" s="23" t="s">
        <v>2759</v>
      </c>
      <c s="95" t="s">
        <v>2753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2068982.5</v>
      </c>
      <c s="93">
        <v>0</v>
      </c>
      <c s="93">
        <v>0</v>
      </c>
      <c s="93">
        <v>10224.219999999999</v>
      </c>
      <c s="93">
        <v>0</v>
      </c>
      <c s="93">
        <v>0</v>
      </c>
      <c s="93">
        <v>0</v>
      </c>
      <c s="93">
        <v>2068982.5</v>
      </c>
      <c s="189">
        <v>44832</v>
      </c>
      <c s="189">
        <v>47754</v>
      </c>
      <c s="195">
        <v>2068982.5</v>
      </c>
      <c s="99">
        <v>5.8277777777777775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88" spans="1:54" ht="15">
      <c r="A1388" s="23" t="s">
        <v>2760</v>
      </c>
      <c s="95" t="s">
        <v>2753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549.58000000000004</v>
      </c>
      <c s="93">
        <v>0</v>
      </c>
      <c s="93">
        <v>0</v>
      </c>
      <c s="93">
        <v>0</v>
      </c>
      <c s="93">
        <v>106200</v>
      </c>
      <c s="189">
        <v>44832</v>
      </c>
      <c s="189">
        <v>48119</v>
      </c>
      <c s="195">
        <v>106200</v>
      </c>
      <c s="99">
        <v>6.8277777777777775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89" spans="1:54" ht="15">
      <c r="A1389" s="23" t="s">
        <v>2761</v>
      </c>
      <c s="95" t="s">
        <v>2753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99415</v>
      </c>
      <c s="93">
        <v>0</v>
      </c>
      <c s="93">
        <v>0</v>
      </c>
      <c s="93">
        <v>538.5</v>
      </c>
      <c s="93">
        <v>0</v>
      </c>
      <c s="93">
        <v>0</v>
      </c>
      <c s="93">
        <v>0</v>
      </c>
      <c s="93">
        <v>99415</v>
      </c>
      <c s="189">
        <v>44832</v>
      </c>
      <c s="189">
        <v>48485</v>
      </c>
      <c s="195">
        <v>99415</v>
      </c>
      <c s="99">
        <v>7.8277777777777775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90" spans="1:54" ht="15">
      <c r="A1390" s="23" t="s">
        <v>2763</v>
      </c>
      <c s="95" t="s">
        <v>2762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89">
        <v>44859</v>
      </c>
      <c s="189">
        <v>45590</v>
      </c>
      <c s="195">
        <v>115787.5</v>
      </c>
      <c s="99">
        <v>0</v>
      </c>
      <c s="99">
        <v>0</v>
      </c>
      <c s="191">
        <v>0.038199999999999998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91" spans="1:54" ht="15">
      <c r="A1391" s="23" t="s">
        <v>2764</v>
      </c>
      <c s="95" t="s">
        <v>2762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349132.5</v>
      </c>
      <c s="93">
        <v>0</v>
      </c>
      <c s="93">
        <v>0</v>
      </c>
      <c s="93">
        <v>1251.0599999999999</v>
      </c>
      <c s="93">
        <v>0</v>
      </c>
      <c s="93">
        <v>0</v>
      </c>
      <c s="93">
        <v>0</v>
      </c>
      <c s="93">
        <v>349132.5</v>
      </c>
      <c s="189">
        <v>44859</v>
      </c>
      <c s="189">
        <v>45955</v>
      </c>
      <c s="195">
        <v>349132.5</v>
      </c>
      <c s="99">
        <v>0.90277777777777779</v>
      </c>
      <c s="99">
        <v>3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174566.25</v>
      </c>
      <c s="185">
        <v>0</v>
      </c>
      <c s="185">
        <v>0</v>
      </c>
      <c s="185">
        <v>0</v>
      </c>
      <c s="185">
        <v>0</v>
      </c>
      <c s="185">
        <v>0</v>
      </c>
      <c s="185">
        <v>174566.25</v>
      </c>
      <c s="185">
        <v>0</v>
      </c>
      <c s="185">
        <v>0</v>
      </c>
      <c s="22">
        <f t="shared" si="63"/>
        <v>0</v>
      </c>
      <c s="22">
        <f t="shared" si="64"/>
        <v>349132.5</v>
      </c>
      <c s="22">
        <f t="shared" si="65"/>
        <v>349132.5</v>
      </c>
    </row>
    <row r="1392" spans="1:54" ht="15">
      <c r="A1392" s="23" t="s">
        <v>2765</v>
      </c>
      <c s="95" t="s">
        <v>2762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24337.5</v>
      </c>
      <c s="93">
        <v>0</v>
      </c>
      <c s="93">
        <v>0</v>
      </c>
      <c s="93">
        <v>95.519999999999996</v>
      </c>
      <c s="93">
        <v>0</v>
      </c>
      <c s="93">
        <v>0</v>
      </c>
      <c s="93">
        <v>0</v>
      </c>
      <c s="93">
        <v>24337.5</v>
      </c>
      <c s="189">
        <v>44859</v>
      </c>
      <c s="189">
        <v>46320</v>
      </c>
      <c s="195">
        <v>24337.5</v>
      </c>
      <c s="99">
        <v>1.9027777777777777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93" spans="1:54" ht="15">
      <c r="A1393" s="23" t="s">
        <v>2766</v>
      </c>
      <c s="95" t="s">
        <v>2762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831752.48999999999</v>
      </c>
      <c s="93">
        <v>0</v>
      </c>
      <c s="93">
        <v>0</v>
      </c>
      <c s="93">
        <v>3514.1500000000001</v>
      </c>
      <c s="93">
        <v>0</v>
      </c>
      <c s="93">
        <v>0</v>
      </c>
      <c s="93">
        <v>0</v>
      </c>
      <c s="93">
        <v>831752.48999999999</v>
      </c>
      <c s="189">
        <v>44859</v>
      </c>
      <c s="189">
        <v>46685</v>
      </c>
      <c s="195">
        <v>831752.48999999999</v>
      </c>
      <c s="99">
        <v>2.9027777777777777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94" spans="1:54" ht="15">
      <c r="A1394" s="23" t="s">
        <v>2767</v>
      </c>
      <c s="95" t="s">
        <v>2762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406362.5</v>
      </c>
      <c s="93">
        <v>0</v>
      </c>
      <c s="93">
        <v>0</v>
      </c>
      <c s="93">
        <v>1815.0899999999999</v>
      </c>
      <c s="93">
        <v>0</v>
      </c>
      <c s="93">
        <v>0</v>
      </c>
      <c s="93">
        <v>0</v>
      </c>
      <c s="93">
        <v>406362.5</v>
      </c>
      <c s="189">
        <v>44859</v>
      </c>
      <c s="189">
        <v>47051</v>
      </c>
      <c s="195">
        <v>406362.5</v>
      </c>
      <c s="99">
        <v>3.9027777777777777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95" spans="1:54" ht="15">
      <c r="A1395" s="23" t="s">
        <v>2768</v>
      </c>
      <c s="95" t="s">
        <v>2762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177442.5</v>
      </c>
      <c s="93">
        <v>0</v>
      </c>
      <c s="93">
        <v>0</v>
      </c>
      <c s="93">
        <v>833.98000000000002</v>
      </c>
      <c s="93">
        <v>0</v>
      </c>
      <c s="93">
        <v>0</v>
      </c>
      <c s="93">
        <v>0</v>
      </c>
      <c s="93">
        <v>177442.5</v>
      </c>
      <c s="189">
        <v>44859</v>
      </c>
      <c s="189">
        <v>47416</v>
      </c>
      <c s="195">
        <v>177442.5</v>
      </c>
      <c s="99">
        <v>4.9027777777777777</v>
      </c>
      <c s="99">
        <v>7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96" spans="1:54" ht="15">
      <c r="A1396" s="23" t="s">
        <v>2775</v>
      </c>
      <c s="95" t="s">
        <v>2774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20723.75</v>
      </c>
      <c s="93">
        <v>0</v>
      </c>
      <c s="93">
        <v>20723.75</v>
      </c>
      <c s="93">
        <v>65.969999999999999</v>
      </c>
      <c s="93">
        <v>0</v>
      </c>
      <c s="93">
        <v>0</v>
      </c>
      <c s="93">
        <v>0</v>
      </c>
      <c s="93">
        <v>0</v>
      </c>
      <c s="196">
        <v>44866</v>
      </c>
      <c s="189">
        <v>45597</v>
      </c>
      <c s="195">
        <v>41447.5</v>
      </c>
      <c s="99">
        <v>0</v>
      </c>
      <c s="99">
        <v>0</v>
      </c>
      <c s="191">
        <v>0.038199999999999998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97" spans="1:54" ht="15">
      <c r="A1397" s="23" t="s">
        <v>2776</v>
      </c>
      <c s="95" t="s">
        <v>2774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147795</v>
      </c>
      <c s="93">
        <v>0</v>
      </c>
      <c s="93">
        <v>0</v>
      </c>
      <c s="93">
        <v>529.60000000000002</v>
      </c>
      <c s="93">
        <v>0</v>
      </c>
      <c s="93">
        <v>0</v>
      </c>
      <c s="93">
        <v>0</v>
      </c>
      <c s="93">
        <v>147795</v>
      </c>
      <c s="196">
        <v>44866</v>
      </c>
      <c s="189">
        <v>45962</v>
      </c>
      <c s="195">
        <v>147795</v>
      </c>
      <c s="99">
        <v>0.9194444444444444</v>
      </c>
      <c s="99">
        <v>3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73897.5</v>
      </c>
      <c s="185">
        <v>0</v>
      </c>
      <c s="185">
        <v>0</v>
      </c>
      <c s="185">
        <v>0</v>
      </c>
      <c s="185">
        <v>0</v>
      </c>
      <c s="185">
        <v>0</v>
      </c>
      <c s="185">
        <v>73897.5</v>
      </c>
      <c s="185">
        <v>0</v>
      </c>
      <c s="22">
        <f t="shared" si="63"/>
        <v>0</v>
      </c>
      <c s="22">
        <f t="shared" si="64"/>
        <v>147795</v>
      </c>
      <c s="22">
        <f t="shared" si="65"/>
        <v>147795</v>
      </c>
    </row>
    <row r="1398" spans="1:54" ht="15">
      <c r="A1398" s="23" t="s">
        <v>2777</v>
      </c>
      <c s="95" t="s">
        <v>2774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76552.5</v>
      </c>
      <c s="93">
        <v>0</v>
      </c>
      <c s="93">
        <v>0</v>
      </c>
      <c s="93">
        <v>300.47000000000003</v>
      </c>
      <c s="93">
        <v>0</v>
      </c>
      <c s="93">
        <v>0</v>
      </c>
      <c s="93">
        <v>0</v>
      </c>
      <c s="93">
        <v>76552.5</v>
      </c>
      <c s="196">
        <v>44866</v>
      </c>
      <c s="189">
        <v>46327</v>
      </c>
      <c s="195">
        <v>76552.5</v>
      </c>
      <c s="99">
        <v>1.9194444444444445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399" spans="1:54" ht="15">
      <c r="A1399" s="23" t="s">
        <v>2778</v>
      </c>
      <c s="95" t="s">
        <v>2774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610945</v>
      </c>
      <c s="93">
        <v>0</v>
      </c>
      <c s="93">
        <v>0</v>
      </c>
      <c s="93">
        <v>2581.2399999999998</v>
      </c>
      <c s="93">
        <v>0</v>
      </c>
      <c s="93">
        <v>0</v>
      </c>
      <c s="93">
        <v>0</v>
      </c>
      <c s="93">
        <v>610945</v>
      </c>
      <c s="196">
        <v>44866</v>
      </c>
      <c s="189">
        <v>46692</v>
      </c>
      <c s="195">
        <v>610945</v>
      </c>
      <c s="99">
        <v>2.9194444444444443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400" spans="1:54" ht="15">
      <c r="A1400" s="23" t="s">
        <v>2779</v>
      </c>
      <c s="95" t="s">
        <v>2774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337480</v>
      </c>
      <c s="93">
        <v>0</v>
      </c>
      <c s="93">
        <v>0</v>
      </c>
      <c s="93">
        <v>1507.4100000000001</v>
      </c>
      <c s="93">
        <v>0</v>
      </c>
      <c s="93">
        <v>0</v>
      </c>
      <c s="93">
        <v>0</v>
      </c>
      <c s="93">
        <v>337480</v>
      </c>
      <c s="196">
        <v>44866</v>
      </c>
      <c s="189">
        <v>47058</v>
      </c>
      <c s="195">
        <v>337480</v>
      </c>
      <c s="99">
        <v>3.9194444444444443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401" spans="1:54" ht="15">
      <c r="A1401" s="23" t="s">
        <v>2780</v>
      </c>
      <c s="95" t="s">
        <v>2774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968042.5</v>
      </c>
      <c s="93">
        <v>0</v>
      </c>
      <c s="93">
        <v>0</v>
      </c>
      <c s="93">
        <v>4549.8000000000002</v>
      </c>
      <c s="93">
        <v>0</v>
      </c>
      <c s="93">
        <v>0</v>
      </c>
      <c s="93">
        <v>0</v>
      </c>
      <c s="93">
        <v>968042.5</v>
      </c>
      <c s="196">
        <v>44866</v>
      </c>
      <c s="189">
        <v>47423</v>
      </c>
      <c s="195">
        <v>968042.5</v>
      </c>
      <c s="99">
        <v>4.9194444444444443</v>
      </c>
      <c s="99">
        <v>7</v>
      </c>
      <c s="191">
        <v>0.057881000000000002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402" spans="1:54" ht="15">
      <c r="A1402" s="23" t="s">
        <v>2781</v>
      </c>
      <c s="95" t="s">
        <v>2774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2764002.5</v>
      </c>
      <c s="93">
        <v>0</v>
      </c>
      <c s="93">
        <v>0</v>
      </c>
      <c s="93">
        <v>13658.780000000001</v>
      </c>
      <c s="93">
        <v>0</v>
      </c>
      <c s="93">
        <v>0</v>
      </c>
      <c s="93">
        <v>0</v>
      </c>
      <c s="93">
        <v>2764002.5</v>
      </c>
      <c s="196">
        <v>44866</v>
      </c>
      <c s="189">
        <v>47788</v>
      </c>
      <c s="195">
        <v>2764002.5</v>
      </c>
      <c s="99">
        <v>5.9194444444444443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403" spans="1:54" ht="15">
      <c r="A1403" s="23" t="s">
        <v>2783</v>
      </c>
      <c s="95" t="s">
        <v>2782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500000</v>
      </c>
      <c s="93">
        <v>0</v>
      </c>
      <c s="93">
        <v>0</v>
      </c>
      <c s="93">
        <v>17823.75</v>
      </c>
      <c s="93">
        <v>0</v>
      </c>
      <c s="93">
        <v>0</v>
      </c>
      <c s="93">
        <v>0</v>
      </c>
      <c s="93">
        <v>500000</v>
      </c>
      <c s="196">
        <v>44685</v>
      </c>
      <c s="189">
        <v>46511</v>
      </c>
      <c s="195">
        <v>500000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404" spans="1:54" ht="15">
      <c r="A1404" s="23" t="s">
        <v>2785</v>
      </c>
      <c s="95" t="s">
        <v>2784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234820</v>
      </c>
      <c s="93">
        <v>0</v>
      </c>
      <c s="93">
        <v>234820</v>
      </c>
      <c s="93">
        <v>747.50999999999999</v>
      </c>
      <c s="93">
        <v>0</v>
      </c>
      <c s="93">
        <v>0</v>
      </c>
      <c s="93">
        <v>0</v>
      </c>
      <c s="93">
        <v>0</v>
      </c>
      <c s="196">
        <v>44883</v>
      </c>
      <c s="189">
        <v>45614</v>
      </c>
      <c s="195">
        <v>469640</v>
      </c>
      <c s="99">
        <v>0</v>
      </c>
      <c s="99">
        <v>0</v>
      </c>
      <c s="191">
        <v>0.038199999999999998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405" spans="1:54" ht="15">
      <c r="A1405" s="23" t="s">
        <v>2786</v>
      </c>
      <c s="95" t="s">
        <v>2784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433650</v>
      </c>
      <c s="93">
        <v>0</v>
      </c>
      <c s="93">
        <v>0</v>
      </c>
      <c s="93">
        <v>1553.9100000000001</v>
      </c>
      <c s="93">
        <v>0</v>
      </c>
      <c s="93">
        <v>0</v>
      </c>
      <c s="93">
        <v>0</v>
      </c>
      <c s="93">
        <v>433650</v>
      </c>
      <c s="196">
        <v>44883</v>
      </c>
      <c s="189">
        <v>45979</v>
      </c>
      <c s="195">
        <v>433650</v>
      </c>
      <c s="99">
        <v>0.96666666666666667</v>
      </c>
      <c s="99">
        <v>3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216825</v>
      </c>
      <c s="185">
        <v>0</v>
      </c>
      <c s="185">
        <v>0</v>
      </c>
      <c s="185">
        <v>0</v>
      </c>
      <c s="185">
        <v>0</v>
      </c>
      <c s="185">
        <v>0</v>
      </c>
      <c s="185">
        <v>216825</v>
      </c>
      <c s="185">
        <v>0</v>
      </c>
      <c s="22">
        <f t="shared" si="63"/>
        <v>0</v>
      </c>
      <c s="22">
        <f t="shared" si="64"/>
        <v>433650</v>
      </c>
      <c s="22">
        <f t="shared" si="65"/>
        <v>433650</v>
      </c>
    </row>
    <row r="1406" spans="1:54" ht="15">
      <c r="A1406" s="23" t="s">
        <v>2787</v>
      </c>
      <c s="95" t="s">
        <v>2784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1002705</v>
      </c>
      <c s="93">
        <v>0</v>
      </c>
      <c s="93">
        <v>0</v>
      </c>
      <c s="93">
        <v>3935.6199999999999</v>
      </c>
      <c s="93">
        <v>0</v>
      </c>
      <c s="93">
        <v>0</v>
      </c>
      <c s="93">
        <v>0</v>
      </c>
      <c s="93">
        <v>1002705</v>
      </c>
      <c s="196">
        <v>44883</v>
      </c>
      <c s="189">
        <v>46344</v>
      </c>
      <c s="195">
        <v>1002705</v>
      </c>
      <c s="99">
        <v>1.9666666666666666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407" spans="1:54" ht="15">
      <c r="A1407" s="23" t="s">
        <v>2788</v>
      </c>
      <c s="95" t="s">
        <v>2784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2057477.5</v>
      </c>
      <c s="93">
        <v>0</v>
      </c>
      <c s="93">
        <v>0</v>
      </c>
      <c s="93">
        <v>8692.8400000000001</v>
      </c>
      <c s="93">
        <v>0</v>
      </c>
      <c s="93">
        <v>0</v>
      </c>
      <c s="93">
        <v>0</v>
      </c>
      <c s="93">
        <v>2057477.5</v>
      </c>
      <c s="196">
        <v>44883</v>
      </c>
      <c s="189">
        <v>46709</v>
      </c>
      <c s="195">
        <v>2057477.5</v>
      </c>
      <c s="99">
        <v>2.9666666666666668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408" spans="1:54" ht="15">
      <c r="A1408" s="23" t="s">
        <v>2789</v>
      </c>
      <c s="95" t="s">
        <v>2784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5450420</v>
      </c>
      <c s="93">
        <v>0</v>
      </c>
      <c s="93">
        <v>0</v>
      </c>
      <c s="93">
        <v>24345.209999999999</v>
      </c>
      <c s="93">
        <v>0</v>
      </c>
      <c s="93">
        <v>0</v>
      </c>
      <c s="93">
        <v>0</v>
      </c>
      <c s="93">
        <v>5450420</v>
      </c>
      <c s="196">
        <v>44883</v>
      </c>
      <c s="189">
        <v>47075</v>
      </c>
      <c s="195">
        <v>5450420</v>
      </c>
      <c s="99">
        <v>3.9666666666666668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409" spans="1:54" ht="15">
      <c r="A1409" s="23" t="s">
        <v>2790</v>
      </c>
      <c s="95" t="s">
        <v>2784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9514340</v>
      </c>
      <c s="93">
        <v>0</v>
      </c>
      <c s="93">
        <v>0</v>
      </c>
      <c s="93">
        <v>44717.400000000001</v>
      </c>
      <c s="93">
        <v>0</v>
      </c>
      <c s="93">
        <v>0</v>
      </c>
      <c s="93">
        <v>0</v>
      </c>
      <c s="93">
        <v>9514340</v>
      </c>
      <c s="196">
        <v>44883</v>
      </c>
      <c s="189">
        <v>47440</v>
      </c>
      <c s="195">
        <v>9514340</v>
      </c>
      <c s="99">
        <v>4.9666666666666668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410" spans="1:54" ht="15">
      <c r="A1410" s="23" t="s">
        <v>2791</v>
      </c>
      <c s="95" t="s">
        <v>2784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2490390</v>
      </c>
      <c s="93">
        <v>0</v>
      </c>
      <c s="93">
        <v>0</v>
      </c>
      <c s="93">
        <v>12306.68</v>
      </c>
      <c s="93">
        <v>0</v>
      </c>
      <c s="93">
        <v>0</v>
      </c>
      <c s="93">
        <v>0</v>
      </c>
      <c s="93">
        <v>2490390</v>
      </c>
      <c s="196">
        <v>44883</v>
      </c>
      <c s="189">
        <v>47805</v>
      </c>
      <c s="195">
        <v>2490390</v>
      </c>
      <c s="99">
        <v>5.9666666666666668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3"/>
        <v>0</v>
      </c>
      <c s="22">
        <f t="shared" si="64"/>
        <v>0</v>
      </c>
      <c s="22">
        <f t="shared" si="65"/>
        <v>0</v>
      </c>
    </row>
    <row r="1411" spans="1:54" ht="15">
      <c r="A1411" s="23" t="s">
        <v>2792</v>
      </c>
      <c s="95" t="s">
        <v>2784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106200</v>
      </c>
      <c s="93">
        <v>0</v>
      </c>
      <c s="93">
        <v>0</v>
      </c>
      <c s="93">
        <v>549.58000000000004</v>
      </c>
      <c s="93">
        <v>0</v>
      </c>
      <c s="93">
        <v>0</v>
      </c>
      <c s="93">
        <v>0</v>
      </c>
      <c s="93">
        <v>106200</v>
      </c>
      <c s="196">
        <v>44883</v>
      </c>
      <c s="189">
        <v>48170</v>
      </c>
      <c s="195">
        <v>106200</v>
      </c>
      <c s="99">
        <v>6.9666666666666668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 ref="AZ1411:AZ1474">SUM(AM1411:AM1411)</f>
        <v>0</v>
      </c>
      <c s="22">
        <f t="shared" si="64"/>
        <v>0</v>
      </c>
      <c s="22">
        <f t="shared" si="65"/>
        <v>0</v>
      </c>
    </row>
    <row r="1412" spans="1:54" ht="15">
      <c r="A1412" s="23" t="s">
        <v>2794</v>
      </c>
      <c s="95" t="s">
        <v>2793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200000000</v>
      </c>
      <c s="93">
        <v>0</v>
      </c>
      <c s="93">
        <v>0</v>
      </c>
      <c s="93">
        <v>7129500</v>
      </c>
      <c s="93">
        <v>0</v>
      </c>
      <c s="93">
        <v>0</v>
      </c>
      <c s="93">
        <v>0</v>
      </c>
      <c s="93">
        <v>200000000</v>
      </c>
      <c s="196">
        <v>44685</v>
      </c>
      <c s="189">
        <v>46511</v>
      </c>
      <c s="195">
        <v>200000000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 ref="BA1412:BA1475">SUM(AN1412:AY1412)</f>
        <v>0</v>
      </c>
      <c s="22">
        <f t="shared" si="68" ref="BB1412:BB1475">AZ1412+BA1412</f>
        <v>0</v>
      </c>
    </row>
    <row r="1413" spans="1:54" ht="15">
      <c r="A1413" s="23" t="s">
        <v>2796</v>
      </c>
      <c s="95" t="s">
        <v>2795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450000000</v>
      </c>
      <c s="93">
        <v>0</v>
      </c>
      <c s="93">
        <v>0</v>
      </c>
      <c s="93">
        <v>17609175</v>
      </c>
      <c s="93">
        <v>0</v>
      </c>
      <c s="93">
        <v>0</v>
      </c>
      <c s="93">
        <v>0</v>
      </c>
      <c s="93">
        <v>450000000</v>
      </c>
      <c s="196">
        <v>44698</v>
      </c>
      <c s="189">
        <v>48351</v>
      </c>
      <c s="195">
        <v>450000000</v>
      </c>
      <c s="99">
        <v>7.4638888888888886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14" spans="1:54" ht="15">
      <c r="A1414" s="23" t="s">
        <v>2808</v>
      </c>
      <c s="95" t="s">
        <v>2809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3970530.8700000001</v>
      </c>
      <c s="93">
        <v>0</v>
      </c>
      <c s="93">
        <v>0</v>
      </c>
      <c s="93">
        <v>141539.5</v>
      </c>
      <c s="93">
        <v>0</v>
      </c>
      <c s="93">
        <v>0</v>
      </c>
      <c s="93">
        <v>0</v>
      </c>
      <c s="93">
        <v>3970530.8700000001</v>
      </c>
      <c s="196">
        <v>44685</v>
      </c>
      <c s="189">
        <v>46511</v>
      </c>
      <c s="195">
        <v>3970530.8700000001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15" spans="1:54" ht="15">
      <c r="A1415" s="23" t="s">
        <v>2810</v>
      </c>
      <c s="95" t="s">
        <v>2811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3970530.8700000001</v>
      </c>
      <c s="93">
        <v>0</v>
      </c>
      <c s="93">
        <v>0</v>
      </c>
      <c s="93">
        <v>141539.5</v>
      </c>
      <c s="93">
        <v>0</v>
      </c>
      <c s="93">
        <v>0</v>
      </c>
      <c s="93">
        <v>0</v>
      </c>
      <c s="93">
        <v>3970530.8700000001</v>
      </c>
      <c s="196">
        <v>44685</v>
      </c>
      <c s="189">
        <v>46511</v>
      </c>
      <c s="195">
        <v>3970530.8700000001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16" spans="1:54" ht="15">
      <c r="A1416" s="23" t="s">
        <v>2812</v>
      </c>
      <c s="95" t="s">
        <v>2813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3970530.8700000001</v>
      </c>
      <c s="93">
        <v>0</v>
      </c>
      <c s="93">
        <v>0</v>
      </c>
      <c s="93">
        <v>141539.5</v>
      </c>
      <c s="93">
        <v>0</v>
      </c>
      <c s="93">
        <v>0</v>
      </c>
      <c s="93">
        <v>0</v>
      </c>
      <c s="93">
        <v>3970530.8700000001</v>
      </c>
      <c s="196">
        <v>44685</v>
      </c>
      <c s="189">
        <v>46511</v>
      </c>
      <c s="195">
        <v>3970530.8700000001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17" spans="1:54" ht="15">
      <c r="A1417" s="23" t="s">
        <v>2814</v>
      </c>
      <c s="95" t="s">
        <v>2815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3970530.8700000001</v>
      </c>
      <c s="93">
        <v>0</v>
      </c>
      <c s="93">
        <v>0</v>
      </c>
      <c s="93">
        <v>141539.5</v>
      </c>
      <c s="93">
        <v>0</v>
      </c>
      <c s="93">
        <v>0</v>
      </c>
      <c s="93">
        <v>0</v>
      </c>
      <c s="93">
        <v>3970530.8700000001</v>
      </c>
      <c s="196">
        <v>44685</v>
      </c>
      <c s="189">
        <v>46511</v>
      </c>
      <c s="195">
        <v>3970530.8700000001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18" spans="1:54" ht="15">
      <c r="A1418" s="23" t="s">
        <v>2816</v>
      </c>
      <c s="95" t="s">
        <v>2817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1985265.4399999999</v>
      </c>
      <c s="93">
        <v>0</v>
      </c>
      <c s="93">
        <v>0</v>
      </c>
      <c s="93">
        <v>70769.75</v>
      </c>
      <c s="93">
        <v>0</v>
      </c>
      <c s="93">
        <v>0</v>
      </c>
      <c s="93">
        <v>0</v>
      </c>
      <c s="93">
        <v>1985265.4399999999</v>
      </c>
      <c s="196">
        <v>44685</v>
      </c>
      <c s="189">
        <v>46511</v>
      </c>
      <c s="195">
        <v>1985265.4399999999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19" spans="1:54" ht="15">
      <c r="A1419" s="23" t="s">
        <v>2818</v>
      </c>
      <c s="95" t="s">
        <v>2819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1985265.4399999999</v>
      </c>
      <c s="93">
        <v>0</v>
      </c>
      <c s="93">
        <v>0</v>
      </c>
      <c s="93">
        <v>70769.75</v>
      </c>
      <c s="93">
        <v>0</v>
      </c>
      <c s="93">
        <v>0</v>
      </c>
      <c s="93">
        <v>0</v>
      </c>
      <c s="93">
        <v>1985265.4399999999</v>
      </c>
      <c s="196">
        <v>44685</v>
      </c>
      <c s="189">
        <v>46511</v>
      </c>
      <c s="195">
        <v>1985265.4399999999</v>
      </c>
      <c s="99">
        <v>2.4277777777777776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20" spans="1:54" ht="15">
      <c r="A1420" s="23" t="s">
        <v>2820</v>
      </c>
      <c s="95" t="s">
        <v>2805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26550</v>
      </c>
      <c s="93">
        <v>0</v>
      </c>
      <c s="93">
        <v>0</v>
      </c>
      <c s="93">
        <v>84.519999999999996</v>
      </c>
      <c s="93">
        <v>0</v>
      </c>
      <c s="93">
        <v>0</v>
      </c>
      <c s="93">
        <v>0</v>
      </c>
      <c s="93">
        <v>26550</v>
      </c>
      <c s="196">
        <v>44910</v>
      </c>
      <c s="189">
        <v>45641</v>
      </c>
      <c s="195">
        <v>53100</v>
      </c>
      <c s="99">
        <v>0.041666666666666664</v>
      </c>
      <c s="99">
        <v>2</v>
      </c>
      <c s="191">
        <v>0.038199999999999998</v>
      </c>
      <c s="95" t="s">
        <v>651</v>
      </c>
      <c s="95" t="s">
        <v>652</v>
      </c>
      <c s="185">
        <v>26550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26550</v>
      </c>
      <c s="22">
        <f t="shared" si="67"/>
        <v>0</v>
      </c>
      <c s="22">
        <f t="shared" si="68"/>
        <v>26550</v>
      </c>
    </row>
    <row r="1421" spans="1:54" ht="15">
      <c r="A1421" s="23" t="s">
        <v>2821</v>
      </c>
      <c s="95" t="s">
        <v>2805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286740</v>
      </c>
      <c s="93">
        <v>0</v>
      </c>
      <c s="93">
        <v>0</v>
      </c>
      <c s="93">
        <v>1027.48</v>
      </c>
      <c s="93">
        <v>0</v>
      </c>
      <c s="93">
        <v>0</v>
      </c>
      <c s="93">
        <v>0</v>
      </c>
      <c s="93">
        <v>286740</v>
      </c>
      <c s="196">
        <v>44910</v>
      </c>
      <c s="189">
        <v>46006</v>
      </c>
      <c s="195">
        <v>286740</v>
      </c>
      <c s="99">
        <v>1.0416666666666667</v>
      </c>
      <c s="99">
        <v>3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143370</v>
      </c>
      <c s="185">
        <v>0</v>
      </c>
      <c s="185">
        <v>0</v>
      </c>
      <c s="185">
        <v>0</v>
      </c>
      <c s="185">
        <v>0</v>
      </c>
      <c s="185">
        <v>0</v>
      </c>
      <c s="185">
        <v>143370</v>
      </c>
      <c s="22">
        <f t="shared" si="66"/>
        <v>0</v>
      </c>
      <c s="22">
        <f t="shared" si="67"/>
        <v>286740</v>
      </c>
      <c s="22">
        <f t="shared" si="68"/>
        <v>286740</v>
      </c>
    </row>
    <row r="1422" spans="1:54" ht="15">
      <c r="A1422" s="23" t="s">
        <v>2822</v>
      </c>
      <c s="95" t="s">
        <v>2805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461675</v>
      </c>
      <c s="93">
        <v>0</v>
      </c>
      <c s="93">
        <v>0</v>
      </c>
      <c s="93">
        <v>1812.0699999999999</v>
      </c>
      <c s="93">
        <v>0</v>
      </c>
      <c s="93">
        <v>0</v>
      </c>
      <c s="93">
        <v>0</v>
      </c>
      <c s="93">
        <v>461675</v>
      </c>
      <c s="196">
        <v>44910</v>
      </c>
      <c s="189">
        <v>46371</v>
      </c>
      <c s="195">
        <v>461675</v>
      </c>
      <c s="99">
        <v>2.0416666666666665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23" spans="1:54" ht="15">
      <c r="A1423" s="23" t="s">
        <v>2823</v>
      </c>
      <c s="95" t="s">
        <v>2805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448842.5</v>
      </c>
      <c s="93">
        <v>0</v>
      </c>
      <c s="93">
        <v>0</v>
      </c>
      <c s="93">
        <v>1896.3599999999999</v>
      </c>
      <c s="93">
        <v>0</v>
      </c>
      <c s="93">
        <v>0</v>
      </c>
      <c s="93">
        <v>0</v>
      </c>
      <c s="93">
        <v>448842.5</v>
      </c>
      <c s="196">
        <v>44910</v>
      </c>
      <c s="189">
        <v>46736</v>
      </c>
      <c s="195">
        <v>448842.5</v>
      </c>
      <c s="99">
        <v>3.0416666666666665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24" spans="1:54" ht="15">
      <c r="A1424" s="23" t="s">
        <v>2824</v>
      </c>
      <c s="95" t="s">
        <v>2805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409755</v>
      </c>
      <c s="93">
        <v>0</v>
      </c>
      <c s="93">
        <v>0</v>
      </c>
      <c s="93">
        <v>1830.24</v>
      </c>
      <c s="93">
        <v>0</v>
      </c>
      <c s="93">
        <v>0</v>
      </c>
      <c s="93">
        <v>0</v>
      </c>
      <c s="93">
        <v>409755</v>
      </c>
      <c s="196">
        <v>44910</v>
      </c>
      <c s="189">
        <v>47102</v>
      </c>
      <c s="195">
        <v>409755</v>
      </c>
      <c s="99">
        <v>4.041666666666667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25" spans="1:54" ht="15">
      <c r="A1425" s="23" t="s">
        <v>2825</v>
      </c>
      <c s="95" t="s">
        <v>2805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704312.5</v>
      </c>
      <c s="93">
        <v>0</v>
      </c>
      <c s="93">
        <v>0</v>
      </c>
      <c s="93">
        <v>3310.27</v>
      </c>
      <c s="93">
        <v>0</v>
      </c>
      <c s="93">
        <v>0</v>
      </c>
      <c s="93">
        <v>0</v>
      </c>
      <c s="93">
        <v>704312.5</v>
      </c>
      <c s="196">
        <v>44910</v>
      </c>
      <c s="189">
        <v>47467</v>
      </c>
      <c s="195">
        <v>704312.5</v>
      </c>
      <c s="99">
        <v>5.041666666666667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26" spans="1:54" ht="15">
      <c r="A1426" s="23" t="s">
        <v>2826</v>
      </c>
      <c s="95" t="s">
        <v>2805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2512957.5</v>
      </c>
      <c s="93">
        <v>0</v>
      </c>
      <c s="93">
        <v>0</v>
      </c>
      <c s="93">
        <v>12418.200000000001</v>
      </c>
      <c s="93">
        <v>0</v>
      </c>
      <c s="93">
        <v>0</v>
      </c>
      <c s="93">
        <v>0</v>
      </c>
      <c s="93">
        <v>2512957.5</v>
      </c>
      <c s="196">
        <v>44910</v>
      </c>
      <c s="189">
        <v>47832</v>
      </c>
      <c s="195">
        <v>2512957.5</v>
      </c>
      <c s="99">
        <v>6.041666666666667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27" spans="1:54" ht="15">
      <c r="A1427" s="23" t="s">
        <v>2827</v>
      </c>
      <c s="95" t="s">
        <v>2805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274.79000000000002</v>
      </c>
      <c s="93">
        <v>0</v>
      </c>
      <c s="93">
        <v>0</v>
      </c>
      <c s="93">
        <v>0</v>
      </c>
      <c s="93">
        <v>53100</v>
      </c>
      <c s="196">
        <v>44910</v>
      </c>
      <c s="189">
        <v>48197</v>
      </c>
      <c s="195">
        <v>53100</v>
      </c>
      <c s="99">
        <v>7.041666666666667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28" spans="1:54" ht="15">
      <c r="A1428" s="23" t="s">
        <v>2828</v>
      </c>
      <c s="95" t="s">
        <v>2829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17872.079999999998</v>
      </c>
      <c s="93">
        <v>0</v>
      </c>
      <c s="93">
        <v>0</v>
      </c>
      <c s="93">
        <v>56.890000000000001</v>
      </c>
      <c s="93">
        <v>0</v>
      </c>
      <c s="93">
        <v>0</v>
      </c>
      <c s="93">
        <v>0</v>
      </c>
      <c s="93">
        <v>17872.079999999998</v>
      </c>
      <c s="196">
        <v>44922</v>
      </c>
      <c s="189">
        <v>45653</v>
      </c>
      <c s="195">
        <v>35744.169999999998</v>
      </c>
      <c s="99">
        <v>0.074999999999999997</v>
      </c>
      <c s="99">
        <v>2</v>
      </c>
      <c s="191">
        <v>0.038199999999999998</v>
      </c>
      <c s="95" t="s">
        <v>651</v>
      </c>
      <c s="95" t="s">
        <v>652</v>
      </c>
      <c s="185">
        <v>17872.09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17872.09</v>
      </c>
      <c s="22">
        <f t="shared" si="67"/>
        <v>0</v>
      </c>
      <c s="22">
        <f t="shared" si="68"/>
        <v>17872.09</v>
      </c>
    </row>
    <row r="1429" spans="1:54" ht="15">
      <c r="A1429" s="23" t="s">
        <v>2830</v>
      </c>
      <c s="95" t="s">
        <v>2829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190.27000000000001</v>
      </c>
      <c s="93">
        <v>0</v>
      </c>
      <c s="93">
        <v>0</v>
      </c>
      <c s="93">
        <v>0</v>
      </c>
      <c s="93">
        <v>53100</v>
      </c>
      <c s="196">
        <v>44922</v>
      </c>
      <c s="189">
        <v>46018</v>
      </c>
      <c s="195">
        <v>53100</v>
      </c>
      <c s="99">
        <v>1.075</v>
      </c>
      <c s="99">
        <v>3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22">
        <f t="shared" si="66"/>
        <v>0</v>
      </c>
      <c s="22">
        <f t="shared" si="67"/>
        <v>53100</v>
      </c>
      <c s="22">
        <f t="shared" si="68"/>
        <v>53100</v>
      </c>
    </row>
    <row r="1430" spans="1:54" ht="15">
      <c r="A1430" s="23" t="s">
        <v>2831</v>
      </c>
      <c s="95" t="s">
        <v>2829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253115.89999999999</v>
      </c>
      <c s="93">
        <v>0</v>
      </c>
      <c s="93">
        <v>0</v>
      </c>
      <c s="93">
        <v>993.48000000000002</v>
      </c>
      <c s="93">
        <v>0</v>
      </c>
      <c s="93">
        <v>0</v>
      </c>
      <c s="93">
        <v>0</v>
      </c>
      <c s="93">
        <v>253115.89999999999</v>
      </c>
      <c s="196">
        <v>44922</v>
      </c>
      <c s="189">
        <v>46383</v>
      </c>
      <c s="195">
        <v>253115.89999999999</v>
      </c>
      <c s="99">
        <v>2.0750000000000002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31" spans="1:54" ht="15">
      <c r="A1431" s="23" t="s">
        <v>2832</v>
      </c>
      <c s="95" t="s">
        <v>2829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97940</v>
      </c>
      <c s="93">
        <v>0</v>
      </c>
      <c s="93">
        <v>0</v>
      </c>
      <c s="93">
        <v>413.80000000000001</v>
      </c>
      <c s="93">
        <v>0</v>
      </c>
      <c s="93">
        <v>0</v>
      </c>
      <c s="93">
        <v>0</v>
      </c>
      <c s="93">
        <v>97940</v>
      </c>
      <c s="196">
        <v>44922</v>
      </c>
      <c s="189">
        <v>46748</v>
      </c>
      <c s="195">
        <v>97940</v>
      </c>
      <c s="99">
        <v>3.0750000000000002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32" spans="1:54" ht="15">
      <c r="A1432" s="23" t="s">
        <v>2833</v>
      </c>
      <c s="95" t="s">
        <v>2829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190422.5</v>
      </c>
      <c s="93">
        <v>0</v>
      </c>
      <c s="93">
        <v>0</v>
      </c>
      <c s="93">
        <v>850.54999999999995</v>
      </c>
      <c s="93">
        <v>0</v>
      </c>
      <c s="93">
        <v>0</v>
      </c>
      <c s="93">
        <v>0</v>
      </c>
      <c s="93">
        <v>190422.5</v>
      </c>
      <c s="196">
        <v>44922</v>
      </c>
      <c s="189">
        <v>47114</v>
      </c>
      <c s="195">
        <v>190422.5</v>
      </c>
      <c s="99">
        <v>4.0750000000000002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33" spans="1:54" ht="15">
      <c r="A1433" s="23" t="s">
        <v>2834</v>
      </c>
      <c s="95" t="s">
        <v>2829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221545</v>
      </c>
      <c s="93">
        <v>0</v>
      </c>
      <c s="93">
        <v>0</v>
      </c>
      <c s="93">
        <v>1041.26</v>
      </c>
      <c s="93">
        <v>0</v>
      </c>
      <c s="93">
        <v>0</v>
      </c>
      <c s="93">
        <v>0</v>
      </c>
      <c s="93">
        <v>221545</v>
      </c>
      <c s="196">
        <v>44922</v>
      </c>
      <c s="189">
        <v>47479</v>
      </c>
      <c s="195">
        <v>221545</v>
      </c>
      <c s="99">
        <v>5.0750000000000002</v>
      </c>
      <c s="99">
        <v>7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34" spans="1:54" ht="15">
      <c r="A1434" s="23" t="s">
        <v>2835</v>
      </c>
      <c s="95" t="s">
        <v>2829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209636.82999999999</v>
      </c>
      <c s="93">
        <v>0</v>
      </c>
      <c s="93">
        <v>0</v>
      </c>
      <c s="93">
        <v>1035.96</v>
      </c>
      <c s="93">
        <v>0</v>
      </c>
      <c s="93">
        <v>0</v>
      </c>
      <c s="93">
        <v>0</v>
      </c>
      <c s="93">
        <v>209636.82999999999</v>
      </c>
      <c s="196">
        <v>44922</v>
      </c>
      <c s="189">
        <v>47844</v>
      </c>
      <c s="195">
        <v>209636.82999999999</v>
      </c>
      <c s="99">
        <v>6.0750000000000002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35" spans="1:54" ht="15">
      <c r="A1435" s="23" t="s">
        <v>2836</v>
      </c>
      <c s="95" t="s">
        <v>2829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274.79000000000002</v>
      </c>
      <c s="93">
        <v>0</v>
      </c>
      <c s="93">
        <v>0</v>
      </c>
      <c s="93">
        <v>0</v>
      </c>
      <c s="93">
        <v>53100</v>
      </c>
      <c s="196">
        <v>44922</v>
      </c>
      <c s="189">
        <v>48209</v>
      </c>
      <c s="195">
        <v>53100</v>
      </c>
      <c s="99">
        <v>7.0750000000000002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36" spans="1:54" ht="15">
      <c r="A1436" s="23" t="s">
        <v>2837</v>
      </c>
      <c s="95" t="s">
        <v>2806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23010</v>
      </c>
      <c s="93">
        <v>0</v>
      </c>
      <c s="93">
        <v>0</v>
      </c>
      <c s="93">
        <v>73.25</v>
      </c>
      <c s="93">
        <v>0</v>
      </c>
      <c s="93">
        <v>0</v>
      </c>
      <c s="93">
        <v>0</v>
      </c>
      <c s="93">
        <v>23010</v>
      </c>
      <c s="196">
        <v>44922</v>
      </c>
      <c s="189">
        <v>45653</v>
      </c>
      <c s="195">
        <v>46020</v>
      </c>
      <c s="99">
        <v>0.074999999999999997</v>
      </c>
      <c s="99">
        <v>2</v>
      </c>
      <c s="191">
        <v>0.038199999999999998</v>
      </c>
      <c s="95" t="s">
        <v>651</v>
      </c>
      <c s="95" t="s">
        <v>652</v>
      </c>
      <c s="185">
        <v>23010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23010</v>
      </c>
      <c s="22">
        <f t="shared" si="67"/>
        <v>0</v>
      </c>
      <c s="22">
        <f t="shared" si="68"/>
        <v>23010</v>
      </c>
    </row>
    <row r="1437" spans="1:54" ht="15">
      <c r="A1437" s="23" t="s">
        <v>2838</v>
      </c>
      <c s="100" t="s">
        <v>2806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208.41999999999999</v>
      </c>
      <c s="93">
        <v>0</v>
      </c>
      <c s="93">
        <v>0</v>
      </c>
      <c s="93">
        <v>0</v>
      </c>
      <c s="93">
        <v>53100</v>
      </c>
      <c s="196">
        <v>44922</v>
      </c>
      <c s="189">
        <v>46383</v>
      </c>
      <c s="195">
        <v>53100</v>
      </c>
      <c s="99">
        <v>2.0750000000000002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38" spans="1:54" ht="15">
      <c r="A1438" s="23" t="s">
        <v>2839</v>
      </c>
      <c s="100" t="s">
        <v>2806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365062.5</v>
      </c>
      <c s="93">
        <v>0</v>
      </c>
      <c s="93">
        <v>0</v>
      </c>
      <c s="93">
        <v>1542.3900000000001</v>
      </c>
      <c s="93">
        <v>0</v>
      </c>
      <c s="93">
        <v>0</v>
      </c>
      <c s="93">
        <v>0</v>
      </c>
      <c s="93">
        <v>365062.5</v>
      </c>
      <c s="196">
        <v>44922</v>
      </c>
      <c s="189">
        <v>46748</v>
      </c>
      <c s="195">
        <v>365062.5</v>
      </c>
      <c s="99">
        <v>3.0750000000000002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39" spans="1:54" ht="15">
      <c r="A1439" s="23" t="s">
        <v>2840</v>
      </c>
      <c s="100" t="s">
        <v>2806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255470</v>
      </c>
      <c s="93">
        <v>0</v>
      </c>
      <c s="93">
        <v>0</v>
      </c>
      <c s="93">
        <v>1141.0999999999999</v>
      </c>
      <c s="93">
        <v>0</v>
      </c>
      <c s="93">
        <v>0</v>
      </c>
      <c s="93">
        <v>0</v>
      </c>
      <c s="93">
        <v>255470</v>
      </c>
      <c s="196">
        <v>44922</v>
      </c>
      <c s="189">
        <v>47114</v>
      </c>
      <c s="195">
        <v>255470</v>
      </c>
      <c s="99">
        <v>4.0750000000000002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40" spans="1:54" ht="15">
      <c r="A1440" s="23" t="s">
        <v>2841</v>
      </c>
      <c s="101" t="s">
        <v>2806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1498600</v>
      </c>
      <c s="93">
        <v>0</v>
      </c>
      <c s="93">
        <v>0</v>
      </c>
      <c s="93">
        <v>7043.4200000000001</v>
      </c>
      <c s="93">
        <v>0</v>
      </c>
      <c s="93">
        <v>0</v>
      </c>
      <c s="93">
        <v>0</v>
      </c>
      <c s="93">
        <v>1498600</v>
      </c>
      <c s="196">
        <v>44922</v>
      </c>
      <c s="189">
        <v>47479</v>
      </c>
      <c s="195">
        <v>1498600</v>
      </c>
      <c s="99">
        <v>5.0750000000000002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41" spans="1:54" ht="15">
      <c r="A1441" s="23" t="s">
        <v>2842</v>
      </c>
      <c s="101" t="s">
        <v>2806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686760</v>
      </c>
      <c s="93">
        <v>0</v>
      </c>
      <c s="93">
        <v>0</v>
      </c>
      <c s="93">
        <v>3393.7399999999998</v>
      </c>
      <c s="93">
        <v>0</v>
      </c>
      <c s="93">
        <v>0</v>
      </c>
      <c s="93">
        <v>0</v>
      </c>
      <c s="93">
        <v>686760</v>
      </c>
      <c s="196">
        <v>44922</v>
      </c>
      <c s="189">
        <v>47844</v>
      </c>
      <c s="195">
        <v>686760</v>
      </c>
      <c s="99">
        <v>6.0750000000000002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42" spans="1:54" ht="15">
      <c r="A1442" s="23" t="s">
        <v>2843</v>
      </c>
      <c s="101" t="s">
        <v>2806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274.79000000000002</v>
      </c>
      <c s="93">
        <v>0</v>
      </c>
      <c s="93">
        <v>0</v>
      </c>
      <c s="93">
        <v>0</v>
      </c>
      <c s="93">
        <v>53100</v>
      </c>
      <c s="196">
        <v>44922</v>
      </c>
      <c s="189">
        <v>48209</v>
      </c>
      <c s="195">
        <v>53100</v>
      </c>
      <c s="99">
        <v>7.0750000000000002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43" spans="1:54" ht="15">
      <c r="A1443" s="23" t="s">
        <v>2844</v>
      </c>
      <c s="101" t="s">
        <v>2807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174787.5</v>
      </c>
      <c s="93">
        <v>0</v>
      </c>
      <c s="93">
        <v>0</v>
      </c>
      <c s="93">
        <v>556.40999999999997</v>
      </c>
      <c s="93">
        <v>0</v>
      </c>
      <c s="93">
        <v>0</v>
      </c>
      <c s="93">
        <v>0</v>
      </c>
      <c s="93">
        <v>174787.5</v>
      </c>
      <c s="196">
        <v>44923</v>
      </c>
      <c s="189">
        <v>45654</v>
      </c>
      <c s="195">
        <v>349575</v>
      </c>
      <c s="99">
        <v>0.077777777777777779</v>
      </c>
      <c s="99">
        <v>2</v>
      </c>
      <c s="191">
        <v>0.038199999999999998</v>
      </c>
      <c s="95" t="s">
        <v>651</v>
      </c>
      <c s="95" t="s">
        <v>652</v>
      </c>
      <c s="185">
        <v>174787.5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174787.5</v>
      </c>
      <c s="22">
        <f t="shared" si="67"/>
        <v>0</v>
      </c>
      <c s="22">
        <f t="shared" si="68"/>
        <v>174787.5</v>
      </c>
    </row>
    <row r="1444" spans="1:54" ht="15">
      <c r="A1444" s="23" t="s">
        <v>2845</v>
      </c>
      <c s="101" t="s">
        <v>2807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976892.5</v>
      </c>
      <c s="93">
        <v>0</v>
      </c>
      <c s="93">
        <v>0</v>
      </c>
      <c s="93">
        <v>3500.5300000000002</v>
      </c>
      <c s="93">
        <v>0</v>
      </c>
      <c s="93">
        <v>0</v>
      </c>
      <c s="93">
        <v>0</v>
      </c>
      <c s="93">
        <v>976892.5</v>
      </c>
      <c s="196">
        <v>44923</v>
      </c>
      <c s="189">
        <v>46019</v>
      </c>
      <c s="195">
        <v>976892.5</v>
      </c>
      <c s="99">
        <v>1.0777777777777777</v>
      </c>
      <c s="99">
        <v>3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488446.25</v>
      </c>
      <c s="185">
        <v>0</v>
      </c>
      <c s="185">
        <v>0</v>
      </c>
      <c s="185">
        <v>0</v>
      </c>
      <c s="185">
        <v>0</v>
      </c>
      <c s="185">
        <v>0</v>
      </c>
      <c s="185">
        <v>488446.25</v>
      </c>
      <c s="22">
        <f t="shared" si="66"/>
        <v>0</v>
      </c>
      <c s="22">
        <f t="shared" si="67"/>
        <v>976892.5</v>
      </c>
      <c s="22">
        <f t="shared" si="68"/>
        <v>976892.5</v>
      </c>
    </row>
    <row r="1445" spans="1:54" ht="15">
      <c r="A1445" s="23" t="s">
        <v>2846</v>
      </c>
      <c s="101" t="s">
        <v>2807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1576185</v>
      </c>
      <c s="93">
        <v>0</v>
      </c>
      <c s="93">
        <v>0</v>
      </c>
      <c s="93">
        <v>6186.5299999999997</v>
      </c>
      <c s="93">
        <v>0</v>
      </c>
      <c s="93">
        <v>0</v>
      </c>
      <c s="93">
        <v>0</v>
      </c>
      <c s="93">
        <v>1576185</v>
      </c>
      <c s="196">
        <v>44923</v>
      </c>
      <c s="189">
        <v>46384</v>
      </c>
      <c s="195">
        <v>1576185</v>
      </c>
      <c s="99">
        <v>2.0777777777777779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46" spans="1:54" ht="15">
      <c r="A1446" s="23" t="s">
        <v>2847</v>
      </c>
      <c s="101" t="s">
        <v>2807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1963962.5</v>
      </c>
      <c s="93">
        <v>0</v>
      </c>
      <c s="93">
        <v>0</v>
      </c>
      <c s="93">
        <v>8297.7399999999998</v>
      </c>
      <c s="93">
        <v>0</v>
      </c>
      <c s="93">
        <v>0</v>
      </c>
      <c s="93">
        <v>0</v>
      </c>
      <c s="93">
        <v>1963962.5</v>
      </c>
      <c s="196">
        <v>44923</v>
      </c>
      <c s="189">
        <v>46749</v>
      </c>
      <c s="195">
        <v>1963962.5</v>
      </c>
      <c s="99">
        <v>3.0777777777777779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47" spans="1:54" ht="15">
      <c r="A1447" s="23" t="s">
        <v>2848</v>
      </c>
      <c s="101" t="s">
        <v>2807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7407892.5</v>
      </c>
      <c s="93">
        <v>0</v>
      </c>
      <c s="93">
        <v>0</v>
      </c>
      <c s="93">
        <v>33088.589999999997</v>
      </c>
      <c s="93">
        <v>0</v>
      </c>
      <c s="93">
        <v>0</v>
      </c>
      <c s="93">
        <v>0</v>
      </c>
      <c s="93">
        <v>7407892.5</v>
      </c>
      <c s="196">
        <v>44923</v>
      </c>
      <c s="189">
        <v>47115</v>
      </c>
      <c s="195">
        <v>7407892.5</v>
      </c>
      <c s="99">
        <v>4.0777777777777775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48" spans="1:54" ht="15">
      <c r="A1448" s="23" t="s">
        <v>2849</v>
      </c>
      <c s="101" t="s">
        <v>2807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9823352.5</v>
      </c>
      <c s="93">
        <v>0</v>
      </c>
      <c s="93">
        <v>0</v>
      </c>
      <c s="93">
        <v>46169.760000000002</v>
      </c>
      <c s="93">
        <v>0</v>
      </c>
      <c s="93">
        <v>0</v>
      </c>
      <c s="93">
        <v>0</v>
      </c>
      <c s="93">
        <v>9823352.5</v>
      </c>
      <c s="196">
        <v>44923</v>
      </c>
      <c s="189">
        <v>47480</v>
      </c>
      <c s="195">
        <v>9823352.5</v>
      </c>
      <c s="99">
        <v>5.0777777777777775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49" spans="1:54" ht="15">
      <c r="A1449" s="23" t="s">
        <v>2850</v>
      </c>
      <c s="101" t="s">
        <v>2807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2725505</v>
      </c>
      <c s="93">
        <v>0</v>
      </c>
      <c s="93">
        <v>0</v>
      </c>
      <c s="93">
        <v>13468.540000000001</v>
      </c>
      <c s="93">
        <v>0</v>
      </c>
      <c s="93">
        <v>0</v>
      </c>
      <c s="93">
        <v>0</v>
      </c>
      <c s="93">
        <v>2725505</v>
      </c>
      <c s="196">
        <v>44923</v>
      </c>
      <c s="189">
        <v>47845</v>
      </c>
      <c s="195">
        <v>2725505</v>
      </c>
      <c s="99">
        <v>6.0777777777777775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50" spans="1:54" ht="15">
      <c r="A1450" s="23" t="s">
        <v>2851</v>
      </c>
      <c s="101" t="s">
        <v>2807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81567.5</v>
      </c>
      <c s="93">
        <v>0</v>
      </c>
      <c s="93">
        <v>0</v>
      </c>
      <c s="93">
        <v>422.11000000000001</v>
      </c>
      <c s="93">
        <v>0</v>
      </c>
      <c s="93">
        <v>0</v>
      </c>
      <c s="93">
        <v>0</v>
      </c>
      <c s="93">
        <v>81567.5</v>
      </c>
      <c s="196">
        <v>44923</v>
      </c>
      <c s="189">
        <v>48210</v>
      </c>
      <c s="195">
        <v>81567.5</v>
      </c>
      <c s="99">
        <v>7.0777777777777775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51" spans="1:54" ht="15">
      <c r="A1451" s="23" t="s">
        <v>2853</v>
      </c>
      <c s="101" t="s">
        <v>2854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200000000</v>
      </c>
      <c s="93">
        <v>0</v>
      </c>
      <c s="93">
        <v>0</v>
      </c>
      <c s="93">
        <v>7826300</v>
      </c>
      <c s="93">
        <v>0</v>
      </c>
      <c s="93">
        <v>0</v>
      </c>
      <c s="93">
        <v>0</v>
      </c>
      <c s="93">
        <v>200000000</v>
      </c>
      <c s="196">
        <v>44698</v>
      </c>
      <c s="189">
        <v>48351</v>
      </c>
      <c s="195">
        <v>200000000</v>
      </c>
      <c s="99">
        <v>7.4638888888888886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52" spans="1:54" ht="15">
      <c r="A1452" s="23" t="s">
        <v>2856</v>
      </c>
      <c s="101" t="s">
        <v>2857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200000000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200000000</v>
      </c>
      <c s="196">
        <v>44984</v>
      </c>
      <c s="189">
        <v>48637</v>
      </c>
      <c s="195">
        <v>200000000</v>
      </c>
      <c s="99">
        <v>8.2416666666666671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53" spans="1:54" ht="15">
      <c r="A1453" s="23" t="s">
        <v>2859</v>
      </c>
      <c s="101" t="s">
        <v>2860</v>
      </c>
      <c s="96">
        <v>1</v>
      </c>
      <c s="97" t="s">
        <v>23</v>
      </c>
      <c s="95" t="s">
        <v>458</v>
      </c>
      <c s="95" t="s">
        <v>635</v>
      </c>
      <c s="95" t="s">
        <v>978</v>
      </c>
      <c s="95" t="s">
        <v>648</v>
      </c>
      <c s="95" t="s">
        <v>640</v>
      </c>
      <c s="95" t="s">
        <v>649</v>
      </c>
      <c s="95" t="s">
        <v>978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160000000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160000000</v>
      </c>
      <c s="196">
        <v>44987</v>
      </c>
      <c s="196">
        <v>46083</v>
      </c>
      <c s="195">
        <v>160000000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54" spans="1:54" ht="15">
      <c r="A1454" s="23" t="s">
        <v>2861</v>
      </c>
      <c s="101" t="s">
        <v>2862</v>
      </c>
      <c s="96">
        <v>1</v>
      </c>
      <c s="97" t="s">
        <v>23</v>
      </c>
      <c s="95" t="s">
        <v>458</v>
      </c>
      <c s="95" t="s">
        <v>635</v>
      </c>
      <c s="95" t="s">
        <v>978</v>
      </c>
      <c s="95" t="s">
        <v>648</v>
      </c>
      <c s="95" t="s">
        <v>640</v>
      </c>
      <c s="95" t="s">
        <v>649</v>
      </c>
      <c s="95" t="s">
        <v>978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40000000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40000000</v>
      </c>
      <c s="196">
        <v>44987</v>
      </c>
      <c s="196">
        <v>46083</v>
      </c>
      <c s="195">
        <v>40000000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55" spans="1:54" ht="15">
      <c r="A1455" s="23" t="s">
        <v>2863</v>
      </c>
      <c s="101" t="s">
        <v>2864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200000000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200000000</v>
      </c>
      <c s="196">
        <v>44995</v>
      </c>
      <c s="196">
        <v>46822</v>
      </c>
      <c s="195">
        <v>200000000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56" spans="1:54" ht="15">
      <c r="A1456" s="23" t="s">
        <v>2865</v>
      </c>
      <c s="101" t="s">
        <v>2866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96">
        <v>45000</v>
      </c>
      <c s="196">
        <v>45366</v>
      </c>
      <c s="195">
        <v>878643.45999999996</v>
      </c>
      <c s="99">
        <v>0</v>
      </c>
      <c s="99">
        <v>0</v>
      </c>
      <c s="191">
        <v>0.029999999999999999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57" spans="1:54" ht="15">
      <c r="A1457" s="23" t="s">
        <v>2867</v>
      </c>
      <c s="101" t="s">
        <v>2868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1757286.9199999999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1757286.9199999999</v>
      </c>
      <c s="196">
        <v>45000</v>
      </c>
      <c s="196">
        <v>47192</v>
      </c>
      <c s="195">
        <v>1757286.9199999999</v>
      </c>
      <c s="99">
        <v>4.291666666666667</v>
      </c>
      <c s="99">
        <v>6</v>
      </c>
      <c s="191">
        <v>0.073772000000000004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58" spans="1:54" ht="15">
      <c r="A1458" s="23" t="s">
        <v>2869</v>
      </c>
      <c s="101" t="s">
        <v>2870</v>
      </c>
      <c s="96">
        <v>1</v>
      </c>
      <c s="97" t="s">
        <v>23</v>
      </c>
      <c s="95" t="s">
        <v>458</v>
      </c>
      <c s="95" t="s">
        <v>635</v>
      </c>
      <c s="95" t="s">
        <v>978</v>
      </c>
      <c s="95" t="s">
        <v>648</v>
      </c>
      <c s="95" t="s">
        <v>640</v>
      </c>
      <c s="95" t="s">
        <v>649</v>
      </c>
      <c s="95" t="s">
        <v>978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55000000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55000000</v>
      </c>
      <c s="196">
        <v>44987</v>
      </c>
      <c s="196">
        <v>46083</v>
      </c>
      <c s="195">
        <v>55000000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59" spans="1:54" ht="15">
      <c r="A1459" s="23" t="s">
        <v>2871</v>
      </c>
      <c s="101" t="s">
        <v>2872</v>
      </c>
      <c s="96">
        <v>1</v>
      </c>
      <c s="97" t="s">
        <v>23</v>
      </c>
      <c s="95" t="s">
        <v>458</v>
      </c>
      <c s="95" t="s">
        <v>635</v>
      </c>
      <c s="95" t="s">
        <v>978</v>
      </c>
      <c s="95" t="s">
        <v>648</v>
      </c>
      <c s="95" t="s">
        <v>640</v>
      </c>
      <c s="95" t="s">
        <v>649</v>
      </c>
      <c s="95" t="s">
        <v>978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30000000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30000000</v>
      </c>
      <c s="196">
        <v>44987</v>
      </c>
      <c s="196">
        <v>46083</v>
      </c>
      <c s="195">
        <v>30000000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60" spans="1:54" ht="15">
      <c r="A1460" s="23" t="s">
        <v>2873</v>
      </c>
      <c s="101" t="s">
        <v>2874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96">
        <v>45000</v>
      </c>
      <c s="196">
        <v>45366</v>
      </c>
      <c s="195">
        <v>758718.63</v>
      </c>
      <c s="99">
        <v>0</v>
      </c>
      <c s="99">
        <v>0</v>
      </c>
      <c s="191">
        <v>0.029999999999999999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61" spans="1:54" ht="15">
      <c r="A1461" s="23" t="s">
        <v>2875</v>
      </c>
      <c s="101" t="s">
        <v>2876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1515970.29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1515970.29</v>
      </c>
      <c s="196">
        <v>45000</v>
      </c>
      <c s="196">
        <v>47192</v>
      </c>
      <c s="195">
        <v>1515970.29</v>
      </c>
      <c s="99">
        <v>4.291666666666667</v>
      </c>
      <c s="99">
        <v>6</v>
      </c>
      <c s="191">
        <v>0.073772000000000004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62" spans="1:54" ht="15">
      <c r="A1462" s="23" t="s">
        <v>2877</v>
      </c>
      <c s="101" t="s">
        <v>2878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200000000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200000000</v>
      </c>
      <c s="196">
        <v>44995</v>
      </c>
      <c s="196">
        <v>46822</v>
      </c>
      <c s="195">
        <v>200000000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63" spans="1:54" ht="15">
      <c r="A1463" s="23" t="s">
        <v>2879</v>
      </c>
      <c s="101" t="s">
        <v>2880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96">
        <v>45000</v>
      </c>
      <c s="196">
        <v>45366</v>
      </c>
      <c s="195">
        <v>571117.10999999999</v>
      </c>
      <c s="99">
        <v>0</v>
      </c>
      <c s="99">
        <v>0</v>
      </c>
      <c s="191">
        <v>0.029999999999999999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64" spans="1:54" ht="15">
      <c r="A1464" s="23" t="s">
        <v>2881</v>
      </c>
      <c s="101" t="s">
        <v>2882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1140352.9299999999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1140352.9299999999</v>
      </c>
      <c s="196">
        <v>45000</v>
      </c>
      <c s="196">
        <v>47192</v>
      </c>
      <c s="195">
        <v>1140352.9299999999</v>
      </c>
      <c s="99">
        <v>4.291666666666667</v>
      </c>
      <c s="99">
        <v>6</v>
      </c>
      <c s="191">
        <v>0.073772000000000004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65" spans="1:54" ht="15">
      <c r="A1465" s="23" t="s">
        <v>2883</v>
      </c>
      <c s="101" t="s">
        <v>2884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96">
        <v>45000</v>
      </c>
      <c s="196">
        <v>45366</v>
      </c>
      <c s="195">
        <v>1130939.9299999999</v>
      </c>
      <c s="99">
        <v>0</v>
      </c>
      <c s="99">
        <v>0</v>
      </c>
      <c s="191">
        <v>0.029999999999999999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66" spans="1:54" ht="15">
      <c r="A1466" s="23" t="s">
        <v>2885</v>
      </c>
      <c s="101" t="s">
        <v>2886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2258134.1600000001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2258134.1600000001</v>
      </c>
      <c s="196">
        <v>45000</v>
      </c>
      <c s="196">
        <v>47192</v>
      </c>
      <c s="195">
        <v>2258134.1600000001</v>
      </c>
      <c s="99">
        <v>4.291666666666667</v>
      </c>
      <c s="99">
        <v>6</v>
      </c>
      <c s="191">
        <v>0.073772000000000004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67" spans="1:54" ht="15">
      <c r="A1467" s="23" t="s">
        <v>2890</v>
      </c>
      <c s="101" t="s">
        <v>2891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96">
        <v>45000</v>
      </c>
      <c s="196">
        <v>45366</v>
      </c>
      <c s="195">
        <v>412237.46999999997</v>
      </c>
      <c s="99">
        <v>0</v>
      </c>
      <c s="99">
        <v>0</v>
      </c>
      <c s="191">
        <v>0.029999999999999999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68" spans="1:54" ht="15">
      <c r="A1468" s="23" t="s">
        <v>2892</v>
      </c>
      <c s="101" t="s">
        <v>2893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822720.43999999994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822720.43999999994</v>
      </c>
      <c s="196">
        <v>45000</v>
      </c>
      <c s="196">
        <v>47192</v>
      </c>
      <c s="195">
        <v>822720.43999999994</v>
      </c>
      <c s="99">
        <v>4.291666666666667</v>
      </c>
      <c s="99">
        <v>6</v>
      </c>
      <c s="191">
        <v>0.073772000000000004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69" spans="1:54" ht="15">
      <c r="A1469" s="23" t="s">
        <v>2894</v>
      </c>
      <c s="101" t="s">
        <v>2895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96">
        <v>45000</v>
      </c>
      <c s="196">
        <v>45366</v>
      </c>
      <c s="195">
        <v>1006291.24</v>
      </c>
      <c s="99">
        <v>0</v>
      </c>
      <c s="99">
        <v>0</v>
      </c>
      <c s="191">
        <v>0.029999999999999999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70" spans="1:54" ht="15">
      <c r="A1470" s="23" t="s">
        <v>2896</v>
      </c>
      <c s="101" t="s">
        <v>2897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2012682.73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2012682.73</v>
      </c>
      <c s="196">
        <v>45000</v>
      </c>
      <c s="196">
        <v>47192</v>
      </c>
      <c s="195">
        <v>2012682.73</v>
      </c>
      <c s="99">
        <v>4.291666666666667</v>
      </c>
      <c s="99">
        <v>6</v>
      </c>
      <c s="191">
        <v>0.073772000000000004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71" spans="1:54" ht="15">
      <c r="A1471" s="23" t="s">
        <v>2898</v>
      </c>
      <c s="101" t="s">
        <v>2899</v>
      </c>
      <c s="96">
        <v>1</v>
      </c>
      <c s="97" t="s">
        <v>23</v>
      </c>
      <c s="95" t="s">
        <v>458</v>
      </c>
      <c s="95" t="s">
        <v>635</v>
      </c>
      <c s="95" t="s">
        <v>978</v>
      </c>
      <c s="95" t="s">
        <v>648</v>
      </c>
      <c s="95" t="s">
        <v>640</v>
      </c>
      <c s="95" t="s">
        <v>649</v>
      </c>
      <c s="95" t="s">
        <v>978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40000000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40000000</v>
      </c>
      <c s="196">
        <v>44987</v>
      </c>
      <c s="196">
        <v>46083</v>
      </c>
      <c s="195">
        <v>40000000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72" spans="1:54" ht="15">
      <c r="A1472" s="23" t="s">
        <v>2900</v>
      </c>
      <c s="101" t="s">
        <v>2901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158857.5</v>
      </c>
      <c s="93">
        <v>0</v>
      </c>
      <c s="93">
        <v>0</v>
      </c>
      <c s="93">
        <v>623.51999999999998</v>
      </c>
      <c s="93">
        <v>0</v>
      </c>
      <c s="93">
        <v>0</v>
      </c>
      <c s="93">
        <v>0</v>
      </c>
      <c s="93">
        <v>158857.5</v>
      </c>
      <c s="196">
        <v>45037</v>
      </c>
      <c s="196">
        <v>46498</v>
      </c>
      <c s="195">
        <v>158857.5</v>
      </c>
      <c s="99">
        <v>2.3916666666666666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73" spans="1:54" ht="15">
      <c r="A1473" s="23" t="s">
        <v>2902</v>
      </c>
      <c s="101" t="s">
        <v>2901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100152.5</v>
      </c>
      <c s="93">
        <v>0</v>
      </c>
      <c s="93">
        <v>0</v>
      </c>
      <c s="93">
        <v>423.13999999999999</v>
      </c>
      <c s="93">
        <v>0</v>
      </c>
      <c s="93">
        <v>0</v>
      </c>
      <c s="93">
        <v>0</v>
      </c>
      <c s="93">
        <v>100152.5</v>
      </c>
      <c s="196">
        <v>45037</v>
      </c>
      <c s="196">
        <v>46864</v>
      </c>
      <c s="195">
        <v>100152.5</v>
      </c>
      <c s="99">
        <v>3.3916666666666666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74" spans="1:54" ht="15">
      <c r="A1474" s="23" t="s">
        <v>2903</v>
      </c>
      <c s="101" t="s">
        <v>2901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10388130</v>
      </c>
      <c s="93">
        <v>0</v>
      </c>
      <c s="93">
        <v>0</v>
      </c>
      <c s="93">
        <v>46400.309999999998</v>
      </c>
      <c s="93">
        <v>0</v>
      </c>
      <c s="93">
        <v>0</v>
      </c>
      <c s="93">
        <v>0</v>
      </c>
      <c s="93">
        <v>10388130</v>
      </c>
      <c s="196">
        <v>45037</v>
      </c>
      <c s="196">
        <v>47229</v>
      </c>
      <c s="195">
        <v>10388130</v>
      </c>
      <c s="99">
        <v>4.3916666666666666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6"/>
        <v>0</v>
      </c>
      <c s="22">
        <f t="shared" si="67"/>
        <v>0</v>
      </c>
      <c s="22">
        <f t="shared" si="68"/>
        <v>0</v>
      </c>
    </row>
    <row r="1475" spans="1:54" ht="15">
      <c r="A1475" s="23" t="s">
        <v>2904</v>
      </c>
      <c s="101" t="s">
        <v>2905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200000000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200000000</v>
      </c>
      <c s="196">
        <v>44984</v>
      </c>
      <c s="196">
        <v>48637</v>
      </c>
      <c s="195">
        <v>200000000</v>
      </c>
      <c s="99">
        <v>8.2416666666666671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 ref="AZ1475:AZ1538">SUM(AM1475:AM1475)</f>
        <v>0</v>
      </c>
      <c s="22">
        <f t="shared" si="67"/>
        <v>0</v>
      </c>
      <c s="22">
        <f t="shared" si="68"/>
        <v>0</v>
      </c>
    </row>
    <row r="1476" spans="1:54" ht="15">
      <c r="A1476" s="23" t="s">
        <v>2906</v>
      </c>
      <c s="101" t="s">
        <v>2907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2908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3438387.6600000001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3438387.6600000001</v>
      </c>
      <c s="196">
        <v>45041</v>
      </c>
      <c s="196">
        <v>46502</v>
      </c>
      <c s="195">
        <v>3438387.6600000001</v>
      </c>
      <c s="99">
        <v>2.4027777777777777</v>
      </c>
      <c s="99">
        <v>4</v>
      </c>
      <c s="191">
        <v>0.067556000000000005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 ref="BA1476:BA1539">SUM(AN1476:AY1476)</f>
        <v>0</v>
      </c>
      <c s="22">
        <f t="shared" si="71" ref="BB1476:BB1539">AZ1476+BA1476</f>
        <v>0</v>
      </c>
    </row>
    <row r="1477" spans="1:54" ht="15">
      <c r="A1477" s="23" t="s">
        <v>2909</v>
      </c>
      <c s="101" t="s">
        <v>2910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96">
        <v>45042</v>
      </c>
      <c s="196">
        <v>45408</v>
      </c>
      <c s="195">
        <v>1997150</v>
      </c>
      <c s="99">
        <v>0</v>
      </c>
      <c s="99">
        <v>0</v>
      </c>
      <c s="191">
        <v>0.032500000000000001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478" spans="1:54" ht="15">
      <c r="A1478" s="23" t="s">
        <v>2911</v>
      </c>
      <c s="101" t="s">
        <v>2910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1482301.25</v>
      </c>
      <c s="93">
        <v>0</v>
      </c>
      <c s="93">
        <v>0</v>
      </c>
      <c s="93">
        <v>4718.6599999999999</v>
      </c>
      <c s="93">
        <v>0</v>
      </c>
      <c s="93">
        <v>0</v>
      </c>
      <c s="93">
        <v>0</v>
      </c>
      <c s="93">
        <v>1482301.25</v>
      </c>
      <c s="196">
        <v>45042</v>
      </c>
      <c s="196">
        <v>45773</v>
      </c>
      <c s="195">
        <v>2964602.5</v>
      </c>
      <c s="99">
        <v>0.40555555555555556</v>
      </c>
      <c s="99">
        <v>2</v>
      </c>
      <c s="191">
        <v>0.038199999999999998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1482301.25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1482301.25</v>
      </c>
      <c s="22">
        <f t="shared" si="71"/>
        <v>1482301.25</v>
      </c>
    </row>
    <row r="1479" spans="1:54" ht="15">
      <c r="A1479" s="23" t="s">
        <v>2912</v>
      </c>
      <c s="101" t="s">
        <v>2910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3565960</v>
      </c>
      <c s="93">
        <v>0</v>
      </c>
      <c s="93">
        <v>0</v>
      </c>
      <c s="93">
        <v>12778.02</v>
      </c>
      <c s="93">
        <v>0</v>
      </c>
      <c s="93">
        <v>0</v>
      </c>
      <c s="93">
        <v>0</v>
      </c>
      <c s="93">
        <v>3565960</v>
      </c>
      <c s="196">
        <v>45042</v>
      </c>
      <c s="196">
        <v>46138</v>
      </c>
      <c s="195">
        <v>3565960</v>
      </c>
      <c s="99">
        <v>1.4055555555555554</v>
      </c>
      <c s="99">
        <v>3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1782980</v>
      </c>
      <c s="185">
        <v>0</v>
      </c>
      <c s="185">
        <v>0</v>
      </c>
      <c s="22">
        <f t="shared" si="69"/>
        <v>0</v>
      </c>
      <c s="22">
        <f t="shared" si="70"/>
        <v>1782980</v>
      </c>
      <c s="22">
        <f t="shared" si="71"/>
        <v>1782980</v>
      </c>
    </row>
    <row r="1480" spans="1:54" ht="15">
      <c r="A1480" s="23" t="s">
        <v>2913</v>
      </c>
      <c s="101" t="s">
        <v>2910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6169482.5</v>
      </c>
      <c s="93">
        <v>0</v>
      </c>
      <c s="93">
        <v>0</v>
      </c>
      <c s="93">
        <v>24215.220000000001</v>
      </c>
      <c s="93">
        <v>0</v>
      </c>
      <c s="93">
        <v>0</v>
      </c>
      <c s="93">
        <v>0</v>
      </c>
      <c s="93">
        <v>6169482.5</v>
      </c>
      <c s="196">
        <v>45042</v>
      </c>
      <c s="196">
        <v>46503</v>
      </c>
      <c s="195">
        <v>6169482.5</v>
      </c>
      <c s="99">
        <v>2.4055555555555554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481" spans="1:54" ht="15">
      <c r="A1481" s="23" t="s">
        <v>2914</v>
      </c>
      <c s="101" t="s">
        <v>2910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15882357.5</v>
      </c>
      <c s="93">
        <v>0</v>
      </c>
      <c s="93">
        <v>0</v>
      </c>
      <c s="93">
        <v>67102.960000000006</v>
      </c>
      <c s="93">
        <v>0</v>
      </c>
      <c s="93">
        <v>0</v>
      </c>
      <c s="93">
        <v>0</v>
      </c>
      <c s="93">
        <v>15882357.5</v>
      </c>
      <c s="196">
        <v>45042</v>
      </c>
      <c s="196">
        <v>46869</v>
      </c>
      <c s="195">
        <v>15882357.5</v>
      </c>
      <c s="99">
        <v>3.4055555555555554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482" spans="1:54" ht="15">
      <c r="A1482" s="23" t="s">
        <v>2915</v>
      </c>
      <c s="101" t="s">
        <v>2910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2997495</v>
      </c>
      <c s="93">
        <v>0</v>
      </c>
      <c s="93">
        <v>0</v>
      </c>
      <c s="93">
        <v>13388.809999999999</v>
      </c>
      <c s="93">
        <v>0</v>
      </c>
      <c s="93">
        <v>0</v>
      </c>
      <c s="93">
        <v>0</v>
      </c>
      <c s="93">
        <v>2997495</v>
      </c>
      <c s="196">
        <v>45042</v>
      </c>
      <c s="196">
        <v>47234</v>
      </c>
      <c s="195">
        <v>2997495</v>
      </c>
      <c s="99">
        <v>4.4055555555555559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483" spans="1:54" ht="15">
      <c r="A1483" s="23" t="s">
        <v>2916</v>
      </c>
      <c s="101" t="s">
        <v>2910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589852.5</v>
      </c>
      <c s="93">
        <v>0</v>
      </c>
      <c s="93">
        <v>0</v>
      </c>
      <c s="93">
        <v>2772.3099999999999</v>
      </c>
      <c s="93">
        <v>0</v>
      </c>
      <c s="93">
        <v>0</v>
      </c>
      <c s="93">
        <v>0</v>
      </c>
      <c s="93">
        <v>589852.5</v>
      </c>
      <c s="196">
        <v>45042</v>
      </c>
      <c s="196">
        <v>47599</v>
      </c>
      <c s="195">
        <v>589852.5</v>
      </c>
      <c s="99">
        <v>5.4055555555555559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484" spans="1:54" ht="15">
      <c r="A1484" s="23" t="s">
        <v>2917</v>
      </c>
      <c s="101" t="s">
        <v>2910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159300</v>
      </c>
      <c s="93">
        <v>0</v>
      </c>
      <c s="93">
        <v>0</v>
      </c>
      <c s="93">
        <v>787.21000000000004</v>
      </c>
      <c s="93">
        <v>0</v>
      </c>
      <c s="93">
        <v>0</v>
      </c>
      <c s="93">
        <v>0</v>
      </c>
      <c s="93">
        <v>159300</v>
      </c>
      <c s="196">
        <v>45042</v>
      </c>
      <c s="196">
        <v>47964</v>
      </c>
      <c s="195">
        <v>159300</v>
      </c>
      <c s="99">
        <v>6.4055555555555559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485" spans="1:54" ht="15">
      <c r="A1485" s="23" t="s">
        <v>2927</v>
      </c>
      <c s="101" t="s">
        <v>2928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96">
        <v>45063</v>
      </c>
      <c s="196">
        <v>45429</v>
      </c>
      <c s="99">
        <v>72865</v>
      </c>
      <c s="99">
        <v>0</v>
      </c>
      <c s="99">
        <v>0</v>
      </c>
      <c s="191">
        <v>0.032500000000000001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486" spans="1:54" ht="15">
      <c r="A1486" s="23" t="s">
        <v>2929</v>
      </c>
      <c s="101" t="s">
        <v>2928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365210</v>
      </c>
      <c s="93">
        <v>0</v>
      </c>
      <c s="93">
        <v>182605</v>
      </c>
      <c s="93">
        <v>1162.5899999999999</v>
      </c>
      <c s="93">
        <v>0</v>
      </c>
      <c s="93">
        <v>0</v>
      </c>
      <c s="93">
        <v>0</v>
      </c>
      <c s="93">
        <v>182605</v>
      </c>
      <c s="196">
        <v>45063</v>
      </c>
      <c s="196">
        <v>45794</v>
      </c>
      <c s="99">
        <v>365210</v>
      </c>
      <c s="99">
        <v>0.46388888888888891</v>
      </c>
      <c s="99">
        <v>2</v>
      </c>
      <c s="191">
        <v>0.038199999999999998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182605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182605</v>
      </c>
      <c s="22">
        <f t="shared" si="71"/>
        <v>182605</v>
      </c>
    </row>
    <row r="1487" spans="1:54" ht="15">
      <c r="A1487" s="23" t="s">
        <v>2930</v>
      </c>
      <c s="101" t="s">
        <v>2928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986480</v>
      </c>
      <c s="93">
        <v>0</v>
      </c>
      <c s="93">
        <v>0</v>
      </c>
      <c s="93">
        <v>3534.8899999999999</v>
      </c>
      <c s="93">
        <v>0</v>
      </c>
      <c s="93">
        <v>0</v>
      </c>
      <c s="93">
        <v>0</v>
      </c>
      <c s="93">
        <v>986480</v>
      </c>
      <c s="196">
        <v>45063</v>
      </c>
      <c s="196">
        <v>46159</v>
      </c>
      <c s="99">
        <v>986480</v>
      </c>
      <c s="99">
        <v>1.4638888888888888</v>
      </c>
      <c s="99">
        <v>3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493240</v>
      </c>
      <c s="185">
        <v>0</v>
      </c>
      <c s="22">
        <f t="shared" si="69"/>
        <v>0</v>
      </c>
      <c s="22">
        <f t="shared" si="70"/>
        <v>493240</v>
      </c>
      <c s="22">
        <f t="shared" si="71"/>
        <v>493240</v>
      </c>
    </row>
    <row r="1488" spans="1:54" ht="15">
      <c r="A1488" s="23" t="s">
        <v>2931</v>
      </c>
      <c s="101" t="s">
        <v>2928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853435</v>
      </c>
      <c s="93">
        <v>0</v>
      </c>
      <c s="93">
        <v>0</v>
      </c>
      <c s="93">
        <v>3349.73</v>
      </c>
      <c s="93">
        <v>0</v>
      </c>
      <c s="93">
        <v>0</v>
      </c>
      <c s="93">
        <v>0</v>
      </c>
      <c s="93">
        <v>853435</v>
      </c>
      <c s="196">
        <v>45063</v>
      </c>
      <c s="196">
        <v>46524</v>
      </c>
      <c s="99">
        <v>853435</v>
      </c>
      <c s="99">
        <v>2.463888888888889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489" spans="1:54" ht="15">
      <c r="A1489" s="23" t="s">
        <v>2932</v>
      </c>
      <c s="101" t="s">
        <v>2928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956685</v>
      </c>
      <c s="93">
        <v>0</v>
      </c>
      <c s="93">
        <v>0</v>
      </c>
      <c s="93">
        <v>4041.9899999999998</v>
      </c>
      <c s="93">
        <v>0</v>
      </c>
      <c s="93">
        <v>0</v>
      </c>
      <c s="93">
        <v>0</v>
      </c>
      <c s="93">
        <v>956685</v>
      </c>
      <c s="196">
        <v>45063</v>
      </c>
      <c s="196">
        <v>46890</v>
      </c>
      <c s="99">
        <v>956685</v>
      </c>
      <c s="99">
        <v>3.463888888888889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490" spans="1:54" ht="15">
      <c r="A1490" s="23" t="s">
        <v>2933</v>
      </c>
      <c s="101" t="s">
        <v>2928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674517.5</v>
      </c>
      <c s="93">
        <v>0</v>
      </c>
      <c s="93">
        <v>0</v>
      </c>
      <c s="93">
        <v>3012.8400000000001</v>
      </c>
      <c s="93">
        <v>0</v>
      </c>
      <c s="93">
        <v>0</v>
      </c>
      <c s="93">
        <v>0</v>
      </c>
      <c s="93">
        <v>674517.5</v>
      </c>
      <c s="196">
        <v>45063</v>
      </c>
      <c s="196">
        <v>47255</v>
      </c>
      <c s="99">
        <v>674517.5</v>
      </c>
      <c s="99">
        <v>4.4638888888888886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491" spans="1:54" ht="15">
      <c r="A1491" s="23" t="s">
        <v>2934</v>
      </c>
      <c s="101" t="s">
        <v>2928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1356852.5</v>
      </c>
      <c s="93">
        <v>0</v>
      </c>
      <c s="93">
        <v>0</v>
      </c>
      <c s="93">
        <v>6377.21</v>
      </c>
      <c s="93">
        <v>0</v>
      </c>
      <c s="93">
        <v>0</v>
      </c>
      <c s="93">
        <v>0</v>
      </c>
      <c s="93">
        <v>1356852.5</v>
      </c>
      <c s="196">
        <v>45063</v>
      </c>
      <c s="196">
        <v>47620</v>
      </c>
      <c s="99">
        <v>1356852.5</v>
      </c>
      <c s="99">
        <v>5.4638888888888886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492" spans="1:54" ht="15">
      <c r="A1492" s="23" t="s">
        <v>2935</v>
      </c>
      <c s="101" t="s">
        <v>2928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4927237.5</v>
      </c>
      <c s="93">
        <v>0</v>
      </c>
      <c s="93">
        <v>0</v>
      </c>
      <c s="93">
        <v>24348.77</v>
      </c>
      <c s="93">
        <v>0</v>
      </c>
      <c s="93">
        <v>0</v>
      </c>
      <c s="93">
        <v>0</v>
      </c>
      <c s="93">
        <v>4927237.5</v>
      </c>
      <c s="196">
        <v>45063</v>
      </c>
      <c s="196">
        <v>47985</v>
      </c>
      <c s="99">
        <v>4927237.5</v>
      </c>
      <c s="99">
        <v>6.4638888888888886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493" spans="1:54" ht="15">
      <c r="A1493" s="23" t="s">
        <v>2936</v>
      </c>
      <c s="101" t="s">
        <v>2928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4071029.5</v>
      </c>
      <c s="93">
        <v>0</v>
      </c>
      <c s="93">
        <v>0</v>
      </c>
      <c s="93">
        <v>21067.580000000002</v>
      </c>
      <c s="93">
        <v>0</v>
      </c>
      <c s="93">
        <v>0</v>
      </c>
      <c s="93">
        <v>0</v>
      </c>
      <c s="93">
        <v>4071029.5</v>
      </c>
      <c s="196">
        <v>45063</v>
      </c>
      <c s="196">
        <v>48351</v>
      </c>
      <c s="99">
        <v>4071029.5</v>
      </c>
      <c s="99">
        <v>7.4638888888888886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494" spans="1:54" ht="15">
      <c r="A1494" s="23" t="s">
        <v>2937</v>
      </c>
      <c s="101" t="s">
        <v>2928</v>
      </c>
      <c s="96">
        <v>10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653631.5</v>
      </c>
      <c s="93">
        <v>0</v>
      </c>
      <c s="93">
        <v>0</v>
      </c>
      <c s="93">
        <v>3540.5</v>
      </c>
      <c s="93">
        <v>0</v>
      </c>
      <c s="93">
        <v>0</v>
      </c>
      <c s="93">
        <v>0</v>
      </c>
      <c s="93">
        <v>653631.5</v>
      </c>
      <c s="196">
        <v>45063</v>
      </c>
      <c s="196">
        <v>48716</v>
      </c>
      <c s="99">
        <v>653631.5</v>
      </c>
      <c s="99">
        <v>8.4638888888888886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495" spans="1:54" ht="15">
      <c r="A1495" s="23" t="s">
        <v>2938</v>
      </c>
      <c s="101" t="s">
        <v>2939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96">
        <v>45070</v>
      </c>
      <c s="196">
        <v>45436</v>
      </c>
      <c s="99">
        <v>361375</v>
      </c>
      <c s="99">
        <v>0</v>
      </c>
      <c s="99">
        <v>0</v>
      </c>
      <c s="191">
        <v>0.032500000000000001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496" spans="1:54" ht="15">
      <c r="A1496" s="23" t="s">
        <v>2940</v>
      </c>
      <c s="101" t="s">
        <v>2939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885885</v>
      </c>
      <c s="93">
        <v>0</v>
      </c>
      <c s="93">
        <v>442942.5</v>
      </c>
      <c s="93">
        <v>2820.0700000000002</v>
      </c>
      <c s="93">
        <v>0</v>
      </c>
      <c s="93">
        <v>0</v>
      </c>
      <c s="93">
        <v>0</v>
      </c>
      <c s="93">
        <v>442942.5</v>
      </c>
      <c s="196">
        <v>45070</v>
      </c>
      <c s="196">
        <v>45801</v>
      </c>
      <c s="99">
        <v>885885</v>
      </c>
      <c s="99">
        <v>0.48333333333333334</v>
      </c>
      <c s="99">
        <v>2</v>
      </c>
      <c s="191">
        <v>0.038199999999999998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442942.5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442942.5</v>
      </c>
      <c s="22">
        <f t="shared" si="71"/>
        <v>442942.5</v>
      </c>
    </row>
    <row r="1497" spans="1:54" ht="15">
      <c r="A1497" s="23" t="s">
        <v>2941</v>
      </c>
      <c s="101" t="s">
        <v>2939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799302.5</v>
      </c>
      <c s="93">
        <v>0</v>
      </c>
      <c s="93">
        <v>0</v>
      </c>
      <c s="93">
        <v>2864.1700000000001</v>
      </c>
      <c s="93">
        <v>0</v>
      </c>
      <c s="93">
        <v>0</v>
      </c>
      <c s="93">
        <v>0</v>
      </c>
      <c s="93">
        <v>799302.5</v>
      </c>
      <c s="196">
        <v>45070</v>
      </c>
      <c s="196">
        <v>46166</v>
      </c>
      <c s="99">
        <v>799302.5</v>
      </c>
      <c s="99">
        <v>1.4833333333333334</v>
      </c>
      <c s="99">
        <v>3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399651.25</v>
      </c>
      <c s="185">
        <v>0</v>
      </c>
      <c s="22">
        <f t="shared" si="69"/>
        <v>0</v>
      </c>
      <c s="22">
        <f t="shared" si="70"/>
        <v>399651.25</v>
      </c>
      <c s="22">
        <f t="shared" si="71"/>
        <v>399651.25</v>
      </c>
    </row>
    <row r="1498" spans="1:54" ht="15">
      <c r="A1498" s="23" t="s">
        <v>2942</v>
      </c>
      <c s="101" t="s">
        <v>2939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1532377.5</v>
      </c>
      <c s="93">
        <v>0</v>
      </c>
      <c s="93">
        <v>0</v>
      </c>
      <c s="93">
        <v>6014.5799999999999</v>
      </c>
      <c s="93">
        <v>0</v>
      </c>
      <c s="93">
        <v>0</v>
      </c>
      <c s="93">
        <v>0</v>
      </c>
      <c s="93">
        <v>1532377.5</v>
      </c>
      <c s="196">
        <v>45070</v>
      </c>
      <c s="196">
        <v>46531</v>
      </c>
      <c s="99">
        <v>1532377.5</v>
      </c>
      <c s="99">
        <v>2.4833333333333334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499" spans="1:54" ht="15">
      <c r="A1499" s="23" t="s">
        <v>2943</v>
      </c>
      <c s="101" t="s">
        <v>2939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2371505</v>
      </c>
      <c s="93">
        <v>0</v>
      </c>
      <c s="93">
        <v>0</v>
      </c>
      <c s="93">
        <v>10019.610000000001</v>
      </c>
      <c s="93">
        <v>0</v>
      </c>
      <c s="93">
        <v>0</v>
      </c>
      <c s="93">
        <v>0</v>
      </c>
      <c s="93">
        <v>2371505</v>
      </c>
      <c s="196">
        <v>45070</v>
      </c>
      <c s="196">
        <v>46897</v>
      </c>
      <c s="99">
        <v>2371505</v>
      </c>
      <c s="99">
        <v>3.4833333333333334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00" spans="1:54" ht="15">
      <c r="A1500" s="23" t="s">
        <v>2944</v>
      </c>
      <c s="101" t="s">
        <v>2939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6">
        <v>1</v>
      </c>
      <c s="96">
        <v>1</v>
      </c>
      <c s="96">
        <v>1</v>
      </c>
      <c s="98">
        <v>0</v>
      </c>
      <c s="98">
        <v>0</v>
      </c>
      <c s="96">
        <v>0</v>
      </c>
      <c s="93">
        <v>4465562.5</v>
      </c>
      <c s="93">
        <v>0</v>
      </c>
      <c s="93">
        <v>0</v>
      </c>
      <c s="93">
        <v>19946.18</v>
      </c>
      <c s="93">
        <v>0</v>
      </c>
      <c s="93">
        <v>0</v>
      </c>
      <c s="93">
        <v>0</v>
      </c>
      <c s="93">
        <v>4465562.5</v>
      </c>
      <c s="196">
        <v>45070</v>
      </c>
      <c s="196">
        <v>47262</v>
      </c>
      <c s="99">
        <v>4465562.5</v>
      </c>
      <c s="99">
        <v>4.4833333333333334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01" spans="1:54" ht="15">
      <c r="A1501" s="23" t="s">
        <v>2945</v>
      </c>
      <c s="101" t="s">
        <v>2939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7655545</v>
      </c>
      <c s="93">
        <v>0</v>
      </c>
      <c s="93">
        <v>0</v>
      </c>
      <c s="93">
        <v>35981.059999999998</v>
      </c>
      <c s="93">
        <v>0</v>
      </c>
      <c s="93">
        <v>0</v>
      </c>
      <c s="93">
        <v>0</v>
      </c>
      <c s="93">
        <v>7655545</v>
      </c>
      <c s="196">
        <v>45070</v>
      </c>
      <c s="196">
        <v>47627</v>
      </c>
      <c s="99">
        <v>7655545</v>
      </c>
      <c s="99">
        <v>5.4833333333333334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02" spans="1:54" ht="15">
      <c r="A1502" s="23" t="s">
        <v>2946</v>
      </c>
      <c s="101" t="s">
        <v>2939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1114362.5</v>
      </c>
      <c s="93">
        <v>0</v>
      </c>
      <c s="93">
        <v>0</v>
      </c>
      <c s="93">
        <v>5506.8100000000004</v>
      </c>
      <c s="93">
        <v>0</v>
      </c>
      <c s="93">
        <v>0</v>
      </c>
      <c s="93">
        <v>0</v>
      </c>
      <c s="93">
        <v>1114362.5</v>
      </c>
      <c s="196">
        <v>45070</v>
      </c>
      <c s="196">
        <v>47992</v>
      </c>
      <c s="99">
        <v>1114362.5</v>
      </c>
      <c s="99">
        <v>6.4833333333333334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03" spans="1:54" ht="15">
      <c r="A1503" s="23" t="s">
        <v>2947</v>
      </c>
      <c s="101" t="s">
        <v>2939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265500</v>
      </c>
      <c s="93">
        <v>0</v>
      </c>
      <c s="93">
        <v>0</v>
      </c>
      <c s="93">
        <v>1373.96</v>
      </c>
      <c s="93">
        <v>0</v>
      </c>
      <c s="93">
        <v>0</v>
      </c>
      <c s="93">
        <v>0</v>
      </c>
      <c s="93">
        <v>265500</v>
      </c>
      <c s="196">
        <v>45070</v>
      </c>
      <c s="196">
        <v>48358</v>
      </c>
      <c s="99">
        <v>265500</v>
      </c>
      <c s="99">
        <v>7.4833333333333334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04" spans="1:54" ht="15">
      <c r="A1504" s="23" t="s">
        <v>2948</v>
      </c>
      <c s="101" t="s">
        <v>2939</v>
      </c>
      <c s="96">
        <v>10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361227.5</v>
      </c>
      <c s="93">
        <v>0</v>
      </c>
      <c s="93">
        <v>0</v>
      </c>
      <c s="93">
        <v>1956.6500000000001</v>
      </c>
      <c s="93">
        <v>0</v>
      </c>
      <c s="93">
        <v>0</v>
      </c>
      <c s="93">
        <v>0</v>
      </c>
      <c s="93">
        <v>361227.5</v>
      </c>
      <c s="196">
        <v>45070</v>
      </c>
      <c s="196">
        <v>48723</v>
      </c>
      <c s="99">
        <v>361227.5</v>
      </c>
      <c s="99">
        <v>8.4833333333333325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05" spans="1:54" ht="15">
      <c r="A1505" s="23" t="s">
        <v>2949</v>
      </c>
      <c s="101" t="s">
        <v>2950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200000000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200000000</v>
      </c>
      <c s="196">
        <v>44984</v>
      </c>
      <c s="196">
        <v>48637</v>
      </c>
      <c s="99">
        <v>200000000</v>
      </c>
      <c s="99">
        <v>8.2416666666666671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06" spans="1:54" ht="15">
      <c r="A1506" s="23" t="s">
        <v>2958</v>
      </c>
      <c s="101" t="s">
        <v>2959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200000000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200000000</v>
      </c>
      <c s="196">
        <v>44984</v>
      </c>
      <c s="196">
        <v>48637</v>
      </c>
      <c s="99">
        <v>200000000</v>
      </c>
      <c s="99">
        <v>8.2416666666666671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07" spans="1:54" ht="15">
      <c r="A1507" s="23" t="s">
        <v>2960</v>
      </c>
      <c s="101" t="s">
        <v>2961</v>
      </c>
      <c s="96">
        <v>1</v>
      </c>
      <c s="97" t="s">
        <v>23</v>
      </c>
      <c s="95" t="s">
        <v>458</v>
      </c>
      <c s="95" t="s">
        <v>635</v>
      </c>
      <c s="95" t="s">
        <v>593</v>
      </c>
      <c s="95" t="s">
        <v>648</v>
      </c>
      <c s="95" t="s">
        <v>636</v>
      </c>
      <c s="95" t="s">
        <v>649</v>
      </c>
      <c s="95" t="s">
        <v>593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14173820.699999999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14173820.699999999</v>
      </c>
      <c s="196">
        <v>44995</v>
      </c>
      <c s="196">
        <v>46822</v>
      </c>
      <c s="99">
        <v>14173820.699999999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08" spans="1:54" ht="15">
      <c r="A1508" s="23" t="s">
        <v>2971</v>
      </c>
      <c s="101" t="s">
        <v>2972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94">
        <v>45110</v>
      </c>
      <c s="196">
        <v>45476</v>
      </c>
      <c s="99">
        <v>142337.5</v>
      </c>
      <c s="99">
        <v>0</v>
      </c>
      <c s="99">
        <v>0</v>
      </c>
      <c s="191">
        <v>0.032500000000000001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09" spans="1:54" ht="15">
      <c r="A1509" s="23" t="s">
        <v>2973</v>
      </c>
      <c s="101" t="s">
        <v>2972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169.03</v>
      </c>
      <c s="93">
        <v>0</v>
      </c>
      <c s="93">
        <v>0</v>
      </c>
      <c s="93">
        <v>0</v>
      </c>
      <c s="93">
        <v>53100</v>
      </c>
      <c s="194">
        <v>45110</v>
      </c>
      <c s="196">
        <v>45841</v>
      </c>
      <c s="99">
        <v>53100</v>
      </c>
      <c s="99">
        <v>0.59166666666666667</v>
      </c>
      <c s="99">
        <v>2</v>
      </c>
      <c s="191">
        <v>0.038199999999999998</v>
      </c>
      <c s="95" t="s">
        <v>651</v>
      </c>
      <c s="95" t="s">
        <v>652</v>
      </c>
      <c s="185">
        <v>0</v>
      </c>
      <c s="185">
        <v>26550</v>
      </c>
      <c s="185">
        <v>0</v>
      </c>
      <c s="185">
        <v>0</v>
      </c>
      <c s="185">
        <v>0</v>
      </c>
      <c s="185">
        <v>0</v>
      </c>
      <c s="185">
        <v>0</v>
      </c>
      <c s="185">
        <v>26550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53100</v>
      </c>
      <c s="22">
        <f t="shared" si="71"/>
        <v>53100</v>
      </c>
    </row>
    <row r="1510" spans="1:54" ht="15">
      <c r="A1510" s="23" t="s">
        <v>2974</v>
      </c>
      <c s="101" t="s">
        <v>2972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145730</v>
      </c>
      <c s="93">
        <v>0</v>
      </c>
      <c s="93">
        <v>0</v>
      </c>
      <c s="93">
        <v>522.20000000000005</v>
      </c>
      <c s="93">
        <v>0</v>
      </c>
      <c s="93">
        <v>0</v>
      </c>
      <c s="93">
        <v>0</v>
      </c>
      <c s="93">
        <v>145730</v>
      </c>
      <c s="194">
        <v>45110</v>
      </c>
      <c s="196">
        <v>46206</v>
      </c>
      <c s="99">
        <v>145730</v>
      </c>
      <c s="99">
        <v>1.5916666666666666</v>
      </c>
      <c s="99">
        <v>3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11" spans="1:54" ht="15">
      <c r="A1511" s="23" t="s">
        <v>2975</v>
      </c>
      <c s="101" t="s">
        <v>2972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198240</v>
      </c>
      <c s="93">
        <v>0</v>
      </c>
      <c s="93">
        <v>0</v>
      </c>
      <c s="93">
        <v>778.09000000000003</v>
      </c>
      <c s="93">
        <v>0</v>
      </c>
      <c s="93">
        <v>0</v>
      </c>
      <c s="93">
        <v>0</v>
      </c>
      <c s="93">
        <v>198240</v>
      </c>
      <c s="194">
        <v>45110</v>
      </c>
      <c s="196">
        <v>46571</v>
      </c>
      <c s="99">
        <v>198240</v>
      </c>
      <c s="99">
        <v>2.5916666666666668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12" spans="1:54" ht="15">
      <c r="A1512" s="23" t="s">
        <v>2976</v>
      </c>
      <c s="101" t="s">
        <v>2972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2892917.5</v>
      </c>
      <c s="93">
        <v>0</v>
      </c>
      <c s="93">
        <v>0</v>
      </c>
      <c s="93">
        <v>12222.58</v>
      </c>
      <c s="93">
        <v>0</v>
      </c>
      <c s="93">
        <v>0</v>
      </c>
      <c s="93">
        <v>0</v>
      </c>
      <c s="93">
        <v>2892917.5</v>
      </c>
      <c s="194">
        <v>45110</v>
      </c>
      <c s="196">
        <v>46937</v>
      </c>
      <c s="99">
        <v>2892917.5</v>
      </c>
      <c s="99">
        <v>3.5916666666666668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13" spans="1:54" ht="15">
      <c r="A1513" s="23" t="s">
        <v>2977</v>
      </c>
      <c s="101" t="s">
        <v>2972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11498657.5</v>
      </c>
      <c s="93">
        <v>0</v>
      </c>
      <c s="93">
        <v>0</v>
      </c>
      <c s="93">
        <v>51360.669999999998</v>
      </c>
      <c s="93">
        <v>0</v>
      </c>
      <c s="93">
        <v>0</v>
      </c>
      <c s="93">
        <v>0</v>
      </c>
      <c s="93">
        <v>11498657.5</v>
      </c>
      <c s="194">
        <v>45110</v>
      </c>
      <c s="196">
        <v>47302</v>
      </c>
      <c s="99">
        <v>11498657.5</v>
      </c>
      <c s="99">
        <v>4.5916666666666668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14" spans="1:54" ht="15">
      <c r="A1514" s="23" t="s">
        <v>2978</v>
      </c>
      <c s="101" t="s">
        <v>2979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200000000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200000000</v>
      </c>
      <c s="194">
        <v>44984</v>
      </c>
      <c s="196">
        <v>48637</v>
      </c>
      <c s="99">
        <v>200000000</v>
      </c>
      <c s="99">
        <v>8.2416666666666671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15" spans="1:54" ht="15">
      <c r="A1515" s="23" t="s">
        <v>2980</v>
      </c>
      <c s="101" t="s">
        <v>2981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2296720.3700000001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2296720.3700000001</v>
      </c>
      <c s="194">
        <v>44995</v>
      </c>
      <c s="196">
        <v>46822</v>
      </c>
      <c s="99">
        <v>2296720.3700000001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16" spans="1:54" ht="15">
      <c r="A1516" s="23" t="s">
        <v>2982</v>
      </c>
      <c s="101" t="s">
        <v>2983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3690219.5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3690219.5</v>
      </c>
      <c s="194">
        <v>44995</v>
      </c>
      <c s="196">
        <v>46822</v>
      </c>
      <c s="99">
        <v>3690219.5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17" spans="1:54" ht="15">
      <c r="A1517" s="23" t="s">
        <v>2984</v>
      </c>
      <c s="101" t="s">
        <v>2985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2864683.3900000001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2864683.3900000001</v>
      </c>
      <c s="194">
        <v>45000</v>
      </c>
      <c s="196">
        <v>47192</v>
      </c>
      <c s="99">
        <v>2864683.3900000001</v>
      </c>
      <c s="99">
        <v>4.291666666666667</v>
      </c>
      <c s="99">
        <v>6</v>
      </c>
      <c s="191">
        <v>0.073772000000000004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18" spans="1:54" ht="15">
      <c r="A1518" s="23" t="s">
        <v>2986</v>
      </c>
      <c s="101" t="s">
        <v>2987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94">
        <v>45118</v>
      </c>
      <c s="196">
        <v>45484</v>
      </c>
      <c s="99">
        <v>53100</v>
      </c>
      <c s="99">
        <v>0</v>
      </c>
      <c s="99">
        <v>0</v>
      </c>
      <c s="191">
        <v>0.032500000000000001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19" spans="1:54" ht="15">
      <c r="A1519" s="23" t="s">
        <v>2988</v>
      </c>
      <c s="101" t="s">
        <v>2987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180540</v>
      </c>
      <c s="93">
        <v>0</v>
      </c>
      <c s="93">
        <v>0</v>
      </c>
      <c s="93">
        <v>574.72000000000003</v>
      </c>
      <c s="93">
        <v>0</v>
      </c>
      <c s="93">
        <v>0</v>
      </c>
      <c s="93">
        <v>0</v>
      </c>
      <c s="93">
        <v>180540</v>
      </c>
      <c s="194">
        <v>45118</v>
      </c>
      <c s="196">
        <v>45849</v>
      </c>
      <c s="99">
        <v>180540</v>
      </c>
      <c s="99">
        <v>0.61388888888888893</v>
      </c>
      <c s="99">
        <v>2</v>
      </c>
      <c s="191">
        <v>0.038199999999999998</v>
      </c>
      <c s="95" t="s">
        <v>651</v>
      </c>
      <c s="95" t="s">
        <v>652</v>
      </c>
      <c s="185">
        <v>0</v>
      </c>
      <c s="185">
        <v>90270</v>
      </c>
      <c s="185">
        <v>0</v>
      </c>
      <c s="185">
        <v>0</v>
      </c>
      <c s="185">
        <v>0</v>
      </c>
      <c s="185">
        <v>0</v>
      </c>
      <c s="185">
        <v>0</v>
      </c>
      <c s="185">
        <v>90270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180540</v>
      </c>
      <c s="22">
        <f t="shared" si="71"/>
        <v>180540</v>
      </c>
    </row>
    <row r="1520" spans="1:54" ht="15">
      <c r="A1520" s="23" t="s">
        <v>2989</v>
      </c>
      <c s="101" t="s">
        <v>2987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165642.5</v>
      </c>
      <c s="93">
        <v>0</v>
      </c>
      <c s="93">
        <v>0</v>
      </c>
      <c s="93">
        <v>593.54999999999995</v>
      </c>
      <c s="93">
        <v>0</v>
      </c>
      <c s="93">
        <v>0</v>
      </c>
      <c s="93">
        <v>0</v>
      </c>
      <c s="93">
        <v>165642.5</v>
      </c>
      <c s="194">
        <v>45118</v>
      </c>
      <c s="196">
        <v>46214</v>
      </c>
      <c s="99">
        <v>165642.5</v>
      </c>
      <c s="99">
        <v>1.6138888888888889</v>
      </c>
      <c s="99">
        <v>3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21" spans="1:54" ht="15">
      <c r="A1521" s="23" t="s">
        <v>2990</v>
      </c>
      <c s="101" t="s">
        <v>2987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89827.5</v>
      </c>
      <c s="93">
        <v>0</v>
      </c>
      <c s="93">
        <v>0</v>
      </c>
      <c s="93">
        <v>352.56999999999999</v>
      </c>
      <c s="93">
        <v>0</v>
      </c>
      <c s="93">
        <v>0</v>
      </c>
      <c s="93">
        <v>0</v>
      </c>
      <c s="93">
        <v>89827.5</v>
      </c>
      <c s="194">
        <v>45118</v>
      </c>
      <c s="196">
        <v>46579</v>
      </c>
      <c s="99">
        <v>89827.5</v>
      </c>
      <c s="99">
        <v>2.6138888888888889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22" spans="1:54" ht="15">
      <c r="A1522" s="23" t="s">
        <v>2991</v>
      </c>
      <c s="101" t="s">
        <v>2987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162840</v>
      </c>
      <c s="93">
        <v>0</v>
      </c>
      <c s="93">
        <v>0</v>
      </c>
      <c s="93">
        <v>688</v>
      </c>
      <c s="93">
        <v>0</v>
      </c>
      <c s="93">
        <v>0</v>
      </c>
      <c s="93">
        <v>0</v>
      </c>
      <c s="93">
        <v>162840</v>
      </c>
      <c s="194">
        <v>45118</v>
      </c>
      <c s="196">
        <v>46945</v>
      </c>
      <c s="99">
        <v>162840</v>
      </c>
      <c s="99">
        <v>3.6138888888888889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23" spans="1:54" ht="15">
      <c r="A1523" s="23" t="s">
        <v>2992</v>
      </c>
      <c s="101" t="s">
        <v>2987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93367.5</v>
      </c>
      <c s="93">
        <v>0</v>
      </c>
      <c s="93">
        <v>0</v>
      </c>
      <c s="93">
        <v>417.04000000000002</v>
      </c>
      <c s="93">
        <v>0</v>
      </c>
      <c s="93">
        <v>0</v>
      </c>
      <c s="93">
        <v>0</v>
      </c>
      <c s="93">
        <v>93367.5</v>
      </c>
      <c s="194">
        <v>45118</v>
      </c>
      <c s="196">
        <v>47310</v>
      </c>
      <c s="99">
        <v>93367.5</v>
      </c>
      <c s="99">
        <v>4.6138888888888889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24" spans="1:54" ht="15">
      <c r="A1524" s="23" t="s">
        <v>2993</v>
      </c>
      <c s="101" t="s">
        <v>2987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99710</v>
      </c>
      <c s="93">
        <v>0</v>
      </c>
      <c s="93">
        <v>0</v>
      </c>
      <c s="93">
        <v>468.63999999999999</v>
      </c>
      <c s="93">
        <v>0</v>
      </c>
      <c s="93">
        <v>0</v>
      </c>
      <c s="93">
        <v>0</v>
      </c>
      <c s="93">
        <v>99710</v>
      </c>
      <c s="194">
        <v>45118</v>
      </c>
      <c s="196">
        <v>47675</v>
      </c>
      <c s="99">
        <v>99710</v>
      </c>
      <c s="99">
        <v>5.6138888888888889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25" spans="1:54" ht="15">
      <c r="A1525" s="23" t="s">
        <v>2994</v>
      </c>
      <c s="101" t="s">
        <v>2987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451792.5</v>
      </c>
      <c s="93">
        <v>0</v>
      </c>
      <c s="93">
        <v>0</v>
      </c>
      <c s="93">
        <v>2232.6100000000001</v>
      </c>
      <c s="93">
        <v>0</v>
      </c>
      <c s="93">
        <v>0</v>
      </c>
      <c s="93">
        <v>0</v>
      </c>
      <c s="93">
        <v>451792.5</v>
      </c>
      <c s="194">
        <v>45118</v>
      </c>
      <c s="196">
        <v>48040</v>
      </c>
      <c s="99">
        <v>451792.5</v>
      </c>
      <c s="99">
        <v>6.6138888888888889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26" spans="1:54" ht="15">
      <c r="A1526" s="23" t="s">
        <v>2995</v>
      </c>
      <c s="101" t="s">
        <v>2987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2150402.5</v>
      </c>
      <c s="93">
        <v>0</v>
      </c>
      <c s="93">
        <v>0</v>
      </c>
      <c s="93">
        <v>11128.33</v>
      </c>
      <c s="93">
        <v>0</v>
      </c>
      <c s="93">
        <v>0</v>
      </c>
      <c s="93">
        <v>0</v>
      </c>
      <c s="93">
        <v>2150402.5</v>
      </c>
      <c s="194">
        <v>45118</v>
      </c>
      <c s="196">
        <v>48406</v>
      </c>
      <c s="99">
        <v>2150402.5</v>
      </c>
      <c s="99">
        <v>7.6138888888888889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27" spans="1:54" ht="15">
      <c r="A1527" s="23" t="s">
        <v>2996</v>
      </c>
      <c s="101" t="s">
        <v>2987</v>
      </c>
      <c s="96">
        <v>10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1392547.5</v>
      </c>
      <c s="93">
        <v>0</v>
      </c>
      <c s="93">
        <v>0</v>
      </c>
      <c s="93">
        <v>7542.9700000000003</v>
      </c>
      <c s="93">
        <v>0</v>
      </c>
      <c s="93">
        <v>0</v>
      </c>
      <c s="93">
        <v>0</v>
      </c>
      <c s="93">
        <v>1392547.5</v>
      </c>
      <c s="194">
        <v>45118</v>
      </c>
      <c s="196">
        <v>48771</v>
      </c>
      <c s="99">
        <v>1392547.5</v>
      </c>
      <c s="99">
        <v>8.6138888888888889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28" spans="1:54" ht="15">
      <c r="A1528" s="23" t="s">
        <v>2997</v>
      </c>
      <c s="101" t="s">
        <v>2998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5667701.0899999999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5667701.0899999999</v>
      </c>
      <c s="194">
        <v>45000</v>
      </c>
      <c s="196">
        <v>47192</v>
      </c>
      <c s="99">
        <v>5667701.0899999999</v>
      </c>
      <c s="99">
        <v>4.291666666666667</v>
      </c>
      <c s="99">
        <v>6</v>
      </c>
      <c s="191">
        <v>0.073772000000000004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29" spans="1:54" ht="15">
      <c r="A1529" s="23" t="s">
        <v>2999</v>
      </c>
      <c s="101" t="s">
        <v>3000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2327282.1400000001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2327282.1400000001</v>
      </c>
      <c s="194">
        <v>45000</v>
      </c>
      <c s="196">
        <v>47192</v>
      </c>
      <c s="99">
        <v>2327282.1400000001</v>
      </c>
      <c s="99">
        <v>4.291666666666667</v>
      </c>
      <c s="99">
        <v>6</v>
      </c>
      <c s="191">
        <v>0.073772000000000004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30" spans="1:54" ht="15">
      <c r="A1530" s="23" t="s">
        <v>3001</v>
      </c>
      <c s="101" t="s">
        <v>3002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3676061.6699999999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3676061.6699999999</v>
      </c>
      <c s="194">
        <v>45000</v>
      </c>
      <c s="196">
        <v>47192</v>
      </c>
      <c s="99">
        <v>3676061.6699999999</v>
      </c>
      <c s="99">
        <v>4.291666666666667</v>
      </c>
      <c s="99">
        <v>6</v>
      </c>
      <c s="191">
        <v>0.073772000000000004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31" spans="1:54" ht="15">
      <c r="A1531" s="23" t="s">
        <v>3003</v>
      </c>
      <c s="101" t="s">
        <v>3004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3354715.7200000002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3354715.7200000002</v>
      </c>
      <c s="194">
        <v>45000</v>
      </c>
      <c s="196">
        <v>47192</v>
      </c>
      <c s="99">
        <v>3354715.7200000002</v>
      </c>
      <c s="99">
        <v>4.291666666666667</v>
      </c>
      <c s="99">
        <v>6</v>
      </c>
      <c s="191">
        <v>0.073772000000000004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32" spans="1:54" ht="15">
      <c r="A1532" s="23" t="s">
        <v>3009</v>
      </c>
      <c s="101" t="s">
        <v>3010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7191734.7999999998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7191734.7999999998</v>
      </c>
      <c s="194">
        <v>44987</v>
      </c>
      <c s="196">
        <v>46083</v>
      </c>
      <c s="99">
        <v>7191734.7999999998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33" spans="1:54" ht="15">
      <c r="A1533" s="23" t="s">
        <v>3011</v>
      </c>
      <c s="101" t="s">
        <v>3012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7172766.4500000002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7172766.4500000002</v>
      </c>
      <c s="194">
        <v>44995</v>
      </c>
      <c s="196">
        <v>46822</v>
      </c>
      <c s="99">
        <v>7172766.4500000002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34" spans="1:54" ht="15">
      <c r="A1534" s="23" t="s">
        <v>3013</v>
      </c>
      <c s="101" t="s">
        <v>3014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2180249.6099999999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2180249.6099999999</v>
      </c>
      <c s="194">
        <v>44987</v>
      </c>
      <c s="196">
        <v>46083</v>
      </c>
      <c s="99">
        <v>2180249.6099999999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35" spans="1:54" ht="15">
      <c r="A1535" s="23" t="s">
        <v>3015</v>
      </c>
      <c s="101" t="s">
        <v>3016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166699.85999999999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166699.85999999999</v>
      </c>
      <c s="194">
        <v>44995</v>
      </c>
      <c s="196">
        <v>46822</v>
      </c>
      <c s="99">
        <v>166699.85999999999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36" spans="1:54" ht="15">
      <c r="A1536" s="23" t="s">
        <v>3017</v>
      </c>
      <c s="101" t="s">
        <v>3018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96877.440000000002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96877.440000000002</v>
      </c>
      <c s="194">
        <v>44995</v>
      </c>
      <c s="196">
        <v>46822</v>
      </c>
      <c s="99">
        <v>96877.440000000002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37" spans="1:54" ht="15">
      <c r="A1537" s="23" t="s">
        <v>3019</v>
      </c>
      <c s="101" t="s">
        <v>3020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190929.5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190929.5</v>
      </c>
      <c s="194">
        <v>44995</v>
      </c>
      <c s="196">
        <v>46822</v>
      </c>
      <c s="99">
        <v>190929.5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38" spans="1:54" ht="15">
      <c r="A1538" s="23" t="s">
        <v>3021</v>
      </c>
      <c s="101" t="s">
        <v>3022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48390.870000000003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48390.870000000003</v>
      </c>
      <c s="194">
        <v>44995</v>
      </c>
      <c s="196">
        <v>46822</v>
      </c>
      <c s="99">
        <v>48390.870000000003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69"/>
        <v>0</v>
      </c>
      <c s="22">
        <f t="shared" si="70"/>
        <v>0</v>
      </c>
      <c s="22">
        <f t="shared" si="71"/>
        <v>0</v>
      </c>
    </row>
    <row r="1539" spans="1:54" ht="15">
      <c r="A1539" s="23" t="s">
        <v>3023</v>
      </c>
      <c s="101" t="s">
        <v>3024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58155.190000000002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58155.190000000002</v>
      </c>
      <c s="194">
        <v>44995</v>
      </c>
      <c s="196">
        <v>46822</v>
      </c>
      <c s="99">
        <v>58155.190000000002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 ref="AZ1539:AZ1602">SUM(AM1539:AM1539)</f>
        <v>0</v>
      </c>
      <c s="22">
        <f t="shared" si="70"/>
        <v>0</v>
      </c>
      <c s="22">
        <f t="shared" si="71"/>
        <v>0</v>
      </c>
    </row>
    <row r="1540" spans="1:54" ht="15">
      <c r="A1540" s="23" t="s">
        <v>3025</v>
      </c>
      <c s="101" t="s">
        <v>3026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158941.44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158941.44</v>
      </c>
      <c s="194">
        <v>44995</v>
      </c>
      <c s="196">
        <v>46822</v>
      </c>
      <c s="99">
        <v>158941.44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 ref="BA1540:BA1603">SUM(AN1540:AY1540)</f>
        <v>0</v>
      </c>
      <c s="22">
        <f t="shared" si="74" ref="BB1540:BB1603">AZ1540+BA1540</f>
        <v>0</v>
      </c>
    </row>
    <row r="1541" spans="1:54" ht="15">
      <c r="A1541" s="23" t="s">
        <v>3027</v>
      </c>
      <c s="101" t="s">
        <v>3028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96877.440000000002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96877.440000000002</v>
      </c>
      <c s="194">
        <v>44995</v>
      </c>
      <c s="196">
        <v>46822</v>
      </c>
      <c s="99">
        <v>96877.440000000002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42" spans="1:54" ht="15">
      <c r="A1542" s="23" t="s">
        <v>3029</v>
      </c>
      <c s="101" t="s">
        <v>3030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96908.429999999993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96908.429999999993</v>
      </c>
      <c s="194">
        <v>44995</v>
      </c>
      <c s="196">
        <v>46822</v>
      </c>
      <c s="99">
        <v>96908.429999999993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43" spans="1:54" ht="15">
      <c r="A1543" s="23" t="s">
        <v>3031</v>
      </c>
      <c s="101" t="s">
        <v>3032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48453.25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48453.25</v>
      </c>
      <c s="194">
        <v>44995</v>
      </c>
      <c s="196">
        <v>46822</v>
      </c>
      <c s="99">
        <v>48453.25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44" spans="1:54" ht="15">
      <c r="A1544" s="23" t="s">
        <v>3033</v>
      </c>
      <c s="101" t="s">
        <v>3034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110476.05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110476.05</v>
      </c>
      <c s="194">
        <v>44995</v>
      </c>
      <c s="196">
        <v>46822</v>
      </c>
      <c s="99">
        <v>110476.05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45" spans="1:54" ht="15">
      <c r="A1545" s="23" t="s">
        <v>3035</v>
      </c>
      <c s="101" t="s">
        <v>3036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77525.190000000002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77525.190000000002</v>
      </c>
      <c s="194">
        <v>44995</v>
      </c>
      <c s="196">
        <v>46822</v>
      </c>
      <c s="99">
        <v>77525.190000000002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46" spans="1:54" ht="15">
      <c r="A1546" s="23" t="s">
        <v>3037</v>
      </c>
      <c s="101" t="s">
        <v>3038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56129.650000000001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56129.650000000001</v>
      </c>
      <c s="194">
        <v>44995</v>
      </c>
      <c s="196">
        <v>46822</v>
      </c>
      <c s="99">
        <v>56129.650000000001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47" spans="1:54" ht="15">
      <c r="A1547" s="23" t="s">
        <v>3039</v>
      </c>
      <c s="101" t="s">
        <v>3040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53228.18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53228.18</v>
      </c>
      <c s="194">
        <v>44995</v>
      </c>
      <c s="196">
        <v>46822</v>
      </c>
      <c s="99">
        <v>53228.18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48" spans="1:54" ht="15">
      <c r="A1548" s="23" t="s">
        <v>3041</v>
      </c>
      <c s="101" t="s">
        <v>3042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193817.60000000001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193817.60000000001</v>
      </c>
      <c s="194">
        <v>44995</v>
      </c>
      <c s="196">
        <v>46822</v>
      </c>
      <c s="99">
        <v>193817.60000000001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49" spans="1:54" ht="15">
      <c r="A1549" s="23" t="s">
        <v>3043</v>
      </c>
      <c s="101" t="s">
        <v>3044</v>
      </c>
      <c s="96">
        <v>1</v>
      </c>
      <c s="97" t="s">
        <v>23</v>
      </c>
      <c s="95" t="s">
        <v>458</v>
      </c>
      <c s="95" t="s">
        <v>635</v>
      </c>
      <c s="95" t="s">
        <v>978</v>
      </c>
      <c s="95" t="s">
        <v>648</v>
      </c>
      <c s="95" t="s">
        <v>640</v>
      </c>
      <c s="95" t="s">
        <v>649</v>
      </c>
      <c s="95" t="s">
        <v>978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4000000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4000000</v>
      </c>
      <c s="194">
        <v>44987</v>
      </c>
      <c s="196">
        <v>46083</v>
      </c>
      <c s="99">
        <v>4000000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50" spans="1:54" ht="15">
      <c r="A1550" s="23" t="s">
        <v>3045</v>
      </c>
      <c s="101" t="s">
        <v>3046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94">
        <v>45162</v>
      </c>
      <c s="196">
        <v>45528</v>
      </c>
      <c s="99">
        <v>53100</v>
      </c>
      <c s="99">
        <v>0</v>
      </c>
      <c s="99">
        <v>0</v>
      </c>
      <c s="191">
        <v>0.032500000000000001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51" spans="1:54" ht="15">
      <c r="A1551" s="23" t="s">
        <v>3047</v>
      </c>
      <c s="101" t="s">
        <v>3046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91600.449999999997</v>
      </c>
      <c s="93">
        <v>0</v>
      </c>
      <c s="93">
        <v>0</v>
      </c>
      <c s="93">
        <v>291.58999999999997</v>
      </c>
      <c s="93">
        <v>0</v>
      </c>
      <c s="93">
        <v>0</v>
      </c>
      <c s="93">
        <v>0</v>
      </c>
      <c s="93">
        <v>91600.449999999997</v>
      </c>
      <c s="194">
        <v>45162</v>
      </c>
      <c s="196">
        <v>45893</v>
      </c>
      <c s="99">
        <v>91600.449999999997</v>
      </c>
      <c s="99">
        <v>0.73333333333333328</v>
      </c>
      <c s="99">
        <v>2</v>
      </c>
      <c s="191">
        <v>0.038199999999999998</v>
      </c>
      <c s="95" t="s">
        <v>651</v>
      </c>
      <c s="95" t="s">
        <v>652</v>
      </c>
      <c s="185">
        <v>0</v>
      </c>
      <c s="185">
        <v>0</v>
      </c>
      <c s="185">
        <v>45800.230000000003</v>
      </c>
      <c s="185">
        <v>0</v>
      </c>
      <c s="185">
        <v>0</v>
      </c>
      <c s="185">
        <v>0</v>
      </c>
      <c s="185">
        <v>0</v>
      </c>
      <c s="185">
        <v>0</v>
      </c>
      <c s="185">
        <v>45800.230000000003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91600.460000000006</v>
      </c>
      <c s="22">
        <f t="shared" si="74"/>
        <v>91600.460000000006</v>
      </c>
    </row>
    <row r="1552" spans="1:54" ht="15">
      <c r="A1552" s="23" t="s">
        <v>3048</v>
      </c>
      <c s="101" t="s">
        <v>3046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60770</v>
      </c>
      <c s="93">
        <v>0</v>
      </c>
      <c s="93">
        <v>0</v>
      </c>
      <c s="93">
        <v>217.75999999999999</v>
      </c>
      <c s="93">
        <v>0</v>
      </c>
      <c s="93">
        <v>0</v>
      </c>
      <c s="93">
        <v>0</v>
      </c>
      <c s="93">
        <v>60770</v>
      </c>
      <c s="194">
        <v>45162</v>
      </c>
      <c s="196">
        <v>46258</v>
      </c>
      <c s="99">
        <v>60770</v>
      </c>
      <c s="99">
        <v>1.7333333333333334</v>
      </c>
      <c s="99">
        <v>3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53" spans="1:54" ht="15">
      <c r="A1553" s="23" t="s">
        <v>3049</v>
      </c>
      <c s="101" t="s">
        <v>3046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22125</v>
      </c>
      <c s="93">
        <v>0</v>
      </c>
      <c s="93">
        <v>0</v>
      </c>
      <c s="93">
        <v>98.819999999999993</v>
      </c>
      <c s="93">
        <v>0</v>
      </c>
      <c s="93">
        <v>0</v>
      </c>
      <c s="93">
        <v>0</v>
      </c>
      <c s="93">
        <v>22125</v>
      </c>
      <c s="194">
        <v>45162</v>
      </c>
      <c s="196">
        <v>47354</v>
      </c>
      <c s="99">
        <v>22125</v>
      </c>
      <c s="99">
        <v>4.7333333333333334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54" spans="1:54" ht="15">
      <c r="A1554" s="23" t="s">
        <v>3050</v>
      </c>
      <c s="101" t="s">
        <v>3046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70819.669999999998</v>
      </c>
      <c s="93">
        <v>0</v>
      </c>
      <c s="93">
        <v>0</v>
      </c>
      <c s="93">
        <v>332.85000000000002</v>
      </c>
      <c s="93">
        <v>0</v>
      </c>
      <c s="93">
        <v>0</v>
      </c>
      <c s="93">
        <v>0</v>
      </c>
      <c s="93">
        <v>70819.669999999998</v>
      </c>
      <c s="194">
        <v>45162</v>
      </c>
      <c s="196">
        <v>47719</v>
      </c>
      <c s="99">
        <v>70819.669999999998</v>
      </c>
      <c s="99">
        <v>5.7333333333333334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55" spans="1:54" ht="15">
      <c r="A1555" s="23" t="s">
        <v>3051</v>
      </c>
      <c s="101" t="s">
        <v>3046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190717.5</v>
      </c>
      <c s="93">
        <v>0</v>
      </c>
      <c s="93">
        <v>0</v>
      </c>
      <c s="93">
        <v>942.46000000000004</v>
      </c>
      <c s="93">
        <v>0</v>
      </c>
      <c s="93">
        <v>0</v>
      </c>
      <c s="93">
        <v>0</v>
      </c>
      <c s="93">
        <v>190717.5</v>
      </c>
      <c s="194">
        <v>45162</v>
      </c>
      <c s="196">
        <v>48084</v>
      </c>
      <c s="99">
        <v>190717.5</v>
      </c>
      <c s="99">
        <v>6.7333333333333334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56" spans="1:54" ht="15">
      <c r="A1556" s="23" t="s">
        <v>3052</v>
      </c>
      <c s="101" t="s">
        <v>3046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101248.91</v>
      </c>
      <c s="93">
        <v>0</v>
      </c>
      <c s="93">
        <v>0</v>
      </c>
      <c s="93">
        <v>523.96000000000004</v>
      </c>
      <c s="93">
        <v>0</v>
      </c>
      <c s="93">
        <v>0</v>
      </c>
      <c s="93">
        <v>0</v>
      </c>
      <c s="93">
        <v>101248.91</v>
      </c>
      <c s="194">
        <v>45162</v>
      </c>
      <c s="196">
        <v>48450</v>
      </c>
      <c s="99">
        <v>101248.91</v>
      </c>
      <c s="99">
        <v>7.7333333333333334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57" spans="1:54" ht="15">
      <c r="A1557" s="23" t="s">
        <v>3053</v>
      </c>
      <c s="101" t="s">
        <v>3046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287.62</v>
      </c>
      <c s="93">
        <v>0</v>
      </c>
      <c s="93">
        <v>0</v>
      </c>
      <c s="93">
        <v>0</v>
      </c>
      <c s="93">
        <v>53100</v>
      </c>
      <c s="194">
        <v>45162</v>
      </c>
      <c s="196">
        <v>48815</v>
      </c>
      <c s="99">
        <v>53100</v>
      </c>
      <c s="99">
        <v>8.7333333333333325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58" spans="1:54" ht="15">
      <c r="A1558" s="23" t="s">
        <v>3054</v>
      </c>
      <c s="101" t="s">
        <v>3055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4987307.21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4987307.21</v>
      </c>
      <c s="194">
        <v>44987</v>
      </c>
      <c s="196">
        <v>46083</v>
      </c>
      <c s="99">
        <v>4987307.21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59" spans="1:54" ht="15">
      <c r="A1559" s="23" t="s">
        <v>3056</v>
      </c>
      <c s="101" t="s">
        <v>3057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4971962.1100000003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4971962.1100000003</v>
      </c>
      <c s="194">
        <v>44995</v>
      </c>
      <c s="196">
        <v>46822</v>
      </c>
      <c s="99">
        <v>4971962.1100000003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60" spans="1:54" ht="15">
      <c r="A1560" s="23" t="s">
        <v>3058</v>
      </c>
      <c s="101" t="s">
        <v>3059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2052218.6499999999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2052218.6499999999</v>
      </c>
      <c s="194">
        <v>45000</v>
      </c>
      <c s="196">
        <v>47192</v>
      </c>
      <c s="99">
        <v>2052218.6399999999</v>
      </c>
      <c s="99">
        <v>4.291666666666667</v>
      </c>
      <c s="99">
        <v>6</v>
      </c>
      <c s="191">
        <v>0.073772000000000004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61" spans="1:54" ht="15">
      <c r="A1561" s="23" t="s">
        <v>3060</v>
      </c>
      <c s="101" t="s">
        <v>3061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50137.919999999998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50137.919999999998</v>
      </c>
      <c s="194">
        <v>44995</v>
      </c>
      <c s="196">
        <v>46822</v>
      </c>
      <c s="99">
        <v>50137.919999999998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62" spans="1:54" ht="15">
      <c r="A1562" s="23" t="s">
        <v>3062</v>
      </c>
      <c s="101" t="s">
        <v>3063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82529.130000000005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82529.130000000005</v>
      </c>
      <c s="194">
        <v>44995</v>
      </c>
      <c s="196">
        <v>46822</v>
      </c>
      <c s="99">
        <v>82529.130000000005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63" spans="1:54" ht="15">
      <c r="A1563" s="23" t="s">
        <v>3064</v>
      </c>
      <c s="101" t="s">
        <v>3065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18720.709999999999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18720.709999999999</v>
      </c>
      <c s="197">
        <v>44995</v>
      </c>
      <c s="196">
        <v>46822</v>
      </c>
      <c s="99">
        <v>18720.709999999999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64" spans="1:54" ht="15">
      <c r="A1564" s="23" t="s">
        <v>3066</v>
      </c>
      <c s="101" t="s">
        <v>3067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65569.25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65569.25</v>
      </c>
      <c s="197">
        <v>44995</v>
      </c>
      <c s="196">
        <v>46822</v>
      </c>
      <c s="99">
        <v>65569.25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65" spans="1:54" ht="15">
      <c r="A1565" s="23" t="s">
        <v>3068</v>
      </c>
      <c s="101" t="s">
        <v>3069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43381.040000000001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43381.040000000001</v>
      </c>
      <c s="197">
        <v>44995</v>
      </c>
      <c s="196">
        <v>46822</v>
      </c>
      <c s="99">
        <v>43381.040000000001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66" spans="1:54" ht="15">
      <c r="A1566" s="23" t="s">
        <v>3070</v>
      </c>
      <c s="101" t="s">
        <v>3071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218206.34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218206.34</v>
      </c>
      <c s="197">
        <v>44995</v>
      </c>
      <c s="196">
        <v>46822</v>
      </c>
      <c s="99">
        <v>218206.34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67" spans="1:54" ht="15">
      <c r="A1567" s="23" t="s">
        <v>3072</v>
      </c>
      <c s="101" t="s">
        <v>3073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144827.22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144827.22</v>
      </c>
      <c s="197">
        <v>44995</v>
      </c>
      <c s="196">
        <v>46822</v>
      </c>
      <c s="99">
        <v>144827.22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68" spans="1:54" ht="15">
      <c r="A1568" s="23" t="s">
        <v>3074</v>
      </c>
      <c s="101" t="s">
        <v>3075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68549.910000000003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68549.910000000003</v>
      </c>
      <c s="197">
        <v>44995</v>
      </c>
      <c s="196">
        <v>46822</v>
      </c>
      <c s="99">
        <v>68549.910000000003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69" spans="1:54" ht="15">
      <c r="A1569" s="23" t="s">
        <v>3076</v>
      </c>
      <c s="101" t="s">
        <v>3077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79170.309999999998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79170.309999999998</v>
      </c>
      <c s="197">
        <v>44995</v>
      </c>
      <c s="196">
        <v>46822</v>
      </c>
      <c s="99">
        <v>79170.309999999998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70" spans="1:54" ht="15">
      <c r="A1570" s="23" t="s">
        <v>3078</v>
      </c>
      <c s="101" t="s">
        <v>3079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62607.290000000001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62607.290000000001</v>
      </c>
      <c s="197">
        <v>44995</v>
      </c>
      <c s="196">
        <v>46822</v>
      </c>
      <c s="99">
        <v>62607.290000000001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71" spans="1:54" ht="15">
      <c r="A1571" s="23" t="s">
        <v>3080</v>
      </c>
      <c s="101" t="s">
        <v>3081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53102.059999999998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53102.059999999998</v>
      </c>
      <c s="197">
        <v>44995</v>
      </c>
      <c s="196">
        <v>46822</v>
      </c>
      <c s="99">
        <v>53102.059999999998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72" spans="1:54" ht="15">
      <c r="A1572" s="23" t="s">
        <v>3082</v>
      </c>
      <c s="101" t="s">
        <v>3083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68500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68500</v>
      </c>
      <c s="197">
        <v>44995</v>
      </c>
      <c s="196">
        <v>46822</v>
      </c>
      <c s="99">
        <v>68500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73" spans="1:54" ht="15">
      <c r="A1573" s="23" t="s">
        <v>3084</v>
      </c>
      <c s="101" t="s">
        <v>3085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115820.00999999999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115820.00999999999</v>
      </c>
      <c s="197">
        <v>44995</v>
      </c>
      <c s="196">
        <v>46822</v>
      </c>
      <c s="99">
        <v>115820.00999999999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74" spans="1:54" ht="15">
      <c r="A1574" s="23" t="s">
        <v>3086</v>
      </c>
      <c s="101" t="s">
        <v>3087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241425.63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241425.63</v>
      </c>
      <c s="197">
        <v>44995</v>
      </c>
      <c s="196">
        <v>46822</v>
      </c>
      <c s="99">
        <v>241425.63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75" spans="1:54" ht="15">
      <c r="A1575" s="23" t="s">
        <v>3088</v>
      </c>
      <c s="101" t="s">
        <v>3089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38550.470000000001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38550.470000000001</v>
      </c>
      <c s="197">
        <v>44995</v>
      </c>
      <c s="196">
        <v>46822</v>
      </c>
      <c s="99">
        <v>38550.470000000001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76" spans="1:54" ht="15">
      <c r="A1576" s="23" t="s">
        <v>3090</v>
      </c>
      <c s="101" t="s">
        <v>3091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96535.050000000003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96535.050000000003</v>
      </c>
      <c s="197">
        <v>44995</v>
      </c>
      <c s="196">
        <v>46822</v>
      </c>
      <c s="99">
        <v>96535.050000000003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77" spans="1:54" ht="15">
      <c r="A1577" s="23" t="s">
        <v>3092</v>
      </c>
      <c s="101" t="s">
        <v>3093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3140104.52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3140104.52</v>
      </c>
      <c s="197">
        <v>44987</v>
      </c>
      <c s="196">
        <v>46083</v>
      </c>
      <c s="99">
        <v>3140104.52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78" spans="1:54" ht="15">
      <c r="A1578" s="23" t="s">
        <v>3094</v>
      </c>
      <c s="101" t="s">
        <v>3095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1175140.54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1175140.54</v>
      </c>
      <c s="197">
        <v>44995</v>
      </c>
      <c s="196">
        <v>46822</v>
      </c>
      <c s="99">
        <v>1175140.54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79" spans="1:54" ht="15">
      <c r="A1579" s="23" t="s">
        <v>3096</v>
      </c>
      <c s="101" t="s">
        <v>3097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1198376.95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1198376.95</v>
      </c>
      <c s="197">
        <v>44987</v>
      </c>
      <c s="196">
        <v>46083</v>
      </c>
      <c s="99">
        <v>1198376.95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80" spans="1:54" ht="15">
      <c r="A1580" s="23" t="s">
        <v>3098</v>
      </c>
      <c s="101" t="s">
        <v>3099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168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40099383.560000002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40099383.560000002</v>
      </c>
      <c s="197">
        <v>44987</v>
      </c>
      <c s="196">
        <v>46083</v>
      </c>
      <c s="99">
        <v>40099383.560000002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81" spans="1:54" ht="15">
      <c r="A1581" s="23" t="s">
        <v>3100</v>
      </c>
      <c s="101" t="s">
        <v>3101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168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40135838.530000001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40135838.530000001</v>
      </c>
      <c s="197">
        <v>44995</v>
      </c>
      <c s="196">
        <v>46822</v>
      </c>
      <c s="99">
        <v>40135838.530000001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82" spans="1:54" ht="15">
      <c r="A1582" s="23" t="s">
        <v>3102</v>
      </c>
      <c s="101" t="s">
        <v>3103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168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31120469.350000001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31120469.350000001</v>
      </c>
      <c s="197">
        <v>44984</v>
      </c>
      <c s="196">
        <v>48637</v>
      </c>
      <c s="99">
        <v>31120469.350000001</v>
      </c>
      <c s="99">
        <v>8.2416666666666671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83" spans="1:54" ht="15">
      <c r="A1583" s="23" t="s">
        <v>3108</v>
      </c>
      <c s="101" t="s">
        <v>3109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11802650.619999999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11802650.619999999</v>
      </c>
      <c s="197">
        <v>44987</v>
      </c>
      <c s="196">
        <v>46083</v>
      </c>
      <c s="99">
        <v>11802650.619999999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84" spans="1:54" ht="15">
      <c r="A1584" s="23" t="s">
        <v>3110</v>
      </c>
      <c s="101" t="s">
        <v>3111</v>
      </c>
      <c s="96">
        <v>1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97">
        <v>45217</v>
      </c>
      <c s="196">
        <v>45583</v>
      </c>
      <c s="99">
        <v>1262157.5</v>
      </c>
      <c s="99">
        <v>0</v>
      </c>
      <c s="99">
        <v>0</v>
      </c>
      <c s="191">
        <v>0.032500000000000001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85" spans="1:54" ht="15">
      <c r="A1585" s="23" t="s">
        <v>3112</v>
      </c>
      <c s="101" t="s">
        <v>3111</v>
      </c>
      <c s="96">
        <v>2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516840</v>
      </c>
      <c s="93">
        <v>0</v>
      </c>
      <c s="93">
        <v>0</v>
      </c>
      <c s="93">
        <v>1645.27</v>
      </c>
      <c s="93">
        <v>0</v>
      </c>
      <c s="93">
        <v>0</v>
      </c>
      <c s="93">
        <v>0</v>
      </c>
      <c s="93">
        <v>516840</v>
      </c>
      <c s="197">
        <v>45217</v>
      </c>
      <c s="196">
        <v>45948</v>
      </c>
      <c s="99">
        <v>516840</v>
      </c>
      <c s="99">
        <v>0.8833333333333333</v>
      </c>
      <c s="99">
        <v>2</v>
      </c>
      <c s="191">
        <v>0.038199999999999998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258420</v>
      </c>
      <c s="185">
        <v>0</v>
      </c>
      <c s="185">
        <v>0</v>
      </c>
      <c s="185">
        <v>0</v>
      </c>
      <c s="185">
        <v>0</v>
      </c>
      <c s="185">
        <v>0</v>
      </c>
      <c s="185">
        <v>258420</v>
      </c>
      <c s="185">
        <v>0</v>
      </c>
      <c s="185">
        <v>0</v>
      </c>
      <c s="22">
        <f t="shared" si="72"/>
        <v>0</v>
      </c>
      <c s="22">
        <f t="shared" si="73"/>
        <v>516840</v>
      </c>
      <c s="22">
        <f t="shared" si="74"/>
        <v>516840</v>
      </c>
    </row>
    <row r="1586" spans="1:54" ht="15">
      <c r="A1586" s="23" t="s">
        <v>3113</v>
      </c>
      <c s="100" t="s">
        <v>3111</v>
      </c>
      <c s="96">
        <v>3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1490045</v>
      </c>
      <c s="93">
        <v>0</v>
      </c>
      <c s="93">
        <v>0</v>
      </c>
      <c s="93">
        <v>5339.3299999999999</v>
      </c>
      <c s="93">
        <v>0</v>
      </c>
      <c s="93">
        <v>0</v>
      </c>
      <c s="93">
        <v>0</v>
      </c>
      <c s="93">
        <v>1490045</v>
      </c>
      <c s="197">
        <v>45217</v>
      </c>
      <c s="196">
        <v>46313</v>
      </c>
      <c s="99">
        <v>1490045</v>
      </c>
      <c s="99">
        <v>1.8833333333333333</v>
      </c>
      <c s="99">
        <v>3</v>
      </c>
      <c s="191">
        <v>0.042999999999999997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87" spans="1:54" ht="15">
      <c r="A1587" s="23" t="s">
        <v>3114</v>
      </c>
      <c s="100" t="s">
        <v>3111</v>
      </c>
      <c s="96">
        <v>4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3559912.5</v>
      </c>
      <c s="93">
        <v>0</v>
      </c>
      <c s="93">
        <v>0</v>
      </c>
      <c s="93">
        <v>13972.66</v>
      </c>
      <c s="93">
        <v>0</v>
      </c>
      <c s="93">
        <v>0</v>
      </c>
      <c s="93">
        <v>0</v>
      </c>
      <c s="93">
        <v>3559912.5</v>
      </c>
      <c s="197">
        <v>45217</v>
      </c>
      <c s="196">
        <v>46678</v>
      </c>
      <c s="99">
        <v>3559912.5</v>
      </c>
      <c s="99">
        <v>2.8833333333333333</v>
      </c>
      <c s="99">
        <v>4</v>
      </c>
      <c s="191">
        <v>0.047100000000000003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88" spans="1:54" ht="15">
      <c r="A1588" s="23" t="s">
        <v>3115</v>
      </c>
      <c s="100" t="s">
        <v>3111</v>
      </c>
      <c s="96">
        <v>5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2931120</v>
      </c>
      <c s="93">
        <v>0</v>
      </c>
      <c s="93">
        <v>0</v>
      </c>
      <c s="93">
        <v>12383.98</v>
      </c>
      <c s="93">
        <v>0</v>
      </c>
      <c s="93">
        <v>0</v>
      </c>
      <c s="93">
        <v>0</v>
      </c>
      <c s="93">
        <v>2931120</v>
      </c>
      <c s="197">
        <v>45217</v>
      </c>
      <c s="196">
        <v>47044</v>
      </c>
      <c s="99">
        <v>2931120</v>
      </c>
      <c s="99">
        <v>3.8833333333333333</v>
      </c>
      <c s="99">
        <v>5</v>
      </c>
      <c s="191">
        <v>0.050700000000000002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89" spans="1:54" ht="15">
      <c r="A1589" s="23" t="s">
        <v>3116</v>
      </c>
      <c s="100" t="s">
        <v>3111</v>
      </c>
      <c s="96">
        <v>6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19389465</v>
      </c>
      <c s="93">
        <v>0</v>
      </c>
      <c s="93">
        <v>0</v>
      </c>
      <c s="93">
        <v>86606.279999999999</v>
      </c>
      <c s="93">
        <v>0</v>
      </c>
      <c s="93">
        <v>0</v>
      </c>
      <c s="93">
        <v>0</v>
      </c>
      <c s="93">
        <v>19389465</v>
      </c>
      <c s="197">
        <v>45217</v>
      </c>
      <c s="196">
        <v>47409</v>
      </c>
      <c s="99">
        <v>19389465</v>
      </c>
      <c s="99">
        <v>4.8833333333333337</v>
      </c>
      <c s="99">
        <v>6</v>
      </c>
      <c s="191">
        <v>0.053600000000000002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90" spans="1:54" ht="15">
      <c r="A1590" s="23" t="s">
        <v>3117</v>
      </c>
      <c s="100" t="s">
        <v>3111</v>
      </c>
      <c s="96">
        <v>7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636315</v>
      </c>
      <c s="93">
        <v>0</v>
      </c>
      <c s="93">
        <v>0</v>
      </c>
      <c s="93">
        <v>2990.6799999999998</v>
      </c>
      <c s="93">
        <v>0</v>
      </c>
      <c s="93">
        <v>0</v>
      </c>
      <c s="93">
        <v>0</v>
      </c>
      <c s="93">
        <v>636315</v>
      </c>
      <c s="197">
        <v>45217</v>
      </c>
      <c s="196">
        <v>47774</v>
      </c>
      <c s="99">
        <v>636315</v>
      </c>
      <c s="99">
        <v>5.8833333333333337</v>
      </c>
      <c s="99">
        <v>7</v>
      </c>
      <c s="191">
        <v>0.056399999999999999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91" spans="1:54" ht="15">
      <c r="A1591" s="23" t="s">
        <v>3118</v>
      </c>
      <c s="100" t="s">
        <v>3111</v>
      </c>
      <c s="96">
        <v>8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101037.5</v>
      </c>
      <c s="93">
        <v>0</v>
      </c>
      <c s="93">
        <v>0</v>
      </c>
      <c s="93">
        <v>499.29000000000002</v>
      </c>
      <c s="93">
        <v>0</v>
      </c>
      <c s="93">
        <v>0</v>
      </c>
      <c s="93">
        <v>0</v>
      </c>
      <c s="93">
        <v>101037.5</v>
      </c>
      <c s="197">
        <v>45217</v>
      </c>
      <c s="196">
        <v>48139</v>
      </c>
      <c s="99">
        <v>101037.5</v>
      </c>
      <c s="99">
        <v>6.8833333333333337</v>
      </c>
      <c s="99">
        <v>8</v>
      </c>
      <c s="191">
        <v>0.059299999999999999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92" spans="1:54" ht="15">
      <c r="A1592" s="23" t="s">
        <v>3119</v>
      </c>
      <c s="100" t="s">
        <v>3111</v>
      </c>
      <c s="96">
        <v>9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53100</v>
      </c>
      <c s="93">
        <v>0</v>
      </c>
      <c s="93">
        <v>0</v>
      </c>
      <c s="93">
        <v>274.79000000000002</v>
      </c>
      <c s="93">
        <v>0</v>
      </c>
      <c s="93">
        <v>0</v>
      </c>
      <c s="93">
        <v>0</v>
      </c>
      <c s="93">
        <v>53100</v>
      </c>
      <c s="197">
        <v>45217</v>
      </c>
      <c s="196">
        <v>48505</v>
      </c>
      <c s="99">
        <v>53100</v>
      </c>
      <c s="99">
        <v>7.8833333333333337</v>
      </c>
      <c s="99">
        <v>9</v>
      </c>
      <c s="191">
        <v>0.062100000000000002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93" spans="1:54" ht="15">
      <c r="A1593" s="23" t="s">
        <v>3120</v>
      </c>
      <c s="100" t="s">
        <v>3111</v>
      </c>
      <c s="96">
        <v>10</v>
      </c>
      <c s="97" t="s">
        <v>23</v>
      </c>
      <c s="95" t="s">
        <v>458</v>
      </c>
      <c s="95" t="s">
        <v>635</v>
      </c>
      <c s="95" t="s">
        <v>918</v>
      </c>
      <c s="95" t="s">
        <v>656</v>
      </c>
      <c s="95" t="s">
        <v>919</v>
      </c>
      <c s="95" t="s">
        <v>658</v>
      </c>
      <c s="95" t="s">
        <v>472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51920</v>
      </c>
      <c s="93">
        <v>0</v>
      </c>
      <c s="93">
        <v>0</v>
      </c>
      <c s="93">
        <v>281.23000000000002</v>
      </c>
      <c s="93">
        <v>0</v>
      </c>
      <c s="93">
        <v>0</v>
      </c>
      <c s="93">
        <v>0</v>
      </c>
      <c s="93">
        <v>51920</v>
      </c>
      <c s="197">
        <v>45217</v>
      </c>
      <c s="196">
        <v>48870</v>
      </c>
      <c s="99">
        <v>51920</v>
      </c>
      <c s="99">
        <v>8.8833333333333329</v>
      </c>
      <c s="99">
        <v>10</v>
      </c>
      <c s="191">
        <v>0.065000000000000002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94" spans="1:54" ht="15">
      <c r="A1594" s="23" t="s">
        <v>3121</v>
      </c>
      <c s="100" t="s">
        <v>3122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5358743.7300000004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5358743.7300000004</v>
      </c>
      <c s="197">
        <v>44987</v>
      </c>
      <c s="196">
        <v>46083</v>
      </c>
      <c s="99">
        <v>5358743.7300000004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95" spans="1:54" ht="15">
      <c r="A1595" s="23" t="s">
        <v>3123</v>
      </c>
      <c s="100" t="s">
        <v>3124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5358813.1299999999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5358813.1299999999</v>
      </c>
      <c s="197">
        <v>44995</v>
      </c>
      <c s="196">
        <v>46822</v>
      </c>
      <c s="99">
        <v>5358813.1299999999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96" spans="1:54" ht="15">
      <c r="A1596" s="23" t="s">
        <v>3125</v>
      </c>
      <c s="100" t="s">
        <v>3126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2677557.3799999999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2677557.3799999999</v>
      </c>
      <c s="197">
        <v>45041</v>
      </c>
      <c s="196">
        <v>46502</v>
      </c>
      <c s="99">
        <v>2677557.3799999999</v>
      </c>
      <c s="99">
        <v>2.4027777777777777</v>
      </c>
      <c s="99">
        <v>4</v>
      </c>
      <c s="191">
        <v>0.067556000000000005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97" spans="1:54" ht="15">
      <c r="A1597" s="23" t="s">
        <v>3127</v>
      </c>
      <c s="100" t="s">
        <v>3128</v>
      </c>
      <c s="96">
        <v>1</v>
      </c>
      <c s="97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570000000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570000000</v>
      </c>
      <c s="197">
        <v>44995</v>
      </c>
      <c s="196">
        <v>46822</v>
      </c>
      <c s="99">
        <v>570000000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98" spans="1:54" ht="15">
      <c r="A1598" s="23" t="s">
        <v>3135</v>
      </c>
      <c s="100" t="s">
        <v>3136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1533028.6499999999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1533028.6499999999</v>
      </c>
      <c s="197">
        <v>44987</v>
      </c>
      <c s="196">
        <v>46083</v>
      </c>
      <c s="195">
        <v>1533028.6499999999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599" spans="1:54" ht="15">
      <c r="A1599" s="23" t="s">
        <v>3137</v>
      </c>
      <c s="100" t="s">
        <v>3138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1532872.01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1532872.01</v>
      </c>
      <c s="197">
        <v>44995</v>
      </c>
      <c s="196">
        <v>46822</v>
      </c>
      <c s="195">
        <v>1532872.01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600" spans="1:54" ht="15">
      <c r="A1600" s="23" t="s">
        <v>3139</v>
      </c>
      <c s="100" t="s">
        <v>3140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1439218.1699999999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1439218.1699999999</v>
      </c>
      <c s="197">
        <v>44987</v>
      </c>
      <c s="196">
        <v>46083</v>
      </c>
      <c s="195">
        <v>1439218.1699999999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601" spans="1:54" ht="15">
      <c r="A1601" s="23" t="s">
        <v>3141</v>
      </c>
      <c s="100" t="s">
        <v>3142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2077899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2077899</v>
      </c>
      <c s="197">
        <v>44995</v>
      </c>
      <c s="196">
        <v>46822</v>
      </c>
      <c s="195">
        <v>2077899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602" spans="1:54" ht="15">
      <c r="A1602" s="23" t="s">
        <v>3143</v>
      </c>
      <c s="100" t="s">
        <v>3144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7242823.2599999998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7242823.2599999998</v>
      </c>
      <c s="197">
        <v>44995</v>
      </c>
      <c s="196">
        <v>46822</v>
      </c>
      <c s="195">
        <v>7242823.2599999998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2"/>
        <v>0</v>
      </c>
      <c s="22">
        <f t="shared" si="73"/>
        <v>0</v>
      </c>
      <c s="22">
        <f t="shared" si="74"/>
        <v>0</v>
      </c>
    </row>
    <row r="1603" spans="1:54" ht="15">
      <c r="A1603" s="23" t="s">
        <v>3145</v>
      </c>
      <c s="100" t="s">
        <v>3146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5008908.7300000004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5008908.7300000004</v>
      </c>
      <c s="197">
        <v>44987</v>
      </c>
      <c s="196">
        <v>46083</v>
      </c>
      <c s="195">
        <v>5008908.7300000004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 ref="AZ1603:AZ1666">SUM(AM1603:AM1603)</f>
        <v>0</v>
      </c>
      <c s="22">
        <f t="shared" si="73"/>
        <v>0</v>
      </c>
      <c s="22">
        <f t="shared" si="74"/>
        <v>0</v>
      </c>
    </row>
    <row r="1604" spans="1:54" ht="15">
      <c r="A1604" s="23" t="s">
        <v>3147</v>
      </c>
      <c s="100" t="s">
        <v>3148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5008007.7000000002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5008007.7000000002</v>
      </c>
      <c s="197">
        <v>44995</v>
      </c>
      <c s="196">
        <v>46822</v>
      </c>
      <c s="195">
        <v>5008007.7000000002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 ref="BA1604:BA1667">SUM(AN1604:AY1604)</f>
        <v>0</v>
      </c>
      <c s="22">
        <f t="shared" si="77" ref="BB1604:BB1667">AZ1604+BA1604</f>
        <v>0</v>
      </c>
    </row>
    <row r="1605" spans="1:54" ht="15">
      <c r="A1605" s="23" t="s">
        <v>3149</v>
      </c>
      <c s="100" t="s">
        <v>3150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2894574.8700000001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2894574.8700000001</v>
      </c>
      <c s="197">
        <v>44995</v>
      </c>
      <c s="196">
        <v>46822</v>
      </c>
      <c s="195">
        <v>2894574.8700000001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06" spans="1:54" ht="15">
      <c r="A1606" s="23" t="s">
        <v>3151</v>
      </c>
      <c s="100" t="s">
        <v>3152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1415347.7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1415347.7</v>
      </c>
      <c s="197">
        <v>44995</v>
      </c>
      <c s="196">
        <v>46822</v>
      </c>
      <c s="195">
        <v>1415347.7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07" spans="1:54" ht="15">
      <c r="A1607" s="23" t="s">
        <v>3153</v>
      </c>
      <c s="100" t="s">
        <v>3154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4461241.0199999996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4461241.0199999996</v>
      </c>
      <c s="197">
        <v>44987</v>
      </c>
      <c s="196">
        <v>46083</v>
      </c>
      <c s="195">
        <v>4461241.0199999996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08" spans="1:54" ht="15">
      <c r="A1608" s="23" t="s">
        <v>3155</v>
      </c>
      <c s="100" t="s">
        <v>3156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923713.12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923713.12</v>
      </c>
      <c s="197">
        <v>44987</v>
      </c>
      <c s="196">
        <v>46083</v>
      </c>
      <c s="195">
        <v>923713.12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09" spans="1:54" ht="15">
      <c r="A1609" s="23" t="s">
        <v>3157</v>
      </c>
      <c s="100" t="s">
        <v>3158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3306958.8399999999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3306958.8399999999</v>
      </c>
      <c s="197">
        <v>44995</v>
      </c>
      <c s="196">
        <v>46822</v>
      </c>
      <c s="195">
        <v>3306958.8399999999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10" spans="1:54" ht="15">
      <c r="A1610" s="23" t="s">
        <v>3159</v>
      </c>
      <c s="100" t="s">
        <v>3160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4227185.0999999996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4227185.0999999996</v>
      </c>
      <c s="197">
        <v>44987</v>
      </c>
      <c s="196">
        <v>46083</v>
      </c>
      <c s="195">
        <v>4227185.0999999996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11" spans="1:54" ht="15">
      <c r="A1611" s="23" t="s">
        <v>3161</v>
      </c>
      <c s="100" t="s">
        <v>3162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4224454.29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4224454.29</v>
      </c>
      <c s="197">
        <v>44995</v>
      </c>
      <c s="196">
        <v>46822</v>
      </c>
      <c s="195">
        <v>4224454.29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12" spans="1:54" ht="15">
      <c r="A1612" s="23" t="s">
        <v>3163</v>
      </c>
      <c s="100" t="s">
        <v>3164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964970.14000000001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964970.14000000001</v>
      </c>
      <c s="197">
        <v>44987</v>
      </c>
      <c s="196">
        <v>46083</v>
      </c>
      <c s="195">
        <v>964970.14000000001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13" spans="1:54" ht="15">
      <c r="A1613" s="23" t="s">
        <v>3204</v>
      </c>
      <c s="100" t="s">
        <v>3205</v>
      </c>
      <c s="96">
        <v>1</v>
      </c>
      <c s="97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83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45797743.100000001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45797743.100000001</v>
      </c>
      <c s="197">
        <v>44987</v>
      </c>
      <c s="196">
        <v>46083</v>
      </c>
      <c s="99">
        <v>45797743.100000001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14" spans="1:54" ht="15">
      <c r="A1614" s="23" t="s">
        <v>3206</v>
      </c>
      <c s="100" t="s">
        <v>3207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97">
        <v>45000</v>
      </c>
      <c s="196">
        <v>45366</v>
      </c>
      <c s="99">
        <v>1096210.6799999999</v>
      </c>
      <c s="99">
        <v>0</v>
      </c>
      <c s="99">
        <v>0</v>
      </c>
      <c s="191">
        <v>0.029999999999999999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15" spans="1:54" ht="15">
      <c r="A1615" s="23" t="s">
        <v>3208</v>
      </c>
      <c s="100" t="s">
        <v>3209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1084261.4099999999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1084261.4099999999</v>
      </c>
      <c s="197">
        <v>44987</v>
      </c>
      <c s="196">
        <v>46083</v>
      </c>
      <c s="99">
        <v>1084261.4099999999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16" spans="1:54" ht="15">
      <c r="A1616" s="23" t="s">
        <v>3210</v>
      </c>
      <c s="100" t="s">
        <v>3211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2165436.48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2165436.48</v>
      </c>
      <c s="197">
        <v>44995</v>
      </c>
      <c s="196">
        <v>46822</v>
      </c>
      <c s="99">
        <v>2165436.48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17" spans="1:54" ht="15">
      <c r="A1617" s="23" t="s">
        <v>3212</v>
      </c>
      <c s="100" t="s">
        <v>3213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11818571.76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11818571.76</v>
      </c>
      <c s="197">
        <v>45000</v>
      </c>
      <c s="196">
        <v>47192</v>
      </c>
      <c s="99">
        <v>11818571.76</v>
      </c>
      <c s="99">
        <v>4.291666666666667</v>
      </c>
      <c s="99">
        <v>6</v>
      </c>
      <c s="191">
        <v>0.073772000000000004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18" spans="1:54" ht="15">
      <c r="A1618" s="23" t="s">
        <v>3214</v>
      </c>
      <c s="100" t="s">
        <v>3215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1741259.1100000001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1741259.1100000001</v>
      </c>
      <c s="197">
        <v>44984</v>
      </c>
      <c s="196">
        <v>48637</v>
      </c>
      <c s="99">
        <v>1741259.1100000001</v>
      </c>
      <c s="99">
        <v>8.2416666666666671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19" spans="1:54" ht="15">
      <c r="A1619" s="23" t="s">
        <v>3216</v>
      </c>
      <c s="100" t="s">
        <v>3217</v>
      </c>
      <c s="96">
        <v>1</v>
      </c>
      <c s="97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12378544.4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12378544.4</v>
      </c>
      <c s="197">
        <v>45000</v>
      </c>
      <c s="196">
        <v>47192</v>
      </c>
      <c s="99">
        <v>12378544.4</v>
      </c>
      <c s="99">
        <v>4.291666666666667</v>
      </c>
      <c s="99">
        <v>6</v>
      </c>
      <c s="191">
        <v>0.073772000000000004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20" spans="1:54" ht="15">
      <c r="A1620" s="23" t="s">
        <v>3218</v>
      </c>
      <c s="100" t="s">
        <v>3219</v>
      </c>
      <c s="96">
        <v>1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1045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4694126.4900000002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4694126.4900000002</v>
      </c>
      <c s="197">
        <v>44987</v>
      </c>
      <c s="196">
        <v>46083</v>
      </c>
      <c s="99">
        <v>4694126.4900000002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21" spans="1:54" ht="15">
      <c r="A1621" s="23" t="s">
        <v>3220</v>
      </c>
      <c s="100" t="s">
        <v>3219</v>
      </c>
      <c s="96">
        <v>2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1045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4943113.7699999996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4943113.7699999996</v>
      </c>
      <c s="197">
        <v>45041</v>
      </c>
      <c s="196">
        <v>46502</v>
      </c>
      <c s="99">
        <v>4943113.7699999996</v>
      </c>
      <c s="99">
        <v>2.4027777777777777</v>
      </c>
      <c s="99">
        <v>4</v>
      </c>
      <c s="191">
        <v>0.067556000000000005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22" spans="1:54" ht="15">
      <c r="A1622" s="23" t="s">
        <v>3221</v>
      </c>
      <c s="100" t="s">
        <v>3219</v>
      </c>
      <c s="96">
        <v>3</v>
      </c>
      <c s="97" t="s">
        <v>23</v>
      </c>
      <c s="95" t="s">
        <v>458</v>
      </c>
      <c s="95" t="s">
        <v>635</v>
      </c>
      <c s="95" t="s">
        <v>988</v>
      </c>
      <c s="95" t="s">
        <v>656</v>
      </c>
      <c s="95" t="s">
        <v>989</v>
      </c>
      <c s="95" t="s">
        <v>658</v>
      </c>
      <c s="95" t="s">
        <v>1045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1</v>
      </c>
      <c s="98">
        <v>0</v>
      </c>
      <c s="93">
        <v>4896968.8200000003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4896968.8200000003</v>
      </c>
      <c s="197">
        <v>44995</v>
      </c>
      <c s="196">
        <v>46822</v>
      </c>
      <c s="99">
        <v>4896968.8200000003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23" spans="1:54" ht="15">
      <c r="A1623" s="23" t="s">
        <v>3222</v>
      </c>
      <c s="100" t="s">
        <v>3223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6544491.0599999996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6544491.0599999996</v>
      </c>
      <c s="197">
        <v>44987</v>
      </c>
      <c s="196">
        <v>46083</v>
      </c>
      <c s="99">
        <v>6544491.0599999996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24" spans="1:54" ht="15">
      <c r="A1624" s="23" t="s">
        <v>3224</v>
      </c>
      <c s="100" t="s">
        <v>3223</v>
      </c>
      <c s="96">
        <v>2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15248745.48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15248745.48</v>
      </c>
      <c s="197">
        <v>44995</v>
      </c>
      <c s="196">
        <v>46822</v>
      </c>
      <c s="99">
        <v>15248745.48</v>
      </c>
      <c s="99">
        <v>3.2777777777777777</v>
      </c>
      <c s="99">
        <v>5</v>
      </c>
      <c s="191">
        <v>0.071294999999999997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25" spans="1:54" ht="15">
      <c r="A1625" s="23" t="s">
        <v>3225</v>
      </c>
      <c s="100" t="s">
        <v>3226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97">
        <v>45000</v>
      </c>
      <c s="196">
        <v>45366</v>
      </c>
      <c s="99">
        <v>70000000</v>
      </c>
      <c s="99">
        <v>0</v>
      </c>
      <c s="99">
        <v>0</v>
      </c>
      <c s="191">
        <v>0.029999999999999999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26" spans="1:54" ht="15">
      <c r="A1626" s="23" t="s">
        <v>3227</v>
      </c>
      <c s="100" t="s">
        <v>3228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197">
        <v>45000</v>
      </c>
      <c s="196">
        <v>45366</v>
      </c>
      <c s="99">
        <v>5613214.6500000004</v>
      </c>
      <c s="99">
        <v>0</v>
      </c>
      <c s="99">
        <v>0</v>
      </c>
      <c s="191">
        <v>0.029999999999999999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27" spans="1:54" ht="15">
      <c r="A1627" s="23" t="s">
        <v>3246</v>
      </c>
      <c s="100" t="s">
        <v>3247</v>
      </c>
      <c s="96">
        <v>1</v>
      </c>
      <c s="96" t="s">
        <v>23</v>
      </c>
      <c s="95" t="s">
        <v>458</v>
      </c>
      <c s="95" t="s">
        <v>635</v>
      </c>
      <c s="95" t="s">
        <v>3248</v>
      </c>
      <c s="95" t="s">
        <v>3248</v>
      </c>
      <c s="95" t="s">
        <v>640</v>
      </c>
      <c s="95" t="s">
        <v>641</v>
      </c>
      <c s="95" t="s">
        <v>568</v>
      </c>
      <c s="95" t="s">
        <v>637</v>
      </c>
      <c s="95" t="s">
        <v>642</v>
      </c>
      <c s="96">
        <v>1</v>
      </c>
      <c s="96">
        <v>1</v>
      </c>
      <c s="96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2876435411.224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2876435411.224</v>
      </c>
      <c s="197">
        <v>45296</v>
      </c>
      <c s="196">
        <v>51322</v>
      </c>
      <c s="99">
        <v>2957066124.1100001</v>
      </c>
      <c s="99">
        <v>15.597222222222221</v>
      </c>
      <c s="99">
        <v>16.5</v>
      </c>
      <c s="191">
        <v>0.012999999999999999</v>
      </c>
      <c s="95" t="s">
        <v>638</v>
      </c>
      <c s="95" t="s">
        <v>568</v>
      </c>
      <c s="185">
        <v>0</v>
      </c>
      <c s="185">
        <v>81154812.518999994</v>
      </c>
      <c s="185">
        <v>0</v>
      </c>
      <c s="185">
        <v>0</v>
      </c>
      <c s="185">
        <v>0</v>
      </c>
      <c s="185">
        <v>0</v>
      </c>
      <c s="185">
        <v>0</v>
      </c>
      <c s="185">
        <v>81682318.800999999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162837131.31999999</v>
      </c>
      <c s="22">
        <f t="shared" si="77"/>
        <v>162837131.31999999</v>
      </c>
    </row>
    <row r="1628" spans="1:54" ht="15">
      <c r="A1628" s="23" t="s">
        <v>3249</v>
      </c>
      <c s="100" t="s">
        <v>3250</v>
      </c>
      <c s="96">
        <v>1</v>
      </c>
      <c s="96" t="s">
        <v>23</v>
      </c>
      <c s="95" t="s">
        <v>458</v>
      </c>
      <c s="95" t="s">
        <v>635</v>
      </c>
      <c s="95" t="s">
        <v>3251</v>
      </c>
      <c s="95" t="s">
        <v>3251</v>
      </c>
      <c s="95" t="s">
        <v>640</v>
      </c>
      <c s="95" t="s">
        <v>3252</v>
      </c>
      <c s="95" t="s">
        <v>70</v>
      </c>
      <c s="95" t="s">
        <v>637</v>
      </c>
      <c s="95" t="s">
        <v>646</v>
      </c>
      <c s="96">
        <v>1</v>
      </c>
      <c s="96">
        <v>1</v>
      </c>
      <c s="96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77818629.430000007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77818629.430000007</v>
      </c>
      <c s="197">
        <v>45296</v>
      </c>
      <c s="196">
        <v>51322</v>
      </c>
      <c s="99">
        <v>80000000</v>
      </c>
      <c s="99">
        <v>15.597222222222221</v>
      </c>
      <c s="99">
        <v>16.5</v>
      </c>
      <c s="191">
        <v>0.012999999999999999</v>
      </c>
      <c s="95" t="s">
        <v>638</v>
      </c>
      <c s="95" t="s">
        <v>70</v>
      </c>
      <c s="185">
        <v>0</v>
      </c>
      <c s="185">
        <v>2195549.483</v>
      </c>
      <c s="185">
        <v>0</v>
      </c>
      <c s="185">
        <v>0</v>
      </c>
      <c s="185">
        <v>0</v>
      </c>
      <c s="185">
        <v>0</v>
      </c>
      <c s="185">
        <v>0</v>
      </c>
      <c s="185">
        <v>2209820.5550000002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4405370.0380000006</v>
      </c>
      <c s="22">
        <f t="shared" si="77"/>
        <v>4405370.0380000006</v>
      </c>
    </row>
    <row r="1629" spans="1:54" ht="15">
      <c r="A1629" s="23" t="s">
        <v>3253</v>
      </c>
      <c s="100" t="s">
        <v>3254</v>
      </c>
      <c s="96">
        <v>1</v>
      </c>
      <c s="96" t="s">
        <v>23</v>
      </c>
      <c s="95" t="s">
        <v>458</v>
      </c>
      <c s="95" t="s">
        <v>635</v>
      </c>
      <c s="95" t="s">
        <v>3248</v>
      </c>
      <c s="95" t="s">
        <v>3248</v>
      </c>
      <c s="95" t="s">
        <v>640</v>
      </c>
      <c s="95" t="s">
        <v>641</v>
      </c>
      <c s="95" t="s">
        <v>568</v>
      </c>
      <c s="95" t="s">
        <v>637</v>
      </c>
      <c s="95" t="s">
        <v>642</v>
      </c>
      <c s="96">
        <v>1</v>
      </c>
      <c s="96">
        <v>1</v>
      </c>
      <c s="96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22903697.745000001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22903697.745000001</v>
      </c>
      <c s="197">
        <v>45296</v>
      </c>
      <c s="196">
        <v>46027</v>
      </c>
      <c s="99">
        <v>30538263.660551053</v>
      </c>
      <c s="99">
        <v>1.0972222222222223</v>
      </c>
      <c s="99">
        <v>2</v>
      </c>
      <c s="191">
        <v>0</v>
      </c>
      <c s="95" t="s">
        <v>638</v>
      </c>
      <c s="95" t="s">
        <v>568</v>
      </c>
      <c s="185">
        <v>0</v>
      </c>
      <c s="185">
        <v>7634565.915</v>
      </c>
      <c s="185">
        <v>0</v>
      </c>
      <c s="185">
        <v>0</v>
      </c>
      <c s="185">
        <v>0</v>
      </c>
      <c s="185">
        <v>0</v>
      </c>
      <c s="185">
        <v>0</v>
      </c>
      <c s="185">
        <v>7634565.915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15269131.83</v>
      </c>
      <c s="22">
        <f t="shared" si="77"/>
        <v>15269131.83</v>
      </c>
    </row>
    <row r="1630" spans="1:54" ht="15">
      <c r="A1630" s="23" t="s">
        <v>3255</v>
      </c>
      <c s="100" t="s">
        <v>3256</v>
      </c>
      <c s="96">
        <v>1</v>
      </c>
      <c s="96" t="s">
        <v>23</v>
      </c>
      <c s="95" t="s">
        <v>458</v>
      </c>
      <c s="95" t="s">
        <v>635</v>
      </c>
      <c s="95" t="s">
        <v>3251</v>
      </c>
      <c s="95" t="s">
        <v>3251</v>
      </c>
      <c s="95" t="s">
        <v>640</v>
      </c>
      <c s="95" t="s">
        <v>3252</v>
      </c>
      <c s="95" t="s">
        <v>70</v>
      </c>
      <c s="95" t="s">
        <v>637</v>
      </c>
      <c s="95" t="s">
        <v>646</v>
      </c>
      <c s="96">
        <v>1</v>
      </c>
      <c s="96">
        <v>1</v>
      </c>
      <c s="96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1041300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1041300</v>
      </c>
      <c s="197">
        <v>45296</v>
      </c>
      <c s="196">
        <v>46027</v>
      </c>
      <c s="99">
        <v>1388400</v>
      </c>
      <c s="99">
        <v>1.0972222222222223</v>
      </c>
      <c s="99">
        <v>2</v>
      </c>
      <c s="191">
        <v>0</v>
      </c>
      <c s="95" t="s">
        <v>638</v>
      </c>
      <c s="95" t="s">
        <v>70</v>
      </c>
      <c s="185">
        <v>0</v>
      </c>
      <c s="185">
        <v>347100</v>
      </c>
      <c s="185">
        <v>0</v>
      </c>
      <c s="185">
        <v>0</v>
      </c>
      <c s="185">
        <v>0</v>
      </c>
      <c s="185">
        <v>0</v>
      </c>
      <c s="185">
        <v>0</v>
      </c>
      <c s="185">
        <v>347100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694200</v>
      </c>
      <c s="22">
        <f t="shared" si="77"/>
        <v>694200</v>
      </c>
    </row>
    <row r="1631" spans="1:54" ht="15">
      <c r="A1631" s="23" t="s">
        <v>3257</v>
      </c>
      <c s="100" t="s">
        <v>3258</v>
      </c>
      <c s="96">
        <v>1</v>
      </c>
      <c s="96" t="s">
        <v>23</v>
      </c>
      <c s="95" t="s">
        <v>458</v>
      </c>
      <c s="95" t="s">
        <v>635</v>
      </c>
      <c s="95" t="s">
        <v>643</v>
      </c>
      <c s="95" t="s">
        <v>648</v>
      </c>
      <c s="95" t="s">
        <v>640</v>
      </c>
      <c s="95" t="s">
        <v>649</v>
      </c>
      <c s="95" t="s">
        <v>87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14682097.49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14682097.49</v>
      </c>
      <c s="197">
        <v>44987</v>
      </c>
      <c s="196">
        <v>46083</v>
      </c>
      <c s="99">
        <v>14682097.49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32" spans="1:54" ht="15">
      <c r="A1632" s="23" t="s">
        <v>3259</v>
      </c>
      <c s="100" t="s">
        <v>3260</v>
      </c>
      <c s="96">
        <v>1</v>
      </c>
      <c s="96" t="s">
        <v>23</v>
      </c>
      <c s="95" t="s">
        <v>458</v>
      </c>
      <c s="95" t="s">
        <v>635</v>
      </c>
      <c s="95" t="s">
        <v>643</v>
      </c>
      <c s="95" t="s">
        <v>648</v>
      </c>
      <c s="95" t="s">
        <v>640</v>
      </c>
      <c s="95" t="s">
        <v>649</v>
      </c>
      <c s="95" t="s">
        <v>87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15269381.390000001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15269381.390000001</v>
      </c>
      <c s="197">
        <v>44987</v>
      </c>
      <c s="196">
        <v>46083</v>
      </c>
      <c s="99">
        <v>15269381.390000001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33" spans="1:54" ht="15">
      <c r="A1633" s="23" t="s">
        <v>3261</v>
      </c>
      <c s="100" t="s">
        <v>3262</v>
      </c>
      <c s="96">
        <v>1</v>
      </c>
      <c s="96" t="s">
        <v>23</v>
      </c>
      <c s="95" t="s">
        <v>458</v>
      </c>
      <c s="95" t="s">
        <v>635</v>
      </c>
      <c s="95" t="s">
        <v>643</v>
      </c>
      <c s="95" t="s">
        <v>648</v>
      </c>
      <c s="95" t="s">
        <v>640</v>
      </c>
      <c s="95" t="s">
        <v>649</v>
      </c>
      <c s="95" t="s">
        <v>87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14094813.59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14094813.59</v>
      </c>
      <c s="197">
        <v>44987</v>
      </c>
      <c s="196">
        <v>46083</v>
      </c>
      <c s="99">
        <v>14094813.59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34" spans="1:54" ht="15">
      <c r="A1634" s="23" t="s">
        <v>3263</v>
      </c>
      <c s="100" t="s">
        <v>3264</v>
      </c>
      <c s="96">
        <v>1</v>
      </c>
      <c s="96" t="s">
        <v>23</v>
      </c>
      <c s="95" t="s">
        <v>458</v>
      </c>
      <c s="95" t="s">
        <v>635</v>
      </c>
      <c s="95" t="s">
        <v>643</v>
      </c>
      <c s="95" t="s">
        <v>648</v>
      </c>
      <c s="95" t="s">
        <v>640</v>
      </c>
      <c s="95" t="s">
        <v>649</v>
      </c>
      <c s="95" t="s">
        <v>87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14679621.25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14679621.25</v>
      </c>
      <c s="197">
        <v>44987</v>
      </c>
      <c s="196">
        <v>46083</v>
      </c>
      <c s="99">
        <v>14679621.25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35" spans="1:54" ht="15">
      <c r="A1635" s="23" t="s">
        <v>3265</v>
      </c>
      <c s="100" t="s">
        <v>3266</v>
      </c>
      <c s="96">
        <v>1</v>
      </c>
      <c s="96" t="s">
        <v>23</v>
      </c>
      <c s="95" t="s">
        <v>458</v>
      </c>
      <c s="95" t="s">
        <v>635</v>
      </c>
      <c s="95" t="s">
        <v>643</v>
      </c>
      <c s="95" t="s">
        <v>648</v>
      </c>
      <c s="95" t="s">
        <v>640</v>
      </c>
      <c s="95" t="s">
        <v>649</v>
      </c>
      <c s="95" t="s">
        <v>87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9786414.1699999999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9786414.1699999999</v>
      </c>
      <c s="197">
        <v>44987</v>
      </c>
      <c s="196">
        <v>46083</v>
      </c>
      <c s="99">
        <v>9786414.1699999999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36" spans="1:54" ht="15">
      <c r="A1636" s="23" t="s">
        <v>3267</v>
      </c>
      <c s="100" t="s">
        <v>3268</v>
      </c>
      <c s="96">
        <v>1</v>
      </c>
      <c s="96" t="s">
        <v>23</v>
      </c>
      <c s="95" t="s">
        <v>458</v>
      </c>
      <c s="95" t="s">
        <v>635</v>
      </c>
      <c s="95" t="s">
        <v>643</v>
      </c>
      <c s="95" t="s">
        <v>648</v>
      </c>
      <c s="95" t="s">
        <v>640</v>
      </c>
      <c s="95" t="s">
        <v>649</v>
      </c>
      <c s="95" t="s">
        <v>87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1</v>
      </c>
      <c s="98">
        <v>1</v>
      </c>
      <c s="98">
        <v>1</v>
      </c>
      <c s="98">
        <v>0</v>
      </c>
      <c s="98">
        <v>0</v>
      </c>
      <c s="93">
        <v>10765055.58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10765055.58</v>
      </c>
      <c s="197">
        <v>44987</v>
      </c>
      <c s="196">
        <v>46083</v>
      </c>
      <c s="99">
        <v>10765055.58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37" spans="1:54" ht="15">
      <c r="A1637" s="23" t="s">
        <v>3269</v>
      </c>
      <c s="100" t="s">
        <v>3270</v>
      </c>
      <c s="96">
        <v>1</v>
      </c>
      <c s="96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200000000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200000000</v>
      </c>
      <c s="197">
        <v>44984</v>
      </c>
      <c s="196">
        <v>48637</v>
      </c>
      <c s="99">
        <v>200000000</v>
      </c>
      <c s="99">
        <v>8.2416666666666671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38" spans="1:54" ht="15">
      <c r="A1638" s="23" t="s">
        <v>3271</v>
      </c>
      <c s="100" t="s">
        <v>3272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1141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4348985.0599999996</v>
      </c>
      <c s="93">
        <v>0</v>
      </c>
      <c s="93">
        <v>36958.879999999997</v>
      </c>
      <c s="93">
        <v>30942.66</v>
      </c>
      <c s="93">
        <v>0</v>
      </c>
      <c s="93">
        <v>0</v>
      </c>
      <c s="93">
        <v>0</v>
      </c>
      <c s="93">
        <v>4312026.1799999997</v>
      </c>
      <c s="197">
        <v>45322</v>
      </c>
      <c s="196">
        <v>48802</v>
      </c>
      <c s="99">
        <v>4677691.7800000003</v>
      </c>
      <c s="99">
        <v>8.8222222222222229</v>
      </c>
      <c s="99">
        <v>9.6666666666666661</v>
      </c>
      <c s="191">
        <v>0.085398000000000002</v>
      </c>
      <c s="95" t="s">
        <v>651</v>
      </c>
      <c s="95" t="s">
        <v>652</v>
      </c>
      <c s="185">
        <v>37221.959999999999</v>
      </c>
      <c s="185">
        <v>37486.910000000003</v>
      </c>
      <c s="185">
        <v>37753.75</v>
      </c>
      <c s="185">
        <v>38022.480000000003</v>
      </c>
      <c s="185">
        <v>38293.129999999997</v>
      </c>
      <c s="185">
        <v>38565.699999999997</v>
      </c>
      <c s="185">
        <v>38840.230000000003</v>
      </c>
      <c s="185">
        <v>39116.690000000002</v>
      </c>
      <c s="185">
        <v>39395.139999999999</v>
      </c>
      <c s="185">
        <v>39675.559999999998</v>
      </c>
      <c s="185">
        <v>39957.970000000001</v>
      </c>
      <c s="185">
        <v>40242.400000000001</v>
      </c>
      <c s="185">
        <v>40528.849999999999</v>
      </c>
      <c s="22">
        <f t="shared" si="75"/>
        <v>37221.959999999999</v>
      </c>
      <c s="22">
        <f t="shared" si="76"/>
        <v>467878.81000000006</v>
      </c>
      <c s="22">
        <f t="shared" si="77"/>
        <v>505100.77000000008</v>
      </c>
    </row>
    <row r="1639" spans="1:54" ht="15">
      <c r="A1639" s="23" t="s">
        <v>3273</v>
      </c>
      <c s="100" t="s">
        <v>3274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3275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4329534.3999999994</v>
      </c>
      <c s="93">
        <v>0</v>
      </c>
      <c s="93">
        <v>99726.160000000003</v>
      </c>
      <c s="93">
        <v>30583.630000000001</v>
      </c>
      <c s="93">
        <v>0</v>
      </c>
      <c s="93">
        <v>0</v>
      </c>
      <c s="93">
        <v>0</v>
      </c>
      <c s="93">
        <v>4229808.2399999993</v>
      </c>
      <c s="197">
        <v>45322</v>
      </c>
      <c s="196">
        <v>46713</v>
      </c>
      <c s="99">
        <v>5219359.879999999</v>
      </c>
      <c s="99">
        <v>3.0194444444444444</v>
      </c>
      <c s="99">
        <v>3.8638888888888889</v>
      </c>
      <c s="191">
        <v>0.084766999999999995</v>
      </c>
      <c s="95" t="s">
        <v>651</v>
      </c>
      <c s="95" t="s">
        <v>652</v>
      </c>
      <c s="185">
        <v>100430.62</v>
      </c>
      <c s="185">
        <v>101140.06</v>
      </c>
      <c s="185">
        <v>101854.50999999999</v>
      </c>
      <c s="185">
        <v>102574</v>
      </c>
      <c s="185">
        <v>103298.58</v>
      </c>
      <c s="185">
        <v>104028.28</v>
      </c>
      <c s="185">
        <v>104763.13</v>
      </c>
      <c s="185">
        <v>105503.17</v>
      </c>
      <c s="185">
        <v>106248.44</v>
      </c>
      <c s="185">
        <v>106998.97</v>
      </c>
      <c s="185">
        <v>107754.81</v>
      </c>
      <c s="185">
        <v>108515.98</v>
      </c>
      <c s="185">
        <v>109282.53999999999</v>
      </c>
      <c s="22">
        <f t="shared" si="75"/>
        <v>100430.62</v>
      </c>
      <c s="22">
        <f t="shared" si="76"/>
        <v>1261962.4700000002</v>
      </c>
      <c s="22">
        <f t="shared" si="77"/>
        <v>1362393.0900000003</v>
      </c>
    </row>
    <row r="1640" spans="1:54" ht="15">
      <c r="A1640" s="23" t="s">
        <v>3276</v>
      </c>
      <c s="100" t="s">
        <v>3277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3278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1200589.77</v>
      </c>
      <c s="93">
        <v>0</v>
      </c>
      <c s="93">
        <v>15891.120000000001</v>
      </c>
      <c s="93">
        <v>8296.3500000000004</v>
      </c>
      <c s="93">
        <v>0</v>
      </c>
      <c s="93">
        <v>0</v>
      </c>
      <c s="93">
        <v>0</v>
      </c>
      <c s="93">
        <v>1184698.6499999999</v>
      </c>
      <c s="197">
        <v>45322</v>
      </c>
      <c s="196">
        <v>47417</v>
      </c>
      <c s="99">
        <v>1340324.05</v>
      </c>
      <c s="99">
        <v>4.9749999999999996</v>
      </c>
      <c s="99">
        <v>5.8194444444444446</v>
      </c>
      <c s="191">
        <v>0.082922999999999997</v>
      </c>
      <c s="95" t="s">
        <v>651</v>
      </c>
      <c s="95" t="s">
        <v>652</v>
      </c>
      <c s="185">
        <v>16000.940000000001</v>
      </c>
      <c s="185">
        <v>16111.5</v>
      </c>
      <c s="185">
        <v>16222.84</v>
      </c>
      <c s="185">
        <v>16334.93</v>
      </c>
      <c s="185">
        <v>16447.82</v>
      </c>
      <c s="185">
        <v>16561.48</v>
      </c>
      <c s="185">
        <v>16675.91</v>
      </c>
      <c s="185">
        <v>16791.16</v>
      </c>
      <c s="185">
        <v>16907.189999999999</v>
      </c>
      <c s="185">
        <v>17024.009999999998</v>
      </c>
      <c s="185">
        <v>17141.66</v>
      </c>
      <c s="185">
        <v>17260.110000000001</v>
      </c>
      <c s="185">
        <v>17379.389999999999</v>
      </c>
      <c s="22">
        <f t="shared" si="75"/>
        <v>16000.940000000001</v>
      </c>
      <c s="22">
        <f t="shared" si="76"/>
        <v>200858.00000000006</v>
      </c>
      <c s="22">
        <f t="shared" si="77"/>
        <v>216858.94000000006</v>
      </c>
    </row>
    <row r="1641" spans="1:54" ht="15">
      <c r="A1641" s="23" t="s">
        <v>3279</v>
      </c>
      <c s="100" t="s">
        <v>3280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3278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7305769.0899999999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7305769.0899999999</v>
      </c>
      <c s="197">
        <v>44987</v>
      </c>
      <c s="196">
        <v>46083</v>
      </c>
      <c s="99">
        <v>7305769.0899999999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42" spans="1:54" ht="15">
      <c r="A1642" s="23" t="s">
        <v>3281</v>
      </c>
      <c s="100" t="s">
        <v>3282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119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1678012.8199999998</v>
      </c>
      <c s="93">
        <v>0</v>
      </c>
      <c s="93">
        <v>83022.660000000003</v>
      </c>
      <c s="93">
        <v>10338.52</v>
      </c>
      <c s="93">
        <v>0</v>
      </c>
      <c s="93">
        <v>0</v>
      </c>
      <c s="93">
        <v>0</v>
      </c>
      <c s="93">
        <v>1594990.1599999999</v>
      </c>
      <c s="197">
        <v>45322</v>
      </c>
      <c s="196">
        <v>46140</v>
      </c>
      <c s="99">
        <v>2412354.9600000009</v>
      </c>
      <c s="99">
        <v>1.4277777777777778</v>
      </c>
      <c s="99">
        <v>2.2722222222222221</v>
      </c>
      <c s="191">
        <v>0.073934</v>
      </c>
      <c s="95" t="s">
        <v>651</v>
      </c>
      <c s="95" t="s">
        <v>652</v>
      </c>
      <c s="185">
        <v>83588.410000000003</v>
      </c>
      <c s="185">
        <v>84158.009999999995</v>
      </c>
      <c s="185">
        <v>84731.490000000005</v>
      </c>
      <c s="185">
        <v>85308.889999999999</v>
      </c>
      <c s="185">
        <v>85890.210000000006</v>
      </c>
      <c s="185">
        <v>86475.490000000005</v>
      </c>
      <c s="185">
        <v>87064.770000000004</v>
      </c>
      <c s="185">
        <v>87658.059999999998</v>
      </c>
      <c s="185">
        <v>177112.19</v>
      </c>
      <c s="185">
        <v>89462.300000000003</v>
      </c>
      <c s="185">
        <v>90071.929999999993</v>
      </c>
      <c s="185">
        <v>90685.710000000006</v>
      </c>
      <c s="185">
        <v>91303.679999999993</v>
      </c>
      <c s="22">
        <f t="shared" si="75"/>
        <v>83588.410000000003</v>
      </c>
      <c s="22">
        <f t="shared" si="76"/>
        <v>1139922.73</v>
      </c>
      <c s="22">
        <f t="shared" si="77"/>
        <v>1223511.1399999999</v>
      </c>
    </row>
    <row r="1643" spans="1:54" ht="15">
      <c r="A1643" s="23" t="s">
        <v>3283</v>
      </c>
      <c s="100" t="s">
        <v>3284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3285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9183021.4700000025</v>
      </c>
      <c s="93">
        <v>0</v>
      </c>
      <c s="93">
        <v>54263.449999999997</v>
      </c>
      <c s="93">
        <v>65651.110000000001</v>
      </c>
      <c s="93">
        <v>0</v>
      </c>
      <c s="93">
        <v>0</v>
      </c>
      <c s="93">
        <v>0</v>
      </c>
      <c s="93">
        <v>9128758.0200000033</v>
      </c>
      <c s="197">
        <v>45322</v>
      </c>
      <c s="196">
        <v>48921</v>
      </c>
      <c s="99">
        <v>9652458.2400000002</v>
      </c>
      <c s="99">
        <v>9.1527777777777786</v>
      </c>
      <c s="99">
        <v>9.9972222222222218</v>
      </c>
      <c s="191">
        <v>0.085975999999999997</v>
      </c>
      <c s="95" t="s">
        <v>651</v>
      </c>
      <c s="95" t="s">
        <v>652</v>
      </c>
      <c s="185">
        <v>54766.540000000001</v>
      </c>
      <c s="185">
        <v>55274.279999999999</v>
      </c>
      <c s="185">
        <v>55786.730000000003</v>
      </c>
      <c s="185">
        <v>56303.919999999998</v>
      </c>
      <c s="185">
        <v>56825.93</v>
      </c>
      <c s="185">
        <v>57352.760000000002</v>
      </c>
      <c s="185">
        <v>57884.480000000003</v>
      </c>
      <c s="185">
        <v>58421.129999999997</v>
      </c>
      <c s="185">
        <v>58962.760000000002</v>
      </c>
      <c s="185">
        <v>59509.400000000001</v>
      </c>
      <c s="185">
        <v>60061.120000000003</v>
      </c>
      <c s="185">
        <v>60617.959999999999</v>
      </c>
      <c s="185">
        <v>61179.93</v>
      </c>
      <c s="22">
        <f t="shared" si="75"/>
        <v>54766.540000000001</v>
      </c>
      <c s="22">
        <f t="shared" si="76"/>
        <v>698180.40000000002</v>
      </c>
      <c s="22">
        <f t="shared" si="77"/>
        <v>752946.94000000006</v>
      </c>
    </row>
    <row r="1644" spans="1:54" ht="15">
      <c r="A1644" s="23" t="s">
        <v>3286</v>
      </c>
      <c s="100" t="s">
        <v>3287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3288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3867542.71</v>
      </c>
      <c s="93">
        <v>0</v>
      </c>
      <c s="93">
        <v>112155.73</v>
      </c>
      <c s="93">
        <v>26741.330000000002</v>
      </c>
      <c s="93">
        <v>0</v>
      </c>
      <c s="93">
        <v>0</v>
      </c>
      <c s="93">
        <v>0</v>
      </c>
      <c s="93">
        <v>3755386.98</v>
      </c>
      <c s="197">
        <v>45322</v>
      </c>
      <c s="196">
        <v>48074</v>
      </c>
      <c s="99">
        <v>5073977.7400000002</v>
      </c>
      <c s="99">
        <v>6.7999999999999998</v>
      </c>
      <c s="99">
        <v>7.6444444444444448</v>
      </c>
      <c s="191">
        <v>0.084176000000000001</v>
      </c>
      <c s="95" t="s">
        <v>651</v>
      </c>
      <c s="95" t="s">
        <v>652</v>
      </c>
      <c s="185">
        <v>112944.48</v>
      </c>
      <c s="185">
        <v>129854.24000000001</v>
      </c>
      <c s="185">
        <v>98423.240000000005</v>
      </c>
      <c s="185">
        <v>115344.21000000001</v>
      </c>
      <c s="185">
        <v>116155.37</v>
      </c>
      <c s="185">
        <v>133412.5</v>
      </c>
      <c s="185">
        <v>117877.53</v>
      </c>
      <c s="185">
        <v>118706.53999999999</v>
      </c>
      <c s="185">
        <v>119541.34</v>
      </c>
      <c s="185">
        <v>120382.06</v>
      </c>
      <c s="185">
        <v>121228.66</v>
      </c>
      <c s="185">
        <v>81525.710000000006</v>
      </c>
      <c s="185">
        <v>82099.070000000007</v>
      </c>
      <c s="22">
        <f t="shared" si="75"/>
        <v>112944.48</v>
      </c>
      <c s="22">
        <f t="shared" si="76"/>
        <v>1354550.47</v>
      </c>
      <c s="22">
        <f t="shared" si="77"/>
        <v>1467494.95</v>
      </c>
    </row>
    <row r="1645" spans="1:54" ht="15">
      <c r="A1645" s="23" t="s">
        <v>3289</v>
      </c>
      <c s="100" t="s">
        <v>3290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3291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2844008.0399999996</v>
      </c>
      <c s="93">
        <v>0</v>
      </c>
      <c s="93">
        <v>269050.59000000003</v>
      </c>
      <c s="93">
        <v>19052.580000000002</v>
      </c>
      <c s="93">
        <v>0</v>
      </c>
      <c s="93">
        <v>0</v>
      </c>
      <c s="93">
        <v>0</v>
      </c>
      <c s="93">
        <v>2574957.4499999997</v>
      </c>
      <c s="197">
        <v>45322</v>
      </c>
      <c s="196">
        <v>47489</v>
      </c>
      <c s="99">
        <v>5384699.0099999998</v>
      </c>
      <c s="99">
        <v>5.1749999999999998</v>
      </c>
      <c s="99">
        <v>6.0194444444444448</v>
      </c>
      <c s="191">
        <v>0.082498000000000002</v>
      </c>
      <c s="95" t="s">
        <v>651</v>
      </c>
      <c s="95" t="s">
        <v>652</v>
      </c>
      <c s="185">
        <v>47839.480000000003</v>
      </c>
      <c s="185">
        <v>32826.339999999997</v>
      </c>
      <c s="185">
        <v>33052.019999999997</v>
      </c>
      <c s="185">
        <v>33279.25</v>
      </c>
      <c s="185">
        <v>33508.029999999999</v>
      </c>
      <c s="185">
        <v>33738.400000000001</v>
      </c>
      <c s="185">
        <v>33970.339999999997</v>
      </c>
      <c s="185">
        <v>68642.899999999994</v>
      </c>
      <c s="185">
        <v>34675.790000000001</v>
      </c>
      <c s="185">
        <v>34914.18</v>
      </c>
      <c s="185">
        <v>35154.199999999997</v>
      </c>
      <c s="185">
        <v>35395.879999999997</v>
      </c>
      <c s="185">
        <v>35639.220000000001</v>
      </c>
      <c s="22">
        <f t="shared" si="75"/>
        <v>47839.480000000003</v>
      </c>
      <c s="22">
        <f t="shared" si="76"/>
        <v>444796.54999999993</v>
      </c>
      <c s="22">
        <f t="shared" si="77"/>
        <v>492636.02999999991</v>
      </c>
    </row>
    <row r="1646" spans="1:54" ht="15">
      <c r="A1646" s="23" t="s">
        <v>3292</v>
      </c>
      <c s="100" t="s">
        <v>3293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361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10769529.800000001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10769529.800000001</v>
      </c>
      <c s="197">
        <v>44987</v>
      </c>
      <c s="196">
        <v>46083</v>
      </c>
      <c s="99">
        <v>10769529.800000001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47" spans="1:54" ht="15">
      <c r="A1647" s="23" t="s">
        <v>3294</v>
      </c>
      <c s="100" t="s">
        <v>3295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588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6294985.7000000002</v>
      </c>
      <c s="93">
        <v>0</v>
      </c>
      <c s="93">
        <v>232949.97</v>
      </c>
      <c s="93">
        <v>43419.650000000001</v>
      </c>
      <c s="93">
        <v>0</v>
      </c>
      <c s="93">
        <v>0</v>
      </c>
      <c s="93">
        <v>0</v>
      </c>
      <c s="93">
        <v>6062035.7300000004</v>
      </c>
      <c s="197">
        <v>45322</v>
      </c>
      <c s="196">
        <v>47417</v>
      </c>
      <c s="99">
        <v>9093830.6699999999</v>
      </c>
      <c s="99">
        <v>4.9749999999999996</v>
      </c>
      <c s="99">
        <v>5.8194444444444446</v>
      </c>
      <c s="191">
        <v>0.080518000000000006</v>
      </c>
      <c s="95" t="s">
        <v>651</v>
      </c>
      <c s="95" t="s">
        <v>652</v>
      </c>
      <c s="185">
        <v>235877.98000000001</v>
      </c>
      <c s="185">
        <v>236187.70000000001</v>
      </c>
      <c s="185">
        <v>237887.81</v>
      </c>
      <c s="185">
        <v>243106.48999999999</v>
      </c>
      <c s="185">
        <v>241169.16</v>
      </c>
      <c s="185">
        <v>243964.79999999999</v>
      </c>
      <c s="185">
        <v>188648.06</v>
      </c>
      <c s="185">
        <v>190982.62</v>
      </c>
      <c s="185">
        <v>191334.62</v>
      </c>
      <c s="185">
        <v>192714.35000000001</v>
      </c>
      <c s="185">
        <v>194949.95999999999</v>
      </c>
      <c s="185">
        <v>195459.38</v>
      </c>
      <c s="185">
        <v>197628.25</v>
      </c>
      <c s="22">
        <f t="shared" si="75"/>
        <v>235877.98000000001</v>
      </c>
      <c s="22">
        <f t="shared" si="76"/>
        <v>2554033.2000000002</v>
      </c>
      <c s="22">
        <f t="shared" si="77"/>
        <v>2789911.1800000002</v>
      </c>
    </row>
    <row r="1648" spans="1:54" ht="15">
      <c r="A1648" s="23" t="s">
        <v>3296</v>
      </c>
      <c s="100" t="s">
        <v>3297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588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5476513.7300000004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5476513.7300000004</v>
      </c>
      <c s="197">
        <v>44987</v>
      </c>
      <c s="196">
        <v>46083</v>
      </c>
      <c s="99">
        <v>5476513.7300000004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49" spans="1:54" ht="15">
      <c r="A1649" s="23" t="s">
        <v>3298</v>
      </c>
      <c s="100" t="s">
        <v>3299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3300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5488903.1299999999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5488903.1299999999</v>
      </c>
      <c s="197">
        <v>44987</v>
      </c>
      <c s="196">
        <v>46083</v>
      </c>
      <c s="99">
        <v>5488903.1299999999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50" spans="1:54" ht="15">
      <c r="A1650" s="23" t="s">
        <v>3301</v>
      </c>
      <c s="100" t="s">
        <v>3302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3303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2094896.3300000001</v>
      </c>
      <c s="93">
        <v>0</v>
      </c>
      <c s="93">
        <v>6302.4899999999998</v>
      </c>
      <c s="93">
        <v>6504</v>
      </c>
      <c s="93">
        <v>0</v>
      </c>
      <c s="93">
        <v>0</v>
      </c>
      <c s="93">
        <v>0</v>
      </c>
      <c s="93">
        <v>2088593.8400000001</v>
      </c>
      <c s="197">
        <v>45322</v>
      </c>
      <c s="196">
        <v>48579</v>
      </c>
      <c s="99">
        <v>2571949.0900000003</v>
      </c>
      <c s="99">
        <v>8.2027777777777775</v>
      </c>
      <c s="99">
        <v>9.0472222222222225</v>
      </c>
      <c s="191">
        <v>0.085975999999999997</v>
      </c>
      <c s="95" t="s">
        <v>651</v>
      </c>
      <c s="95" t="s">
        <v>652</v>
      </c>
      <c s="185">
        <v>49662.769999999997</v>
      </c>
      <c s="185">
        <v>50026.07</v>
      </c>
      <c s="185">
        <v>50392.050000000003</v>
      </c>
      <c s="185">
        <v>50760.690000000002</v>
      </c>
      <c s="185">
        <v>51132.040000000001</v>
      </c>
      <c s="185">
        <v>51506.089999999997</v>
      </c>
      <c s="185">
        <v>51882.889999999999</v>
      </c>
      <c s="185">
        <v>52262.43</v>
      </c>
      <c s="185">
        <v>52644.760000000002</v>
      </c>
      <c s="185">
        <v>53029.879999999997</v>
      </c>
      <c s="185">
        <v>53417.82</v>
      </c>
      <c s="185">
        <v>53808.610000000001</v>
      </c>
      <c s="185">
        <v>54202.25</v>
      </c>
      <c s="22">
        <f t="shared" si="75"/>
        <v>49662.769999999997</v>
      </c>
      <c s="22">
        <f t="shared" si="76"/>
        <v>625065.58000000007</v>
      </c>
      <c s="22">
        <f t="shared" si="77"/>
        <v>674728.35000000009</v>
      </c>
    </row>
    <row r="1651" spans="1:54" ht="15">
      <c r="A1651" s="23" t="s">
        <v>3304</v>
      </c>
      <c s="100" t="s">
        <v>3305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3303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5211134.3200000003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5211134.3200000003</v>
      </c>
      <c s="197">
        <v>44987</v>
      </c>
      <c s="196">
        <v>46083</v>
      </c>
      <c s="99">
        <v>5211134.3200000003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52" spans="1:54" ht="15">
      <c r="A1652" s="23" t="s">
        <v>3306</v>
      </c>
      <c s="100" t="s">
        <v>3307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1200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1062366.1499999997</v>
      </c>
      <c s="93">
        <v>0</v>
      </c>
      <c s="93">
        <v>57134.389999999999</v>
      </c>
      <c s="93">
        <v>7080.46</v>
      </c>
      <c s="93">
        <v>0</v>
      </c>
      <c s="93">
        <v>0</v>
      </c>
      <c s="93">
        <v>0</v>
      </c>
      <c s="93">
        <v>1005231.7599999997</v>
      </c>
      <c s="197">
        <v>45322</v>
      </c>
      <c s="196">
        <v>46380</v>
      </c>
      <c s="99">
        <v>1599497.3799999999</v>
      </c>
      <c s="99">
        <v>2.0944444444444446</v>
      </c>
      <c s="99">
        <v>2.9388888888888891</v>
      </c>
      <c s="191">
        <v>0.081262000000000001</v>
      </c>
      <c s="95" t="s">
        <v>651</v>
      </c>
      <c s="95" t="s">
        <v>652</v>
      </c>
      <c s="185">
        <v>57521.790000000001</v>
      </c>
      <c s="185">
        <v>57911.809999999998</v>
      </c>
      <c s="185">
        <v>58304.510000000002</v>
      </c>
      <c s="185">
        <v>58699.839999999997</v>
      </c>
      <c s="185">
        <v>59097.849999999999</v>
      </c>
      <c s="185">
        <v>59498.580000000002</v>
      </c>
      <c s="185">
        <v>59902.010000000002</v>
      </c>
      <c s="185">
        <v>60308.18</v>
      </c>
      <c s="185">
        <v>65781.449999999997</v>
      </c>
      <c s="185">
        <v>61197.790000000001</v>
      </c>
      <c s="185">
        <v>61612.75</v>
      </c>
      <c s="185">
        <v>62030.510000000002</v>
      </c>
      <c s="185">
        <v>79954.399999999994</v>
      </c>
      <c s="22">
        <f t="shared" si="75"/>
        <v>57521.790000000001</v>
      </c>
      <c s="22">
        <f t="shared" si="76"/>
        <v>744299.68000000005</v>
      </c>
      <c s="22">
        <f t="shared" si="77"/>
        <v>801821.47000000009</v>
      </c>
    </row>
    <row r="1653" spans="1:54" ht="15">
      <c r="A1653" s="23" t="s">
        <v>3308</v>
      </c>
      <c s="100" t="s">
        <v>3309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589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22934725.370000001</v>
      </c>
      <c s="93">
        <v>0</v>
      </c>
      <c s="93">
        <v>314396.33000000002</v>
      </c>
      <c s="93">
        <v>164790.32000000001</v>
      </c>
      <c s="93">
        <v>0</v>
      </c>
      <c s="93">
        <v>0</v>
      </c>
      <c s="93">
        <v>0</v>
      </c>
      <c s="93">
        <v>22620329.040000003</v>
      </c>
      <c s="197">
        <v>45322</v>
      </c>
      <c s="196">
        <v>47425</v>
      </c>
      <c s="99">
        <v>26043160.600000001</v>
      </c>
      <c s="99">
        <v>4.9972222222222218</v>
      </c>
      <c s="99">
        <v>5.8416666666666668</v>
      </c>
      <c s="191">
        <v>0.086263999999999993</v>
      </c>
      <c s="95" t="s">
        <v>651</v>
      </c>
      <c s="95" t="s">
        <v>652</v>
      </c>
      <c s="185">
        <v>316656.38</v>
      </c>
      <c s="185">
        <v>318932.72999999998</v>
      </c>
      <c s="185">
        <v>321225.40999999997</v>
      </c>
      <c s="185">
        <v>323534.58000000002</v>
      </c>
      <c s="185">
        <v>325860.35999999999</v>
      </c>
      <c s="185">
        <v>328202.84999999998</v>
      </c>
      <c s="185">
        <v>330562.16999999998</v>
      </c>
      <c s="185">
        <v>332938.46000000002</v>
      </c>
      <c s="185">
        <v>335331.85999999999</v>
      </c>
      <c s="185">
        <v>337742.42999999999</v>
      </c>
      <c s="185">
        <v>340170.34000000003</v>
      </c>
      <c s="185">
        <v>342615.69</v>
      </c>
      <c s="185">
        <v>345078.63</v>
      </c>
      <c s="22">
        <f t="shared" si="75"/>
        <v>316656.38</v>
      </c>
      <c s="22">
        <f t="shared" si="76"/>
        <v>3982195.5099999998</v>
      </c>
      <c s="22">
        <f t="shared" si="77"/>
        <v>4298851.8899999997</v>
      </c>
    </row>
    <row r="1654" spans="1:54" ht="15">
      <c r="A1654" s="23" t="s">
        <v>3310</v>
      </c>
      <c s="100" t="s">
        <v>3311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589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13616051.960000001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13616051.960000001</v>
      </c>
      <c s="197">
        <v>44987</v>
      </c>
      <c s="196">
        <v>46083</v>
      </c>
      <c s="99">
        <v>13616051.960000001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55" spans="1:54" ht="15">
      <c r="A1655" s="23" t="s">
        <v>3312</v>
      </c>
      <c s="100" t="s">
        <v>3313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95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11779821.41</v>
      </c>
      <c s="93">
        <v>0</v>
      </c>
      <c s="93">
        <v>177135.94</v>
      </c>
      <c s="93">
        <v>82321.509999999995</v>
      </c>
      <c s="93">
        <v>0</v>
      </c>
      <c s="93">
        <v>0</v>
      </c>
      <c s="93">
        <v>0</v>
      </c>
      <c s="93">
        <v>11602685.470000001</v>
      </c>
      <c s="197">
        <v>45322</v>
      </c>
      <c s="196">
        <v>48643</v>
      </c>
      <c s="99">
        <v>13409459.25</v>
      </c>
      <c s="99">
        <v>8.3805555555555564</v>
      </c>
      <c s="99">
        <v>9.2249999999999996</v>
      </c>
      <c s="191">
        <v>0.083875000000000005</v>
      </c>
      <c s="95" t="s">
        <v>651</v>
      </c>
      <c s="95" t="s">
        <v>652</v>
      </c>
      <c s="185">
        <v>178374.04000000001</v>
      </c>
      <c s="185">
        <v>179620.79999999999</v>
      </c>
      <c s="185">
        <v>180876.26999999999</v>
      </c>
      <c s="185">
        <v>182140.51999999999</v>
      </c>
      <c s="185">
        <v>183413.60999999999</v>
      </c>
      <c s="185">
        <v>184695.59</v>
      </c>
      <c s="185">
        <v>185986.54999999999</v>
      </c>
      <c s="185">
        <v>187286.53</v>
      </c>
      <c s="185">
        <v>188595.56</v>
      </c>
      <c s="185">
        <v>189913.76000000001</v>
      </c>
      <c s="185">
        <v>191241.17000000001</v>
      </c>
      <c s="185">
        <v>192577.88</v>
      </c>
      <c s="185">
        <v>193923.92999999999</v>
      </c>
      <c s="22">
        <f t="shared" si="75"/>
        <v>178374.04000000001</v>
      </c>
      <c s="22">
        <f t="shared" si="76"/>
        <v>2240272.1699999999</v>
      </c>
      <c s="22">
        <f t="shared" si="77"/>
        <v>2418646.21</v>
      </c>
    </row>
    <row r="1656" spans="1:54" ht="15">
      <c r="A1656" s="23" t="s">
        <v>3314</v>
      </c>
      <c s="100" t="s">
        <v>3315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95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1484441.48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1484441.48</v>
      </c>
      <c s="197">
        <v>44987</v>
      </c>
      <c s="196">
        <v>46083</v>
      </c>
      <c s="99">
        <v>1484441.48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57" spans="1:54" ht="15">
      <c r="A1657" s="23" t="s">
        <v>3316</v>
      </c>
      <c s="100" t="s">
        <v>3317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1020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7417819.6800000016</v>
      </c>
      <c s="93">
        <v>0</v>
      </c>
      <c s="93">
        <v>152472.94</v>
      </c>
      <c s="93">
        <v>43946.980000000003</v>
      </c>
      <c s="93">
        <v>0</v>
      </c>
      <c s="93">
        <v>0</v>
      </c>
      <c s="93">
        <v>0</v>
      </c>
      <c s="93">
        <v>7265346.7400000012</v>
      </c>
      <c s="197">
        <v>45322</v>
      </c>
      <c s="196">
        <v>48440</v>
      </c>
      <c s="99">
        <v>8844291.1799999978</v>
      </c>
      <c s="99">
        <v>7.8166666666666664</v>
      </c>
      <c s="99">
        <v>8.6611111111111114</v>
      </c>
      <c s="191">
        <v>0.082136000000000001</v>
      </c>
      <c s="95" t="s">
        <v>651</v>
      </c>
      <c s="95" t="s">
        <v>652</v>
      </c>
      <c s="185">
        <v>164062.35000000001</v>
      </c>
      <c s="185">
        <v>165187.78</v>
      </c>
      <c s="185">
        <v>166320.92999999999</v>
      </c>
      <c s="185">
        <v>167461.85999999999</v>
      </c>
      <c s="185">
        <v>168610.64000000001</v>
      </c>
      <c s="185">
        <v>169767.28</v>
      </c>
      <c s="185">
        <v>170931.85000000001</v>
      </c>
      <c s="185">
        <v>172104.42999999999</v>
      </c>
      <c s="185">
        <v>173285.04000000001</v>
      </c>
      <c s="185">
        <v>174473.73999999999</v>
      </c>
      <c s="185">
        <v>175670.60000000001</v>
      </c>
      <c s="185">
        <v>176875.67999999999</v>
      </c>
      <c s="185">
        <v>178088.98999999999</v>
      </c>
      <c s="22">
        <f t="shared" si="75"/>
        <v>164062.35000000001</v>
      </c>
      <c s="22">
        <f t="shared" si="76"/>
        <v>2058778.8200000001</v>
      </c>
      <c s="22">
        <f t="shared" si="77"/>
        <v>2222841.1699999999</v>
      </c>
    </row>
    <row r="1658" spans="1:54" ht="15">
      <c r="A1658" s="23" t="s">
        <v>3318</v>
      </c>
      <c s="100" t="s">
        <v>3319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3320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6058619.6600000001</v>
      </c>
      <c s="93">
        <v>0</v>
      </c>
      <c s="93">
        <v>65077.209999999999</v>
      </c>
      <c s="93">
        <v>42505.389999999999</v>
      </c>
      <c s="93">
        <v>0</v>
      </c>
      <c s="93">
        <v>0</v>
      </c>
      <c s="93">
        <v>0</v>
      </c>
      <c s="93">
        <v>5993542.4500000002</v>
      </c>
      <c s="197">
        <v>45322</v>
      </c>
      <c s="196">
        <v>48432</v>
      </c>
      <c s="99">
        <v>7166559.2999999998</v>
      </c>
      <c s="99">
        <v>7.7944444444444443</v>
      </c>
      <c s="99">
        <v>8.6388888888888893</v>
      </c>
      <c s="191">
        <v>0.084209999999999993</v>
      </c>
      <c s="95" t="s">
        <v>651</v>
      </c>
      <c s="95" t="s">
        <v>652</v>
      </c>
      <c s="185">
        <v>65534.169999999998</v>
      </c>
      <c s="185">
        <v>65994.339999999997</v>
      </c>
      <c s="185">
        <v>66457.759999999995</v>
      </c>
      <c s="185">
        <v>66924.419999999998</v>
      </c>
      <c s="185">
        <v>67394.360000000001</v>
      </c>
      <c s="185">
        <v>67867.589999999997</v>
      </c>
      <c s="185">
        <v>68344.160000000003</v>
      </c>
      <c s="185">
        <v>68824.059999999998</v>
      </c>
      <c s="185">
        <v>69307.339999999997</v>
      </c>
      <c s="185">
        <v>69794.020000000004</v>
      </c>
      <c s="185">
        <v>70284.089999999997</v>
      </c>
      <c s="185">
        <v>70777.639999999999</v>
      </c>
      <c s="185">
        <v>71274.619999999995</v>
      </c>
      <c s="22">
        <f t="shared" si="75"/>
        <v>65534.169999999998</v>
      </c>
      <c s="22">
        <f t="shared" si="76"/>
        <v>823244.40000000002</v>
      </c>
      <c s="22">
        <f t="shared" si="77"/>
        <v>888778.57000000007</v>
      </c>
    </row>
    <row r="1659" spans="1:54" ht="15">
      <c r="A1659" s="23" t="s">
        <v>3321</v>
      </c>
      <c s="100" t="s">
        <v>3322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1185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2244802.5899999994</v>
      </c>
      <c s="93">
        <v>0</v>
      </c>
      <c s="93">
        <v>33462.93</v>
      </c>
      <c s="93">
        <v>16038.620000000001</v>
      </c>
      <c s="93">
        <v>0</v>
      </c>
      <c s="93">
        <v>0</v>
      </c>
      <c s="93">
        <v>0</v>
      </c>
      <c s="93">
        <v>2211339.6599999992</v>
      </c>
      <c s="197">
        <v>45322</v>
      </c>
      <c s="196">
        <v>47243</v>
      </c>
      <c s="99">
        <v>3357828.0299999993</v>
      </c>
      <c s="99">
        <v>4.4916666666666663</v>
      </c>
      <c s="99">
        <v>5.3361111111111112</v>
      </c>
      <c s="191">
        <v>0.085736999999999994</v>
      </c>
      <c s="95" t="s">
        <v>651</v>
      </c>
      <c s="95" t="s">
        <v>652</v>
      </c>
      <c s="185">
        <v>33702.010000000002</v>
      </c>
      <c s="185">
        <v>33942.800000000003</v>
      </c>
      <c s="185">
        <v>34185.32</v>
      </c>
      <c s="185">
        <v>34429.57</v>
      </c>
      <c s="185">
        <v>34675.559999999998</v>
      </c>
      <c s="185">
        <v>34923.309999999998</v>
      </c>
      <c s="185">
        <v>35172.830000000002</v>
      </c>
      <c s="185">
        <v>35424.129999999997</v>
      </c>
      <c s="185">
        <v>35677.230000000003</v>
      </c>
      <c s="185">
        <v>35932.129999999997</v>
      </c>
      <c s="185">
        <v>36188.860000000001</v>
      </c>
      <c s="185">
        <v>36447.419999999998</v>
      </c>
      <c s="185">
        <v>36707.830000000002</v>
      </c>
      <c s="22">
        <f t="shared" si="75"/>
        <v>33702.010000000002</v>
      </c>
      <c s="22">
        <f t="shared" si="76"/>
        <v>423706.98999999999</v>
      </c>
      <c s="22">
        <f t="shared" si="77"/>
        <v>457409</v>
      </c>
    </row>
    <row r="1660" spans="1:54" ht="15">
      <c r="A1660" s="23" t="s">
        <v>3328</v>
      </c>
      <c s="100" t="s">
        <v>3329</v>
      </c>
      <c s="96">
        <v>1</v>
      </c>
      <c s="96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200000000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200000000</v>
      </c>
      <c s="194">
        <v>44984</v>
      </c>
      <c s="196">
        <v>48637</v>
      </c>
      <c s="99">
        <v>200000000</v>
      </c>
      <c s="99">
        <v>8.2416666666666671</v>
      </c>
      <c s="99">
        <v>10</v>
      </c>
      <c s="191">
        <v>0.078262999999999999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61" spans="1:54" ht="15">
      <c r="A1661" s="23" t="s">
        <v>3330</v>
      </c>
      <c s="100" t="s">
        <v>3331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2042053.71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2042053.71</v>
      </c>
      <c s="194">
        <v>44987</v>
      </c>
      <c s="196">
        <v>46083</v>
      </c>
      <c s="99">
        <v>2042053.71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62" spans="1:54" ht="15">
      <c r="A1662" s="23" t="s">
        <v>3332</v>
      </c>
      <c s="100" t="s">
        <v>3333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38841.900000000001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38841.900000000001</v>
      </c>
      <c s="194">
        <v>44987</v>
      </c>
      <c s="196">
        <v>46083</v>
      </c>
      <c s="99">
        <v>38841.900000000001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63" spans="1:54" ht="15">
      <c r="A1663" s="23" t="s">
        <v>3334</v>
      </c>
      <c s="100" t="s">
        <v>3335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38841.900000000001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38841.900000000001</v>
      </c>
      <c s="194">
        <v>44987</v>
      </c>
      <c s="196">
        <v>46083</v>
      </c>
      <c s="99">
        <v>38841.900000000001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64" spans="1:54" ht="15">
      <c r="A1664" s="23" t="s">
        <v>3336</v>
      </c>
      <c s="100" t="s">
        <v>3337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38804.889999999999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38804.889999999999</v>
      </c>
      <c s="194">
        <v>44987</v>
      </c>
      <c s="196">
        <v>46083</v>
      </c>
      <c s="99">
        <v>38804.889999999999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65" spans="1:54" ht="15">
      <c r="A1665" s="23" t="s">
        <v>3338</v>
      </c>
      <c s="100" t="s">
        <v>3339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38804.889999999999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38804.889999999999</v>
      </c>
      <c s="194">
        <v>44987</v>
      </c>
      <c s="196">
        <v>46083</v>
      </c>
      <c s="99">
        <v>38804.889999999999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66" spans="1:54" ht="15">
      <c r="A1666" s="23" t="s">
        <v>3340</v>
      </c>
      <c s="100" t="s">
        <v>3341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38804.889999999999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38804.889999999999</v>
      </c>
      <c s="194">
        <v>44987</v>
      </c>
      <c s="196">
        <v>46083</v>
      </c>
      <c s="99">
        <v>38804.889999999999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5"/>
        <v>0</v>
      </c>
      <c s="22">
        <f t="shared" si="76"/>
        <v>0</v>
      </c>
      <c s="22">
        <f t="shared" si="77"/>
        <v>0</v>
      </c>
    </row>
    <row r="1667" spans="1:54" ht="15">
      <c r="A1667" s="23" t="s">
        <v>3342</v>
      </c>
      <c s="100" t="s">
        <v>3343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27159.110000000001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27159.110000000001</v>
      </c>
      <c s="194">
        <v>44987</v>
      </c>
      <c s="196">
        <v>46083</v>
      </c>
      <c s="99">
        <v>27159.110000000001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 ref="AZ1667:AZ1730">SUM(AM1667:AM1667)</f>
        <v>0</v>
      </c>
      <c s="22">
        <f t="shared" si="76"/>
        <v>0</v>
      </c>
      <c s="22">
        <f t="shared" si="77"/>
        <v>0</v>
      </c>
    </row>
    <row r="1668" spans="1:54" ht="15">
      <c r="A1668" s="23" t="s">
        <v>3344</v>
      </c>
      <c s="100" t="s">
        <v>3345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29103.200000000001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29103.200000000001</v>
      </c>
      <c s="194">
        <v>44987</v>
      </c>
      <c s="196">
        <v>46083</v>
      </c>
      <c s="99">
        <v>29103.200000000001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 ref="BA1668:BA1701">SUM(AN1668:AY1668)</f>
        <v>0</v>
      </c>
      <c s="22">
        <f t="shared" si="80" ref="BB1668:BB1701">AZ1668+BA1668</f>
        <v>0</v>
      </c>
    </row>
    <row r="1669" spans="1:54" ht="15">
      <c r="A1669" s="23" t="s">
        <v>3346</v>
      </c>
      <c s="100" t="s">
        <v>3347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38836.290000000001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38836.290000000001</v>
      </c>
      <c s="194">
        <v>44987</v>
      </c>
      <c s="196">
        <v>46083</v>
      </c>
      <c s="99">
        <v>38836.290000000001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70" spans="1:54" ht="15">
      <c r="A1670" s="23" t="s">
        <v>3348</v>
      </c>
      <c s="100" t="s">
        <v>3349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38835.360000000001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38835.360000000001</v>
      </c>
      <c s="194">
        <v>44987</v>
      </c>
      <c s="196">
        <v>46083</v>
      </c>
      <c s="99">
        <v>38835.360000000001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71" spans="1:54" ht="15">
      <c r="A1671" s="23" t="s">
        <v>3350</v>
      </c>
      <c s="100" t="s">
        <v>3351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38835.360000000001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38835.360000000001</v>
      </c>
      <c s="194">
        <v>44987</v>
      </c>
      <c s="196">
        <v>46083</v>
      </c>
      <c s="99">
        <v>38835.360000000001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72" spans="1:54" ht="15">
      <c r="A1672" s="23" t="s">
        <v>3352</v>
      </c>
      <c s="100" t="s">
        <v>3353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38835.360000000001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38835.360000000001</v>
      </c>
      <c s="194">
        <v>44987</v>
      </c>
      <c s="196">
        <v>46083</v>
      </c>
      <c s="99">
        <v>38835.360000000001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73" spans="1:54" ht="15">
      <c r="A1673" s="23" t="s">
        <v>3354</v>
      </c>
      <c s="100" t="s">
        <v>3355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38764.879999999997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38764.879999999997</v>
      </c>
      <c s="194">
        <v>44987</v>
      </c>
      <c s="196">
        <v>46083</v>
      </c>
      <c s="99">
        <v>38764.879999999997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74" spans="1:54" ht="15">
      <c r="A1674" s="23" t="s">
        <v>3356</v>
      </c>
      <c s="100" t="s">
        <v>3357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27180.169999999998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27180.169999999998</v>
      </c>
      <c s="194">
        <v>44987</v>
      </c>
      <c s="196">
        <v>46083</v>
      </c>
      <c s="99">
        <v>27180.169999999998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75" spans="1:54" ht="15">
      <c r="A1675" s="23" t="s">
        <v>3358</v>
      </c>
      <c s="100" t="s">
        <v>3359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27096.25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27096.25</v>
      </c>
      <c s="194">
        <v>44987</v>
      </c>
      <c s="196">
        <v>46083</v>
      </c>
      <c s="99">
        <v>27096.25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76" spans="1:54" ht="15">
      <c r="A1676" s="23" t="s">
        <v>3360</v>
      </c>
      <c s="100" t="s">
        <v>3361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27099.209999999999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27099.209999999999</v>
      </c>
      <c s="194">
        <v>44987</v>
      </c>
      <c s="196">
        <v>46083</v>
      </c>
      <c s="99">
        <v>27099.209999999999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77" spans="1:54" ht="15">
      <c r="A1677" s="23" t="s">
        <v>3362</v>
      </c>
      <c s="100" t="s">
        <v>3363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24182.68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24182.68</v>
      </c>
      <c s="194">
        <v>44987</v>
      </c>
      <c s="196">
        <v>46083</v>
      </c>
      <c s="99">
        <v>24182.68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78" spans="1:54" ht="15">
      <c r="A1678" s="23" t="s">
        <v>3364</v>
      </c>
      <c s="100" t="s">
        <v>3365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29041.610000000001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29041.610000000001</v>
      </c>
      <c s="194">
        <v>44987</v>
      </c>
      <c s="196">
        <v>46083</v>
      </c>
      <c s="99">
        <v>29041.610000000001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79" spans="1:54" ht="15">
      <c r="A1679" s="23" t="s">
        <v>3366</v>
      </c>
      <c s="100" t="s">
        <v>3367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27099.209999999999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27099.209999999999</v>
      </c>
      <c s="194">
        <v>44987</v>
      </c>
      <c s="196">
        <v>46083</v>
      </c>
      <c s="99">
        <v>27099.209999999999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80" spans="1:54" ht="15">
      <c r="A1680" s="23" t="s">
        <v>3368</v>
      </c>
      <c s="100" t="s">
        <v>3369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19414.41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19414.41</v>
      </c>
      <c s="194">
        <v>44987</v>
      </c>
      <c s="196">
        <v>46083</v>
      </c>
      <c s="99">
        <v>19414.41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81" spans="1:54" ht="15">
      <c r="A1681" s="23" t="s">
        <v>3370</v>
      </c>
      <c s="100" t="s">
        <v>3371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29121.610000000001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29121.610000000001</v>
      </c>
      <c s="194">
        <v>44987</v>
      </c>
      <c s="196">
        <v>46083</v>
      </c>
      <c s="99">
        <v>29121.610000000001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82" spans="1:54" ht="15">
      <c r="A1682" s="23" t="s">
        <v>3372</v>
      </c>
      <c s="100" t="s">
        <v>3373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29121.610000000001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29121.610000000001</v>
      </c>
      <c s="194">
        <v>44987</v>
      </c>
      <c s="196">
        <v>46083</v>
      </c>
      <c s="99">
        <v>29121.610000000001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83" spans="1:54" ht="15">
      <c r="A1683" s="23" t="s">
        <v>3374</v>
      </c>
      <c s="100" t="s">
        <v>3375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33975.209999999999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33975.209999999999</v>
      </c>
      <c s="194">
        <v>44987</v>
      </c>
      <c s="196">
        <v>46083</v>
      </c>
      <c s="99">
        <v>33975.209999999999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84" spans="1:54" ht="15">
      <c r="A1684" s="23" t="s">
        <v>3376</v>
      </c>
      <c s="100" t="s">
        <v>3377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24268.009999999998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24268.009999999998</v>
      </c>
      <c s="194">
        <v>44987</v>
      </c>
      <c s="196">
        <v>46083</v>
      </c>
      <c s="99">
        <v>24268.009999999998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85" spans="1:54" ht="15">
      <c r="A1685" s="23" t="s">
        <v>3378</v>
      </c>
      <c s="100" t="s">
        <v>3379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29122.310000000001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29122.310000000001</v>
      </c>
      <c s="194">
        <v>44987</v>
      </c>
      <c s="196">
        <v>46083</v>
      </c>
      <c s="99">
        <v>29122.310000000001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86" spans="1:54" ht="15">
      <c r="A1686" s="23" t="s">
        <v>3380</v>
      </c>
      <c s="100" t="s">
        <v>3381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38828.809999999998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38828.809999999998</v>
      </c>
      <c s="194">
        <v>44987</v>
      </c>
      <c s="196">
        <v>46083</v>
      </c>
      <c s="99">
        <v>38828.809999999998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87" spans="1:54" ht="15">
      <c r="A1687" s="23" t="s">
        <v>3382</v>
      </c>
      <c s="100" t="s">
        <v>3383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33880.480000000003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33880.480000000003</v>
      </c>
      <c s="194">
        <v>44987</v>
      </c>
      <c s="196">
        <v>46083</v>
      </c>
      <c s="99">
        <v>33880.480000000003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88" spans="1:54" ht="15">
      <c r="A1688" s="23" t="s">
        <v>3384</v>
      </c>
      <c s="100" t="s">
        <v>3385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29023.950000000001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29023.950000000001</v>
      </c>
      <c s="194">
        <v>44987</v>
      </c>
      <c s="196">
        <v>46083</v>
      </c>
      <c s="99">
        <v>29023.950000000001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89" spans="1:54" ht="15">
      <c r="A1689" s="23" t="s">
        <v>3386</v>
      </c>
      <c s="100" t="s">
        <v>3387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29023.950000000001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29023.950000000001</v>
      </c>
      <c s="194">
        <v>44987</v>
      </c>
      <c s="196">
        <v>46083</v>
      </c>
      <c s="99">
        <v>29023.950000000001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90" spans="1:54" ht="15">
      <c r="A1690" s="23" t="s">
        <v>3388</v>
      </c>
      <c s="100" t="s">
        <v>3389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29045.400000000001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29045.400000000001</v>
      </c>
      <c s="194">
        <v>44987</v>
      </c>
      <c s="196">
        <v>46083</v>
      </c>
      <c s="99">
        <v>29045.400000000001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91" spans="1:54" ht="15">
      <c r="A1691" s="23" t="s">
        <v>3390</v>
      </c>
      <c s="100" t="s">
        <v>3391</v>
      </c>
      <c s="96">
        <v>1</v>
      </c>
      <c s="96" t="s">
        <v>23</v>
      </c>
      <c s="95" t="s">
        <v>458</v>
      </c>
      <c s="95" t="s">
        <v>635</v>
      </c>
      <c s="95" t="s">
        <v>655</v>
      </c>
      <c s="95" t="s">
        <v>656</v>
      </c>
      <c s="95" t="s">
        <v>657</v>
      </c>
      <c s="95" t="s">
        <v>658</v>
      </c>
      <c s="95" t="s">
        <v>471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1</v>
      </c>
      <c s="98">
        <v>1</v>
      </c>
      <c s="98">
        <v>1</v>
      </c>
      <c s="98">
        <v>0</v>
      </c>
      <c s="98">
        <v>0</v>
      </c>
      <c s="98">
        <v>0</v>
      </c>
      <c s="93">
        <v>38734.050000000003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38734.050000000003</v>
      </c>
      <c s="194">
        <v>44987</v>
      </c>
      <c s="196">
        <v>46083</v>
      </c>
      <c s="99">
        <v>38734.050000000003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92" spans="1:54" ht="15">
      <c r="A1692" s="23" t="s">
        <v>3392</v>
      </c>
      <c s="100" t="s">
        <v>3393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3394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7550236.9400000032</v>
      </c>
      <c s="93">
        <v>0</v>
      </c>
      <c s="93">
        <v>73303.270000000004</v>
      </c>
      <c s="93">
        <v>55073.949999999997</v>
      </c>
      <c s="93">
        <v>0</v>
      </c>
      <c s="93">
        <v>0</v>
      </c>
      <c s="93">
        <v>0</v>
      </c>
      <c s="93">
        <v>7476933.6700000037</v>
      </c>
      <c s="194">
        <v>45351</v>
      </c>
      <c s="196">
        <v>48720</v>
      </c>
      <c s="99">
        <v>8136663.0999999996</v>
      </c>
      <c s="99">
        <v>8.594444444444445</v>
      </c>
      <c s="99">
        <v>9.3583333333333325</v>
      </c>
      <c s="191">
        <v>0.084708000000000006</v>
      </c>
      <c s="95" t="s">
        <v>651</v>
      </c>
      <c s="95" t="s">
        <v>652</v>
      </c>
      <c s="185">
        <v>73303.270000000004</v>
      </c>
      <c s="185">
        <v>73303.270000000004</v>
      </c>
      <c s="185">
        <v>73303.270000000004</v>
      </c>
      <c s="185">
        <v>73303.270000000004</v>
      </c>
      <c s="185">
        <v>73303.270000000004</v>
      </c>
      <c s="185">
        <v>73303.270000000004</v>
      </c>
      <c s="185">
        <v>73303.270000000004</v>
      </c>
      <c s="185">
        <v>73303.270000000004</v>
      </c>
      <c s="185">
        <v>73303.270000000004</v>
      </c>
      <c s="185">
        <v>73303.270000000004</v>
      </c>
      <c s="185">
        <v>73303.270000000004</v>
      </c>
      <c s="185">
        <v>73303.270000000004</v>
      </c>
      <c s="185">
        <v>73303.270000000004</v>
      </c>
      <c s="22">
        <f t="shared" si="78"/>
        <v>73303.270000000004</v>
      </c>
      <c s="22">
        <f t="shared" si="79"/>
        <v>879639.24000000011</v>
      </c>
      <c s="22">
        <f t="shared" si="80"/>
        <v>952942.51000000013</v>
      </c>
    </row>
    <row r="1693" spans="1:54" ht="15">
      <c r="A1693" s="23" t="s">
        <v>3395</v>
      </c>
      <c s="100" t="s">
        <v>3396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3394</v>
      </c>
      <c s="95" t="s">
        <v>637</v>
      </c>
      <c s="95" t="s">
        <v>650</v>
      </c>
      <c s="98">
        <v>1</v>
      </c>
      <c s="98">
        <v>1</v>
      </c>
      <c s="98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6391228.6299999999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6391228.6299999999</v>
      </c>
      <c s="194">
        <v>44987</v>
      </c>
      <c s="196">
        <v>46083</v>
      </c>
      <c s="99">
        <v>6391228.6299999999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94" spans="1:54" ht="15">
      <c r="A1694" s="23" t="s">
        <v>3397</v>
      </c>
      <c s="100" t="s">
        <v>3398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3399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4646056.3399999999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4646056.3399999999</v>
      </c>
      <c s="194">
        <v>44987</v>
      </c>
      <c s="196">
        <v>46083</v>
      </c>
      <c s="99">
        <v>4646056.3399999999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95" spans="1:54" ht="15">
      <c r="A1695" s="23" t="s">
        <v>3400</v>
      </c>
      <c s="100" t="s">
        <v>3401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3402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6166648.9900000002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6166648.9900000002</v>
      </c>
      <c s="194">
        <v>44987</v>
      </c>
      <c s="196">
        <v>46083</v>
      </c>
      <c s="99">
        <v>6166648.9900000002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96" spans="1:54" ht="15">
      <c r="A1696" s="23" t="s">
        <v>3403</v>
      </c>
      <c s="100" t="s">
        <v>3404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3405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6718186.1900000004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6718186.1900000004</v>
      </c>
      <c s="194">
        <v>44987</v>
      </c>
      <c s="196">
        <v>46083</v>
      </c>
      <c s="99">
        <v>6718186.1900000004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97" spans="1:54" ht="15">
      <c r="A1697" s="23" t="s">
        <v>3406</v>
      </c>
      <c s="100" t="s">
        <v>3407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3408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8368829.6399999997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8368829.6399999997</v>
      </c>
      <c s="194">
        <v>44987</v>
      </c>
      <c s="196">
        <v>46083</v>
      </c>
      <c s="99">
        <v>8368829.6399999997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98" spans="1:54" ht="15">
      <c r="A1698" s="23" t="s">
        <v>3409</v>
      </c>
      <c s="100" t="s">
        <v>3410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3411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22595766.530000001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22595766.530000001</v>
      </c>
      <c s="194">
        <v>44987</v>
      </c>
      <c s="196">
        <v>46083</v>
      </c>
      <c s="99">
        <v>22595766.530000001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699" spans="1:54" ht="15">
      <c r="A1699" s="23" t="s">
        <v>3412</v>
      </c>
      <c s="100" t="s">
        <v>3413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3414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3886656.8199999998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3886656.8199999998</v>
      </c>
      <c s="194">
        <v>44987</v>
      </c>
      <c s="196">
        <v>46083</v>
      </c>
      <c s="99">
        <v>3886656.8199999998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700" spans="1:54" ht="15">
      <c r="A1700" s="23" t="s">
        <v>3415</v>
      </c>
      <c s="100" t="s">
        <v>3416</v>
      </c>
      <c s="96">
        <v>1</v>
      </c>
      <c s="96" t="s">
        <v>23</v>
      </c>
      <c s="95" t="s">
        <v>458</v>
      </c>
      <c s="95" t="s">
        <v>635</v>
      </c>
      <c s="95" t="s">
        <v>647</v>
      </c>
      <c s="95" t="s">
        <v>648</v>
      </c>
      <c s="95" t="s">
        <v>636</v>
      </c>
      <c s="95" t="s">
        <v>649</v>
      </c>
      <c s="95" t="s">
        <v>3417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1113810.49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1113810.49</v>
      </c>
      <c s="194">
        <v>44987</v>
      </c>
      <c s="196">
        <v>46083</v>
      </c>
      <c s="99">
        <v>1113810.49</v>
      </c>
      <c s="99">
        <v>1.2555555555555555</v>
      </c>
      <c s="99">
        <v>3</v>
      </c>
      <c s="191">
        <v>0.061652999999999999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701" spans="1:54" ht="15">
      <c r="A1701" s="23" t="s">
        <v>3422</v>
      </c>
      <c s="100" t="s">
        <v>3423</v>
      </c>
      <c s="96">
        <v>1</v>
      </c>
      <c s="96" t="s">
        <v>23</v>
      </c>
      <c s="95" t="s">
        <v>458</v>
      </c>
      <c s="95" t="s">
        <v>635</v>
      </c>
      <c s="95" t="s">
        <v>55</v>
      </c>
      <c s="95" t="s">
        <v>648</v>
      </c>
      <c s="95" t="s">
        <v>636</v>
      </c>
      <c s="95" t="s">
        <v>649</v>
      </c>
      <c s="95" t="s">
        <v>583</v>
      </c>
      <c s="95" t="s">
        <v>637</v>
      </c>
      <c s="95" t="s">
        <v>650</v>
      </c>
      <c s="96">
        <v>1</v>
      </c>
      <c s="96">
        <v>1</v>
      </c>
      <c s="96">
        <v>1</v>
      </c>
      <c s="98">
        <v>0</v>
      </c>
      <c s="98">
        <v>0</v>
      </c>
      <c s="98">
        <v>1</v>
      </c>
      <c s="98">
        <v>1</v>
      </c>
      <c s="98">
        <v>1</v>
      </c>
      <c s="98">
        <v>0</v>
      </c>
      <c s="93">
        <v>100000000</v>
      </c>
      <c s="93">
        <v>0</v>
      </c>
      <c s="93">
        <v>0</v>
      </c>
      <c s="93">
        <v>0</v>
      </c>
      <c s="93">
        <v>0</v>
      </c>
      <c s="93">
        <v>0</v>
      </c>
      <c s="93">
        <v>0</v>
      </c>
      <c s="93">
        <v>100000000</v>
      </c>
      <c s="194">
        <v>45370</v>
      </c>
      <c s="196">
        <v>47196</v>
      </c>
      <c s="99">
        <v>100000000</v>
      </c>
      <c s="99">
        <v>4.302777777777778</v>
      </c>
      <c s="99">
        <v>5</v>
      </c>
      <c s="191">
        <v>0.092499999999999999</v>
      </c>
      <c s="95" t="s">
        <v>651</v>
      </c>
      <c s="95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79"/>
        <v>0</v>
      </c>
      <c s="22">
        <f t="shared" si="80"/>
        <v>0</v>
      </c>
    </row>
    <row r="1702" spans="1:54" ht="15">
      <c r="A1702" s="23" t="s">
        <v>3424</v>
      </c>
      <c s="149" t="s">
        <v>3425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5000000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5000000</v>
      </c>
      <c s="198">
        <v>45372</v>
      </c>
      <c s="199">
        <v>45737</v>
      </c>
      <c s="155">
        <v>4999030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5000000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1" ref="BA1702:BA1706">SUM(AN1702:AY1702)</f>
        <v>5000000</v>
      </c>
      <c s="22">
        <f t="shared" si="82" ref="BB1702:BB1706">AZ1702+BA1702</f>
        <v>5000000</v>
      </c>
    </row>
    <row r="1703" spans="1:54" ht="15">
      <c r="A1703" s="23" t="s">
        <v>3426</v>
      </c>
      <c s="149" t="s">
        <v>3427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168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104840395.84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104840395.84</v>
      </c>
      <c s="198">
        <v>45376</v>
      </c>
      <c s="199">
        <v>46471</v>
      </c>
      <c s="155">
        <v>104840395.84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1"/>
        <v>0</v>
      </c>
      <c s="22">
        <f t="shared" si="82"/>
        <v>0</v>
      </c>
    </row>
    <row r="1704" spans="1:54" ht="15">
      <c r="A1704" s="23" t="s">
        <v>3428</v>
      </c>
      <c s="149" t="s">
        <v>3429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3411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23284458.739999998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23284458.739999998</v>
      </c>
      <c s="198">
        <v>45376</v>
      </c>
      <c s="199">
        <v>46471</v>
      </c>
      <c s="155">
        <v>23284458.739999998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1"/>
        <v>0</v>
      </c>
      <c s="22">
        <f t="shared" si="82"/>
        <v>0</v>
      </c>
    </row>
    <row r="1705" spans="1:54" ht="15">
      <c r="A1705" s="23" t="s">
        <v>3430</v>
      </c>
      <c s="149" t="s">
        <v>3431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5000000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5000000</v>
      </c>
      <c s="198">
        <v>45372</v>
      </c>
      <c s="199">
        <v>45737</v>
      </c>
      <c s="155">
        <v>5003081.9100000001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5000000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1"/>
        <v>5000000</v>
      </c>
      <c s="22">
        <f t="shared" si="82"/>
        <v>5000000</v>
      </c>
    </row>
    <row r="1706" spans="1:54" ht="15">
      <c r="A1706" s="23" t="s">
        <v>3432</v>
      </c>
      <c s="149" t="s">
        <v>3433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3434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1229993.5700000001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1229993.5700000001</v>
      </c>
      <c s="198">
        <v>45376</v>
      </c>
      <c s="199">
        <v>46471</v>
      </c>
      <c s="155">
        <v>1230871.6899999995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1"/>
        <v>0</v>
      </c>
      <c s="22">
        <f t="shared" si="82"/>
        <v>0</v>
      </c>
    </row>
    <row r="1707" spans="1:54" ht="15">
      <c r="A1707" s="23" t="s">
        <v>3441</v>
      </c>
      <c s="149" t="s">
        <v>3442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3443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4079908.5199999996</v>
      </c>
      <c s="154">
        <v>0</v>
      </c>
      <c s="154">
        <v>55889.160000000003</v>
      </c>
      <c s="154">
        <v>28734.880000000001</v>
      </c>
      <c s="154">
        <v>0</v>
      </c>
      <c s="154">
        <v>0</v>
      </c>
      <c s="154">
        <v>0</v>
      </c>
      <c s="154">
        <v>4024019.3599999994</v>
      </c>
      <c s="198">
        <v>45385</v>
      </c>
      <c s="199">
        <v>47790</v>
      </c>
      <c s="155">
        <v>4415243.4800000004</v>
      </c>
      <c s="155">
        <v>6.0111111111111111</v>
      </c>
      <c s="155">
        <v>6.6805555555555554</v>
      </c>
      <c s="200">
        <v>0.084515999999999994</v>
      </c>
      <c s="151" t="s">
        <v>651</v>
      </c>
      <c s="151" t="s">
        <v>652</v>
      </c>
      <c s="185">
        <v>55889.160000000003</v>
      </c>
      <c s="185">
        <v>55889.160000000003</v>
      </c>
      <c s="185">
        <v>55889.160000000003</v>
      </c>
      <c s="185">
        <v>55889.160000000003</v>
      </c>
      <c s="185">
        <v>55889.160000000003</v>
      </c>
      <c s="185">
        <v>55889.160000000003</v>
      </c>
      <c s="185">
        <v>55889.160000000003</v>
      </c>
      <c s="185">
        <v>55889.160000000003</v>
      </c>
      <c s="185">
        <v>55889.160000000003</v>
      </c>
      <c s="185">
        <v>55889.160000000003</v>
      </c>
      <c s="185">
        <v>55889.160000000003</v>
      </c>
      <c s="185">
        <v>55889.160000000003</v>
      </c>
      <c s="185">
        <v>55889.160000000003</v>
      </c>
      <c s="22">
        <f t="shared" si="78"/>
        <v>55889.160000000003</v>
      </c>
      <c s="22">
        <f t="shared" si="83" ref="BA1707:BA1739">SUM(AN1707:AY1707)</f>
        <v>670669.92000000027</v>
      </c>
      <c s="22">
        <f t="shared" si="84" ref="BB1707:BB1739">AZ1707+BA1707</f>
        <v>726559.08000000031</v>
      </c>
    </row>
    <row r="1708" spans="1:54" ht="15">
      <c r="A1708" s="23" t="s">
        <v>3444</v>
      </c>
      <c s="149" t="s">
        <v>3445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3323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2604817.7799999998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2604817.7799999998</v>
      </c>
      <c s="198">
        <v>45376</v>
      </c>
      <c s="199">
        <v>46471</v>
      </c>
      <c s="155">
        <v>2604817.7799999998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3"/>
        <v>0</v>
      </c>
      <c s="22">
        <f t="shared" si="84"/>
        <v>0</v>
      </c>
    </row>
    <row r="1709" spans="1:54" ht="15">
      <c r="A1709" s="23" t="s">
        <v>3446</v>
      </c>
      <c s="149" t="s">
        <v>3447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3448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812500</v>
      </c>
      <c s="154">
        <v>0</v>
      </c>
      <c s="154">
        <v>31250</v>
      </c>
      <c s="154">
        <v>5416.6700000000001</v>
      </c>
      <c s="154">
        <v>0</v>
      </c>
      <c s="154">
        <v>0</v>
      </c>
      <c s="154">
        <v>0</v>
      </c>
      <c s="154">
        <v>781250</v>
      </c>
      <c s="198">
        <v>45385</v>
      </c>
      <c s="199">
        <v>46359</v>
      </c>
      <c s="155">
        <v>1000000</v>
      </c>
      <c s="155">
        <v>2.036111111111111</v>
      </c>
      <c s="155">
        <v>2.7055555555555557</v>
      </c>
      <c s="200">
        <v>0.080000000000000002</v>
      </c>
      <c s="151" t="s">
        <v>651</v>
      </c>
      <c s="151" t="s">
        <v>652</v>
      </c>
      <c s="185">
        <v>31250</v>
      </c>
      <c s="185">
        <v>31250</v>
      </c>
      <c s="185">
        <v>31250</v>
      </c>
      <c s="185">
        <v>31250</v>
      </c>
      <c s="185">
        <v>31250</v>
      </c>
      <c s="185">
        <v>31250</v>
      </c>
      <c s="185">
        <v>31250</v>
      </c>
      <c s="185">
        <v>31250</v>
      </c>
      <c s="185">
        <v>31250</v>
      </c>
      <c s="185">
        <v>31250</v>
      </c>
      <c s="185">
        <v>31250</v>
      </c>
      <c s="185">
        <v>31250</v>
      </c>
      <c s="185">
        <v>31250</v>
      </c>
      <c s="22">
        <f t="shared" si="78"/>
        <v>31250</v>
      </c>
      <c s="22">
        <f t="shared" si="83"/>
        <v>375000</v>
      </c>
      <c s="22">
        <f t="shared" si="84"/>
        <v>406250</v>
      </c>
    </row>
    <row r="1710" spans="1:54" ht="15">
      <c r="A1710" s="23" t="s">
        <v>3449</v>
      </c>
      <c s="149" t="s">
        <v>3450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3285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3036401.3900000001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3036401.3900000001</v>
      </c>
      <c s="198">
        <v>45376</v>
      </c>
      <c s="199">
        <v>46471</v>
      </c>
      <c s="155">
        <v>3036401.3900000001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3"/>
        <v>0</v>
      </c>
      <c s="22">
        <f t="shared" si="84"/>
        <v>0</v>
      </c>
    </row>
    <row r="1711" spans="1:54" ht="15">
      <c r="A1711" s="23" t="s">
        <v>3451</v>
      </c>
      <c s="149" t="s">
        <v>3452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3325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405180.51000000001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405180.51000000001</v>
      </c>
      <c s="198">
        <v>45376</v>
      </c>
      <c s="199">
        <v>46471</v>
      </c>
      <c s="155">
        <v>405180.51000000001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3"/>
        <v>0</v>
      </c>
      <c s="22">
        <f t="shared" si="84"/>
        <v>0</v>
      </c>
    </row>
    <row r="1712" spans="1:54" ht="15">
      <c r="A1712" s="23" t="s">
        <v>3453</v>
      </c>
      <c s="149" t="s">
        <v>3454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3455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7492177.0900000017</v>
      </c>
      <c s="154">
        <v>0</v>
      </c>
      <c s="154">
        <v>94837.679999999993</v>
      </c>
      <c s="154">
        <v>50958.910000000003</v>
      </c>
      <c s="154">
        <v>0</v>
      </c>
      <c s="154">
        <v>0</v>
      </c>
      <c s="154">
        <v>0</v>
      </c>
      <c s="154">
        <v>7397339.410000002</v>
      </c>
      <c s="198">
        <v>45385</v>
      </c>
      <c s="199">
        <v>47971</v>
      </c>
      <c s="155">
        <v>8061203.1699999999</v>
      </c>
      <c s="155">
        <v>6.5138888888888893</v>
      </c>
      <c s="155">
        <v>7.1833333333333336</v>
      </c>
      <c s="200">
        <v>0.081618999999999997</v>
      </c>
      <c s="151" t="s">
        <v>651</v>
      </c>
      <c s="151" t="s">
        <v>652</v>
      </c>
      <c s="185">
        <v>94837.679999999993</v>
      </c>
      <c s="185">
        <v>94837.679999999993</v>
      </c>
      <c s="185">
        <v>94837.679999999993</v>
      </c>
      <c s="185">
        <v>94837.679999999993</v>
      </c>
      <c s="185">
        <v>94837.679999999993</v>
      </c>
      <c s="185">
        <v>94837.679999999993</v>
      </c>
      <c s="185">
        <v>94837.679999999993</v>
      </c>
      <c s="185">
        <v>94837.679999999993</v>
      </c>
      <c s="185">
        <v>94837.679999999993</v>
      </c>
      <c s="185">
        <v>94837.679999999993</v>
      </c>
      <c s="185">
        <v>94837.679999999993</v>
      </c>
      <c s="185">
        <v>94837.679999999993</v>
      </c>
      <c s="185">
        <v>94837.679999999993</v>
      </c>
      <c s="22">
        <f t="shared" si="78"/>
        <v>94837.679999999993</v>
      </c>
      <c s="22">
        <f t="shared" si="83"/>
        <v>1138052.1599999997</v>
      </c>
      <c s="22">
        <f t="shared" si="84"/>
        <v>1232889.8399999996</v>
      </c>
    </row>
    <row r="1713" spans="1:54" ht="15">
      <c r="A1713" s="23" t="s">
        <v>3456</v>
      </c>
      <c s="149" t="s">
        <v>3457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3458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1465335.3899999999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1465335.3899999999</v>
      </c>
      <c s="198">
        <v>45376</v>
      </c>
      <c s="199">
        <v>46471</v>
      </c>
      <c s="155">
        <v>1465335.3899999999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3"/>
        <v>0</v>
      </c>
      <c s="22">
        <f t="shared" si="84"/>
        <v>0</v>
      </c>
    </row>
    <row r="1714" spans="1:54" ht="15">
      <c r="A1714" s="23" t="s">
        <v>3459</v>
      </c>
      <c s="149" t="s">
        <v>3460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3461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1348490.0900000001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1348490.0900000001</v>
      </c>
      <c s="198">
        <v>45376</v>
      </c>
      <c s="199">
        <v>46471</v>
      </c>
      <c s="155">
        <v>1348490.0900000001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3"/>
        <v>0</v>
      </c>
      <c s="22">
        <f t="shared" si="84"/>
        <v>0</v>
      </c>
    </row>
    <row r="1715" spans="1:54" ht="15">
      <c r="A1715" s="23" t="s">
        <v>3462</v>
      </c>
      <c s="149" t="s">
        <v>3463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3464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1525758.55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1525758.55</v>
      </c>
      <c s="198">
        <v>45376</v>
      </c>
      <c s="199">
        <v>46471</v>
      </c>
      <c s="155">
        <v>1525758.55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3"/>
        <v>0</v>
      </c>
      <c s="22">
        <f t="shared" si="84"/>
        <v>0</v>
      </c>
    </row>
    <row r="1716" spans="1:54" ht="15">
      <c r="A1716" s="23" t="s">
        <v>3465</v>
      </c>
      <c s="149" t="s">
        <v>3466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3467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1531193.8999999999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1531193.8999999999</v>
      </c>
      <c s="198">
        <v>45376</v>
      </c>
      <c s="199">
        <v>46471</v>
      </c>
      <c s="155">
        <v>1531193.8999999999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3"/>
        <v>0</v>
      </c>
      <c s="22">
        <f t="shared" si="84"/>
        <v>0</v>
      </c>
    </row>
    <row r="1717" spans="1:54" ht="15">
      <c r="A1717" s="23" t="s">
        <v>3468</v>
      </c>
      <c s="149" t="s">
        <v>3469</v>
      </c>
      <c s="150">
        <v>1</v>
      </c>
      <c s="150" t="s">
        <v>23</v>
      </c>
      <c s="151" t="s">
        <v>458</v>
      </c>
      <c s="151" t="s">
        <v>635</v>
      </c>
      <c s="151" t="s">
        <v>55</v>
      </c>
      <c s="151" t="s">
        <v>648</v>
      </c>
      <c s="151" t="s">
        <v>636</v>
      </c>
      <c s="151" t="s">
        <v>649</v>
      </c>
      <c s="151" t="s">
        <v>583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150000000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150000000</v>
      </c>
      <c s="198">
        <v>45370</v>
      </c>
      <c s="199">
        <v>47196</v>
      </c>
      <c s="155">
        <v>150000000</v>
      </c>
      <c s="155">
        <v>4.302777777777778</v>
      </c>
      <c s="155">
        <v>5</v>
      </c>
      <c s="200">
        <v>0.092499999999999999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3"/>
        <v>0</v>
      </c>
      <c s="22">
        <f t="shared" si="84"/>
        <v>0</v>
      </c>
    </row>
    <row r="1718" spans="1:54" ht="15">
      <c r="A1718" s="23" t="s">
        <v>3470</v>
      </c>
      <c s="149" t="s">
        <v>3471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2000000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2000000</v>
      </c>
      <c s="198">
        <v>45372</v>
      </c>
      <c s="199">
        <v>45737</v>
      </c>
      <c s="155">
        <v>2000000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2000000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3"/>
        <v>2000000</v>
      </c>
      <c s="22">
        <f t="shared" si="84"/>
        <v>2000000</v>
      </c>
    </row>
    <row r="1719" spans="1:54" ht="15">
      <c r="A1719" s="23" t="s">
        <v>3472</v>
      </c>
      <c s="149" t="s">
        <v>3473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3474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4868934.9100000001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4868934.9100000001</v>
      </c>
      <c s="198">
        <v>45376</v>
      </c>
      <c s="199">
        <v>46471</v>
      </c>
      <c s="155">
        <v>4868934.9100000001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3"/>
        <v>0</v>
      </c>
      <c s="22">
        <f t="shared" si="84"/>
        <v>0</v>
      </c>
    </row>
    <row r="1720" spans="1:54" ht="15">
      <c r="A1720" s="23" t="s">
        <v>3475</v>
      </c>
      <c s="149" t="s">
        <v>3476</v>
      </c>
      <c s="150">
        <v>1</v>
      </c>
      <c s="150" t="s">
        <v>23</v>
      </c>
      <c s="151" t="s">
        <v>458</v>
      </c>
      <c s="151" t="s">
        <v>635</v>
      </c>
      <c s="151" t="s">
        <v>70</v>
      </c>
      <c s="151" t="s">
        <v>648</v>
      </c>
      <c s="151" t="s">
        <v>640</v>
      </c>
      <c s="151" t="s">
        <v>649</v>
      </c>
      <c s="151" t="s">
        <v>70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1</v>
      </c>
      <c s="152">
        <v>1</v>
      </c>
      <c s="152">
        <v>1</v>
      </c>
      <c s="152">
        <v>0</v>
      </c>
      <c s="152">
        <v>0</v>
      </c>
      <c s="154">
        <v>150000000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150000000</v>
      </c>
      <c s="198">
        <v>45376</v>
      </c>
      <c s="199">
        <v>46471</v>
      </c>
      <c s="155">
        <v>150000000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3"/>
        <v>0</v>
      </c>
      <c s="22">
        <f t="shared" si="84"/>
        <v>0</v>
      </c>
    </row>
    <row r="1721" spans="1:54" ht="15">
      <c r="A1721" s="23" t="s">
        <v>3477</v>
      </c>
      <c s="149" t="s">
        <v>3478</v>
      </c>
      <c s="150">
        <v>1</v>
      </c>
      <c s="150" t="s">
        <v>23</v>
      </c>
      <c s="151" t="s">
        <v>458</v>
      </c>
      <c s="151" t="s">
        <v>635</v>
      </c>
      <c s="151" t="s">
        <v>70</v>
      </c>
      <c s="151" t="s">
        <v>648</v>
      </c>
      <c s="151" t="s">
        <v>640</v>
      </c>
      <c s="151" t="s">
        <v>649</v>
      </c>
      <c s="151" t="s">
        <v>70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1</v>
      </c>
      <c s="152">
        <v>1</v>
      </c>
      <c s="152">
        <v>1</v>
      </c>
      <c s="152">
        <v>0</v>
      </c>
      <c s="152">
        <v>0</v>
      </c>
      <c s="154">
        <v>200000000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200000000</v>
      </c>
      <c s="198">
        <v>45370</v>
      </c>
      <c s="199">
        <v>47196</v>
      </c>
      <c s="155">
        <v>200000000</v>
      </c>
      <c s="155">
        <v>4.302777777777778</v>
      </c>
      <c s="155">
        <v>5</v>
      </c>
      <c s="200">
        <v>0.092499999999999999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3"/>
        <v>0</v>
      </c>
      <c s="22">
        <f t="shared" si="84"/>
        <v>0</v>
      </c>
    </row>
    <row r="1722" spans="1:54" ht="15">
      <c r="A1722" s="23" t="s">
        <v>3479</v>
      </c>
      <c s="149" t="s">
        <v>3480</v>
      </c>
      <c s="150">
        <v>1</v>
      </c>
      <c s="150" t="s">
        <v>23</v>
      </c>
      <c s="151" t="s">
        <v>458</v>
      </c>
      <c s="151" t="s">
        <v>635</v>
      </c>
      <c s="151" t="s">
        <v>978</v>
      </c>
      <c s="151" t="s">
        <v>648</v>
      </c>
      <c s="151" t="s">
        <v>640</v>
      </c>
      <c s="151" t="s">
        <v>649</v>
      </c>
      <c s="151" t="s">
        <v>978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1</v>
      </c>
      <c s="152">
        <v>1</v>
      </c>
      <c s="152">
        <v>1</v>
      </c>
      <c s="152">
        <v>0</v>
      </c>
      <c s="152">
        <v>0</v>
      </c>
      <c s="154">
        <v>85039273.040000007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85039273.040000007</v>
      </c>
      <c s="198">
        <v>45387</v>
      </c>
      <c s="199">
        <v>46482</v>
      </c>
      <c s="155">
        <v>85039273.040000007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3"/>
        <v>0</v>
      </c>
      <c s="22">
        <f t="shared" si="84"/>
        <v>0</v>
      </c>
    </row>
    <row r="1723" spans="1:54" ht="15">
      <c r="A1723" s="23" t="s">
        <v>3481</v>
      </c>
      <c s="149" t="s">
        <v>3482</v>
      </c>
      <c s="150">
        <v>1</v>
      </c>
      <c s="150" t="s">
        <v>23</v>
      </c>
      <c s="151" t="s">
        <v>458</v>
      </c>
      <c s="151" t="s">
        <v>635</v>
      </c>
      <c s="151" t="s">
        <v>978</v>
      </c>
      <c s="151" t="s">
        <v>648</v>
      </c>
      <c s="151" t="s">
        <v>640</v>
      </c>
      <c s="151" t="s">
        <v>649</v>
      </c>
      <c s="151" t="s">
        <v>978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1</v>
      </c>
      <c s="152">
        <v>1</v>
      </c>
      <c s="152">
        <v>1</v>
      </c>
      <c s="152">
        <v>0</v>
      </c>
      <c s="152">
        <v>0</v>
      </c>
      <c s="154">
        <v>85039273.040000007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85039273.040000007</v>
      </c>
      <c s="198">
        <v>45387</v>
      </c>
      <c s="199">
        <v>46482</v>
      </c>
      <c s="155">
        <v>85039273.040000007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3"/>
        <v>0</v>
      </c>
      <c s="22">
        <f t="shared" si="84"/>
        <v>0</v>
      </c>
    </row>
    <row r="1724" spans="1:54" ht="15">
      <c r="A1724" s="23" t="s">
        <v>3483</v>
      </c>
      <c s="149" t="s">
        <v>3484</v>
      </c>
      <c s="150">
        <v>1</v>
      </c>
      <c s="150" t="s">
        <v>23</v>
      </c>
      <c s="151" t="s">
        <v>458</v>
      </c>
      <c s="151" t="s">
        <v>635</v>
      </c>
      <c s="151" t="s">
        <v>978</v>
      </c>
      <c s="151" t="s">
        <v>648</v>
      </c>
      <c s="151" t="s">
        <v>640</v>
      </c>
      <c s="151" t="s">
        <v>649</v>
      </c>
      <c s="151" t="s">
        <v>978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1</v>
      </c>
      <c s="152">
        <v>1</v>
      </c>
      <c s="152">
        <v>1</v>
      </c>
      <c s="152">
        <v>0</v>
      </c>
      <c s="152">
        <v>0</v>
      </c>
      <c s="154">
        <v>40000000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40000000</v>
      </c>
      <c s="198">
        <v>45387</v>
      </c>
      <c s="199">
        <v>46482</v>
      </c>
      <c s="155">
        <v>40000000.000000007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3"/>
        <v>0</v>
      </c>
      <c s="22">
        <f t="shared" si="84"/>
        <v>0</v>
      </c>
    </row>
    <row r="1725" spans="1:54" ht="15">
      <c r="A1725" s="23" t="s">
        <v>3485</v>
      </c>
      <c s="149" t="s">
        <v>3486</v>
      </c>
      <c s="150">
        <v>1</v>
      </c>
      <c s="150" t="s">
        <v>23</v>
      </c>
      <c s="151" t="s">
        <v>458</v>
      </c>
      <c s="151" t="s">
        <v>635</v>
      </c>
      <c s="151" t="s">
        <v>600</v>
      </c>
      <c s="151" t="s">
        <v>648</v>
      </c>
      <c s="151" t="s">
        <v>636</v>
      </c>
      <c s="151" t="s">
        <v>649</v>
      </c>
      <c s="151" t="s">
        <v>600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19445990.18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19445990.18</v>
      </c>
      <c s="198">
        <v>45387</v>
      </c>
      <c s="199">
        <v>46482</v>
      </c>
      <c s="155">
        <v>19445990.18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3"/>
        <v>0</v>
      </c>
      <c s="22">
        <f t="shared" si="84"/>
        <v>0</v>
      </c>
    </row>
    <row r="1726" spans="1:54" ht="15">
      <c r="A1726" s="23" t="s">
        <v>3487</v>
      </c>
      <c s="149" t="s">
        <v>3488</v>
      </c>
      <c s="150">
        <v>1</v>
      </c>
      <c s="150" t="s">
        <v>23</v>
      </c>
      <c s="151" t="s">
        <v>458</v>
      </c>
      <c s="151" t="s">
        <v>635</v>
      </c>
      <c s="151" t="s">
        <v>600</v>
      </c>
      <c s="151" t="s">
        <v>648</v>
      </c>
      <c s="151" t="s">
        <v>636</v>
      </c>
      <c s="151" t="s">
        <v>649</v>
      </c>
      <c s="151" t="s">
        <v>600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23344400.16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23344400.16</v>
      </c>
      <c s="198">
        <v>45376</v>
      </c>
      <c s="199">
        <v>46471</v>
      </c>
      <c s="155">
        <v>23344400.16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3"/>
        <v>0</v>
      </c>
      <c s="22">
        <f t="shared" si="84"/>
        <v>0</v>
      </c>
    </row>
    <row r="1727" spans="1:54" ht="15">
      <c r="A1727" s="23" t="s">
        <v>3489</v>
      </c>
      <c s="149" t="s">
        <v>3490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100000</v>
      </c>
      <c s="198">
        <v>45372</v>
      </c>
      <c s="199">
        <v>45737</v>
      </c>
      <c s="155">
        <v>100000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100000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3"/>
        <v>100000</v>
      </c>
      <c s="22">
        <f t="shared" si="84"/>
        <v>100000</v>
      </c>
    </row>
    <row r="1728" spans="1:54" ht="15">
      <c r="A1728" s="23" t="s">
        <v>3491</v>
      </c>
      <c s="149" t="s">
        <v>3492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14800000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14800000</v>
      </c>
      <c s="198">
        <v>45372</v>
      </c>
      <c s="199">
        <v>45737</v>
      </c>
      <c s="155">
        <v>14800000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14800000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3"/>
        <v>14800000</v>
      </c>
      <c s="22">
        <f t="shared" si="84"/>
        <v>14800000</v>
      </c>
    </row>
    <row r="1729" spans="1:54" ht="15">
      <c r="A1729" s="23" t="s">
        <v>3493</v>
      </c>
      <c s="149" t="s">
        <v>3494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39000000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39000000</v>
      </c>
      <c s="198">
        <v>45372</v>
      </c>
      <c s="199">
        <v>45737</v>
      </c>
      <c s="155">
        <v>39000000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39000000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3"/>
        <v>39000000</v>
      </c>
      <c s="22">
        <f t="shared" si="84"/>
        <v>39000000</v>
      </c>
    </row>
    <row r="1730" spans="1:54" ht="15">
      <c r="A1730" s="23" t="s">
        <v>3495</v>
      </c>
      <c s="149" t="s">
        <v>3496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2500000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2500000</v>
      </c>
      <c s="198">
        <v>45372</v>
      </c>
      <c s="199">
        <v>45737</v>
      </c>
      <c s="155">
        <v>2500000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2500000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78"/>
        <v>0</v>
      </c>
      <c s="22">
        <f t="shared" si="83"/>
        <v>2500000</v>
      </c>
      <c s="22">
        <f t="shared" si="84"/>
        <v>2500000</v>
      </c>
    </row>
    <row r="1731" spans="1:54" ht="15">
      <c r="A1731" s="23" t="s">
        <v>3497</v>
      </c>
      <c s="149" t="s">
        <v>3498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3499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3594977.23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3594977.23</v>
      </c>
      <c s="198">
        <v>45387</v>
      </c>
      <c s="199">
        <v>46482</v>
      </c>
      <c s="155">
        <v>3594977.23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 ref="AZ1731:AZ1794">SUM(AM1731:AM1731)</f>
        <v>0</v>
      </c>
      <c s="22">
        <f t="shared" si="83"/>
        <v>0</v>
      </c>
      <c s="22">
        <f t="shared" si="84"/>
        <v>0</v>
      </c>
    </row>
    <row r="1732" spans="1:54" ht="15">
      <c r="A1732" s="23" t="s">
        <v>3500</v>
      </c>
      <c s="149" t="s">
        <v>3501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3502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472973</v>
      </c>
      <c s="154">
        <v>0</v>
      </c>
      <c s="154">
        <v>4504.5</v>
      </c>
      <c s="154">
        <v>3497.52</v>
      </c>
      <c s="154">
        <v>0</v>
      </c>
      <c s="154">
        <v>0</v>
      </c>
      <c s="154">
        <v>0</v>
      </c>
      <c s="154">
        <v>468468.5</v>
      </c>
      <c s="198">
        <v>45397</v>
      </c>
      <c s="199">
        <v>48761</v>
      </c>
      <c s="155">
        <v>500000</v>
      </c>
      <c s="155">
        <v>8.7083333333333339</v>
      </c>
      <c s="155">
        <v>9.344444444444445</v>
      </c>
      <c s="200">
        <v>0.088700000000000001</v>
      </c>
      <c s="151" t="s">
        <v>651</v>
      </c>
      <c s="151" t="s">
        <v>652</v>
      </c>
      <c s="185">
        <v>4504.5</v>
      </c>
      <c s="185">
        <v>4504.5</v>
      </c>
      <c s="185">
        <v>4504.5</v>
      </c>
      <c s="185">
        <v>4504.5</v>
      </c>
      <c s="185">
        <v>4504.5</v>
      </c>
      <c s="185">
        <v>4504.5</v>
      </c>
      <c s="185">
        <v>4504.5</v>
      </c>
      <c s="185">
        <v>4504.5</v>
      </c>
      <c s="185">
        <v>4504.5</v>
      </c>
      <c s="185">
        <v>4504.5</v>
      </c>
      <c s="185">
        <v>4504.5</v>
      </c>
      <c s="185">
        <v>4504.5</v>
      </c>
      <c s="185">
        <v>4504.5</v>
      </c>
      <c s="22">
        <f t="shared" si="85"/>
        <v>4504.5</v>
      </c>
      <c s="22">
        <f t="shared" si="83"/>
        <v>54054</v>
      </c>
      <c s="22">
        <f t="shared" si="84"/>
        <v>58558.5</v>
      </c>
    </row>
    <row r="1733" spans="1:54" ht="15">
      <c r="A1733" s="23" t="s">
        <v>3503</v>
      </c>
      <c s="149" t="s">
        <v>3504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3502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7773712.4699999997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7773712.4699999997</v>
      </c>
      <c s="198">
        <v>45387</v>
      </c>
      <c s="199">
        <v>46482</v>
      </c>
      <c s="155">
        <v>7773712.4699999997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3"/>
        <v>0</v>
      </c>
      <c s="22">
        <f t="shared" si="84"/>
        <v>0</v>
      </c>
    </row>
    <row r="1734" spans="1:54" ht="15">
      <c r="A1734" s="23" t="s">
        <v>3505</v>
      </c>
      <c s="149" t="s">
        <v>3506</v>
      </c>
      <c s="150">
        <v>1</v>
      </c>
      <c s="150" t="s">
        <v>23</v>
      </c>
      <c s="151" t="s">
        <v>458</v>
      </c>
      <c s="151" t="s">
        <v>635</v>
      </c>
      <c s="151" t="s">
        <v>55</v>
      </c>
      <c s="151" t="s">
        <v>648</v>
      </c>
      <c s="151" t="s">
        <v>636</v>
      </c>
      <c s="151" t="s">
        <v>649</v>
      </c>
      <c s="151" t="s">
        <v>583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110000000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110000000</v>
      </c>
      <c s="198">
        <v>45398</v>
      </c>
      <c s="199">
        <v>47224</v>
      </c>
      <c s="155">
        <v>110000000</v>
      </c>
      <c s="155">
        <v>4.3777777777777782</v>
      </c>
      <c s="155">
        <v>5</v>
      </c>
      <c s="200">
        <v>0.092499999999999999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3"/>
        <v>0</v>
      </c>
      <c s="22">
        <f t="shared" si="84"/>
        <v>0</v>
      </c>
    </row>
    <row r="1735" spans="1:54" ht="15">
      <c r="A1735" s="23" t="s">
        <v>3507</v>
      </c>
      <c s="149" t="s">
        <v>3508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33400000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33400000</v>
      </c>
      <c s="198">
        <v>45372</v>
      </c>
      <c s="199">
        <v>45737</v>
      </c>
      <c s="155">
        <v>33400000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33400000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3"/>
        <v>33400000</v>
      </c>
      <c s="22">
        <f t="shared" si="84"/>
        <v>33400000</v>
      </c>
    </row>
    <row r="1736" spans="1:54" ht="15">
      <c r="A1736" s="23" t="s">
        <v>3509</v>
      </c>
      <c s="149" t="s">
        <v>3510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1170000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1170000</v>
      </c>
      <c s="198">
        <v>45372</v>
      </c>
      <c s="199">
        <v>45737</v>
      </c>
      <c s="155">
        <v>1170000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1170000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3"/>
        <v>1170000</v>
      </c>
      <c s="22">
        <f t="shared" si="84"/>
        <v>1170000</v>
      </c>
    </row>
    <row r="1737" spans="1:54" ht="15">
      <c r="A1737" s="23" t="s">
        <v>3511</v>
      </c>
      <c s="149" t="s">
        <v>3512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9860000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9860000</v>
      </c>
      <c s="198">
        <v>45372</v>
      </c>
      <c s="199">
        <v>45737</v>
      </c>
      <c s="155">
        <v>9860000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9860000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3"/>
        <v>9860000</v>
      </c>
      <c s="22">
        <f t="shared" si="84"/>
        <v>9860000</v>
      </c>
    </row>
    <row r="1738" spans="1:54" ht="15">
      <c r="A1738" s="23" t="s">
        <v>3513</v>
      </c>
      <c s="149" t="s">
        <v>3514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4000000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4000000</v>
      </c>
      <c s="198">
        <v>45372</v>
      </c>
      <c s="199">
        <v>45737</v>
      </c>
      <c s="155">
        <v>4000000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4000000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3"/>
        <v>4000000</v>
      </c>
      <c s="22">
        <f t="shared" si="84"/>
        <v>4000000</v>
      </c>
    </row>
    <row r="1739" spans="1:54" ht="15">
      <c r="A1739" s="23" t="s">
        <v>3515</v>
      </c>
      <c s="149" t="s">
        <v>3516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20000000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20000000</v>
      </c>
      <c s="198">
        <v>45372</v>
      </c>
      <c s="199">
        <v>45737</v>
      </c>
      <c s="155">
        <v>20000000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20000000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3"/>
        <v>20000000</v>
      </c>
      <c s="22">
        <f t="shared" si="84"/>
        <v>20000000</v>
      </c>
    </row>
    <row r="1740" spans="1:54" ht="15">
      <c r="A1740" s="23" t="s">
        <v>3520</v>
      </c>
      <c s="149" t="s">
        <v>3521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5000000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5000000</v>
      </c>
      <c s="198">
        <v>45372</v>
      </c>
      <c s="199">
        <v>45737</v>
      </c>
      <c s="155">
        <v>5000000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5000000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6" ref="BA1740:BA1757">SUM(AN1740:AY1740)</f>
        <v>5000000</v>
      </c>
      <c s="22">
        <f t="shared" si="87" ref="BB1740:BB1757">AZ1740+BA1740</f>
        <v>5000000</v>
      </c>
    </row>
    <row r="1741" spans="1:54" ht="15">
      <c r="A1741" s="23" t="s">
        <v>3522</v>
      </c>
      <c s="149" t="s">
        <v>3523</v>
      </c>
      <c s="150">
        <v>1</v>
      </c>
      <c s="150" t="s">
        <v>23</v>
      </c>
      <c s="151" t="s">
        <v>458</v>
      </c>
      <c s="151" t="s">
        <v>635</v>
      </c>
      <c s="151" t="s">
        <v>55</v>
      </c>
      <c s="151" t="s">
        <v>648</v>
      </c>
      <c s="151" t="s">
        <v>636</v>
      </c>
      <c s="151" t="s">
        <v>649</v>
      </c>
      <c s="151" t="s">
        <v>583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200000000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200000000</v>
      </c>
      <c s="198">
        <v>45398</v>
      </c>
      <c s="199">
        <v>47224</v>
      </c>
      <c s="155">
        <v>200000000</v>
      </c>
      <c s="155">
        <v>4.3777777777777782</v>
      </c>
      <c s="155">
        <v>5</v>
      </c>
      <c s="200">
        <v>0.092499999999999999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6"/>
        <v>0</v>
      </c>
      <c s="22">
        <f t="shared" si="87"/>
        <v>0</v>
      </c>
    </row>
    <row r="1742" spans="1:54" ht="15">
      <c r="A1742" s="23" t="s">
        <v>3524</v>
      </c>
      <c s="149" t="s">
        <v>3525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6500000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6500000</v>
      </c>
      <c s="198">
        <v>45372</v>
      </c>
      <c s="199">
        <v>45737</v>
      </c>
      <c s="155">
        <v>6500000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6500000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6"/>
        <v>6500000</v>
      </c>
      <c s="22">
        <f t="shared" si="87"/>
        <v>6500000</v>
      </c>
    </row>
    <row r="1743" spans="1:54" ht="15">
      <c r="A1743" s="23" t="s">
        <v>3526</v>
      </c>
      <c s="149" t="s">
        <v>3527</v>
      </c>
      <c s="150">
        <v>1</v>
      </c>
      <c s="150" t="s">
        <v>23</v>
      </c>
      <c s="151" t="s">
        <v>458</v>
      </c>
      <c s="151" t="s">
        <v>635</v>
      </c>
      <c s="151" t="s">
        <v>978</v>
      </c>
      <c s="151" t="s">
        <v>648</v>
      </c>
      <c s="151" t="s">
        <v>640</v>
      </c>
      <c s="151" t="s">
        <v>649</v>
      </c>
      <c s="151" t="s">
        <v>978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1</v>
      </c>
      <c s="152">
        <v>1</v>
      </c>
      <c s="152">
        <v>1</v>
      </c>
      <c s="152">
        <v>0</v>
      </c>
      <c s="152">
        <v>0</v>
      </c>
      <c s="154">
        <v>164000000</v>
      </c>
      <c s="154">
        <v>0</v>
      </c>
      <c s="154">
        <v>0</v>
      </c>
      <c s="154">
        <v>7175000</v>
      </c>
      <c s="154">
        <v>0</v>
      </c>
      <c s="154">
        <v>0</v>
      </c>
      <c s="154">
        <v>0</v>
      </c>
      <c s="154">
        <v>164000000</v>
      </c>
      <c s="198">
        <v>45418</v>
      </c>
      <c s="199">
        <v>46513</v>
      </c>
      <c s="155">
        <v>164000000</v>
      </c>
      <c s="155">
        <v>2.4333333333333331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6"/>
        <v>0</v>
      </c>
      <c s="22">
        <f t="shared" si="87"/>
        <v>0</v>
      </c>
    </row>
    <row r="1744" spans="1:54" ht="15">
      <c r="A1744" s="23" t="s">
        <v>3528</v>
      </c>
      <c s="149" t="s">
        <v>3529</v>
      </c>
      <c s="150">
        <v>1</v>
      </c>
      <c s="150" t="s">
        <v>23</v>
      </c>
      <c s="151" t="s">
        <v>458</v>
      </c>
      <c s="151" t="s">
        <v>635</v>
      </c>
      <c s="151" t="s">
        <v>978</v>
      </c>
      <c s="151" t="s">
        <v>648</v>
      </c>
      <c s="151" t="s">
        <v>640</v>
      </c>
      <c s="151" t="s">
        <v>649</v>
      </c>
      <c s="151" t="s">
        <v>978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1</v>
      </c>
      <c s="152">
        <v>1</v>
      </c>
      <c s="152">
        <v>1</v>
      </c>
      <c s="152">
        <v>0</v>
      </c>
      <c s="152">
        <v>0</v>
      </c>
      <c s="154">
        <v>71000000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71000000</v>
      </c>
      <c s="198">
        <v>45372</v>
      </c>
      <c s="199">
        <v>45737</v>
      </c>
      <c s="155">
        <v>71000000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71000000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6"/>
        <v>71000000</v>
      </c>
      <c s="22">
        <f t="shared" si="87"/>
        <v>71000000</v>
      </c>
    </row>
    <row r="1745" spans="1:54" ht="15">
      <c r="A1745" s="23" t="s">
        <v>3530</v>
      </c>
      <c s="149" t="s">
        <v>3531</v>
      </c>
      <c s="150">
        <v>1</v>
      </c>
      <c s="150" t="s">
        <v>23</v>
      </c>
      <c s="151" t="s">
        <v>458</v>
      </c>
      <c s="151" t="s">
        <v>635</v>
      </c>
      <c s="151" t="s">
        <v>55</v>
      </c>
      <c s="151" t="s">
        <v>648</v>
      </c>
      <c s="151" t="s">
        <v>636</v>
      </c>
      <c s="151" t="s">
        <v>649</v>
      </c>
      <c s="151" t="s">
        <v>583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150000000</v>
      </c>
      <c s="154">
        <v>0</v>
      </c>
      <c s="154">
        <v>0</v>
      </c>
      <c s="154">
        <v>6937500</v>
      </c>
      <c s="154">
        <v>0</v>
      </c>
      <c s="154">
        <v>0</v>
      </c>
      <c s="154">
        <v>0</v>
      </c>
      <c s="154">
        <v>150000000</v>
      </c>
      <c s="198">
        <v>45425</v>
      </c>
      <c s="199">
        <v>47251</v>
      </c>
      <c s="155">
        <v>150000000</v>
      </c>
      <c s="155">
        <v>4.4527777777777775</v>
      </c>
      <c s="155">
        <v>5</v>
      </c>
      <c s="200">
        <v>0.092499999999999999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6"/>
        <v>0</v>
      </c>
      <c s="22">
        <f t="shared" si="87"/>
        <v>0</v>
      </c>
    </row>
    <row r="1746" spans="1:54" ht="15">
      <c r="A1746" s="23" t="s">
        <v>3532</v>
      </c>
      <c s="149" t="s">
        <v>3533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5000000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5000000</v>
      </c>
      <c s="198">
        <v>45372</v>
      </c>
      <c s="199">
        <v>45737</v>
      </c>
      <c s="155">
        <v>5000000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5000000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6"/>
        <v>5000000</v>
      </c>
      <c s="22">
        <f t="shared" si="87"/>
        <v>5000000</v>
      </c>
    </row>
    <row r="1747" spans="1:54" ht="15">
      <c r="A1747" s="23" t="s">
        <v>3534</v>
      </c>
      <c s="149" t="s">
        <v>3535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3408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1622114.8299999996</v>
      </c>
      <c s="154">
        <v>0</v>
      </c>
      <c s="154">
        <v>20533.099999999999</v>
      </c>
      <c s="154">
        <v>11549.940000000001</v>
      </c>
      <c s="154">
        <v>0</v>
      </c>
      <c s="154">
        <v>0</v>
      </c>
      <c s="154">
        <v>0</v>
      </c>
      <c s="154">
        <v>1601581.7299999995</v>
      </c>
      <c s="198">
        <v>45435</v>
      </c>
      <c s="199">
        <v>47991</v>
      </c>
      <c s="155">
        <v>1724780.3300000001</v>
      </c>
      <c s="155">
        <v>6.4805555555555552</v>
      </c>
      <c s="155">
        <v>7</v>
      </c>
      <c s="200">
        <v>0.085444000000000006</v>
      </c>
      <c s="151" t="s">
        <v>651</v>
      </c>
      <c s="151" t="s">
        <v>652</v>
      </c>
      <c s="185">
        <v>20533.099999999999</v>
      </c>
      <c s="185">
        <v>20533.099999999999</v>
      </c>
      <c s="185">
        <v>20533.099999999999</v>
      </c>
      <c s="185">
        <v>20533.099999999999</v>
      </c>
      <c s="185">
        <v>20533.099999999999</v>
      </c>
      <c s="185">
        <v>20533.099999999999</v>
      </c>
      <c s="185">
        <v>20533.099999999999</v>
      </c>
      <c s="185">
        <v>20533.099999999999</v>
      </c>
      <c s="185">
        <v>20533.099999999999</v>
      </c>
      <c s="185">
        <v>20533.099999999999</v>
      </c>
      <c s="185">
        <v>20533.099999999999</v>
      </c>
      <c s="185">
        <v>20533.099999999999</v>
      </c>
      <c s="185">
        <v>20533.099999999999</v>
      </c>
      <c s="22">
        <f t="shared" si="85"/>
        <v>20533.099999999999</v>
      </c>
      <c s="22">
        <f t="shared" si="86"/>
        <v>246397.20000000004</v>
      </c>
      <c s="22">
        <f t="shared" si="87"/>
        <v>266930.30000000005</v>
      </c>
    </row>
    <row r="1748" spans="1:54" ht="15">
      <c r="A1748" s="23" t="s">
        <v>3536</v>
      </c>
      <c s="149" t="s">
        <v>3537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3538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686665.55000000005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686665.55000000005</v>
      </c>
      <c s="198">
        <v>45376</v>
      </c>
      <c s="199">
        <v>46471</v>
      </c>
      <c s="155">
        <v>686665.55000000005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6"/>
        <v>0</v>
      </c>
      <c s="22">
        <f t="shared" si="87"/>
        <v>0</v>
      </c>
    </row>
    <row r="1749" spans="1:54" ht="15">
      <c r="A1749" s="23" t="s">
        <v>3539</v>
      </c>
      <c s="149" t="s">
        <v>3540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3541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720959.79000000004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720959.79000000004</v>
      </c>
      <c s="198">
        <v>45376</v>
      </c>
      <c s="199">
        <v>46471</v>
      </c>
      <c s="155">
        <v>720959.79000000004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6"/>
        <v>0</v>
      </c>
      <c s="22">
        <f t="shared" si="87"/>
        <v>0</v>
      </c>
    </row>
    <row r="1750" spans="1:54" ht="15">
      <c r="A1750" s="23" t="s">
        <v>3542</v>
      </c>
      <c s="149" t="s">
        <v>3543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3544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577901.26000000001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577901.26000000001</v>
      </c>
      <c s="198">
        <v>45376</v>
      </c>
      <c s="199">
        <v>46471</v>
      </c>
      <c s="155">
        <v>577901.26000000001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6"/>
        <v>0</v>
      </c>
      <c s="22">
        <f t="shared" si="87"/>
        <v>0</v>
      </c>
    </row>
    <row r="1751" spans="1:54" ht="15">
      <c r="A1751" s="23" t="s">
        <v>3545</v>
      </c>
      <c s="149" t="s">
        <v>3546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3547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758472.39000000001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758472.39000000001</v>
      </c>
      <c s="198">
        <v>45376</v>
      </c>
      <c s="199">
        <v>46471</v>
      </c>
      <c s="155">
        <v>758472.39000000001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6"/>
        <v>0</v>
      </c>
      <c s="22">
        <f t="shared" si="87"/>
        <v>0</v>
      </c>
    </row>
    <row r="1752" spans="1:54" ht="15">
      <c r="A1752" s="23" t="s">
        <v>3548</v>
      </c>
      <c s="149" t="s">
        <v>3549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3550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1307638.3100000001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1307638.3100000001</v>
      </c>
      <c s="198">
        <v>45376</v>
      </c>
      <c s="199">
        <v>46471</v>
      </c>
      <c s="155">
        <v>1307638.3100000001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6"/>
        <v>0</v>
      </c>
      <c s="22">
        <f t="shared" si="87"/>
        <v>0</v>
      </c>
    </row>
    <row r="1753" spans="1:54" ht="15">
      <c r="A1753" s="23" t="s">
        <v>3551</v>
      </c>
      <c s="149" t="s">
        <v>3552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3553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1763796.1799999999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1763796.1799999999</v>
      </c>
      <c s="198">
        <v>45376</v>
      </c>
      <c s="199">
        <v>46471</v>
      </c>
      <c s="155">
        <v>1763796.1799999999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6"/>
        <v>0</v>
      </c>
      <c s="22">
        <f t="shared" si="87"/>
        <v>0</v>
      </c>
    </row>
    <row r="1754" spans="1:54" ht="15">
      <c r="A1754" s="23" t="s">
        <v>3554</v>
      </c>
      <c s="149" t="s">
        <v>3555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3556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1942691.3999999999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1942691.3999999999</v>
      </c>
      <c s="198">
        <v>45376</v>
      </c>
      <c s="199">
        <v>46471</v>
      </c>
      <c s="155">
        <v>1942691.3999999999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6"/>
        <v>0</v>
      </c>
      <c s="22">
        <f t="shared" si="87"/>
        <v>0</v>
      </c>
    </row>
    <row r="1755" spans="1:54" ht="15">
      <c r="A1755" s="23" t="s">
        <v>3557</v>
      </c>
      <c s="149" t="s">
        <v>3558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3559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2373776.2999999998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2373776.2999999998</v>
      </c>
      <c s="198">
        <v>45376</v>
      </c>
      <c s="199">
        <v>46471</v>
      </c>
      <c s="155">
        <v>2373776.2999999998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6"/>
        <v>0</v>
      </c>
      <c s="22">
        <f t="shared" si="87"/>
        <v>0</v>
      </c>
    </row>
    <row r="1756" spans="1:54" ht="15">
      <c r="A1756" s="23" t="s">
        <v>3560</v>
      </c>
      <c s="149" t="s">
        <v>3561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3562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351016.28000000003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351016.28000000003</v>
      </c>
      <c s="198">
        <v>45376</v>
      </c>
      <c s="199">
        <v>46471</v>
      </c>
      <c s="155">
        <v>351016.28000000003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6"/>
        <v>0</v>
      </c>
      <c s="22">
        <f t="shared" si="87"/>
        <v>0</v>
      </c>
    </row>
    <row r="1757" spans="1:54" ht="15">
      <c r="A1757" s="23" t="s">
        <v>3563</v>
      </c>
      <c s="149" t="s">
        <v>3564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3565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1445659.71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1445659.71</v>
      </c>
      <c s="198">
        <v>45376</v>
      </c>
      <c s="199">
        <v>46471</v>
      </c>
      <c s="155">
        <v>1445659.71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6"/>
        <v>0</v>
      </c>
      <c s="22">
        <f t="shared" si="87"/>
        <v>0</v>
      </c>
    </row>
    <row r="1758" spans="1:54" ht="15">
      <c r="A1758" s="23" t="s">
        <v>3570</v>
      </c>
      <c s="149" t="s">
        <v>3571</v>
      </c>
      <c s="150">
        <v>1</v>
      </c>
      <c s="150" t="s">
        <v>23</v>
      </c>
      <c s="151" t="s">
        <v>458</v>
      </c>
      <c s="151" t="s">
        <v>635</v>
      </c>
      <c s="151" t="s">
        <v>55</v>
      </c>
      <c s="151" t="s">
        <v>648</v>
      </c>
      <c s="151" t="s">
        <v>636</v>
      </c>
      <c s="151" t="s">
        <v>649</v>
      </c>
      <c s="151" t="s">
        <v>583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200000000</v>
      </c>
      <c s="154">
        <v>0</v>
      </c>
      <c s="154">
        <v>0</v>
      </c>
      <c s="154">
        <v>9250000</v>
      </c>
      <c s="154">
        <v>0</v>
      </c>
      <c s="154">
        <v>0</v>
      </c>
      <c s="154">
        <v>0</v>
      </c>
      <c s="154">
        <v>200000000</v>
      </c>
      <c s="198">
        <v>45425</v>
      </c>
      <c s="199">
        <v>47251</v>
      </c>
      <c s="155">
        <v>200000000</v>
      </c>
      <c s="155">
        <v>4.4527777777777775</v>
      </c>
      <c s="155">
        <v>5</v>
      </c>
      <c s="200">
        <v>0.092499999999999999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8" ref="BA1758:BA1777">SUM(AN1758:AY1758)</f>
        <v>0</v>
      </c>
      <c s="22">
        <f t="shared" si="89" ref="BB1758:BB1777">AZ1758+BA1758</f>
        <v>0</v>
      </c>
    </row>
    <row r="1759" spans="1:54" ht="15">
      <c r="A1759" s="23" t="s">
        <v>3572</v>
      </c>
      <c s="149" t="s">
        <v>3573</v>
      </c>
      <c s="150">
        <v>1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46757.5</v>
      </c>
      <c s="154">
        <v>0</v>
      </c>
      <c s="154">
        <v>0</v>
      </c>
      <c s="154">
        <v>148.84</v>
      </c>
      <c s="154">
        <v>0</v>
      </c>
      <c s="154">
        <v>0</v>
      </c>
      <c s="154">
        <v>0</v>
      </c>
      <c s="154">
        <v>46757.5</v>
      </c>
      <c s="198">
        <v>45455</v>
      </c>
      <c s="199">
        <v>46185</v>
      </c>
      <c s="155">
        <v>46757.5</v>
      </c>
      <c s="155">
        <v>1.5333333333333334</v>
      </c>
      <c s="155">
        <v>2</v>
      </c>
      <c s="200">
        <v>0.038199999999999998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23378.75</v>
      </c>
      <c s="22">
        <f t="shared" si="85"/>
        <v>0</v>
      </c>
      <c s="22">
        <f t="shared" si="88"/>
        <v>23378.75</v>
      </c>
      <c s="22">
        <f t="shared" si="89"/>
        <v>23378.75</v>
      </c>
    </row>
    <row r="1760" spans="1:54" ht="15">
      <c r="A1760" s="23" t="s">
        <v>3574</v>
      </c>
      <c s="149" t="s">
        <v>3573</v>
      </c>
      <c s="150">
        <v>2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225970</v>
      </c>
      <c s="154">
        <v>0</v>
      </c>
      <c s="154">
        <v>0</v>
      </c>
      <c s="154">
        <v>809.73000000000002</v>
      </c>
      <c s="154">
        <v>0</v>
      </c>
      <c s="154">
        <v>0</v>
      </c>
      <c s="154">
        <v>0</v>
      </c>
      <c s="154">
        <v>225970</v>
      </c>
      <c s="198">
        <v>45455</v>
      </c>
      <c s="199">
        <v>46550</v>
      </c>
      <c s="155">
        <v>225970</v>
      </c>
      <c s="155">
        <v>2.5333333333333332</v>
      </c>
      <c s="155">
        <v>3</v>
      </c>
      <c s="200">
        <v>0.042999999999999997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8"/>
        <v>0</v>
      </c>
      <c s="22">
        <f t="shared" si="89"/>
        <v>0</v>
      </c>
    </row>
    <row r="1761" spans="1:54" ht="15">
      <c r="A1761" s="23" t="s">
        <v>3575</v>
      </c>
      <c s="149" t="s">
        <v>3573</v>
      </c>
      <c s="150">
        <v>3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1633857.5</v>
      </c>
      <c s="154">
        <v>0</v>
      </c>
      <c s="154">
        <v>0</v>
      </c>
      <c s="154">
        <v>6412.8900000000003</v>
      </c>
      <c s="154">
        <v>0</v>
      </c>
      <c s="154">
        <v>0</v>
      </c>
      <c s="154">
        <v>0</v>
      </c>
      <c s="154">
        <v>1633857.5</v>
      </c>
      <c s="198">
        <v>45455</v>
      </c>
      <c s="199">
        <v>46916</v>
      </c>
      <c s="155">
        <v>1633857.5</v>
      </c>
      <c s="155">
        <v>3.5333333333333332</v>
      </c>
      <c s="155">
        <v>4</v>
      </c>
      <c s="200">
        <v>0.047100000000000003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8"/>
        <v>0</v>
      </c>
      <c s="22">
        <f t="shared" si="89"/>
        <v>0</v>
      </c>
    </row>
    <row r="1762" spans="1:54" ht="15">
      <c r="A1762" s="23" t="s">
        <v>3576</v>
      </c>
      <c s="149" t="s">
        <v>3573</v>
      </c>
      <c s="150">
        <v>4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18242652.5</v>
      </c>
      <c s="154">
        <v>0</v>
      </c>
      <c s="154">
        <v>0</v>
      </c>
      <c s="154">
        <v>77075.210000000006</v>
      </c>
      <c s="154">
        <v>0</v>
      </c>
      <c s="154">
        <v>0</v>
      </c>
      <c s="154">
        <v>0</v>
      </c>
      <c s="154">
        <v>18242652.5</v>
      </c>
      <c s="198">
        <v>45455</v>
      </c>
      <c s="199">
        <v>47281</v>
      </c>
      <c s="155">
        <v>18242652.5</v>
      </c>
      <c s="155">
        <v>4.5333333333333332</v>
      </c>
      <c s="155">
        <v>5</v>
      </c>
      <c s="200">
        <v>0.050700000000000002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8"/>
        <v>0</v>
      </c>
      <c s="22">
        <f t="shared" si="89"/>
        <v>0</v>
      </c>
    </row>
    <row r="1763" spans="1:54" ht="15">
      <c r="A1763" s="23" t="s">
        <v>3577</v>
      </c>
      <c s="149" t="s">
        <v>3573</v>
      </c>
      <c s="150">
        <v>5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4552440</v>
      </c>
      <c s="154">
        <v>0</v>
      </c>
      <c s="154">
        <v>0</v>
      </c>
      <c s="154">
        <v>20334.23</v>
      </c>
      <c s="154">
        <v>0</v>
      </c>
      <c s="154">
        <v>0</v>
      </c>
      <c s="154">
        <v>0</v>
      </c>
      <c s="154">
        <v>4552440</v>
      </c>
      <c s="198">
        <v>45455</v>
      </c>
      <c s="199">
        <v>47646</v>
      </c>
      <c s="155">
        <v>4552440</v>
      </c>
      <c s="155">
        <v>5.5333333333333332</v>
      </c>
      <c s="155">
        <v>6</v>
      </c>
      <c s="200">
        <v>0.053600000000000002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8"/>
        <v>0</v>
      </c>
      <c s="22">
        <f t="shared" si="89"/>
        <v>0</v>
      </c>
    </row>
    <row r="1764" spans="1:54" ht="15">
      <c r="A1764" s="23" t="s">
        <v>3578</v>
      </c>
      <c s="149" t="s">
        <v>3573</v>
      </c>
      <c s="150">
        <v>6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53100</v>
      </c>
      <c s="154">
        <v>0</v>
      </c>
      <c s="154">
        <v>0</v>
      </c>
      <c s="154">
        <v>249.56999999999999</v>
      </c>
      <c s="154">
        <v>0</v>
      </c>
      <c s="154">
        <v>0</v>
      </c>
      <c s="154">
        <v>0</v>
      </c>
      <c s="154">
        <v>53100</v>
      </c>
      <c s="198">
        <v>45455</v>
      </c>
      <c s="199">
        <v>48011</v>
      </c>
      <c s="155">
        <v>53100</v>
      </c>
      <c s="155">
        <v>6.5333333333333332</v>
      </c>
      <c s="155">
        <v>7</v>
      </c>
      <c s="200">
        <v>0.056399999999999999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8"/>
        <v>0</v>
      </c>
      <c s="22">
        <f t="shared" si="89"/>
        <v>0</v>
      </c>
    </row>
    <row r="1765" spans="1:54" ht="15">
      <c r="A1765" s="23" t="s">
        <v>3579</v>
      </c>
      <c s="149" t="s">
        <v>3580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4505708.7800000003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4505708.7800000003</v>
      </c>
      <c s="198">
        <v>45455</v>
      </c>
      <c s="199">
        <v>47281</v>
      </c>
      <c s="155">
        <v>4505708.7800000003</v>
      </c>
      <c s="155">
        <v>4.5333333333333332</v>
      </c>
      <c s="155">
        <v>5</v>
      </c>
      <c s="200">
        <v>0.092499999999999999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8"/>
        <v>0</v>
      </c>
      <c s="22">
        <f t="shared" si="89"/>
        <v>0</v>
      </c>
    </row>
    <row r="1766" spans="1:54" ht="15">
      <c r="A1766" s="23" t="s">
        <v>3581</v>
      </c>
      <c s="149" t="s">
        <v>3582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972682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972682</v>
      </c>
      <c s="198">
        <v>45372</v>
      </c>
      <c s="199">
        <v>45737</v>
      </c>
      <c s="155">
        <v>972682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972682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8"/>
        <v>972682</v>
      </c>
      <c s="22">
        <f t="shared" si="89"/>
        <v>972682</v>
      </c>
    </row>
    <row r="1767" spans="1:54" ht="15">
      <c r="A1767" s="23" t="s">
        <v>3583</v>
      </c>
      <c s="149" t="s">
        <v>3584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11400000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11400000</v>
      </c>
      <c s="198">
        <v>45376</v>
      </c>
      <c s="199">
        <v>46471</v>
      </c>
      <c s="155">
        <v>11400000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8"/>
        <v>0</v>
      </c>
      <c s="22">
        <f t="shared" si="89"/>
        <v>0</v>
      </c>
    </row>
    <row r="1768" spans="1:54" ht="15">
      <c r="A1768" s="23" t="s">
        <v>3585</v>
      </c>
      <c s="149" t="s">
        <v>3586</v>
      </c>
      <c s="150">
        <v>1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70357.5</v>
      </c>
      <c s="154">
        <v>0</v>
      </c>
      <c s="154">
        <v>0</v>
      </c>
      <c s="154">
        <v>190.55000000000001</v>
      </c>
      <c s="154">
        <v>0</v>
      </c>
      <c s="154">
        <v>0</v>
      </c>
      <c s="154">
        <v>0</v>
      </c>
      <c s="154">
        <v>70357.5</v>
      </c>
      <c s="198">
        <v>45470</v>
      </c>
      <c s="199">
        <v>45835</v>
      </c>
      <c s="155">
        <v>70357.5</v>
      </c>
      <c s="155">
        <v>0.57499999999999996</v>
      </c>
      <c s="155">
        <v>1</v>
      </c>
      <c s="200">
        <v>0.032500000000000001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70357.5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8"/>
        <v>70357.5</v>
      </c>
      <c s="22">
        <f t="shared" si="89"/>
        <v>70357.5</v>
      </c>
    </row>
    <row r="1769" spans="1:54" ht="15">
      <c r="A1769" s="23" t="s">
        <v>3587</v>
      </c>
      <c s="149" t="s">
        <v>3586</v>
      </c>
      <c s="150">
        <v>2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108265</v>
      </c>
      <c s="154">
        <v>0</v>
      </c>
      <c s="154">
        <v>0</v>
      </c>
      <c s="154">
        <v>344.63999999999999</v>
      </c>
      <c s="154">
        <v>0</v>
      </c>
      <c s="154">
        <v>0</v>
      </c>
      <c s="154">
        <v>0</v>
      </c>
      <c s="154">
        <v>108265</v>
      </c>
      <c s="198">
        <v>45470</v>
      </c>
      <c s="199">
        <v>46200</v>
      </c>
      <c s="155">
        <v>108265</v>
      </c>
      <c s="155">
        <v>1.575</v>
      </c>
      <c s="155">
        <v>2</v>
      </c>
      <c s="200">
        <v>0.038199999999999998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54132.5</v>
      </c>
      <c s="22">
        <f t="shared" si="85"/>
        <v>0</v>
      </c>
      <c s="22">
        <f t="shared" si="88"/>
        <v>54132.5</v>
      </c>
      <c s="22">
        <f t="shared" si="89"/>
        <v>54132.5</v>
      </c>
    </row>
    <row r="1770" spans="1:54" ht="15">
      <c r="A1770" s="23" t="s">
        <v>3588</v>
      </c>
      <c s="149" t="s">
        <v>3586</v>
      </c>
      <c s="150">
        <v>3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268597.5</v>
      </c>
      <c s="154">
        <v>0</v>
      </c>
      <c s="154">
        <v>0</v>
      </c>
      <c s="154">
        <v>962.47000000000003</v>
      </c>
      <c s="154">
        <v>0</v>
      </c>
      <c s="154">
        <v>0</v>
      </c>
      <c s="154">
        <v>0</v>
      </c>
      <c s="154">
        <v>268597.5</v>
      </c>
      <c s="198">
        <v>45470</v>
      </c>
      <c s="199">
        <v>46565</v>
      </c>
      <c s="155">
        <v>268597.5</v>
      </c>
      <c s="155">
        <v>2.5750000000000002</v>
      </c>
      <c s="155">
        <v>3</v>
      </c>
      <c s="200">
        <v>0.042999999999999997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8"/>
        <v>0</v>
      </c>
      <c s="22">
        <f t="shared" si="89"/>
        <v>0</v>
      </c>
    </row>
    <row r="1771" spans="1:54" ht="15">
      <c r="A1771" s="23" t="s">
        <v>3589</v>
      </c>
      <c s="149" t="s">
        <v>3586</v>
      </c>
      <c s="150">
        <v>4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342495</v>
      </c>
      <c s="154">
        <v>0</v>
      </c>
      <c s="154">
        <v>0</v>
      </c>
      <c s="154">
        <v>1344.29</v>
      </c>
      <c s="154">
        <v>0</v>
      </c>
      <c s="154">
        <v>0</v>
      </c>
      <c s="154">
        <v>0</v>
      </c>
      <c s="154">
        <v>342495</v>
      </c>
      <c s="198">
        <v>45470</v>
      </c>
      <c s="199">
        <v>46931</v>
      </c>
      <c s="155">
        <v>342495</v>
      </c>
      <c s="155">
        <v>3.5750000000000002</v>
      </c>
      <c s="155">
        <v>4</v>
      </c>
      <c s="200">
        <v>0.047100000000000003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8"/>
        <v>0</v>
      </c>
      <c s="22">
        <f t="shared" si="89"/>
        <v>0</v>
      </c>
    </row>
    <row r="1772" spans="1:54" ht="15">
      <c r="A1772" s="23" t="s">
        <v>3590</v>
      </c>
      <c s="149" t="s">
        <v>3586</v>
      </c>
      <c s="150">
        <v>5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327155</v>
      </c>
      <c s="154">
        <v>0</v>
      </c>
      <c s="154">
        <v>0</v>
      </c>
      <c s="154">
        <v>1382.23</v>
      </c>
      <c s="154">
        <v>0</v>
      </c>
      <c s="154">
        <v>0</v>
      </c>
      <c s="154">
        <v>0</v>
      </c>
      <c s="154">
        <v>327155</v>
      </c>
      <c s="198">
        <v>45470</v>
      </c>
      <c s="199">
        <v>47296</v>
      </c>
      <c s="155">
        <v>327155</v>
      </c>
      <c s="155">
        <v>4.5750000000000002</v>
      </c>
      <c s="155">
        <v>5</v>
      </c>
      <c s="200">
        <v>0.050700000000000002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8"/>
        <v>0</v>
      </c>
      <c s="22">
        <f t="shared" si="89"/>
        <v>0</v>
      </c>
    </row>
    <row r="1773" spans="1:54" ht="15">
      <c r="A1773" s="23" t="s">
        <v>3591</v>
      </c>
      <c s="149" t="s">
        <v>3586</v>
      </c>
      <c s="150">
        <v>6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285117.5</v>
      </c>
      <c s="154">
        <v>0</v>
      </c>
      <c s="154">
        <v>0</v>
      </c>
      <c s="154">
        <v>1273.52</v>
      </c>
      <c s="154">
        <v>0</v>
      </c>
      <c s="154">
        <v>0</v>
      </c>
      <c s="154">
        <v>0</v>
      </c>
      <c s="154">
        <v>285117.5</v>
      </c>
      <c s="198">
        <v>45470</v>
      </c>
      <c s="199">
        <v>47661</v>
      </c>
      <c s="155">
        <v>285117.5</v>
      </c>
      <c s="155">
        <v>5.5750000000000002</v>
      </c>
      <c s="155">
        <v>6</v>
      </c>
      <c s="200">
        <v>0.053600000000000002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8"/>
        <v>0</v>
      </c>
      <c s="22">
        <f t="shared" si="89"/>
        <v>0</v>
      </c>
    </row>
    <row r="1774" spans="1:54" ht="15">
      <c r="A1774" s="23" t="s">
        <v>3592</v>
      </c>
      <c s="149" t="s">
        <v>3586</v>
      </c>
      <c s="150">
        <v>7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234023.5</v>
      </c>
      <c s="154">
        <v>0</v>
      </c>
      <c s="154">
        <v>0</v>
      </c>
      <c s="154">
        <v>1099.9100000000001</v>
      </c>
      <c s="154">
        <v>0</v>
      </c>
      <c s="154">
        <v>0</v>
      </c>
      <c s="154">
        <v>0</v>
      </c>
      <c s="154">
        <v>234023.5</v>
      </c>
      <c s="198">
        <v>45470</v>
      </c>
      <c s="199">
        <v>48026</v>
      </c>
      <c s="155">
        <v>234023.5</v>
      </c>
      <c s="155">
        <v>6.5750000000000002</v>
      </c>
      <c s="155">
        <v>7</v>
      </c>
      <c s="200">
        <v>0.056399999999999999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8"/>
        <v>0</v>
      </c>
      <c s="22">
        <f t="shared" si="89"/>
        <v>0</v>
      </c>
    </row>
    <row r="1775" spans="1:54" ht="15">
      <c r="A1775" s="23" t="s">
        <v>3593</v>
      </c>
      <c s="149" t="s">
        <v>3586</v>
      </c>
      <c s="150">
        <v>8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1039521</v>
      </c>
      <c s="154">
        <v>0</v>
      </c>
      <c s="154">
        <v>0</v>
      </c>
      <c s="154">
        <v>5136.9700000000003</v>
      </c>
      <c s="154">
        <v>0</v>
      </c>
      <c s="154">
        <v>0</v>
      </c>
      <c s="154">
        <v>0</v>
      </c>
      <c s="154">
        <v>1039521</v>
      </c>
      <c s="198">
        <v>45470</v>
      </c>
      <c s="199">
        <v>48392</v>
      </c>
      <c s="155">
        <v>1039521</v>
      </c>
      <c s="155">
        <v>7.5750000000000002</v>
      </c>
      <c s="155">
        <v>8</v>
      </c>
      <c s="200">
        <v>0.059299999999999999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8"/>
        <v>0</v>
      </c>
      <c s="22">
        <f t="shared" si="89"/>
        <v>0</v>
      </c>
    </row>
    <row r="1776" spans="1:54" ht="15">
      <c r="A1776" s="23" t="s">
        <v>3594</v>
      </c>
      <c s="149" t="s">
        <v>3586</v>
      </c>
      <c s="150">
        <v>9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763902.5</v>
      </c>
      <c s="154">
        <v>0</v>
      </c>
      <c s="154">
        <v>0</v>
      </c>
      <c s="154">
        <v>3953.1999999999998</v>
      </c>
      <c s="154">
        <v>0</v>
      </c>
      <c s="154">
        <v>0</v>
      </c>
      <c s="154">
        <v>0</v>
      </c>
      <c s="154">
        <v>763902.5</v>
      </c>
      <c s="198">
        <v>45470</v>
      </c>
      <c s="199">
        <v>48757</v>
      </c>
      <c s="155">
        <v>763902.5</v>
      </c>
      <c s="155">
        <v>8.5749999999999993</v>
      </c>
      <c s="155">
        <v>9</v>
      </c>
      <c s="200">
        <v>0.062100000000000002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8"/>
        <v>0</v>
      </c>
      <c s="22">
        <f t="shared" si="89"/>
        <v>0</v>
      </c>
    </row>
    <row r="1777" spans="1:54" ht="15">
      <c r="A1777" s="23" t="s">
        <v>3595</v>
      </c>
      <c s="149" t="s">
        <v>3596</v>
      </c>
      <c s="150">
        <v>1</v>
      </c>
      <c s="150" t="s">
        <v>23</v>
      </c>
      <c s="151" t="s">
        <v>458</v>
      </c>
      <c s="151" t="s">
        <v>635</v>
      </c>
      <c s="151" t="s">
        <v>55</v>
      </c>
      <c s="151" t="s">
        <v>648</v>
      </c>
      <c s="151" t="s">
        <v>636</v>
      </c>
      <c s="151" t="s">
        <v>649</v>
      </c>
      <c s="151" t="s">
        <v>583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100000000</v>
      </c>
      <c s="154">
        <v>0</v>
      </c>
      <c s="154">
        <v>0</v>
      </c>
      <c s="154">
        <v>4625000</v>
      </c>
      <c s="154">
        <v>0</v>
      </c>
      <c s="154">
        <v>0</v>
      </c>
      <c s="154">
        <v>0</v>
      </c>
      <c s="154">
        <v>100000000</v>
      </c>
      <c s="198">
        <v>45425</v>
      </c>
      <c s="199">
        <v>47251</v>
      </c>
      <c s="155">
        <v>100000000</v>
      </c>
      <c s="155">
        <v>4.4527777777777775</v>
      </c>
      <c s="155">
        <v>5</v>
      </c>
      <c s="200">
        <v>0.092499999999999999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88"/>
        <v>0</v>
      </c>
      <c s="22">
        <f t="shared" si="89"/>
        <v>0</v>
      </c>
    </row>
    <row r="1778" spans="1:54" ht="15">
      <c r="A1778" s="23" t="s">
        <v>3602</v>
      </c>
      <c s="149" t="s">
        <v>3603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15000000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15000000</v>
      </c>
      <c s="199">
        <v>45376</v>
      </c>
      <c s="199">
        <v>46471</v>
      </c>
      <c s="155">
        <v>15000000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90" ref="BA1778:BA1823">SUM(AN1778:AY1778)</f>
        <v>0</v>
      </c>
      <c s="22">
        <f t="shared" si="91" ref="BB1778:BB1823">AZ1778+BA1778</f>
        <v>0</v>
      </c>
    </row>
    <row r="1779" spans="1:54" ht="15">
      <c r="A1779" s="23" t="s">
        <v>3604</v>
      </c>
      <c s="149" t="s">
        <v>3605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3606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1078927.6899999999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1078927.6899999999</v>
      </c>
      <c s="199">
        <v>45387</v>
      </c>
      <c s="199">
        <v>46482</v>
      </c>
      <c s="155">
        <v>1078927.6899999999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90"/>
        <v>0</v>
      </c>
      <c s="22">
        <f t="shared" si="91"/>
        <v>0</v>
      </c>
    </row>
    <row r="1780" spans="1:54" ht="15">
      <c r="A1780" s="23" t="s">
        <v>3607</v>
      </c>
      <c s="149" t="s">
        <v>3608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3609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1754764.5900000001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1754764.5900000001</v>
      </c>
      <c s="199">
        <v>45387</v>
      </c>
      <c s="199">
        <v>46482</v>
      </c>
      <c s="155">
        <v>1754764.5900000001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90"/>
        <v>0</v>
      </c>
      <c s="22">
        <f t="shared" si="91"/>
        <v>0</v>
      </c>
    </row>
    <row r="1781" spans="1:54" ht="15">
      <c r="A1781" s="23" t="s">
        <v>3610</v>
      </c>
      <c s="149" t="s">
        <v>3611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3612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176856.60000000001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176856.60000000001</v>
      </c>
      <c s="199">
        <v>45387</v>
      </c>
      <c s="199">
        <v>46482</v>
      </c>
      <c s="155">
        <v>176856.60000000001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90"/>
        <v>0</v>
      </c>
      <c s="22">
        <f t="shared" si="91"/>
        <v>0</v>
      </c>
    </row>
    <row r="1782" spans="1:54" ht="15">
      <c r="A1782" s="23" t="s">
        <v>3613</v>
      </c>
      <c s="149" t="s">
        <v>3614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3615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572989.93999999994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572989.93999999994</v>
      </c>
      <c s="199">
        <v>45387</v>
      </c>
      <c s="199">
        <v>46482</v>
      </c>
      <c s="155">
        <v>572989.93999999994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90"/>
        <v>0</v>
      </c>
      <c s="22">
        <f t="shared" si="91"/>
        <v>0</v>
      </c>
    </row>
    <row r="1783" spans="1:54" ht="15">
      <c r="A1783" s="23" t="s">
        <v>3616</v>
      </c>
      <c s="149" t="s">
        <v>3617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3399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4368725.4900000002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4368725.4900000002</v>
      </c>
      <c s="199">
        <v>45387</v>
      </c>
      <c s="199">
        <v>46482</v>
      </c>
      <c s="155">
        <v>4368725.4900000002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90"/>
        <v>0</v>
      </c>
      <c s="22">
        <f t="shared" si="91"/>
        <v>0</v>
      </c>
    </row>
    <row r="1784" spans="1:54" ht="15">
      <c r="A1784" s="23" t="s">
        <v>3618</v>
      </c>
      <c s="149" t="s">
        <v>3619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3620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2937151.3399999999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2937151.3399999999</v>
      </c>
      <c s="199">
        <v>45387</v>
      </c>
      <c s="199">
        <v>46482</v>
      </c>
      <c s="155">
        <v>2937151.3399999999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90"/>
        <v>0</v>
      </c>
      <c s="22">
        <f t="shared" si="91"/>
        <v>0</v>
      </c>
    </row>
    <row r="1785" spans="1:54" ht="15">
      <c r="A1785" s="23" t="s">
        <v>3621</v>
      </c>
      <c s="149" t="s">
        <v>3622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3623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1067430.0700000001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1067430.0700000001</v>
      </c>
      <c s="199">
        <v>45387</v>
      </c>
      <c s="199">
        <v>46482</v>
      </c>
      <c s="155">
        <v>1067430.0700000001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90"/>
        <v>0</v>
      </c>
      <c s="22">
        <f t="shared" si="91"/>
        <v>0</v>
      </c>
    </row>
    <row r="1786" spans="1:54" ht="15">
      <c r="A1786" s="23" t="s">
        <v>3624</v>
      </c>
      <c s="149" t="s">
        <v>3625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3626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2199003.5399999996</v>
      </c>
      <c s="154">
        <v>0</v>
      </c>
      <c s="154">
        <v>66636.470000000001</v>
      </c>
      <c s="154">
        <v>14366.639999999999</v>
      </c>
      <c s="154">
        <v>0</v>
      </c>
      <c s="154">
        <v>0</v>
      </c>
      <c s="154">
        <v>0</v>
      </c>
      <c s="154">
        <v>2132367.0699999994</v>
      </c>
      <c s="199">
        <v>45477</v>
      </c>
      <c s="199">
        <v>46572</v>
      </c>
      <c s="155">
        <v>2398912.9500000002</v>
      </c>
      <c s="155">
        <v>2.5944444444444446</v>
      </c>
      <c s="155">
        <v>3</v>
      </c>
      <c s="200">
        <v>0.078398999999999996</v>
      </c>
      <c s="151" t="s">
        <v>651</v>
      </c>
      <c s="151" t="s">
        <v>652</v>
      </c>
      <c s="185">
        <v>66636.470000000001</v>
      </c>
      <c s="185">
        <v>66636.470000000001</v>
      </c>
      <c s="185">
        <v>66636.470000000001</v>
      </c>
      <c s="185">
        <v>66636.470000000001</v>
      </c>
      <c s="185">
        <v>66636.470000000001</v>
      </c>
      <c s="185">
        <v>66636.470000000001</v>
      </c>
      <c s="185">
        <v>66636.470000000001</v>
      </c>
      <c s="185">
        <v>66636.470000000001</v>
      </c>
      <c s="185">
        <v>66636.470000000001</v>
      </c>
      <c s="185">
        <v>66636.470000000001</v>
      </c>
      <c s="185">
        <v>66636.470000000001</v>
      </c>
      <c s="185">
        <v>66636.470000000001</v>
      </c>
      <c s="185">
        <v>66636.470000000001</v>
      </c>
      <c s="22">
        <f t="shared" si="85"/>
        <v>66636.470000000001</v>
      </c>
      <c s="22">
        <f t="shared" si="90"/>
        <v>799637.63999999978</v>
      </c>
      <c s="22">
        <f t="shared" si="91"/>
        <v>866274.10999999975</v>
      </c>
    </row>
    <row r="1787" spans="1:54" ht="15">
      <c r="A1787" s="23" t="s">
        <v>3627</v>
      </c>
      <c s="149" t="s">
        <v>3628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3629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209832.24999999994</v>
      </c>
      <c s="154">
        <v>0</v>
      </c>
      <c s="154">
        <v>23314.700000000001</v>
      </c>
      <c s="154">
        <v>856.82000000000005</v>
      </c>
      <c s="154">
        <v>0</v>
      </c>
      <c s="154">
        <v>0</v>
      </c>
      <c s="154">
        <v>0</v>
      </c>
      <c s="154">
        <v>186517.54999999993</v>
      </c>
      <c s="199">
        <v>45477</v>
      </c>
      <c s="199">
        <v>45842</v>
      </c>
      <c s="155">
        <v>279776.34999999998</v>
      </c>
      <c s="155">
        <v>0.59444444444444444</v>
      </c>
      <c s="155">
        <v>1</v>
      </c>
      <c s="200">
        <v>0.049000000000000002</v>
      </c>
      <c s="151" t="s">
        <v>651</v>
      </c>
      <c s="151" t="s">
        <v>652</v>
      </c>
      <c s="185">
        <v>23314.700000000001</v>
      </c>
      <c s="185">
        <v>23314.700000000001</v>
      </c>
      <c s="185">
        <v>23314.700000000001</v>
      </c>
      <c s="185">
        <v>23314.700000000001</v>
      </c>
      <c s="185">
        <v>23314.700000000001</v>
      </c>
      <c s="185">
        <v>23314.700000000001</v>
      </c>
      <c s="185">
        <v>23314.700000000001</v>
      </c>
      <c s="185">
        <v>23314.700000000001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23314.700000000001</v>
      </c>
      <c s="22">
        <f t="shared" si="90"/>
        <v>163202.90000000002</v>
      </c>
      <c s="22">
        <f t="shared" si="91"/>
        <v>186517.60000000003</v>
      </c>
    </row>
    <row r="1788" spans="1:54" ht="15">
      <c r="A1788" s="23" t="s">
        <v>3630</v>
      </c>
      <c s="149" t="s">
        <v>3631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3632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3117303.3399999999</v>
      </c>
      <c s="154">
        <v>0</v>
      </c>
      <c s="154">
        <v>26643.619999999999</v>
      </c>
      <c s="154">
        <v>22097.259999999998</v>
      </c>
      <c s="154">
        <v>0</v>
      </c>
      <c s="154">
        <v>0</v>
      </c>
      <c s="154">
        <v>0</v>
      </c>
      <c s="154">
        <v>3090659.7199999997</v>
      </c>
      <c s="199">
        <v>45477</v>
      </c>
      <c s="199">
        <v>49129</v>
      </c>
      <c s="155">
        <v>3197234.2000000002</v>
      </c>
      <c s="155">
        <v>9.594444444444445</v>
      </c>
      <c s="155">
        <v>10</v>
      </c>
      <c s="200">
        <v>0.085063</v>
      </c>
      <c s="151" t="s">
        <v>651</v>
      </c>
      <c s="151" t="s">
        <v>652</v>
      </c>
      <c s="185">
        <v>26643.619999999999</v>
      </c>
      <c s="185">
        <v>26643.619999999999</v>
      </c>
      <c s="185">
        <v>26643.619999999999</v>
      </c>
      <c s="185">
        <v>26643.619999999999</v>
      </c>
      <c s="185">
        <v>26643.619999999999</v>
      </c>
      <c s="185">
        <v>26643.619999999999</v>
      </c>
      <c s="185">
        <v>26643.619999999999</v>
      </c>
      <c s="185">
        <v>26643.619999999999</v>
      </c>
      <c s="185">
        <v>26643.619999999999</v>
      </c>
      <c s="185">
        <v>26643.619999999999</v>
      </c>
      <c s="185">
        <v>26643.619999999999</v>
      </c>
      <c s="185">
        <v>26643.619999999999</v>
      </c>
      <c s="185">
        <v>26643.619999999999</v>
      </c>
      <c s="22">
        <f t="shared" si="85"/>
        <v>26643.619999999999</v>
      </c>
      <c s="22">
        <f t="shared" si="90"/>
        <v>319723.44</v>
      </c>
      <c s="22">
        <f t="shared" si="91"/>
        <v>346367.06</v>
      </c>
    </row>
    <row r="1789" spans="1:54" ht="15">
      <c r="A1789" s="23" t="s">
        <v>3633</v>
      </c>
      <c s="149" t="s">
        <v>3634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3635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306797.81999999995</v>
      </c>
      <c s="154">
        <v>0</v>
      </c>
      <c s="154">
        <v>7669.9499999999998</v>
      </c>
      <c s="154">
        <v>2167.1900000000001</v>
      </c>
      <c s="154">
        <v>0</v>
      </c>
      <c s="154">
        <v>0</v>
      </c>
      <c s="154">
        <v>0</v>
      </c>
      <c s="154">
        <v>299127.86999999994</v>
      </c>
      <c s="199">
        <v>45477</v>
      </c>
      <c s="199">
        <v>46938</v>
      </c>
      <c s="155">
        <v>329807.67000000004</v>
      </c>
      <c s="155">
        <v>3.5944444444444446</v>
      </c>
      <c s="155">
        <v>4</v>
      </c>
      <c s="200">
        <v>0.084766999999999995</v>
      </c>
      <c s="151" t="s">
        <v>651</v>
      </c>
      <c s="151" t="s">
        <v>652</v>
      </c>
      <c s="185">
        <v>7669.9499999999998</v>
      </c>
      <c s="185">
        <v>7669.9499999999998</v>
      </c>
      <c s="185">
        <v>7669.9499999999998</v>
      </c>
      <c s="185">
        <v>7669.9499999999998</v>
      </c>
      <c s="185">
        <v>7669.9499999999998</v>
      </c>
      <c s="185">
        <v>7669.9499999999998</v>
      </c>
      <c s="185">
        <v>7669.9499999999998</v>
      </c>
      <c s="185">
        <v>7669.9499999999998</v>
      </c>
      <c s="185">
        <v>7669.9499999999998</v>
      </c>
      <c s="185">
        <v>7669.9499999999998</v>
      </c>
      <c s="185">
        <v>7669.9499999999998</v>
      </c>
      <c s="185">
        <v>7669.9499999999998</v>
      </c>
      <c s="185">
        <v>7669.9499999999998</v>
      </c>
      <c s="22">
        <f t="shared" si="85"/>
        <v>7669.9499999999998</v>
      </c>
      <c s="22">
        <f t="shared" si="90"/>
        <v>92039.39999999998</v>
      </c>
      <c s="22">
        <f t="shared" si="91"/>
        <v>99709.349999999977</v>
      </c>
    </row>
    <row r="1790" spans="1:54" ht="15">
      <c r="A1790" s="23" t="s">
        <v>3636</v>
      </c>
      <c s="149" t="s">
        <v>3637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3638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3235487.9399999995</v>
      </c>
      <c s="154">
        <v>0</v>
      </c>
      <c s="154">
        <v>27653.740000000002</v>
      </c>
      <c s="154">
        <v>22935.029999999999</v>
      </c>
      <c s="154">
        <v>0</v>
      </c>
      <c s="154">
        <v>0</v>
      </c>
      <c s="154">
        <v>0</v>
      </c>
      <c s="154">
        <v>3207834.1999999993</v>
      </c>
      <c s="199">
        <v>45477</v>
      </c>
      <c s="199">
        <v>49129</v>
      </c>
      <c s="155">
        <v>3318449.1600000001</v>
      </c>
      <c s="155">
        <v>9.594444444444445</v>
      </c>
      <c s="155">
        <v>10</v>
      </c>
      <c s="200">
        <v>0.085063</v>
      </c>
      <c s="151" t="s">
        <v>651</v>
      </c>
      <c s="151" t="s">
        <v>652</v>
      </c>
      <c s="185">
        <v>27653.740000000002</v>
      </c>
      <c s="185">
        <v>27653.740000000002</v>
      </c>
      <c s="185">
        <v>27653.740000000002</v>
      </c>
      <c s="185">
        <v>27653.740000000002</v>
      </c>
      <c s="185">
        <v>27653.740000000002</v>
      </c>
      <c s="185">
        <v>27653.740000000002</v>
      </c>
      <c s="185">
        <v>27653.740000000002</v>
      </c>
      <c s="185">
        <v>27653.740000000002</v>
      </c>
      <c s="185">
        <v>27653.740000000002</v>
      </c>
      <c s="185">
        <v>27653.740000000002</v>
      </c>
      <c s="185">
        <v>27653.740000000002</v>
      </c>
      <c s="185">
        <v>27653.740000000002</v>
      </c>
      <c s="185">
        <v>27653.740000000002</v>
      </c>
      <c s="22">
        <f t="shared" si="85"/>
        <v>27653.740000000002</v>
      </c>
      <c s="22">
        <f t="shared" si="90"/>
        <v>331844.87999999995</v>
      </c>
      <c s="22">
        <f t="shared" si="91"/>
        <v>359498.61999999994</v>
      </c>
    </row>
    <row r="1791" spans="1:54" ht="15">
      <c r="A1791" s="23" t="s">
        <v>3639</v>
      </c>
      <c s="149" t="s">
        <v>3640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3641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744761.34999999998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744761.34999999998</v>
      </c>
      <c s="199">
        <v>45387</v>
      </c>
      <c s="199">
        <v>46482</v>
      </c>
      <c s="155">
        <v>744761.34999999998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90"/>
        <v>0</v>
      </c>
      <c s="22">
        <f t="shared" si="91"/>
        <v>0</v>
      </c>
    </row>
    <row r="1792" spans="1:54" ht="15">
      <c r="A1792" s="23" t="s">
        <v>3642</v>
      </c>
      <c s="149" t="s">
        <v>3643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3644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682048.12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682048.12</v>
      </c>
      <c s="199">
        <v>45387</v>
      </c>
      <c s="199">
        <v>46482</v>
      </c>
      <c s="155">
        <v>682048.12093628885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90"/>
        <v>0</v>
      </c>
      <c s="22">
        <f t="shared" si="91"/>
        <v>0</v>
      </c>
    </row>
    <row r="1793" spans="1:54" ht="15">
      <c r="A1793" s="23" t="s">
        <v>3645</v>
      </c>
      <c s="149" t="s">
        <v>3646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3644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244256.97000000006</v>
      </c>
      <c s="154">
        <v>0</v>
      </c>
      <c s="154">
        <v>27139.66</v>
      </c>
      <c s="154">
        <v>997.38</v>
      </c>
      <c s="154">
        <v>0</v>
      </c>
      <c s="154">
        <v>0</v>
      </c>
      <c s="154">
        <v>0</v>
      </c>
      <c s="154">
        <v>217117.31000000006</v>
      </c>
      <c s="199">
        <v>45477</v>
      </c>
      <c s="199">
        <v>45842</v>
      </c>
      <c s="155">
        <v>325675.95000000001</v>
      </c>
      <c s="155">
        <v>0.59444444444444444</v>
      </c>
      <c s="155">
        <v>1</v>
      </c>
      <c s="200">
        <v>0.049000000000000002</v>
      </c>
      <c s="151" t="s">
        <v>651</v>
      </c>
      <c s="151" t="s">
        <v>652</v>
      </c>
      <c s="185">
        <v>27139.66</v>
      </c>
      <c s="185">
        <v>27139.66</v>
      </c>
      <c s="185">
        <v>27139.66</v>
      </c>
      <c s="185">
        <v>27139.66</v>
      </c>
      <c s="185">
        <v>27139.66</v>
      </c>
      <c s="185">
        <v>27139.66</v>
      </c>
      <c s="185">
        <v>27139.66</v>
      </c>
      <c s="185">
        <v>27139.66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27139.66</v>
      </c>
      <c s="22">
        <f t="shared" si="90"/>
        <v>189977.62</v>
      </c>
      <c s="22">
        <f t="shared" si="91"/>
        <v>217117.28</v>
      </c>
    </row>
    <row r="1794" spans="1:54" ht="15">
      <c r="A1794" s="23" t="s">
        <v>3647</v>
      </c>
      <c s="149" t="s">
        <v>3648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3649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1209796.04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1209796.04</v>
      </c>
      <c s="199">
        <v>45387</v>
      </c>
      <c s="199">
        <v>46482</v>
      </c>
      <c s="155">
        <v>1209796.04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85"/>
        <v>0</v>
      </c>
      <c s="22">
        <f t="shared" si="90"/>
        <v>0</v>
      </c>
      <c s="22">
        <f t="shared" si="91"/>
        <v>0</v>
      </c>
    </row>
    <row r="1795" spans="1:54" ht="15">
      <c r="A1795" s="23" t="s">
        <v>3650</v>
      </c>
      <c s="149" t="s">
        <v>3651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3649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92611.12000000001</v>
      </c>
      <c s="154">
        <v>0</v>
      </c>
      <c s="154">
        <v>10290.120000000001</v>
      </c>
      <c s="154">
        <v>378.16000000000003</v>
      </c>
      <c s="154">
        <v>0</v>
      </c>
      <c s="154">
        <v>0</v>
      </c>
      <c s="154">
        <v>0</v>
      </c>
      <c s="154">
        <v>82321.000000000015</v>
      </c>
      <c s="199">
        <v>45477</v>
      </c>
      <c s="199">
        <v>45842</v>
      </c>
      <c s="155">
        <v>123481.48000000001</v>
      </c>
      <c s="155">
        <v>0.59444444444444444</v>
      </c>
      <c s="155">
        <v>1</v>
      </c>
      <c s="200">
        <v>0.049000000000000002</v>
      </c>
      <c s="151" t="s">
        <v>651</v>
      </c>
      <c s="151" t="s">
        <v>652</v>
      </c>
      <c s="185">
        <v>10290.120000000001</v>
      </c>
      <c s="185">
        <v>10290.120000000001</v>
      </c>
      <c s="185">
        <v>10290.120000000001</v>
      </c>
      <c s="185">
        <v>10290.120000000001</v>
      </c>
      <c s="185">
        <v>10290.120000000001</v>
      </c>
      <c s="185">
        <v>10290.120000000001</v>
      </c>
      <c s="185">
        <v>10290.120000000001</v>
      </c>
      <c s="185">
        <v>10290.120000000001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 ref="AZ1795:AZ1858">SUM(AM1795:AM1795)</f>
        <v>10290.120000000001</v>
      </c>
      <c s="22">
        <f t="shared" si="90"/>
        <v>72030.840000000011</v>
      </c>
      <c s="22">
        <f t="shared" si="91"/>
        <v>82320.960000000006</v>
      </c>
    </row>
    <row r="1796" spans="1:54" ht="15">
      <c r="A1796" s="23" t="s">
        <v>3652</v>
      </c>
      <c s="149" t="s">
        <v>3653</v>
      </c>
      <c s="150">
        <v>1</v>
      </c>
      <c s="150" t="s">
        <v>23</v>
      </c>
      <c s="151" t="s">
        <v>458</v>
      </c>
      <c s="151" t="s">
        <v>635</v>
      </c>
      <c s="151" t="s">
        <v>55</v>
      </c>
      <c s="151" t="s">
        <v>648</v>
      </c>
      <c s="151" t="s">
        <v>636</v>
      </c>
      <c s="151" t="s">
        <v>649</v>
      </c>
      <c s="151" t="s">
        <v>583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200000000</v>
      </c>
      <c s="154">
        <v>0</v>
      </c>
      <c s="154">
        <v>0</v>
      </c>
      <c s="154">
        <v>9250000</v>
      </c>
      <c s="154">
        <v>0</v>
      </c>
      <c s="154">
        <v>0</v>
      </c>
      <c s="154">
        <v>0</v>
      </c>
      <c s="154">
        <v>200000000</v>
      </c>
      <c s="199">
        <v>45425</v>
      </c>
      <c s="199">
        <v>47251</v>
      </c>
      <c s="155">
        <v>200000000</v>
      </c>
      <c s="155">
        <v>4.4527777777777775</v>
      </c>
      <c s="155">
        <v>5</v>
      </c>
      <c s="200">
        <v>0.092499999999999999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797" spans="1:54" ht="15">
      <c r="A1797" s="23" t="s">
        <v>3654</v>
      </c>
      <c s="149" t="s">
        <v>3655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15700000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15700000</v>
      </c>
      <c s="199">
        <v>45376</v>
      </c>
      <c s="199">
        <v>46471</v>
      </c>
      <c s="155">
        <v>15700000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798" spans="1:54" ht="15">
      <c r="A1798" s="23" t="s">
        <v>3656</v>
      </c>
      <c s="149" t="s">
        <v>3657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5000000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5000000</v>
      </c>
      <c s="199">
        <v>45376</v>
      </c>
      <c s="199">
        <v>46471</v>
      </c>
      <c s="155">
        <v>5000000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799" spans="1:54" ht="15">
      <c r="A1799" s="23" t="s">
        <v>3658</v>
      </c>
      <c s="149" t="s">
        <v>3659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3114570.5499999998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3114570.5499999998</v>
      </c>
      <c s="199">
        <v>45372</v>
      </c>
      <c s="199">
        <v>45737</v>
      </c>
      <c s="155">
        <v>3114570.5499999998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3114570.5499999998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3114570.5499999998</v>
      </c>
      <c s="22">
        <f t="shared" si="91"/>
        <v>3114570.5499999998</v>
      </c>
    </row>
    <row r="1800" spans="1:54" ht="15">
      <c r="A1800" s="23" t="s">
        <v>3660</v>
      </c>
      <c s="149" t="s">
        <v>3661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20863105.66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20863105.66</v>
      </c>
      <c s="199">
        <v>45485</v>
      </c>
      <c s="199">
        <v>46580</v>
      </c>
      <c s="155">
        <v>20863105.66</v>
      </c>
      <c s="155">
        <v>2.6166666666666667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801" spans="1:54" ht="15">
      <c r="A1801" s="23" t="s">
        <v>3662</v>
      </c>
      <c s="149" t="s">
        <v>3663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5000000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5000000</v>
      </c>
      <c s="199">
        <v>45376</v>
      </c>
      <c s="199">
        <v>46471</v>
      </c>
      <c s="155">
        <v>5000000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802" spans="1:54" ht="15">
      <c r="A1802" s="23" t="s">
        <v>3664</v>
      </c>
      <c s="149" t="s">
        <v>3665</v>
      </c>
      <c s="150">
        <v>1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2442010</v>
      </c>
      <c s="154">
        <v>0</v>
      </c>
      <c s="154">
        <v>0</v>
      </c>
      <c s="154">
        <v>6613.7799999999997</v>
      </c>
      <c s="154">
        <v>0</v>
      </c>
      <c s="154">
        <v>0</v>
      </c>
      <c s="154">
        <v>0</v>
      </c>
      <c s="154">
        <v>2442010</v>
      </c>
      <c s="199">
        <v>45488</v>
      </c>
      <c s="199">
        <v>45853</v>
      </c>
      <c s="155">
        <v>2442010</v>
      </c>
      <c s="155">
        <v>0.625</v>
      </c>
      <c s="155">
        <v>1</v>
      </c>
      <c s="200">
        <v>0.032500000000000001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2442010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2442010</v>
      </c>
      <c s="22">
        <f t="shared" si="91"/>
        <v>2442010</v>
      </c>
    </row>
    <row r="1803" spans="1:54" ht="15">
      <c r="A1803" s="23" t="s">
        <v>3666</v>
      </c>
      <c s="149" t="s">
        <v>3665</v>
      </c>
      <c s="150">
        <v>2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2927432.5</v>
      </c>
      <c s="154">
        <v>0</v>
      </c>
      <c s="154">
        <v>0</v>
      </c>
      <c s="154">
        <v>9318.9899999999998</v>
      </c>
      <c s="154">
        <v>0</v>
      </c>
      <c s="154">
        <v>0</v>
      </c>
      <c s="154">
        <v>0</v>
      </c>
      <c s="154">
        <v>2927432.5</v>
      </c>
      <c s="199">
        <v>45488</v>
      </c>
      <c s="199">
        <v>46218</v>
      </c>
      <c s="155">
        <v>2927432.5</v>
      </c>
      <c s="155">
        <v>1.625</v>
      </c>
      <c s="155">
        <v>2</v>
      </c>
      <c s="200">
        <v>0.038199999999999998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804" spans="1:54" ht="15">
      <c r="A1804" s="23" t="s">
        <v>3667</v>
      </c>
      <c s="149" t="s">
        <v>3665</v>
      </c>
      <c s="150">
        <v>3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6611097.5</v>
      </c>
      <c s="154">
        <v>0</v>
      </c>
      <c s="154">
        <v>0</v>
      </c>
      <c s="154">
        <v>23689.77</v>
      </c>
      <c s="154">
        <v>0</v>
      </c>
      <c s="154">
        <v>0</v>
      </c>
      <c s="154">
        <v>0</v>
      </c>
      <c s="154">
        <v>6611097.5</v>
      </c>
      <c s="199">
        <v>45488</v>
      </c>
      <c s="199">
        <v>46583</v>
      </c>
      <c s="155">
        <v>6611097.5</v>
      </c>
      <c s="155">
        <v>2.625</v>
      </c>
      <c s="155">
        <v>3</v>
      </c>
      <c s="200">
        <v>0.042999999999999997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805" spans="1:54" ht="15">
      <c r="A1805" s="23" t="s">
        <v>3668</v>
      </c>
      <c s="149" t="s">
        <v>3665</v>
      </c>
      <c s="150">
        <v>4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10887122.5</v>
      </c>
      <c s="154">
        <v>0</v>
      </c>
      <c s="154">
        <v>0</v>
      </c>
      <c s="154">
        <v>42731.959999999999</v>
      </c>
      <c s="154">
        <v>0</v>
      </c>
      <c s="154">
        <v>0</v>
      </c>
      <c s="154">
        <v>0</v>
      </c>
      <c s="154">
        <v>10887122.5</v>
      </c>
      <c s="199">
        <v>45488</v>
      </c>
      <c s="199">
        <v>46949</v>
      </c>
      <c s="155">
        <v>10887122.5</v>
      </c>
      <c s="155">
        <v>3.625</v>
      </c>
      <c s="155">
        <v>4</v>
      </c>
      <c s="200">
        <v>0.047100000000000003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806" spans="1:54" ht="15">
      <c r="A1806" s="23" t="s">
        <v>3669</v>
      </c>
      <c s="149" t="s">
        <v>3665</v>
      </c>
      <c s="150">
        <v>5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425242.5</v>
      </c>
      <c s="154">
        <v>0</v>
      </c>
      <c s="154">
        <v>0</v>
      </c>
      <c s="154">
        <v>1796.6500000000001</v>
      </c>
      <c s="154">
        <v>0</v>
      </c>
      <c s="154">
        <v>0</v>
      </c>
      <c s="154">
        <v>0</v>
      </c>
      <c s="154">
        <v>425242.5</v>
      </c>
      <c s="199">
        <v>45488</v>
      </c>
      <c s="199">
        <v>47314</v>
      </c>
      <c s="155">
        <v>425242.5</v>
      </c>
      <c s="155">
        <v>4.625</v>
      </c>
      <c s="155">
        <v>5</v>
      </c>
      <c s="200">
        <v>0.050700000000000002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807" spans="1:54" ht="15">
      <c r="A1807" s="23" t="s">
        <v>3670</v>
      </c>
      <c s="149" t="s">
        <v>3665</v>
      </c>
      <c s="150">
        <v>6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1142977.5</v>
      </c>
      <c s="154">
        <v>0</v>
      </c>
      <c s="154">
        <v>0</v>
      </c>
      <c s="154">
        <v>5105.3000000000002</v>
      </c>
      <c s="154">
        <v>0</v>
      </c>
      <c s="154">
        <v>0</v>
      </c>
      <c s="154">
        <v>0</v>
      </c>
      <c s="154">
        <v>1142977.5</v>
      </c>
      <c s="199">
        <v>45488</v>
      </c>
      <c s="199">
        <v>47679</v>
      </c>
      <c s="155">
        <v>1142977.5</v>
      </c>
      <c s="155">
        <v>5.625</v>
      </c>
      <c s="155">
        <v>6</v>
      </c>
      <c s="200">
        <v>0.053600000000000002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808" spans="1:54" ht="15">
      <c r="A1808" s="23" t="s">
        <v>3671</v>
      </c>
      <c s="149" t="s">
        <v>3665</v>
      </c>
      <c s="150">
        <v>7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265500</v>
      </c>
      <c s="154">
        <v>0</v>
      </c>
      <c s="154">
        <v>0</v>
      </c>
      <c s="154">
        <v>1247.8499999999999</v>
      </c>
      <c s="154">
        <v>0</v>
      </c>
      <c s="154">
        <v>0</v>
      </c>
      <c s="154">
        <v>0</v>
      </c>
      <c s="154">
        <v>265500</v>
      </c>
      <c s="199">
        <v>45488</v>
      </c>
      <c s="199">
        <v>48044</v>
      </c>
      <c s="155">
        <v>265500</v>
      </c>
      <c s="155">
        <v>6.625</v>
      </c>
      <c s="155">
        <v>7</v>
      </c>
      <c s="200">
        <v>0.056399999999999999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809" spans="1:54" ht="15">
      <c r="A1809" s="23" t="s">
        <v>3672</v>
      </c>
      <c s="149" t="s">
        <v>3665</v>
      </c>
      <c s="150">
        <v>8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48085</v>
      </c>
      <c s="154">
        <v>0</v>
      </c>
      <c s="154">
        <v>0</v>
      </c>
      <c s="154">
        <v>237.62</v>
      </c>
      <c s="154">
        <v>0</v>
      </c>
      <c s="154">
        <v>0</v>
      </c>
      <c s="154">
        <v>0</v>
      </c>
      <c s="154">
        <v>48085</v>
      </c>
      <c s="199">
        <v>45488</v>
      </c>
      <c s="199">
        <v>48410</v>
      </c>
      <c s="155">
        <v>48085</v>
      </c>
      <c s="155">
        <v>7.625</v>
      </c>
      <c s="155">
        <v>8</v>
      </c>
      <c s="200">
        <v>0.059299999999999999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810" spans="1:54" ht="15">
      <c r="A1810" s="23" t="s">
        <v>3673</v>
      </c>
      <c s="149" t="s">
        <v>3674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40000000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40000000</v>
      </c>
      <c s="199">
        <v>45376</v>
      </c>
      <c s="199">
        <v>46471</v>
      </c>
      <c s="155">
        <v>40000000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811" spans="1:54" ht="15">
      <c r="A1811" s="23" t="s">
        <v>3675</v>
      </c>
      <c s="149" t="s">
        <v>3676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48700000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48700000</v>
      </c>
      <c s="199">
        <v>45376</v>
      </c>
      <c s="199">
        <v>46471</v>
      </c>
      <c s="155">
        <v>48700000</v>
      </c>
      <c s="155">
        <v>2.3194444444444446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812" spans="1:54" ht="15">
      <c r="A1812" s="23" t="s">
        <v>3677</v>
      </c>
      <c s="149" t="s">
        <v>3678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7767316.4000000004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7767316.4000000004</v>
      </c>
      <c s="199">
        <v>45387</v>
      </c>
      <c s="199">
        <v>46482</v>
      </c>
      <c s="155">
        <v>7767316.4000000004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813" spans="1:54" ht="15">
      <c r="A1813" s="23" t="s">
        <v>3679</v>
      </c>
      <c s="149" t="s">
        <v>3680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7886282.8499999996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7886282.8499999996</v>
      </c>
      <c s="199">
        <v>45455</v>
      </c>
      <c s="199">
        <v>47281</v>
      </c>
      <c s="155">
        <v>7886282.8499999996</v>
      </c>
      <c s="155">
        <v>4.5333333333333332</v>
      </c>
      <c s="155">
        <v>5</v>
      </c>
      <c s="200">
        <v>0.092499999999999999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814" spans="1:54" ht="15">
      <c r="A1814" s="23" t="s">
        <v>3681</v>
      </c>
      <c s="149" t="s">
        <v>3682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5500000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5500000</v>
      </c>
      <c s="199">
        <v>45387</v>
      </c>
      <c s="199">
        <v>46482</v>
      </c>
      <c s="155">
        <v>5500000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815" spans="1:54" ht="15">
      <c r="A1815" s="23" t="s">
        <v>3683</v>
      </c>
      <c s="149" t="s">
        <v>3684</v>
      </c>
      <c s="150">
        <v>1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26402.5</v>
      </c>
      <c s="154">
        <v>0</v>
      </c>
      <c s="154">
        <v>0</v>
      </c>
      <c s="154">
        <v>71.510000000000005</v>
      </c>
      <c s="154">
        <v>0</v>
      </c>
      <c s="154">
        <v>0</v>
      </c>
      <c s="154">
        <v>0</v>
      </c>
      <c s="154">
        <v>26402.5</v>
      </c>
      <c s="199">
        <v>45498</v>
      </c>
      <c s="199">
        <v>45863</v>
      </c>
      <c s="155">
        <v>26402.5</v>
      </c>
      <c s="155">
        <v>0.65277777777777779</v>
      </c>
      <c s="155">
        <v>1</v>
      </c>
      <c s="200">
        <v>0.032500000000000001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26402.5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26402.5</v>
      </c>
      <c s="22">
        <f t="shared" si="91"/>
        <v>26402.5</v>
      </c>
    </row>
    <row r="1816" spans="1:54" ht="15">
      <c r="A1816" s="23" t="s">
        <v>3685</v>
      </c>
      <c s="149" t="s">
        <v>3684</v>
      </c>
      <c s="150">
        <v>2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54722.5</v>
      </c>
      <c s="154">
        <v>0</v>
      </c>
      <c s="154">
        <v>0</v>
      </c>
      <c s="154">
        <v>196.09</v>
      </c>
      <c s="154">
        <v>0</v>
      </c>
      <c s="154">
        <v>0</v>
      </c>
      <c s="154">
        <v>0</v>
      </c>
      <c s="154">
        <v>54722.5</v>
      </c>
      <c s="199">
        <v>45498</v>
      </c>
      <c s="199">
        <v>46593</v>
      </c>
      <c s="155">
        <v>54722.5</v>
      </c>
      <c s="155">
        <v>2.6527777777777777</v>
      </c>
      <c s="155">
        <v>3</v>
      </c>
      <c s="200">
        <v>0.042999999999999997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817" spans="1:54" ht="15">
      <c r="A1817" s="23" t="s">
        <v>3686</v>
      </c>
      <c s="149" t="s">
        <v>3684</v>
      </c>
      <c s="150">
        <v>3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131865</v>
      </c>
      <c s="154">
        <v>0</v>
      </c>
      <c s="154">
        <v>0</v>
      </c>
      <c s="154">
        <v>517.57000000000005</v>
      </c>
      <c s="154">
        <v>0</v>
      </c>
      <c s="154">
        <v>0</v>
      </c>
      <c s="154">
        <v>0</v>
      </c>
      <c s="154">
        <v>131865</v>
      </c>
      <c s="199">
        <v>45498</v>
      </c>
      <c s="199">
        <v>46959</v>
      </c>
      <c s="155">
        <v>131865</v>
      </c>
      <c s="155">
        <v>3.6527777777777777</v>
      </c>
      <c s="155">
        <v>4</v>
      </c>
      <c s="200">
        <v>0.047100000000000003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818" spans="1:54" ht="15">
      <c r="A1818" s="23" t="s">
        <v>3687</v>
      </c>
      <c s="149" t="s">
        <v>3684</v>
      </c>
      <c s="150">
        <v>4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46462.5</v>
      </c>
      <c s="154">
        <v>0</v>
      </c>
      <c s="154">
        <v>0</v>
      </c>
      <c s="154">
        <v>196.30000000000001</v>
      </c>
      <c s="154">
        <v>0</v>
      </c>
      <c s="154">
        <v>0</v>
      </c>
      <c s="154">
        <v>0</v>
      </c>
      <c s="154">
        <v>46462.5</v>
      </c>
      <c s="199">
        <v>45498</v>
      </c>
      <c s="199">
        <v>47324</v>
      </c>
      <c s="155">
        <v>46462.5</v>
      </c>
      <c s="155">
        <v>4.6527777777777777</v>
      </c>
      <c s="155">
        <v>5</v>
      </c>
      <c s="200">
        <v>0.050700000000000002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819" spans="1:54" ht="15">
      <c r="A1819" s="23" t="s">
        <v>3688</v>
      </c>
      <c s="149" t="s">
        <v>3684</v>
      </c>
      <c s="150">
        <v>5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106200</v>
      </c>
      <c s="154">
        <v>0</v>
      </c>
      <c s="154">
        <v>0</v>
      </c>
      <c s="154">
        <v>474.36000000000001</v>
      </c>
      <c s="154">
        <v>0</v>
      </c>
      <c s="154">
        <v>0</v>
      </c>
      <c s="154">
        <v>0</v>
      </c>
      <c s="154">
        <v>106200</v>
      </c>
      <c s="199">
        <v>45498</v>
      </c>
      <c s="199">
        <v>47689</v>
      </c>
      <c s="155">
        <v>106200</v>
      </c>
      <c s="155">
        <v>5.6527777777777777</v>
      </c>
      <c s="155">
        <v>6</v>
      </c>
      <c s="200">
        <v>0.053600000000000002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820" spans="1:54" ht="15">
      <c r="A1820" s="23" t="s">
        <v>3689</v>
      </c>
      <c s="149" t="s">
        <v>3684</v>
      </c>
      <c s="150">
        <v>6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125375</v>
      </c>
      <c s="154">
        <v>0</v>
      </c>
      <c s="154">
        <v>0</v>
      </c>
      <c s="154">
        <v>589.25999999999999</v>
      </c>
      <c s="154">
        <v>0</v>
      </c>
      <c s="154">
        <v>0</v>
      </c>
      <c s="154">
        <v>0</v>
      </c>
      <c s="154">
        <v>125375</v>
      </c>
      <c s="199">
        <v>45498</v>
      </c>
      <c s="199">
        <v>48054</v>
      </c>
      <c s="155">
        <v>125375</v>
      </c>
      <c s="155">
        <v>6.6527777777777777</v>
      </c>
      <c s="155">
        <v>7</v>
      </c>
      <c s="200">
        <v>0.056399999999999999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821" spans="1:54" ht="15">
      <c r="A1821" s="23" t="s">
        <v>3690</v>
      </c>
      <c s="149" t="s">
        <v>3684</v>
      </c>
      <c s="150">
        <v>7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1048872.5</v>
      </c>
      <c s="154">
        <v>0</v>
      </c>
      <c s="154">
        <v>0</v>
      </c>
      <c s="154">
        <v>5183.1800000000003</v>
      </c>
      <c s="154">
        <v>0</v>
      </c>
      <c s="154">
        <v>0</v>
      </c>
      <c s="154">
        <v>0</v>
      </c>
      <c s="154">
        <v>1048872.5</v>
      </c>
      <c s="199">
        <v>45498</v>
      </c>
      <c s="199">
        <v>48420</v>
      </c>
      <c s="155">
        <v>1048872.5</v>
      </c>
      <c s="155">
        <v>7.6527777777777777</v>
      </c>
      <c s="155">
        <v>8</v>
      </c>
      <c s="200">
        <v>0.059299999999999999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822" spans="1:54" ht="15">
      <c r="A1822" s="23" t="s">
        <v>3691</v>
      </c>
      <c s="149" t="s">
        <v>3684</v>
      </c>
      <c s="150">
        <v>8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1903192.5</v>
      </c>
      <c s="154">
        <v>0</v>
      </c>
      <c s="154">
        <v>0</v>
      </c>
      <c s="154">
        <v>9849.0200000000004</v>
      </c>
      <c s="154">
        <v>0</v>
      </c>
      <c s="154">
        <v>0</v>
      </c>
      <c s="154">
        <v>0</v>
      </c>
      <c s="154">
        <v>1903192.5</v>
      </c>
      <c s="199">
        <v>45498</v>
      </c>
      <c s="199">
        <v>48785</v>
      </c>
      <c s="155">
        <v>1903192.5</v>
      </c>
      <c s="155">
        <v>8.6527777777777786</v>
      </c>
      <c s="155">
        <v>9</v>
      </c>
      <c s="200">
        <v>0.062100000000000002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823" spans="1:54" ht="15">
      <c r="A1823" s="23" t="s">
        <v>3692</v>
      </c>
      <c s="149" t="s">
        <v>3693</v>
      </c>
      <c s="150">
        <v>1</v>
      </c>
      <c s="150" t="s">
        <v>23</v>
      </c>
      <c s="151" t="s">
        <v>458</v>
      </c>
      <c s="151" t="s">
        <v>635</v>
      </c>
      <c s="151" t="s">
        <v>600</v>
      </c>
      <c s="151" t="s">
        <v>648</v>
      </c>
      <c s="151" t="s">
        <v>636</v>
      </c>
      <c s="151" t="s">
        <v>649</v>
      </c>
      <c s="151" t="s">
        <v>600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21982441.129999999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21982441.129999999</v>
      </c>
      <c s="199">
        <v>45503</v>
      </c>
      <c s="199">
        <v>46598</v>
      </c>
      <c s="155">
        <v>21982441.129999999</v>
      </c>
      <c s="155">
        <v>2.6666666666666665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0"/>
        <v>0</v>
      </c>
      <c s="22">
        <f t="shared" si="91"/>
        <v>0</v>
      </c>
    </row>
    <row r="1824" spans="1:54" ht="15">
      <c r="A1824" s="23" t="s">
        <v>3712</v>
      </c>
      <c s="149" t="s">
        <v>3713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4429682.8600000003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4429682.8600000003</v>
      </c>
      <c s="199">
        <v>45372</v>
      </c>
      <c s="199">
        <v>45737</v>
      </c>
      <c s="201">
        <v>4429682.8600000003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4429682.8600000003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 ref="BA1824:BA1848">SUM(AN1824:AY1824)</f>
        <v>4429682.8600000003</v>
      </c>
      <c s="22">
        <f t="shared" si="94" ref="BB1824:BB1848">AZ1824+BA1824</f>
        <v>4429682.8600000003</v>
      </c>
    </row>
    <row r="1825" spans="1:54" ht="15">
      <c r="A1825" s="23" t="s">
        <v>3714</v>
      </c>
      <c s="149" t="s">
        <v>3715</v>
      </c>
      <c s="150">
        <v>1</v>
      </c>
      <c s="150" t="s">
        <v>23</v>
      </c>
      <c s="151" t="s">
        <v>458</v>
      </c>
      <c s="151" t="s">
        <v>635</v>
      </c>
      <c s="151" t="s">
        <v>55</v>
      </c>
      <c s="151" t="s">
        <v>648</v>
      </c>
      <c s="151" t="s">
        <v>636</v>
      </c>
      <c s="151" t="s">
        <v>649</v>
      </c>
      <c s="151" t="s">
        <v>583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200000000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200000000</v>
      </c>
      <c s="199">
        <v>45506</v>
      </c>
      <c s="199">
        <v>47332</v>
      </c>
      <c s="201">
        <v>200000000</v>
      </c>
      <c s="155">
        <v>4.6722222222222225</v>
      </c>
      <c s="155">
        <v>5</v>
      </c>
      <c s="200">
        <v>0.092499999999999999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0</v>
      </c>
      <c s="22">
        <f t="shared" si="94"/>
        <v>0</v>
      </c>
    </row>
    <row r="1826" spans="1:54" ht="15">
      <c r="A1826" s="23" t="s">
        <v>3716</v>
      </c>
      <c s="149" t="s">
        <v>3717</v>
      </c>
      <c s="150">
        <v>1</v>
      </c>
      <c s="150" t="s">
        <v>23</v>
      </c>
      <c s="151" t="s">
        <v>458</v>
      </c>
      <c s="151" t="s">
        <v>635</v>
      </c>
      <c s="151" t="s">
        <v>600</v>
      </c>
      <c s="151" t="s">
        <v>648</v>
      </c>
      <c s="151" t="s">
        <v>636</v>
      </c>
      <c s="151" t="s">
        <v>649</v>
      </c>
      <c s="151" t="s">
        <v>600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22310007.920000002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22310007.920000002</v>
      </c>
      <c s="199">
        <v>45511</v>
      </c>
      <c s="199">
        <v>47337</v>
      </c>
      <c s="201">
        <v>22310007.920000002</v>
      </c>
      <c s="155">
        <v>4.6861111111111109</v>
      </c>
      <c s="155">
        <v>5</v>
      </c>
      <c s="200">
        <v>0.092499999999999999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0</v>
      </c>
      <c s="22">
        <f t="shared" si="94"/>
        <v>0</v>
      </c>
    </row>
    <row r="1827" spans="1:54" ht="15">
      <c r="A1827" s="23" t="s">
        <v>3718</v>
      </c>
      <c s="149" t="s">
        <v>3719</v>
      </c>
      <c s="150">
        <v>1</v>
      </c>
      <c s="150" t="s">
        <v>23</v>
      </c>
      <c s="151" t="s">
        <v>458</v>
      </c>
      <c s="151" t="s">
        <v>635</v>
      </c>
      <c s="151" t="s">
        <v>978</v>
      </c>
      <c s="151" t="s">
        <v>648</v>
      </c>
      <c s="151" t="s">
        <v>640</v>
      </c>
      <c s="151" t="s">
        <v>649</v>
      </c>
      <c s="151" t="s">
        <v>978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1</v>
      </c>
      <c s="152">
        <v>1</v>
      </c>
      <c s="152">
        <v>1</v>
      </c>
      <c s="152">
        <v>0</v>
      </c>
      <c s="152">
        <v>0</v>
      </c>
      <c s="154">
        <v>63813502.909999996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63813502.909999996</v>
      </c>
      <c s="199">
        <v>45372</v>
      </c>
      <c s="199">
        <v>45737</v>
      </c>
      <c s="201">
        <v>63813502.909999996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63813502.909999996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63813502.909999996</v>
      </c>
      <c s="22">
        <f t="shared" si="94"/>
        <v>63813502.909999996</v>
      </c>
    </row>
    <row r="1828" spans="1:54" ht="15">
      <c r="A1828" s="23" t="s">
        <v>3720</v>
      </c>
      <c s="149" t="s">
        <v>3721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3722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28980299.300000001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28980299.300000001</v>
      </c>
      <c s="199">
        <v>45387</v>
      </c>
      <c s="199">
        <v>46482</v>
      </c>
      <c s="201">
        <v>28980299.300000001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0</v>
      </c>
      <c s="22">
        <f t="shared" si="94"/>
        <v>0</v>
      </c>
    </row>
    <row r="1829" spans="1:54" ht="15">
      <c r="A1829" s="23" t="s">
        <v>3723</v>
      </c>
      <c s="149" t="s">
        <v>3724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500000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500000</v>
      </c>
      <c s="199">
        <v>45372</v>
      </c>
      <c s="199">
        <v>45737</v>
      </c>
      <c s="201">
        <v>500000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500000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500000</v>
      </c>
      <c s="22">
        <f t="shared" si="94"/>
        <v>500000</v>
      </c>
    </row>
    <row r="1830" spans="1:54" ht="15">
      <c r="A1830" s="23" t="s">
        <v>3725</v>
      </c>
      <c s="149" t="s">
        <v>3726</v>
      </c>
      <c s="150">
        <v>1</v>
      </c>
      <c s="150" t="s">
        <v>23</v>
      </c>
      <c s="151" t="s">
        <v>458</v>
      </c>
      <c s="151" t="s">
        <v>635</v>
      </c>
      <c s="151" t="s">
        <v>55</v>
      </c>
      <c s="151" t="s">
        <v>648</v>
      </c>
      <c s="151" t="s">
        <v>636</v>
      </c>
      <c s="151" t="s">
        <v>649</v>
      </c>
      <c s="151" t="s">
        <v>583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170000000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170000000</v>
      </c>
      <c s="199">
        <v>45506</v>
      </c>
      <c s="199">
        <v>47332</v>
      </c>
      <c s="201">
        <v>170000000</v>
      </c>
      <c s="155">
        <v>4.6722222222222225</v>
      </c>
      <c s="155">
        <v>5</v>
      </c>
      <c s="200">
        <v>0.092499999999999999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0</v>
      </c>
      <c s="22">
        <f t="shared" si="94"/>
        <v>0</v>
      </c>
    </row>
    <row r="1831" spans="1:54" ht="15">
      <c r="A1831" s="23" t="s">
        <v>3727</v>
      </c>
      <c s="149" t="s">
        <v>3728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4483125.75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4483125.75</v>
      </c>
      <c s="199">
        <v>45387</v>
      </c>
      <c s="199">
        <v>46482</v>
      </c>
      <c s="201">
        <v>4483125.75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0</v>
      </c>
      <c s="22">
        <f t="shared" si="94"/>
        <v>0</v>
      </c>
    </row>
    <row r="1832" spans="1:54" ht="15">
      <c r="A1832" s="23" t="s">
        <v>3729</v>
      </c>
      <c s="149" t="s">
        <v>3730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1552692.77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1552692.77</v>
      </c>
      <c s="199">
        <v>45455</v>
      </c>
      <c s="199">
        <v>47281</v>
      </c>
      <c s="201">
        <v>1552692.77</v>
      </c>
      <c s="155">
        <v>4.5333333333333332</v>
      </c>
      <c s="155">
        <v>5</v>
      </c>
      <c s="200">
        <v>0.092499999999999999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0</v>
      </c>
      <c s="22">
        <f t="shared" si="94"/>
        <v>0</v>
      </c>
    </row>
    <row r="1833" spans="1:54" ht="15">
      <c r="A1833" s="23" t="s">
        <v>3731</v>
      </c>
      <c s="149" t="s">
        <v>3732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1538236.3600000001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1538236.3600000001</v>
      </c>
      <c s="199">
        <v>45387</v>
      </c>
      <c s="199">
        <v>46482</v>
      </c>
      <c s="201">
        <v>1538236.3600000001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0</v>
      </c>
      <c s="22">
        <f t="shared" si="94"/>
        <v>0</v>
      </c>
    </row>
    <row r="1834" spans="1:54" ht="15">
      <c r="A1834" s="23" t="s">
        <v>3733</v>
      </c>
      <c s="149" t="s">
        <v>3734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1360711.8400000001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1360711.8400000001</v>
      </c>
      <c s="199">
        <v>45387</v>
      </c>
      <c s="199">
        <v>46482</v>
      </c>
      <c s="201">
        <v>1360711.8400000001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0</v>
      </c>
      <c s="22">
        <f t="shared" si="94"/>
        <v>0</v>
      </c>
    </row>
    <row r="1835" spans="1:54" ht="15">
      <c r="A1835" s="23" t="s">
        <v>3735</v>
      </c>
      <c s="149" t="s">
        <v>3736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3443172.79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3443172.79</v>
      </c>
      <c s="199">
        <v>45387</v>
      </c>
      <c s="199">
        <v>46482</v>
      </c>
      <c s="201">
        <v>3443172.79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0</v>
      </c>
      <c s="22">
        <f t="shared" si="94"/>
        <v>0</v>
      </c>
    </row>
    <row r="1836" spans="1:54" ht="15">
      <c r="A1836" s="23" t="s">
        <v>3737</v>
      </c>
      <c s="149" t="s">
        <v>3738</v>
      </c>
      <c s="150">
        <v>1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290132.5</v>
      </c>
      <c s="154">
        <v>0</v>
      </c>
      <c s="154">
        <v>0</v>
      </c>
      <c s="154">
        <v>785.77999999999997</v>
      </c>
      <c s="154">
        <v>0</v>
      </c>
      <c s="154">
        <v>0</v>
      </c>
      <c s="154">
        <v>0</v>
      </c>
      <c s="154">
        <v>290132.5</v>
      </c>
      <c s="199">
        <v>45532</v>
      </c>
      <c s="199">
        <v>45897</v>
      </c>
      <c s="201">
        <v>290132.5</v>
      </c>
      <c s="155">
        <v>0.74444444444444446</v>
      </c>
      <c s="155">
        <v>1</v>
      </c>
      <c s="200">
        <v>0.032500000000000001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290132.5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290132.5</v>
      </c>
      <c s="22">
        <f t="shared" si="94"/>
        <v>290132.5</v>
      </c>
    </row>
    <row r="1837" spans="1:54" ht="15">
      <c r="A1837" s="23" t="s">
        <v>3739</v>
      </c>
      <c s="149" t="s">
        <v>3738</v>
      </c>
      <c s="150">
        <v>2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370372.5</v>
      </c>
      <c s="154">
        <v>0</v>
      </c>
      <c s="154">
        <v>0</v>
      </c>
      <c s="154">
        <v>1179.02</v>
      </c>
      <c s="154">
        <v>0</v>
      </c>
      <c s="154">
        <v>0</v>
      </c>
      <c s="154">
        <v>0</v>
      </c>
      <c s="154">
        <v>370372.5</v>
      </c>
      <c s="199">
        <v>45532</v>
      </c>
      <c s="199">
        <v>46262</v>
      </c>
      <c s="201">
        <v>370372.5</v>
      </c>
      <c s="155">
        <v>1.7444444444444445</v>
      </c>
      <c s="155">
        <v>2</v>
      </c>
      <c s="200">
        <v>0.038199999999999998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0</v>
      </c>
      <c s="22">
        <f t="shared" si="94"/>
        <v>0</v>
      </c>
    </row>
    <row r="1838" spans="1:54" ht="15">
      <c r="A1838" s="23" t="s">
        <v>3740</v>
      </c>
      <c s="149" t="s">
        <v>3738</v>
      </c>
      <c s="150">
        <v>3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326000.09000000003</v>
      </c>
      <c s="154">
        <v>0</v>
      </c>
      <c s="154">
        <v>0</v>
      </c>
      <c s="154">
        <v>1168.1700000000001</v>
      </c>
      <c s="154">
        <v>0</v>
      </c>
      <c s="154">
        <v>0</v>
      </c>
      <c s="154">
        <v>0</v>
      </c>
      <c s="154">
        <v>326000.09000000003</v>
      </c>
      <c s="199">
        <v>45532</v>
      </c>
      <c s="199">
        <v>46627</v>
      </c>
      <c s="201">
        <v>326000.09000000003</v>
      </c>
      <c s="155">
        <v>2.7444444444444445</v>
      </c>
      <c s="155">
        <v>3</v>
      </c>
      <c s="200">
        <v>0.042999999999999997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0</v>
      </c>
      <c s="22">
        <f t="shared" si="94"/>
        <v>0</v>
      </c>
    </row>
    <row r="1839" spans="1:54" ht="15">
      <c r="A1839" s="23" t="s">
        <v>3741</v>
      </c>
      <c s="149" t="s">
        <v>3738</v>
      </c>
      <c s="150">
        <v>4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656965</v>
      </c>
      <c s="154">
        <v>0</v>
      </c>
      <c s="154">
        <v>0</v>
      </c>
      <c s="154">
        <v>2578.5900000000001</v>
      </c>
      <c s="154">
        <v>0</v>
      </c>
      <c s="154">
        <v>0</v>
      </c>
      <c s="154">
        <v>0</v>
      </c>
      <c s="154">
        <v>656965</v>
      </c>
      <c s="199">
        <v>45532</v>
      </c>
      <c s="199">
        <v>46993</v>
      </c>
      <c s="201">
        <v>656965</v>
      </c>
      <c s="155">
        <v>3.7444444444444445</v>
      </c>
      <c s="155">
        <v>4</v>
      </c>
      <c s="200">
        <v>0.047100000000000003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0</v>
      </c>
      <c s="22">
        <f t="shared" si="94"/>
        <v>0</v>
      </c>
    </row>
    <row r="1840" spans="1:54" ht="15">
      <c r="A1840" s="23" t="s">
        <v>3742</v>
      </c>
      <c s="149" t="s">
        <v>3738</v>
      </c>
      <c s="150">
        <v>5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701362.5</v>
      </c>
      <c s="154">
        <v>0</v>
      </c>
      <c s="154">
        <v>0</v>
      </c>
      <c s="154">
        <v>2963.2600000000002</v>
      </c>
      <c s="154">
        <v>0</v>
      </c>
      <c s="154">
        <v>0</v>
      </c>
      <c s="154">
        <v>0</v>
      </c>
      <c s="154">
        <v>701362.5</v>
      </c>
      <c s="199">
        <v>45532</v>
      </c>
      <c s="199">
        <v>47358</v>
      </c>
      <c s="201">
        <v>701362.5</v>
      </c>
      <c s="155">
        <v>4.7444444444444445</v>
      </c>
      <c s="155">
        <v>5</v>
      </c>
      <c s="200">
        <v>0.050700000000000002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0</v>
      </c>
      <c s="22">
        <f t="shared" si="94"/>
        <v>0</v>
      </c>
    </row>
    <row r="1841" spans="1:54" ht="15">
      <c r="A1841" s="23" t="s">
        <v>3743</v>
      </c>
      <c s="149" t="s">
        <v>3738</v>
      </c>
      <c s="150">
        <v>6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2004525</v>
      </c>
      <c s="154">
        <v>0</v>
      </c>
      <c s="154">
        <v>0</v>
      </c>
      <c s="154">
        <v>8953.5400000000009</v>
      </c>
      <c s="154">
        <v>0</v>
      </c>
      <c s="154">
        <v>0</v>
      </c>
      <c s="154">
        <v>0</v>
      </c>
      <c s="154">
        <v>2004525</v>
      </c>
      <c s="199">
        <v>45532</v>
      </c>
      <c s="199">
        <v>47723</v>
      </c>
      <c s="201">
        <v>2004525</v>
      </c>
      <c s="155">
        <v>5.7444444444444445</v>
      </c>
      <c s="155">
        <v>6</v>
      </c>
      <c s="200">
        <v>0.053600000000000002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0</v>
      </c>
      <c s="22">
        <f t="shared" si="94"/>
        <v>0</v>
      </c>
    </row>
    <row r="1842" spans="1:54" ht="15">
      <c r="A1842" s="23" t="s">
        <v>3744</v>
      </c>
      <c s="149" t="s">
        <v>3738</v>
      </c>
      <c s="150">
        <v>7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689415</v>
      </c>
      <c s="154">
        <v>0</v>
      </c>
      <c s="154">
        <v>0</v>
      </c>
      <c s="154">
        <v>3240.25</v>
      </c>
      <c s="154">
        <v>0</v>
      </c>
      <c s="154">
        <v>0</v>
      </c>
      <c s="154">
        <v>0</v>
      </c>
      <c s="154">
        <v>689415</v>
      </c>
      <c s="199">
        <v>45532</v>
      </c>
      <c s="199">
        <v>48088</v>
      </c>
      <c s="201">
        <v>689415</v>
      </c>
      <c s="155">
        <v>6.7444444444444445</v>
      </c>
      <c s="155">
        <v>7</v>
      </c>
      <c s="200">
        <v>0.056399999999999999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0</v>
      </c>
      <c s="22">
        <f t="shared" si="94"/>
        <v>0</v>
      </c>
    </row>
    <row r="1843" spans="1:54" ht="15">
      <c r="A1843" s="23" t="s">
        <v>3745</v>
      </c>
      <c s="149" t="s">
        <v>3738</v>
      </c>
      <c s="150">
        <v>8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106200</v>
      </c>
      <c s="154">
        <v>0</v>
      </c>
      <c s="154">
        <v>0</v>
      </c>
      <c s="154">
        <v>524.79999999999995</v>
      </c>
      <c s="154">
        <v>0</v>
      </c>
      <c s="154">
        <v>0</v>
      </c>
      <c s="154">
        <v>0</v>
      </c>
      <c s="154">
        <v>106200</v>
      </c>
      <c s="199">
        <v>45532</v>
      </c>
      <c s="199">
        <v>48454</v>
      </c>
      <c s="201">
        <v>106200</v>
      </c>
      <c s="155">
        <v>7.7444444444444445</v>
      </c>
      <c s="155">
        <v>8</v>
      </c>
      <c s="200">
        <v>0.059299999999999999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0</v>
      </c>
      <c s="22">
        <f t="shared" si="94"/>
        <v>0</v>
      </c>
    </row>
    <row r="1844" spans="1:54" ht="15">
      <c r="A1844" s="23" t="s">
        <v>3746</v>
      </c>
      <c s="149" t="s">
        <v>3747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5000000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5000000</v>
      </c>
      <c s="199">
        <v>45387</v>
      </c>
      <c s="199">
        <v>46482</v>
      </c>
      <c s="201">
        <v>5000000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0</v>
      </c>
      <c s="22">
        <f t="shared" si="94"/>
        <v>0</v>
      </c>
    </row>
    <row r="1845" spans="1:54" ht="15">
      <c r="A1845" s="23" t="s">
        <v>3748</v>
      </c>
      <c s="149" t="s">
        <v>3749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2000000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2000000</v>
      </c>
      <c s="199">
        <v>45387</v>
      </c>
      <c s="199">
        <v>46482</v>
      </c>
      <c s="201">
        <v>2000000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0</v>
      </c>
      <c s="22">
        <f t="shared" si="94"/>
        <v>0</v>
      </c>
    </row>
    <row r="1846" spans="1:54" ht="15">
      <c r="A1846" s="23" t="s">
        <v>3750</v>
      </c>
      <c s="149" t="s">
        <v>3751</v>
      </c>
      <c s="150">
        <v>1</v>
      </c>
      <c s="150" t="s">
        <v>23</v>
      </c>
      <c s="151" t="s">
        <v>458</v>
      </c>
      <c s="151" t="s">
        <v>635</v>
      </c>
      <c s="151" t="s">
        <v>593</v>
      </c>
      <c s="151" t="s">
        <v>648</v>
      </c>
      <c s="151" t="s">
        <v>636</v>
      </c>
      <c s="151" t="s">
        <v>649</v>
      </c>
      <c s="151" t="s">
        <v>593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34571368.609999999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34571368.609999999</v>
      </c>
      <c s="199">
        <v>45387</v>
      </c>
      <c s="199">
        <v>46482</v>
      </c>
      <c s="201">
        <v>34571368.609999999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0</v>
      </c>
      <c s="22">
        <f t="shared" si="94"/>
        <v>0</v>
      </c>
    </row>
    <row r="1847" spans="1:54" ht="15">
      <c r="A1847" s="23" t="s">
        <v>3752</v>
      </c>
      <c s="149" t="s">
        <v>3753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1874205.1599999999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1874205.1599999999</v>
      </c>
      <c s="199">
        <v>45387</v>
      </c>
      <c s="199">
        <v>46482</v>
      </c>
      <c s="201">
        <v>1874205.1599999999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0</v>
      </c>
      <c s="22">
        <f t="shared" si="94"/>
        <v>0</v>
      </c>
    </row>
    <row r="1848" spans="1:54" ht="15">
      <c r="A1848" s="23" t="s">
        <v>3754</v>
      </c>
      <c s="149" t="s">
        <v>3755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2815081.6400000001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2815081.6400000001</v>
      </c>
      <c s="199">
        <v>45387</v>
      </c>
      <c s="199">
        <v>46482</v>
      </c>
      <c s="201">
        <v>2815081.6400000001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3"/>
        <v>0</v>
      </c>
      <c s="22">
        <f t="shared" si="94"/>
        <v>0</v>
      </c>
    </row>
    <row r="1849" spans="1:54" ht="15">
      <c r="A1849" s="23" t="s">
        <v>3761</v>
      </c>
      <c s="149" t="s">
        <v>3762</v>
      </c>
      <c s="150">
        <v>1</v>
      </c>
      <c s="150" t="s">
        <v>23</v>
      </c>
      <c s="151" t="s">
        <v>458</v>
      </c>
      <c s="151" t="s">
        <v>635</v>
      </c>
      <c s="151" t="s">
        <v>55</v>
      </c>
      <c s="151" t="s">
        <v>648</v>
      </c>
      <c s="151" t="s">
        <v>636</v>
      </c>
      <c s="151" t="s">
        <v>649</v>
      </c>
      <c s="151" t="s">
        <v>583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200000000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200000000</v>
      </c>
      <c s="199">
        <v>45506</v>
      </c>
      <c s="199">
        <v>47332</v>
      </c>
      <c s="155">
        <v>200000000</v>
      </c>
      <c s="155">
        <v>4.6722222222222225</v>
      </c>
      <c s="155">
        <v>5</v>
      </c>
      <c s="200">
        <v>0.092499999999999999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5" ref="BA1849:BA1870">SUM(AN1849:AY1849)</f>
        <v>0</v>
      </c>
      <c s="22">
        <f t="shared" si="96" ref="BB1849:BB1870">AZ1849+BA1849</f>
        <v>0</v>
      </c>
    </row>
    <row r="1850" spans="1:54" ht="15">
      <c r="A1850" s="23" t="s">
        <v>3763</v>
      </c>
      <c s="149" t="s">
        <v>3764</v>
      </c>
      <c s="150">
        <v>1</v>
      </c>
      <c s="150" t="s">
        <v>23</v>
      </c>
      <c s="151" t="s">
        <v>458</v>
      </c>
      <c s="151" t="s">
        <v>635</v>
      </c>
      <c s="151" t="s">
        <v>600</v>
      </c>
      <c s="151" t="s">
        <v>648</v>
      </c>
      <c s="151" t="s">
        <v>636</v>
      </c>
      <c s="151" t="s">
        <v>649</v>
      </c>
      <c s="151" t="s">
        <v>600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22600000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22600000</v>
      </c>
      <c s="199">
        <v>45544</v>
      </c>
      <c s="199">
        <v>47370</v>
      </c>
      <c s="155">
        <v>22600000</v>
      </c>
      <c s="155">
        <v>4.7750000000000004</v>
      </c>
      <c s="155">
        <v>5</v>
      </c>
      <c s="200">
        <v>0.092499999999999999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5"/>
        <v>0</v>
      </c>
      <c s="22">
        <f t="shared" si="96"/>
        <v>0</v>
      </c>
    </row>
    <row r="1851" spans="1:54" ht="15">
      <c r="A1851" s="23" t="s">
        <v>3765</v>
      </c>
      <c s="149" t="s">
        <v>3766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2371768.9900000002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2371768.9900000002</v>
      </c>
      <c s="199">
        <v>45372</v>
      </c>
      <c s="199">
        <v>45737</v>
      </c>
      <c s="155">
        <v>2371768.9900000002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2371768.9900000002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5"/>
        <v>2371768.9900000002</v>
      </c>
      <c s="22">
        <f t="shared" si="96"/>
        <v>2371768.9900000002</v>
      </c>
    </row>
    <row r="1852" spans="1:54" ht="15">
      <c r="A1852" s="23" t="s">
        <v>3767</v>
      </c>
      <c s="149" t="s">
        <v>3768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4885517.0999999996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4885517.0999999996</v>
      </c>
      <c s="199">
        <v>45387</v>
      </c>
      <c s="199">
        <v>46482</v>
      </c>
      <c s="155">
        <v>4885517.0999999996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5"/>
        <v>0</v>
      </c>
      <c s="22">
        <f t="shared" si="96"/>
        <v>0</v>
      </c>
    </row>
    <row r="1853" spans="1:54" ht="15">
      <c r="A1853" s="23" t="s">
        <v>3769</v>
      </c>
      <c s="149" t="s">
        <v>3770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152027.98000000001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152027.98000000001</v>
      </c>
      <c s="199">
        <v>45551</v>
      </c>
      <c s="199">
        <v>46646</v>
      </c>
      <c s="155">
        <v>152027.98000000001</v>
      </c>
      <c s="155">
        <v>2.7944444444444443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5"/>
        <v>0</v>
      </c>
      <c s="22">
        <f t="shared" si="96"/>
        <v>0</v>
      </c>
    </row>
    <row r="1854" spans="1:54" ht="15">
      <c r="A1854" s="23" t="s">
        <v>3771</v>
      </c>
      <c s="149" t="s">
        <v>3772</v>
      </c>
      <c s="150">
        <v>1</v>
      </c>
      <c s="150" t="s">
        <v>23</v>
      </c>
      <c s="151" t="s">
        <v>458</v>
      </c>
      <c s="151" t="s">
        <v>635</v>
      </c>
      <c s="151" t="s">
        <v>600</v>
      </c>
      <c s="151" t="s">
        <v>648</v>
      </c>
      <c s="151" t="s">
        <v>636</v>
      </c>
      <c s="151" t="s">
        <v>649</v>
      </c>
      <c s="151" t="s">
        <v>600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22067100.550000001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22067100.550000001</v>
      </c>
      <c s="199">
        <v>45455</v>
      </c>
      <c s="199">
        <v>47281</v>
      </c>
      <c s="155">
        <v>22067100.550000001</v>
      </c>
      <c s="155">
        <v>4.5333333333333332</v>
      </c>
      <c s="155">
        <v>5</v>
      </c>
      <c s="200">
        <v>0.092499999999999999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5"/>
        <v>0</v>
      </c>
      <c s="22">
        <f t="shared" si="96"/>
        <v>0</v>
      </c>
    </row>
    <row r="1855" spans="1:54" ht="15">
      <c r="A1855" s="23" t="s">
        <v>3773</v>
      </c>
      <c s="149" t="s">
        <v>3774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1000000</v>
      </c>
      <c s="199">
        <v>45387</v>
      </c>
      <c s="199">
        <v>46482</v>
      </c>
      <c s="155">
        <v>1000000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5"/>
        <v>0</v>
      </c>
      <c s="22">
        <f t="shared" si="96"/>
        <v>0</v>
      </c>
    </row>
    <row r="1856" spans="1:54" ht="15">
      <c r="A1856" s="23" t="s">
        <v>3775</v>
      </c>
      <c s="149" t="s">
        <v>3776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1500000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1500000</v>
      </c>
      <c s="199">
        <v>45372</v>
      </c>
      <c s="199">
        <v>45737</v>
      </c>
      <c s="155">
        <v>1500000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1500000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5"/>
        <v>1500000</v>
      </c>
      <c s="22">
        <f t="shared" si="96"/>
        <v>1500000</v>
      </c>
    </row>
    <row r="1857" spans="1:54" ht="15">
      <c r="A1857" s="23" t="s">
        <v>3777</v>
      </c>
      <c s="149" t="s">
        <v>3778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10000000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10000000</v>
      </c>
      <c s="199">
        <v>45372</v>
      </c>
      <c s="199">
        <v>45737</v>
      </c>
      <c s="155">
        <v>10000000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10000000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5"/>
        <v>10000000</v>
      </c>
      <c s="22">
        <f t="shared" si="96"/>
        <v>10000000</v>
      </c>
    </row>
    <row r="1858" spans="1:54" ht="15">
      <c r="A1858" s="23" t="s">
        <v>3779</v>
      </c>
      <c s="149" t="s">
        <v>3780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10000000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10000000</v>
      </c>
      <c s="199">
        <v>45372</v>
      </c>
      <c s="199">
        <v>45737</v>
      </c>
      <c s="155">
        <v>10000000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10000000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2"/>
        <v>0</v>
      </c>
      <c s="22">
        <f t="shared" si="95"/>
        <v>10000000</v>
      </c>
      <c s="22">
        <f t="shared" si="96"/>
        <v>10000000</v>
      </c>
    </row>
    <row r="1859" spans="1:54" ht="15">
      <c r="A1859" s="23" t="s">
        <v>3781</v>
      </c>
      <c s="149" t="s">
        <v>3782</v>
      </c>
      <c s="150">
        <v>1</v>
      </c>
      <c s="150" t="s">
        <v>23</v>
      </c>
      <c s="151" t="s">
        <v>458</v>
      </c>
      <c s="151" t="s">
        <v>635</v>
      </c>
      <c s="151" t="s">
        <v>55</v>
      </c>
      <c s="151" t="s">
        <v>648</v>
      </c>
      <c s="151" t="s">
        <v>636</v>
      </c>
      <c s="151" t="s">
        <v>649</v>
      </c>
      <c s="151" t="s">
        <v>583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55000000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55000000</v>
      </c>
      <c s="199">
        <v>45565</v>
      </c>
      <c s="199">
        <v>48121</v>
      </c>
      <c s="155">
        <v>55000000</v>
      </c>
      <c s="155">
        <v>6.833333333333333</v>
      </c>
      <c s="155">
        <v>7</v>
      </c>
      <c s="200">
        <v>0.095000000000000001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 ref="AZ1859:AZ1897">SUM(AM1859:AM1859)</f>
        <v>0</v>
      </c>
      <c s="22">
        <f t="shared" si="95"/>
        <v>0</v>
      </c>
      <c s="22">
        <f t="shared" si="96"/>
        <v>0</v>
      </c>
    </row>
    <row r="1860" spans="1:54" ht="15">
      <c r="A1860" s="23" t="s">
        <v>3783</v>
      </c>
      <c s="149" t="s">
        <v>3784</v>
      </c>
      <c s="150">
        <v>1</v>
      </c>
      <c s="150" t="s">
        <v>23</v>
      </c>
      <c s="151" t="s">
        <v>458</v>
      </c>
      <c s="151" t="s">
        <v>635</v>
      </c>
      <c s="151" t="s">
        <v>55</v>
      </c>
      <c s="151" t="s">
        <v>648</v>
      </c>
      <c s="151" t="s">
        <v>636</v>
      </c>
      <c s="151" t="s">
        <v>649</v>
      </c>
      <c s="151" t="s">
        <v>583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200000000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200000000</v>
      </c>
      <c s="199">
        <v>45565</v>
      </c>
      <c s="199">
        <v>48121</v>
      </c>
      <c s="155">
        <v>200000000</v>
      </c>
      <c s="155">
        <v>6.833333333333333</v>
      </c>
      <c s="155">
        <v>7</v>
      </c>
      <c s="200">
        <v>0.095000000000000001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5"/>
        <v>0</v>
      </c>
      <c s="22">
        <f t="shared" si="96"/>
        <v>0</v>
      </c>
    </row>
    <row r="1861" spans="1:54" ht="15">
      <c r="A1861" s="23" t="s">
        <v>3785</v>
      </c>
      <c s="149" t="s">
        <v>3786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8100000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8100000</v>
      </c>
      <c s="199">
        <v>45387</v>
      </c>
      <c s="199">
        <v>46482</v>
      </c>
      <c s="155">
        <v>8100000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5"/>
        <v>0</v>
      </c>
      <c s="22">
        <f t="shared" si="96"/>
        <v>0</v>
      </c>
    </row>
    <row r="1862" spans="1:54" ht="15">
      <c r="A1862" s="23" t="s">
        <v>3787</v>
      </c>
      <c s="149" t="s">
        <v>3788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8100000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8100000</v>
      </c>
      <c s="199">
        <v>45387</v>
      </c>
      <c s="199">
        <v>46482</v>
      </c>
      <c s="155">
        <v>8100000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5"/>
        <v>0</v>
      </c>
      <c s="22">
        <f t="shared" si="96"/>
        <v>0</v>
      </c>
    </row>
    <row r="1863" spans="1:54" ht="15">
      <c r="A1863" s="23" t="s">
        <v>3789</v>
      </c>
      <c s="149" t="s">
        <v>3790</v>
      </c>
      <c s="150">
        <v>1</v>
      </c>
      <c s="150" t="s">
        <v>23</v>
      </c>
      <c s="151" t="s">
        <v>458</v>
      </c>
      <c s="151" t="s">
        <v>635</v>
      </c>
      <c s="151" t="s">
        <v>166</v>
      </c>
      <c s="151" t="s">
        <v>648</v>
      </c>
      <c s="151" t="s">
        <v>640</v>
      </c>
      <c s="151" t="s">
        <v>649</v>
      </c>
      <c s="151" t="s">
        <v>166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1</v>
      </c>
      <c s="152">
        <v>1</v>
      </c>
      <c s="152">
        <v>1</v>
      </c>
      <c s="152">
        <v>0</v>
      </c>
      <c s="152">
        <v>0</v>
      </c>
      <c s="154">
        <v>7996194.6799999997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7996194.6799999997</v>
      </c>
      <c s="199">
        <v>45387</v>
      </c>
      <c s="199">
        <v>46482</v>
      </c>
      <c s="155">
        <v>7996194.6799999997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5"/>
        <v>0</v>
      </c>
      <c s="22">
        <f t="shared" si="96"/>
        <v>0</v>
      </c>
    </row>
    <row r="1864" spans="1:54" ht="15">
      <c r="A1864" s="23" t="s">
        <v>3791</v>
      </c>
      <c s="149" t="s">
        <v>3792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10000000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10000000</v>
      </c>
      <c s="199">
        <v>45372</v>
      </c>
      <c s="199">
        <v>45737</v>
      </c>
      <c s="155">
        <v>10000000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10000000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5"/>
        <v>10000000</v>
      </c>
      <c s="22">
        <f t="shared" si="96"/>
        <v>10000000</v>
      </c>
    </row>
    <row r="1865" spans="1:54" ht="15">
      <c r="A1865" s="23" t="s">
        <v>3793</v>
      </c>
      <c s="149" t="s">
        <v>3794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10000000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10000000</v>
      </c>
      <c s="199">
        <v>45372</v>
      </c>
      <c s="199">
        <v>45737</v>
      </c>
      <c s="155">
        <v>10000000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10000000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5"/>
        <v>10000000</v>
      </c>
      <c s="22">
        <f t="shared" si="96"/>
        <v>10000000</v>
      </c>
    </row>
    <row r="1866" spans="1:54" ht="15">
      <c r="A1866" s="23" t="s">
        <v>3795</v>
      </c>
      <c s="149" t="s">
        <v>3796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2000000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2000000</v>
      </c>
      <c s="199">
        <v>45387</v>
      </c>
      <c s="199">
        <v>46482</v>
      </c>
      <c s="155">
        <v>2000000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5"/>
        <v>0</v>
      </c>
      <c s="22">
        <f t="shared" si="96"/>
        <v>0</v>
      </c>
    </row>
    <row r="1867" spans="1:54" ht="15">
      <c r="A1867" s="23" t="s">
        <v>3797</v>
      </c>
      <c s="149" t="s">
        <v>3798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12000000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12000000</v>
      </c>
      <c s="199">
        <v>45387</v>
      </c>
      <c s="199">
        <v>46482</v>
      </c>
      <c s="155">
        <v>12000000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5"/>
        <v>0</v>
      </c>
      <c s="22">
        <f t="shared" si="96"/>
        <v>0</v>
      </c>
    </row>
    <row r="1868" spans="1:54" ht="15">
      <c r="A1868" s="23" t="s">
        <v>3799</v>
      </c>
      <c s="149" t="s">
        <v>3800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400000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400000</v>
      </c>
      <c s="199">
        <v>45372</v>
      </c>
      <c s="199">
        <v>45737</v>
      </c>
      <c s="155">
        <v>400000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400000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5"/>
        <v>400000</v>
      </c>
      <c s="22">
        <f t="shared" si="96"/>
        <v>400000</v>
      </c>
    </row>
    <row r="1869" spans="1:54" ht="15">
      <c r="A1869" s="23" t="s">
        <v>3801</v>
      </c>
      <c s="149" t="s">
        <v>3802</v>
      </c>
      <c s="150">
        <v>1</v>
      </c>
      <c s="150" t="s">
        <v>23</v>
      </c>
      <c s="151" t="s">
        <v>458</v>
      </c>
      <c s="151" t="s">
        <v>635</v>
      </c>
      <c s="151" t="s">
        <v>55</v>
      </c>
      <c s="151" t="s">
        <v>648</v>
      </c>
      <c s="151" t="s">
        <v>636</v>
      </c>
      <c s="151" t="s">
        <v>649</v>
      </c>
      <c s="151" t="s">
        <v>583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100000000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100000000</v>
      </c>
      <c s="199">
        <v>45565</v>
      </c>
      <c s="199">
        <v>48121</v>
      </c>
      <c s="155">
        <v>100000000</v>
      </c>
      <c s="155">
        <v>6.833333333333333</v>
      </c>
      <c s="155">
        <v>7</v>
      </c>
      <c s="200">
        <v>0.095000000000000001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5"/>
        <v>0</v>
      </c>
      <c s="22">
        <f t="shared" si="96"/>
        <v>0</v>
      </c>
    </row>
    <row r="1870" spans="1:54" ht="15">
      <c r="A1870" s="23" t="s">
        <v>3803</v>
      </c>
      <c s="149" t="s">
        <v>3804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1500000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0</v>
      </c>
      <c s="154">
        <v>1500000</v>
      </c>
      <c s="199">
        <v>45372</v>
      </c>
      <c s="199">
        <v>45737</v>
      </c>
      <c s="155">
        <v>1500000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1500000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5"/>
        <v>1500000</v>
      </c>
      <c s="22">
        <f t="shared" si="96"/>
        <v>1500000</v>
      </c>
    </row>
    <row r="1871" spans="1:54" ht="15">
      <c r="A1871" s="23" t="s">
        <v>3806</v>
      </c>
      <c s="149" t="s">
        <v>3807</v>
      </c>
      <c s="150">
        <v>1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146615</v>
      </c>
      <c s="154">
        <v>0</v>
      </c>
      <c s="154">
        <v>0</v>
      </c>
      <c s="154">
        <v>0</v>
      </c>
      <c s="154">
        <v>0</v>
      </c>
      <c s="154">
        <v>0</v>
      </c>
      <c s="154">
        <v>146615</v>
      </c>
      <c s="199">
        <v>45601</v>
      </c>
      <c s="199">
        <v>45966</v>
      </c>
      <c s="155">
        <v>146615</v>
      </c>
      <c s="155">
        <v>0.93055555555555558</v>
      </c>
      <c s="155">
        <v>1</v>
      </c>
      <c s="200">
        <v>0.032500000000000001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146615</v>
      </c>
      <c s="185">
        <v>0</v>
      </c>
      <c s="22">
        <f t="shared" si="97"/>
        <v>0</v>
      </c>
      <c s="22">
        <f t="shared" si="98" ref="BA1871:BA1897">SUM(AN1871:AY1871)</f>
        <v>146615</v>
      </c>
      <c s="22">
        <f t="shared" si="99" ref="BB1871:BB1897">AZ1871+BA1871</f>
        <v>146615</v>
      </c>
    </row>
    <row r="1872" spans="1:54" ht="15">
      <c r="A1872" s="23" t="s">
        <v>3808</v>
      </c>
      <c s="149" t="s">
        <v>3807</v>
      </c>
      <c s="150">
        <v>2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147057.5</v>
      </c>
      <c s="154">
        <v>0</v>
      </c>
      <c s="154">
        <v>0</v>
      </c>
      <c s="154">
        <v>0</v>
      </c>
      <c s="154">
        <v>0</v>
      </c>
      <c s="154">
        <v>0</v>
      </c>
      <c s="154">
        <v>147057.5</v>
      </c>
      <c s="199">
        <v>45601</v>
      </c>
      <c s="199">
        <v>46331</v>
      </c>
      <c s="155">
        <v>147057.5</v>
      </c>
      <c s="155">
        <v>1.9305555555555556</v>
      </c>
      <c s="155">
        <v>2</v>
      </c>
      <c s="200">
        <v>0.038199999999999998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0</v>
      </c>
      <c s="22">
        <f t="shared" si="99"/>
        <v>0</v>
      </c>
    </row>
    <row r="1873" spans="1:54" ht="15">
      <c r="A1873" s="23" t="s">
        <v>3809</v>
      </c>
      <c s="149" t="s">
        <v>3807</v>
      </c>
      <c s="150">
        <v>3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53100</v>
      </c>
      <c s="154">
        <v>0</v>
      </c>
      <c s="154">
        <v>0</v>
      </c>
      <c s="154">
        <v>0</v>
      </c>
      <c s="154">
        <v>0</v>
      </c>
      <c s="154">
        <v>0</v>
      </c>
      <c s="154">
        <v>53100</v>
      </c>
      <c s="199">
        <v>45601</v>
      </c>
      <c s="199">
        <v>46696</v>
      </c>
      <c s="155">
        <v>53100</v>
      </c>
      <c s="155">
        <v>2.9305555555555554</v>
      </c>
      <c s="155">
        <v>3</v>
      </c>
      <c s="200">
        <v>0.042999999999999997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0</v>
      </c>
      <c s="22">
        <f t="shared" si="99"/>
        <v>0</v>
      </c>
    </row>
    <row r="1874" spans="1:54" ht="15">
      <c r="A1874" s="23" t="s">
        <v>3810</v>
      </c>
      <c s="149" t="s">
        <v>3807</v>
      </c>
      <c s="150">
        <v>4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3161957.5</v>
      </c>
      <c s="154">
        <v>0</v>
      </c>
      <c s="154">
        <v>0</v>
      </c>
      <c s="154">
        <v>0</v>
      </c>
      <c s="154">
        <v>0</v>
      </c>
      <c s="154">
        <v>0</v>
      </c>
      <c s="154">
        <v>3161957.5</v>
      </c>
      <c s="199">
        <v>45601</v>
      </c>
      <c s="199">
        <v>47062</v>
      </c>
      <c s="155">
        <v>3161957.5</v>
      </c>
      <c s="155">
        <v>3.9305555555555554</v>
      </c>
      <c s="155">
        <v>4</v>
      </c>
      <c s="200">
        <v>0.047100000000000003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0</v>
      </c>
      <c s="22">
        <f t="shared" si="99"/>
        <v>0</v>
      </c>
    </row>
    <row r="1875" spans="1:54" ht="15">
      <c r="A1875" s="23" t="s">
        <v>3811</v>
      </c>
      <c s="149" t="s">
        <v>3807</v>
      </c>
      <c s="150">
        <v>5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21237640</v>
      </c>
      <c s="154">
        <v>0</v>
      </c>
      <c s="154">
        <v>0</v>
      </c>
      <c s="154">
        <v>0</v>
      </c>
      <c s="154">
        <v>0</v>
      </c>
      <c s="154">
        <v>0</v>
      </c>
      <c s="154">
        <v>21237640</v>
      </c>
      <c s="199">
        <v>45601</v>
      </c>
      <c s="199">
        <v>47427</v>
      </c>
      <c s="155">
        <v>21237640</v>
      </c>
      <c s="155">
        <v>4.9305555555555554</v>
      </c>
      <c s="155">
        <v>5</v>
      </c>
      <c s="200">
        <v>0.050700000000000002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0</v>
      </c>
      <c s="22">
        <f t="shared" si="99"/>
        <v>0</v>
      </c>
    </row>
    <row r="1876" spans="1:54" ht="15">
      <c r="A1876" s="23" t="s">
        <v>3812</v>
      </c>
      <c s="149" t="s">
        <v>3813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592470.07999999996</v>
      </c>
      <c s="154">
        <v>0</v>
      </c>
      <c s="154">
        <v>0</v>
      </c>
      <c s="154">
        <v>0</v>
      </c>
      <c s="154">
        <v>0</v>
      </c>
      <c s="154">
        <v>0</v>
      </c>
      <c s="154">
        <v>592470.07999999996</v>
      </c>
      <c s="199">
        <v>45603</v>
      </c>
      <c s="199">
        <v>46698</v>
      </c>
      <c s="155">
        <v>592470.07999999996</v>
      </c>
      <c s="155">
        <v>2.9361111111111109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0</v>
      </c>
      <c s="22">
        <f t="shared" si="99"/>
        <v>0</v>
      </c>
    </row>
    <row r="1877" spans="1:54" ht="15">
      <c r="A1877" s="23" t="s">
        <v>3814</v>
      </c>
      <c s="149" t="s">
        <v>3815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2000000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2000000</v>
      </c>
      <c s="199">
        <v>45387</v>
      </c>
      <c s="199">
        <v>46482</v>
      </c>
      <c s="155">
        <v>2000000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0</v>
      </c>
      <c s="22">
        <f t="shared" si="99"/>
        <v>0</v>
      </c>
    </row>
    <row r="1878" spans="1:54" ht="15">
      <c r="A1878" s="23" t="s">
        <v>3816</v>
      </c>
      <c s="149" t="s">
        <v>3817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25000000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25000000</v>
      </c>
      <c s="199">
        <v>45372</v>
      </c>
      <c s="199">
        <v>45737</v>
      </c>
      <c s="155">
        <v>25000000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25000000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25000000</v>
      </c>
      <c s="22">
        <f t="shared" si="99"/>
        <v>25000000</v>
      </c>
    </row>
    <row r="1879" spans="1:54" ht="15">
      <c r="A1879" s="23" t="s">
        <v>3818</v>
      </c>
      <c s="149" t="s">
        <v>3819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25000000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25000000</v>
      </c>
      <c s="199">
        <v>45372</v>
      </c>
      <c s="199">
        <v>45737</v>
      </c>
      <c s="155">
        <v>25000000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25000000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25000000</v>
      </c>
      <c s="22">
        <f t="shared" si="99"/>
        <v>25000000</v>
      </c>
    </row>
    <row r="1880" spans="1:54" ht="15">
      <c r="A1880" s="23" t="s">
        <v>3820</v>
      </c>
      <c s="149" t="s">
        <v>3821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4000000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4000000</v>
      </c>
      <c s="199">
        <v>45387</v>
      </c>
      <c s="199">
        <v>46482</v>
      </c>
      <c s="155">
        <v>4000000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0</v>
      </c>
      <c s="22">
        <f t="shared" si="99"/>
        <v>0</v>
      </c>
    </row>
    <row r="1881" spans="1:54" ht="15">
      <c r="A1881" s="23" t="s">
        <v>3822</v>
      </c>
      <c s="149" t="s">
        <v>3823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12500000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12500000</v>
      </c>
      <c s="199">
        <v>45372</v>
      </c>
      <c s="199">
        <v>45737</v>
      </c>
      <c s="155">
        <v>12500000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12500000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12500000</v>
      </c>
      <c s="22">
        <f t="shared" si="99"/>
        <v>12500000</v>
      </c>
    </row>
    <row r="1882" spans="1:54" ht="15">
      <c r="A1882" s="23" t="s">
        <v>3824</v>
      </c>
      <c s="149" t="s">
        <v>3825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12500000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12500000</v>
      </c>
      <c s="199">
        <v>45372</v>
      </c>
      <c s="199">
        <v>45737</v>
      </c>
      <c s="155">
        <v>12500000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12500000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12500000</v>
      </c>
      <c s="22">
        <f t="shared" si="99"/>
        <v>12500000</v>
      </c>
    </row>
    <row r="1883" spans="1:54" ht="15">
      <c r="A1883" s="23" t="s">
        <v>3826</v>
      </c>
      <c s="149" t="s">
        <v>3827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168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0</v>
      </c>
      <c s="154">
        <v>69436204.810000002</v>
      </c>
      <c s="154">
        <v>0</v>
      </c>
      <c s="154">
        <v>0</v>
      </c>
      <c s="154">
        <v>0</v>
      </c>
      <c s="154">
        <v>0</v>
      </c>
      <c s="154">
        <v>0</v>
      </c>
      <c s="154">
        <v>69436204.810000002</v>
      </c>
      <c s="199">
        <v>45610</v>
      </c>
      <c s="199">
        <v>45975</v>
      </c>
      <c s="155">
        <v>69436204.810000002</v>
      </c>
      <c s="155">
        <v>0.9555555555555556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69436204.810000002</v>
      </c>
      <c s="185">
        <v>0</v>
      </c>
      <c s="22">
        <f t="shared" si="97"/>
        <v>0</v>
      </c>
      <c s="22">
        <f t="shared" si="98"/>
        <v>69436204.810000002</v>
      </c>
      <c s="22">
        <f t="shared" si="99"/>
        <v>69436204.810000002</v>
      </c>
    </row>
    <row r="1884" spans="1:54" ht="15">
      <c r="A1884" s="23" t="s">
        <v>3828</v>
      </c>
      <c s="149" t="s">
        <v>3829</v>
      </c>
      <c s="150">
        <v>1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64900</v>
      </c>
      <c s="154">
        <v>0</v>
      </c>
      <c s="154">
        <v>0</v>
      </c>
      <c s="154">
        <v>0</v>
      </c>
      <c s="154">
        <v>0</v>
      </c>
      <c s="154">
        <v>0</v>
      </c>
      <c s="154">
        <v>64900</v>
      </c>
      <c s="199">
        <v>45614</v>
      </c>
      <c s="199">
        <v>45979</v>
      </c>
      <c s="155">
        <v>64900</v>
      </c>
      <c s="155">
        <v>0.96666666666666667</v>
      </c>
      <c s="155">
        <v>1</v>
      </c>
      <c s="200">
        <v>0.032500000000000001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64900</v>
      </c>
      <c s="185">
        <v>0</v>
      </c>
      <c s="22">
        <f t="shared" si="97"/>
        <v>0</v>
      </c>
      <c s="22">
        <f t="shared" si="98"/>
        <v>64900</v>
      </c>
      <c s="22">
        <f t="shared" si="99"/>
        <v>64900</v>
      </c>
    </row>
    <row r="1885" spans="1:54" ht="15">
      <c r="A1885" s="23" t="s">
        <v>3830</v>
      </c>
      <c s="149" t="s">
        <v>3829</v>
      </c>
      <c s="150">
        <v>2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47937.5</v>
      </c>
      <c s="154">
        <v>0</v>
      </c>
      <c s="154">
        <v>0</v>
      </c>
      <c s="154">
        <v>0</v>
      </c>
      <c s="154">
        <v>0</v>
      </c>
      <c s="154">
        <v>0</v>
      </c>
      <c s="154">
        <v>47937.5</v>
      </c>
      <c s="199">
        <v>45614</v>
      </c>
      <c s="199">
        <v>46344</v>
      </c>
      <c s="155">
        <v>47937.5</v>
      </c>
      <c s="155">
        <v>1.9666666666666666</v>
      </c>
      <c s="155">
        <v>2</v>
      </c>
      <c s="200">
        <v>0.038199999999999998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0</v>
      </c>
      <c s="22">
        <f t="shared" si="99"/>
        <v>0</v>
      </c>
    </row>
    <row r="1886" spans="1:54" ht="15">
      <c r="A1886" s="23" t="s">
        <v>3831</v>
      </c>
      <c s="149" t="s">
        <v>3829</v>
      </c>
      <c s="150">
        <v>3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378190</v>
      </c>
      <c s="154">
        <v>0</v>
      </c>
      <c s="154">
        <v>0</v>
      </c>
      <c s="154">
        <v>0</v>
      </c>
      <c s="154">
        <v>0</v>
      </c>
      <c s="154">
        <v>0</v>
      </c>
      <c s="154">
        <v>378190</v>
      </c>
      <c s="199">
        <v>45614</v>
      </c>
      <c s="199">
        <v>46709</v>
      </c>
      <c s="155">
        <v>378190</v>
      </c>
      <c s="155">
        <v>2.9666666666666668</v>
      </c>
      <c s="155">
        <v>3</v>
      </c>
      <c s="200">
        <v>0.042999999999999997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0</v>
      </c>
      <c s="22">
        <f t="shared" si="99"/>
        <v>0</v>
      </c>
    </row>
    <row r="1887" spans="1:54" ht="15">
      <c r="A1887" s="23" t="s">
        <v>3832</v>
      </c>
      <c s="149" t="s">
        <v>3829</v>
      </c>
      <c s="150">
        <v>4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463150</v>
      </c>
      <c s="154">
        <v>0</v>
      </c>
      <c s="154">
        <v>0</v>
      </c>
      <c s="154">
        <v>0</v>
      </c>
      <c s="154">
        <v>0</v>
      </c>
      <c s="154">
        <v>0</v>
      </c>
      <c s="154">
        <v>463150</v>
      </c>
      <c s="199">
        <v>45614</v>
      </c>
      <c s="199">
        <v>47075</v>
      </c>
      <c s="155">
        <v>463150</v>
      </c>
      <c s="155">
        <v>3.9666666666666668</v>
      </c>
      <c s="155">
        <v>4</v>
      </c>
      <c s="200">
        <v>0.047100000000000003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0</v>
      </c>
      <c s="22">
        <f t="shared" si="99"/>
        <v>0</v>
      </c>
    </row>
    <row r="1888" spans="1:54" ht="15">
      <c r="A1888" s="23" t="s">
        <v>3833</v>
      </c>
      <c s="149" t="s">
        <v>3829</v>
      </c>
      <c s="150">
        <v>5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180835</v>
      </c>
      <c s="154">
        <v>0</v>
      </c>
      <c s="154">
        <v>0</v>
      </c>
      <c s="154">
        <v>0</v>
      </c>
      <c s="154">
        <v>0</v>
      </c>
      <c s="154">
        <v>0</v>
      </c>
      <c s="154">
        <v>180835</v>
      </c>
      <c s="199">
        <v>45614</v>
      </c>
      <c s="199">
        <v>47440</v>
      </c>
      <c s="155">
        <v>180835</v>
      </c>
      <c s="155">
        <v>4.9666666666666668</v>
      </c>
      <c s="155">
        <v>5</v>
      </c>
      <c s="200">
        <v>0.050700000000000002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0</v>
      </c>
      <c s="22">
        <f t="shared" si="99"/>
        <v>0</v>
      </c>
    </row>
    <row r="1889" spans="1:54" ht="15">
      <c r="A1889" s="23" t="s">
        <v>3834</v>
      </c>
      <c s="149" t="s">
        <v>3829</v>
      </c>
      <c s="150">
        <v>6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426275</v>
      </c>
      <c s="154">
        <v>0</v>
      </c>
      <c s="154">
        <v>0</v>
      </c>
      <c s="154">
        <v>0</v>
      </c>
      <c s="154">
        <v>0</v>
      </c>
      <c s="154">
        <v>0</v>
      </c>
      <c s="154">
        <v>426275</v>
      </c>
      <c s="199">
        <v>45614</v>
      </c>
      <c s="199">
        <v>47805</v>
      </c>
      <c s="155">
        <v>426275</v>
      </c>
      <c s="155">
        <v>5.9666666666666668</v>
      </c>
      <c s="155">
        <v>6</v>
      </c>
      <c s="200">
        <v>0.053600000000000002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0</v>
      </c>
      <c s="22">
        <f t="shared" si="99"/>
        <v>0</v>
      </c>
    </row>
    <row r="1890" spans="1:54" ht="15">
      <c r="A1890" s="23" t="s">
        <v>3835</v>
      </c>
      <c s="149" t="s">
        <v>3829</v>
      </c>
      <c s="150">
        <v>7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619352.5</v>
      </c>
      <c s="154">
        <v>0</v>
      </c>
      <c s="154">
        <v>0</v>
      </c>
      <c s="154">
        <v>0</v>
      </c>
      <c s="154">
        <v>0</v>
      </c>
      <c s="154">
        <v>0</v>
      </c>
      <c s="154">
        <v>619352.5</v>
      </c>
      <c s="199">
        <v>45614</v>
      </c>
      <c s="199">
        <v>48170</v>
      </c>
      <c s="155">
        <v>619352.5</v>
      </c>
      <c s="155">
        <v>6.9666666666666668</v>
      </c>
      <c s="155">
        <v>7</v>
      </c>
      <c s="200">
        <v>0.056399999999999999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0</v>
      </c>
      <c s="22">
        <f t="shared" si="99"/>
        <v>0</v>
      </c>
    </row>
    <row r="1891" spans="1:54" ht="15">
      <c r="A1891" s="23" t="s">
        <v>3836</v>
      </c>
      <c s="149" t="s">
        <v>3829</v>
      </c>
      <c s="150">
        <v>8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637642.5</v>
      </c>
      <c s="154">
        <v>0</v>
      </c>
      <c s="154">
        <v>0</v>
      </c>
      <c s="154">
        <v>0</v>
      </c>
      <c s="154">
        <v>0</v>
      </c>
      <c s="154">
        <v>0</v>
      </c>
      <c s="154">
        <v>637642.5</v>
      </c>
      <c s="199">
        <v>45614</v>
      </c>
      <c s="199">
        <v>48536</v>
      </c>
      <c s="155">
        <v>637642.5</v>
      </c>
      <c s="155">
        <v>7.9666666666666668</v>
      </c>
      <c s="155">
        <v>8</v>
      </c>
      <c s="200">
        <v>0.059299999999999999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0</v>
      </c>
      <c s="22">
        <f t="shared" si="99"/>
        <v>0</v>
      </c>
    </row>
    <row r="1892" spans="1:54" ht="15">
      <c r="A1892" s="23" t="s">
        <v>3837</v>
      </c>
      <c s="149" t="s">
        <v>3829</v>
      </c>
      <c s="150">
        <v>9</v>
      </c>
      <c s="150" t="s">
        <v>23</v>
      </c>
      <c s="151" t="s">
        <v>458</v>
      </c>
      <c s="151" t="s">
        <v>635</v>
      </c>
      <c s="151" t="s">
        <v>918</v>
      </c>
      <c s="151" t="s">
        <v>656</v>
      </c>
      <c s="151" t="s">
        <v>919</v>
      </c>
      <c s="151" t="s">
        <v>658</v>
      </c>
      <c s="151" t="s">
        <v>472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4043417.5</v>
      </c>
      <c s="154">
        <v>0</v>
      </c>
      <c s="154">
        <v>0</v>
      </c>
      <c s="154">
        <v>0</v>
      </c>
      <c s="154">
        <v>0</v>
      </c>
      <c s="154">
        <v>0</v>
      </c>
      <c s="154">
        <v>4043417.5</v>
      </c>
      <c s="199">
        <v>45614</v>
      </c>
      <c s="199">
        <v>48901</v>
      </c>
      <c s="155">
        <v>4043417.5</v>
      </c>
      <c s="155">
        <v>8.9666666666666668</v>
      </c>
      <c s="155">
        <v>9</v>
      </c>
      <c s="200">
        <v>0.062100000000000002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0</v>
      </c>
      <c s="22">
        <f t="shared" si="99"/>
        <v>0</v>
      </c>
    </row>
    <row r="1893" spans="1:54" ht="15">
      <c r="A1893" s="23" t="s">
        <v>3838</v>
      </c>
      <c s="149" t="s">
        <v>3839</v>
      </c>
      <c s="150">
        <v>1</v>
      </c>
      <c s="150" t="s">
        <v>23</v>
      </c>
      <c s="151" t="s">
        <v>458</v>
      </c>
      <c s="151" t="s">
        <v>635</v>
      </c>
      <c s="151" t="s">
        <v>55</v>
      </c>
      <c s="151" t="s">
        <v>648</v>
      </c>
      <c s="151" t="s">
        <v>636</v>
      </c>
      <c s="151" t="s">
        <v>649</v>
      </c>
      <c s="151" t="s">
        <v>583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0</v>
      </c>
      <c s="154">
        <v>100000000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100000000</v>
      </c>
      <c s="199">
        <v>45565</v>
      </c>
      <c s="199">
        <v>48121</v>
      </c>
      <c s="155">
        <v>100000000</v>
      </c>
      <c s="155">
        <v>6.833333333333333</v>
      </c>
      <c s="155">
        <v>7</v>
      </c>
      <c s="200">
        <v>0.095000000000000001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0</v>
      </c>
      <c s="22">
        <f t="shared" si="99"/>
        <v>0</v>
      </c>
    </row>
    <row r="1894" spans="1:54" ht="15">
      <c r="A1894" s="23" t="s">
        <v>3840</v>
      </c>
      <c s="149" t="s">
        <v>3841</v>
      </c>
      <c s="150">
        <v>1</v>
      </c>
      <c s="150" t="s">
        <v>23</v>
      </c>
      <c s="151" t="s">
        <v>458</v>
      </c>
      <c s="151" t="s">
        <v>635</v>
      </c>
      <c s="151" t="s">
        <v>647</v>
      </c>
      <c s="151" t="s">
        <v>648</v>
      </c>
      <c s="151" t="s">
        <v>636</v>
      </c>
      <c s="151" t="s">
        <v>649</v>
      </c>
      <c s="151" t="s">
        <v>589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0</v>
      </c>
      <c s="152">
        <v>0</v>
      </c>
      <c s="152">
        <v>1</v>
      </c>
      <c s="152">
        <v>1</v>
      </c>
      <c s="152">
        <v>1</v>
      </c>
      <c s="152">
        <v>0</v>
      </c>
      <c s="154">
        <v>0</v>
      </c>
      <c s="154">
        <v>7012962.8399999999</v>
      </c>
      <c s="154">
        <v>0</v>
      </c>
      <c s="154">
        <v>0</v>
      </c>
      <c s="154">
        <v>0</v>
      </c>
      <c s="154">
        <v>0</v>
      </c>
      <c s="154">
        <v>0</v>
      </c>
      <c s="154">
        <v>7012962.8399999999</v>
      </c>
      <c s="199">
        <v>45387</v>
      </c>
      <c s="199">
        <v>46482</v>
      </c>
      <c s="155">
        <v>7012962.8399999999</v>
      </c>
      <c s="155">
        <v>2.3472222222222223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0</v>
      </c>
      <c s="22">
        <f t="shared" si="99"/>
        <v>0</v>
      </c>
    </row>
    <row r="1895" spans="1:54" ht="15">
      <c r="A1895" s="23" t="s">
        <v>3842</v>
      </c>
      <c s="149" t="s">
        <v>3843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1193601.22</v>
      </c>
      <c s="154">
        <v>0</v>
      </c>
      <c s="154">
        <v>0</v>
      </c>
      <c s="154">
        <v>0</v>
      </c>
      <c s="154">
        <v>0</v>
      </c>
      <c s="154">
        <v>0</v>
      </c>
      <c s="154">
        <v>1193601.22</v>
      </c>
      <c s="199">
        <v>45623</v>
      </c>
      <c s="199">
        <v>46718</v>
      </c>
      <c s="155">
        <v>1193601.22</v>
      </c>
      <c s="155">
        <v>2.9916666666666667</v>
      </c>
      <c s="155">
        <v>3</v>
      </c>
      <c s="200">
        <v>0.087499999999999994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0</v>
      </c>
      <c s="22">
        <f t="shared" si="99"/>
        <v>0</v>
      </c>
    </row>
    <row r="1896" spans="1:54" ht="15">
      <c r="A1896" s="23" t="s">
        <v>3844</v>
      </c>
      <c s="149" t="s">
        <v>3845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25000000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25000000</v>
      </c>
      <c s="199">
        <v>45372</v>
      </c>
      <c s="199">
        <v>45737</v>
      </c>
      <c s="155">
        <v>25000000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25000000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25000000</v>
      </c>
      <c s="22">
        <f t="shared" si="99"/>
        <v>25000000</v>
      </c>
    </row>
    <row r="1897" spans="1:54" ht="15">
      <c r="A1897" s="23" t="s">
        <v>3846</v>
      </c>
      <c s="149" t="s">
        <v>3847</v>
      </c>
      <c s="150">
        <v>1</v>
      </c>
      <c s="150" t="s">
        <v>23</v>
      </c>
      <c s="151" t="s">
        <v>458</v>
      </c>
      <c s="151" t="s">
        <v>635</v>
      </c>
      <c s="151" t="s">
        <v>655</v>
      </c>
      <c s="151" t="s">
        <v>656</v>
      </c>
      <c s="151" t="s">
        <v>657</v>
      </c>
      <c s="151" t="s">
        <v>658</v>
      </c>
      <c s="151" t="s">
        <v>471</v>
      </c>
      <c s="151" t="s">
        <v>637</v>
      </c>
      <c s="151" t="s">
        <v>650</v>
      </c>
      <c s="150">
        <v>1</v>
      </c>
      <c s="150">
        <v>1</v>
      </c>
      <c s="150">
        <v>1</v>
      </c>
      <c s="152">
        <v>1</v>
      </c>
      <c s="152">
        <v>1</v>
      </c>
      <c s="152">
        <v>1</v>
      </c>
      <c s="152">
        <v>0</v>
      </c>
      <c s="152">
        <v>0</v>
      </c>
      <c s="152">
        <v>0</v>
      </c>
      <c s="154">
        <v>0</v>
      </c>
      <c s="154">
        <v>25000000</v>
      </c>
      <c s="154">
        <v>0</v>
      </c>
      <c s="154">
        <v>0</v>
      </c>
      <c s="154">
        <v>0</v>
      </c>
      <c s="154">
        <v>0</v>
      </c>
      <c s="154">
        <v>0</v>
      </c>
      <c s="154">
        <v>25000000</v>
      </c>
      <c s="199">
        <v>45372</v>
      </c>
      <c s="199">
        <v>45737</v>
      </c>
      <c s="155">
        <v>25000000</v>
      </c>
      <c s="155">
        <v>0.30833333333333335</v>
      </c>
      <c s="155">
        <v>1</v>
      </c>
      <c s="200">
        <v>0.049000000000000002</v>
      </c>
      <c s="151" t="s">
        <v>651</v>
      </c>
      <c s="151" t="s">
        <v>652</v>
      </c>
      <c s="185">
        <v>0</v>
      </c>
      <c s="185">
        <v>0</v>
      </c>
      <c s="185">
        <v>0</v>
      </c>
      <c s="185">
        <v>25000000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185">
        <v>0</v>
      </c>
      <c s="22">
        <f t="shared" si="97"/>
        <v>0</v>
      </c>
      <c s="22">
        <f t="shared" si="98"/>
        <v>25000000</v>
      </c>
      <c s="22">
        <f t="shared" si="99"/>
        <v>25000000</v>
      </c>
    </row>
    <row r="1898" spans="1:54" ht="15">
      <c r="A1898" s="23"/>
      <c s="149"/>
      <c s="150"/>
      <c s="150"/>
      <c s="151"/>
      <c s="151"/>
      <c s="151"/>
      <c s="151"/>
      <c s="151"/>
      <c s="151"/>
      <c s="151"/>
      <c s="151"/>
      <c s="151"/>
      <c s="150"/>
      <c s="150"/>
      <c s="150"/>
      <c s="152"/>
      <c s="152"/>
      <c s="152"/>
      <c s="153"/>
      <c s="153"/>
      <c s="153"/>
      <c s="154"/>
      <c s="154"/>
      <c s="154"/>
      <c s="154"/>
      <c s="154"/>
      <c s="154"/>
      <c s="154"/>
      <c s="154"/>
      <c s="159"/>
      <c s="160"/>
      <c s="156"/>
      <c s="156"/>
      <c s="156"/>
      <c s="157"/>
      <c s="158"/>
      <c s="158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</row>
    <row r="1899" spans="1:54" ht="15">
      <c r="A1899" s="23"/>
      <c s="149"/>
      <c s="150"/>
      <c s="150"/>
      <c s="151"/>
      <c s="151"/>
      <c s="151"/>
      <c s="151"/>
      <c s="151"/>
      <c s="151"/>
      <c s="151"/>
      <c s="151"/>
      <c s="151"/>
      <c s="150"/>
      <c s="150"/>
      <c s="150"/>
      <c s="152"/>
      <c s="152"/>
      <c s="152"/>
      <c s="153"/>
      <c s="153"/>
      <c s="153"/>
      <c s="154"/>
      <c s="154"/>
      <c s="154"/>
      <c s="154"/>
      <c s="154"/>
      <c s="154"/>
      <c s="154"/>
      <c s="154"/>
      <c s="159"/>
      <c s="160"/>
      <c s="156"/>
      <c s="156"/>
      <c s="156"/>
      <c s="157"/>
      <c s="158"/>
      <c s="158"/>
      <c s="22"/>
      <c s="22"/>
      <c s="22"/>
      <c s="22"/>
      <c s="22"/>
      <c s="22"/>
      <c s="22"/>
      <c s="22"/>
      <c s="22"/>
      <c s="22"/>
      <c s="22"/>
      <c s="22"/>
      <c s="22"/>
      <c s="22"/>
      <c s="22"/>
      <c s="22"/>
    </row>
    <row r="1900" spans="2:54" ht="15">
      <c r="B1900"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1"/>
      <c s="24">
        <f>SUBTOTAL(9,W3:W1897)</f>
        <v>18769210244.481003</v>
      </c>
      <c s="24">
        <f t="shared" si="100" ref="X1900:AD1900">SUBTOTAL(9,X3:X1897)</f>
        <v>340843308.94999999</v>
      </c>
      <c s="24">
        <f t="shared" si="100"/>
        <v>67083398.829999998</v>
      </c>
      <c s="24">
        <f t="shared" si="100"/>
        <v>133877055.64999995</v>
      </c>
      <c s="24">
        <f t="shared" si="100"/>
        <v>0</v>
      </c>
      <c s="24">
        <f t="shared" si="100"/>
        <v>0</v>
      </c>
      <c s="24">
        <f t="shared" si="100"/>
        <v>0</v>
      </c>
      <c s="24">
        <f t="shared" si="100"/>
        <v>19042970154.601006</v>
      </c>
      <c s="21"/>
      <c s="21"/>
      <c s="21"/>
      <c s="21"/>
      <c s="21"/>
      <c s="21"/>
      <c s="21"/>
      <c s="21"/>
      <c s="24">
        <f t="shared" si="101" ref="AM1900:BB1900">SUBTOTAL(9,AM3:AM1899)</f>
        <v>111267719.27000003</v>
      </c>
      <c s="24">
        <f t="shared" si="101"/>
        <v>207871461.627</v>
      </c>
      <c s="24">
        <f t="shared" si="101"/>
        <v>99098272.909999996</v>
      </c>
      <c s="24">
        <f t="shared" si="101"/>
        <v>559897541.73000014</v>
      </c>
      <c s="24">
        <f t="shared" si="101"/>
        <v>86713004.11999999</v>
      </c>
      <c s="24">
        <f t="shared" si="101"/>
        <v>151036905.57000002</v>
      </c>
      <c s="24">
        <f t="shared" si="101"/>
        <v>80078393.849999994</v>
      </c>
      <c s="24">
        <f t="shared" si="101"/>
        <v>166811202.831</v>
      </c>
      <c s="24">
        <f t="shared" si="101"/>
        <v>176045705.40999991</v>
      </c>
      <c s="24">
        <f t="shared" si="101"/>
        <v>115696539.77000001</v>
      </c>
      <c s="24">
        <f t="shared" si="101"/>
        <v>135279699.54999998</v>
      </c>
      <c s="24">
        <f t="shared" si="101"/>
        <v>114103956.53</v>
      </c>
      <c s="24">
        <f t="shared" si="101"/>
        <v>99219178.360000029</v>
      </c>
      <c s="24">
        <f t="shared" si="101"/>
        <v>111267719.27000003</v>
      </c>
      <c s="24">
        <f t="shared" si="101"/>
        <v>1991851862.2580004</v>
      </c>
      <c s="24">
        <f t="shared" si="101"/>
        <v>2103119581.5279992</v>
      </c>
    </row>
    <row r="1901" spans="23:54" ht="15">
      <c r="W1901" s="12"/>
      <c s="12"/>
      <c s="12"/>
      <c s="12"/>
      <c s="12"/>
      <c s="12"/>
      <c s="12"/>
      <c s="12"/>
      <c r="AZ1901" s="12"/>
      <c s="12"/>
      <c s="12"/>
    </row>
  </sheetData>
  <autoFilter ref="A2:BB1701"/>
  <pageMargins left="0.7" right="0.7" top="0.75" bottom="0.75" header="0.3" footer="0.3"/>
  <pageSetup orientation="portrait" paperSize="9" r:id="rId1"/>
  <ignoredErrors>
    <ignoredError sqref="AZ3 BB3 AZ4:AZ1701 BB4:BB1701 AZ1702:AZ1706 AZ1707:AZ1739 AZ1740:AZ1757 AZ1758:AZ1777 AZ1778:AZ1805 AZ1806:AZ1823 BB1778:BB1823 AZ1824:AZ1838 AZ1839:AZ1848 AZ1849:AZ1870 AM1900:BB1900 W1900:AD1900 AZ1871:AZ1897 BB1702:BB1706 BB1707:BB1739 BB1740:BB1757 BB1758:BB1777 BB1824:BB1838 BB1839:BB1848 BB1849:BB1870 BB1871:BB1897" unlockedFormula="1"/>
    <ignoredError sqref="BA1871:BA1897 BA1849:BA1870 BA1839:BA1848 BA1824:BA1838 BA1806:BA1823 BA1778:BA1805 BA1758:BA1777 BA1740:BA1757 BA1707:BA1739 BA1702:BA1706 BA4:BA1701 BA3" formulaRange="1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1405-2834-4DBD-BA7D-90D2E0B2701F}">
  <sheetPr>
    <tabColor rgb="FF7030A0"/>
  </sheetPr>
  <dimension ref="A1:AC30"/>
  <sheetViews>
    <sheetView zoomScale="95" zoomScaleNormal="95" workbookViewId="0" topLeftCell="C1">
      <selection pane="topLeft" activeCell="R27" sqref="R27"/>
    </sheetView>
  </sheetViews>
  <sheetFormatPr defaultColWidth="11.4242857142857" defaultRowHeight="15"/>
  <cols>
    <col min="1" max="1" width="35.5714285714286" customWidth="1"/>
    <col min="2" max="2" width="36" customWidth="1"/>
    <col min="3" max="11" width="15.4285714285714" bestFit="1" customWidth="1"/>
    <col min="12" max="12" width="14.1428571428571" bestFit="1" customWidth="1"/>
    <col min="13" max="13" width="15.4285714285714" bestFit="1" customWidth="1"/>
    <col min="14" max="14" width="15" customWidth="1"/>
    <col min="15" max="16" width="15.4285714285714" bestFit="1" customWidth="1"/>
    <col min="17" max="17" width="17.7142857142857" customWidth="1"/>
    <col min="18" max="18" width="15.8571428571429" bestFit="1" customWidth="1"/>
    <col min="19" max="19" width="16.4285714285714" customWidth="1"/>
    <col min="20" max="22" width="15.8571428571429" bestFit="1" customWidth="1"/>
    <col min="23" max="26" width="15.4285714285714" bestFit="1" customWidth="1"/>
    <col min="27" max="27" width="16.8571428571429" customWidth="1"/>
    <col min="28" max="28" width="19.7142857142857" bestFit="1" customWidth="1"/>
    <col min="29" max="29" width="15.4285714285714" bestFit="1" customWidth="1"/>
  </cols>
  <sheetData>
    <row r="1" spans="1:18" ht="23.25">
      <c r="A1" s="202" t="s">
        <v>3130</v>
      </c>
      <c s="202"/>
      <c s="202"/>
      <c s="202"/>
      <c s="202"/>
      <c s="202"/>
      <c s="202"/>
      <c s="202"/>
      <c s="202"/>
      <c s="202"/>
      <c s="202"/>
      <c s="202"/>
      <c s="202"/>
      <c s="202"/>
      <c s="143"/>
      <c s="143"/>
      <c s="143"/>
      <c s="143"/>
    </row>
    <row r="2" spans="1:18" ht="15">
      <c r="A2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3" spans="1:18" ht="15">
      <c r="A3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4" spans="1:18" ht="15">
      <c r="A4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5" spans="1:18" ht="15">
      <c r="A5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6" spans="1:18" ht="15">
      <c r="A6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7" spans="1:18" ht="15">
      <c r="A7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8" spans="1:18" ht="15">
      <c r="A8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9" spans="1:18" ht="15">
      <c r="A9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0" spans="1:18" ht="15">
      <c r="A10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1" spans="1:18" ht="15">
      <c r="A11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2" spans="1:18" ht="15">
      <c r="A12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6" spans="2:18" ht="30">
      <c r="B16" s="53" t="s">
        <v>32</v>
      </c>
      <c s="4" t="s">
        <v>3182</v>
      </c>
      <c s="4" t="s">
        <v>3183</v>
      </c>
      <c s="4" t="s">
        <v>3184</v>
      </c>
      <c s="4" t="s">
        <v>3185</v>
      </c>
      <c s="4" t="s">
        <v>3186</v>
      </c>
      <c s="4" t="s">
        <v>3187</v>
      </c>
      <c s="4" t="s">
        <v>3201</v>
      </c>
      <c s="4" t="s">
        <v>3229</v>
      </c>
      <c s="4" t="s">
        <v>3189</v>
      </c>
      <c s="4" t="s">
        <v>3190</v>
      </c>
      <c s="4" t="s">
        <v>3191</v>
      </c>
      <c s="4" t="s">
        <v>3192</v>
      </c>
      <c s="4" t="s">
        <v>3198</v>
      </c>
      <c s="4" t="s">
        <v>3202</v>
      </c>
      <c s="4" t="s">
        <v>3324</v>
      </c>
      <c s="4" t="s">
        <v>3196</v>
      </c>
    </row>
    <row r="17" spans="2:18" ht="15">
      <c r="B17" s="18" t="s">
        <v>638</v>
      </c>
      <c s="54">
        <v>0</v>
      </c>
      <c s="54">
        <v>91332027.916999996</v>
      </c>
      <c s="54">
        <v>0</v>
      </c>
      <c s="54">
        <v>0</v>
      </c>
      <c s="54">
        <v>10227154.800000001</v>
      </c>
      <c s="54">
        <v>0</v>
      </c>
      <c s="54">
        <v>0</v>
      </c>
      <c s="54">
        <v>91873805.271000013</v>
      </c>
      <c s="54">
        <v>0</v>
      </c>
      <c s="54">
        <v>0</v>
      </c>
      <c s="54">
        <v>10227154.789999999</v>
      </c>
      <c s="54">
        <v>0</v>
      </c>
      <c s="54">
        <v>0</v>
      </c>
      <c s="54">
        <v>0</v>
      </c>
      <c s="54">
        <v>203660142.778</v>
      </c>
      <c s="54">
        <v>203660142.778</v>
      </c>
    </row>
    <row r="18" spans="2:18" ht="15">
      <c r="B18" s="19" t="s">
        <v>87</v>
      </c>
      <c s="54">
        <v>0</v>
      </c>
      <c s="54">
        <v>0</v>
      </c>
      <c s="54">
        <v>0</v>
      </c>
      <c s="54">
        <v>0</v>
      </c>
      <c s="54">
        <v>10227154.800000001</v>
      </c>
      <c s="54">
        <v>0</v>
      </c>
      <c s="54">
        <v>0</v>
      </c>
      <c s="54">
        <v>0</v>
      </c>
      <c s="54">
        <v>0</v>
      </c>
      <c s="54">
        <v>0</v>
      </c>
      <c s="54">
        <v>10227154.789999999</v>
      </c>
      <c s="54">
        <v>0</v>
      </c>
      <c s="54">
        <v>0</v>
      </c>
      <c s="54">
        <v>0</v>
      </c>
      <c s="54">
        <v>20454309.59</v>
      </c>
      <c s="54">
        <v>20454309.59</v>
      </c>
    </row>
    <row r="19" spans="2:18" ht="15">
      <c r="B19" s="19" t="s">
        <v>568</v>
      </c>
      <c s="54">
        <v>0</v>
      </c>
      <c s="54">
        <v>88789378.434</v>
      </c>
      <c s="54">
        <v>0</v>
      </c>
      <c s="54">
        <v>0</v>
      </c>
      <c s="54">
        <v>0</v>
      </c>
      <c s="54">
        <v>0</v>
      </c>
      <c s="54">
        <v>0</v>
      </c>
      <c s="54">
        <v>89316884.716000006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178106263.15000001</v>
      </c>
      <c s="54">
        <v>178106263.15000001</v>
      </c>
    </row>
    <row r="20" spans="2:18" ht="15">
      <c r="B20" s="19" t="s">
        <v>70</v>
      </c>
      <c s="54">
        <v>0</v>
      </c>
      <c s="54">
        <v>2542649.483</v>
      </c>
      <c s="54">
        <v>0</v>
      </c>
      <c s="54">
        <v>0</v>
      </c>
      <c s="54">
        <v>0</v>
      </c>
      <c s="54">
        <v>0</v>
      </c>
      <c s="54">
        <v>0</v>
      </c>
      <c s="54">
        <v>2556920.5550000002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5099570.0380000006</v>
      </c>
      <c s="54">
        <v>5099570.0380000006</v>
      </c>
    </row>
    <row r="21" spans="2:18" ht="15">
      <c r="B21" s="18" t="s">
        <v>651</v>
      </c>
      <c s="54">
        <v>111267719.27000003</v>
      </c>
      <c s="54">
        <v>116539433.71000001</v>
      </c>
      <c s="54">
        <v>99098272.909999996</v>
      </c>
      <c s="54">
        <v>559897541.73000014</v>
      </c>
      <c s="54">
        <v>76485849.319999978</v>
      </c>
      <c s="54">
        <v>151036905.57000002</v>
      </c>
      <c s="54">
        <v>80078393.849999994</v>
      </c>
      <c s="54">
        <v>74937397.560000017</v>
      </c>
      <c s="54">
        <v>176045705.40999991</v>
      </c>
      <c s="54">
        <v>115696539.77000001</v>
      </c>
      <c s="54">
        <v>125052544.75999998</v>
      </c>
      <c s="54">
        <v>114103956.53</v>
      </c>
      <c s="54">
        <v>99219178.360000029</v>
      </c>
      <c s="54">
        <v>111267719.27000003</v>
      </c>
      <c s="54">
        <v>1788191719.4800003</v>
      </c>
      <c s="54">
        <v>1899459438.749999</v>
      </c>
    </row>
    <row r="22" spans="2:18" ht="15">
      <c r="B22" s="19" t="s">
        <v>652</v>
      </c>
      <c s="54">
        <v>111267719.27000003</v>
      </c>
      <c s="54">
        <v>116539433.71000001</v>
      </c>
      <c s="54">
        <v>99098272.909999996</v>
      </c>
      <c s="54">
        <v>559897541.73000014</v>
      </c>
      <c s="54">
        <v>76485849.319999978</v>
      </c>
      <c s="54">
        <v>151036905.57000002</v>
      </c>
      <c s="54">
        <v>80078393.849999994</v>
      </c>
      <c s="54">
        <v>74937397.560000017</v>
      </c>
      <c s="54">
        <v>176045705.40999991</v>
      </c>
      <c s="54">
        <v>115696539.77000001</v>
      </c>
      <c s="54">
        <v>125052544.75999998</v>
      </c>
      <c s="54">
        <v>114103956.53</v>
      </c>
      <c s="54">
        <v>99219178.360000029</v>
      </c>
      <c s="54">
        <v>111267719.27000003</v>
      </c>
      <c s="54">
        <v>1788191719.4800003</v>
      </c>
      <c s="54">
        <v>1899459438.749999</v>
      </c>
    </row>
    <row r="23" spans="2:18" ht="15">
      <c r="B23" s="18" t="s">
        <v>469</v>
      </c>
      <c s="54">
        <v>111267719.27000003</v>
      </c>
      <c s="54">
        <v>207871461.627</v>
      </c>
      <c s="54">
        <v>99098272.909999996</v>
      </c>
      <c s="54">
        <v>559897541.73000014</v>
      </c>
      <c s="54">
        <v>86713004.119999975</v>
      </c>
      <c s="54">
        <v>151036905.57000002</v>
      </c>
      <c s="54">
        <v>80078393.849999994</v>
      </c>
      <c s="54">
        <v>166811202.83100003</v>
      </c>
      <c s="54">
        <v>176045705.40999991</v>
      </c>
      <c s="54">
        <v>115696539.77000001</v>
      </c>
      <c s="54">
        <v>135279699.54999998</v>
      </c>
      <c s="54">
        <v>114103956.53</v>
      </c>
      <c s="54">
        <v>99219178.360000029</v>
      </c>
      <c s="54">
        <v>111267719.27000003</v>
      </c>
      <c s="54">
        <v>1991851862.2580004</v>
      </c>
      <c s="54">
        <v>2103119581.5279989</v>
      </c>
    </row>
    <row r="26" spans="3:29" ht="15">
      <c r="C26"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2"/>
      <c s="2"/>
      <c s="2"/>
      <c s="2"/>
      <c s="2"/>
      <c s="2"/>
      <c s="2"/>
      <c s="2"/>
    </row>
    <row r="27" spans="3:29" ht="15">
      <c r="C27"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r="28" spans="3:29" ht="15">
      <c r="C28" s="2"/>
      <c s="2"/>
      <c s="2"/>
      <c s="2"/>
      <c s="2"/>
      <c s="2"/>
      <c s="2"/>
      <c s="2"/>
      <c s="2"/>
      <c s="2"/>
      <c s="2"/>
      <c s="2"/>
      <c s="2"/>
      <c s="2"/>
      <c s="2"/>
      <c s="2"/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2855</v>
      </c>
      <c s="2" t="s">
        <v>32</v>
      </c>
      <c s="2" t="s">
        <v>32</v>
      </c>
      <c s="2" t="s">
        <v>32</v>
      </c>
      <c s="2" t="s">
        <v>32</v>
      </c>
      <c s="2" t="s">
        <v>32</v>
      </c>
    </row>
    <row r="29" spans="3:29" ht="15">
      <c r="C29" s="2"/>
      <c s="2"/>
      <c s="2"/>
      <c s="2"/>
      <c s="2"/>
      <c s="2"/>
      <c s="2"/>
      <c s="2"/>
      <c s="2"/>
      <c s="2"/>
      <c s="2"/>
      <c s="2"/>
      <c s="2"/>
      <c s="2"/>
      <c s="2"/>
      <c s="2"/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  <c s="2" t="s">
        <v>32</v>
      </c>
    </row>
    <row r="30" spans="23:23" ht="15">
      <c r="W30" t="s">
        <v>32</v>
      </c>
    </row>
  </sheetData>
  <mergeCells count="2">
    <mergeCell ref="A1:G1"/>
    <mergeCell ref="H1:N1"/>
  </mergeCells>
  <pageMargins left="0.7" right="0.7" top="0.75" bottom="0.75" header="0.3" footer="0.3"/>
  <pageSetup orientation="portrait" paperSize="9" r:id="rId2"/>
  <drawing r:id="rId1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D1C94-8B51-43A0-9081-CABA715F8B50}">
  <sheetPr>
    <tabColor rgb="FF7030A0"/>
  </sheetPr>
  <dimension ref="A1:AC140"/>
  <sheetViews>
    <sheetView zoomScale="95" zoomScaleNormal="95" workbookViewId="0" topLeftCell="C106">
      <selection pane="topLeft" activeCell="R139" sqref="R139"/>
    </sheetView>
  </sheetViews>
  <sheetFormatPr defaultColWidth="11.4242857142857" defaultRowHeight="15"/>
  <cols>
    <col min="1" max="1" width="35.5714285714286" customWidth="1"/>
    <col min="2" max="2" width="36" customWidth="1"/>
    <col min="3" max="4" width="15.4285714285714" bestFit="1" customWidth="1"/>
    <col min="5" max="5" width="14.1428571428571" bestFit="1" customWidth="1"/>
    <col min="6" max="10" width="15.4285714285714" bestFit="1" customWidth="1"/>
    <col min="11" max="12" width="14.1428571428571" bestFit="1" customWidth="1"/>
    <col min="13" max="16" width="15.4285714285714" bestFit="1" customWidth="1"/>
    <col min="17" max="17" width="16.1428571428571" bestFit="1" customWidth="1"/>
    <col min="18" max="18" width="15.8571428571429" bestFit="1" customWidth="1"/>
    <col min="19" max="19" width="16.1428571428571" customWidth="1"/>
    <col min="20" max="22" width="15.8571428571429" bestFit="1" customWidth="1"/>
    <col min="23" max="26" width="15.4285714285714" bestFit="1" customWidth="1"/>
    <col min="27" max="27" width="16" bestFit="1" customWidth="1"/>
    <col min="28" max="28" width="15.4285714285714" bestFit="1" customWidth="1"/>
    <col min="29" max="29" width="17.2857142857143" bestFit="1" customWidth="1"/>
  </cols>
  <sheetData>
    <row r="1" spans="1:18" ht="23.25">
      <c r="A1" s="202" t="s">
        <v>1310</v>
      </c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143"/>
    </row>
    <row r="2" spans="1:18" ht="15">
      <c r="A2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3" spans="1:18" ht="15">
      <c r="A3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4" spans="1:18" ht="15">
      <c r="A4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5" spans="1:18" ht="15">
      <c r="A5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6" spans="1:18" ht="15">
      <c r="A6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7" spans="1:18" ht="15">
      <c r="A7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8" spans="1:18" ht="15">
      <c r="A8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9" spans="1:18" ht="15">
      <c r="A9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0" spans="1:18" ht="15">
      <c r="A10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1" spans="1:18" ht="15">
      <c r="A11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2" spans="1:18" ht="15">
      <c r="A12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16" spans="2:18" ht="30">
      <c r="B16" s="53" t="s">
        <v>32</v>
      </c>
      <c s="4" t="s">
        <v>3182</v>
      </c>
      <c s="4" t="s">
        <v>3183</v>
      </c>
      <c s="4" t="s">
        <v>3184</v>
      </c>
      <c s="4" t="s">
        <v>3185</v>
      </c>
      <c s="4" t="s">
        <v>3186</v>
      </c>
      <c s="4" t="s">
        <v>3187</v>
      </c>
      <c s="4" t="s">
        <v>3197</v>
      </c>
      <c s="4" t="s">
        <v>3188</v>
      </c>
      <c s="4" t="s">
        <v>3189</v>
      </c>
      <c s="4" t="s">
        <v>3190</v>
      </c>
      <c s="4" t="s">
        <v>3191</v>
      </c>
      <c s="4" t="s">
        <v>3192</v>
      </c>
      <c s="4" t="s">
        <v>3198</v>
      </c>
      <c s="4" t="s">
        <v>3194</v>
      </c>
      <c s="4" t="s">
        <v>3195</v>
      </c>
      <c s="4" t="s">
        <v>3203</v>
      </c>
    </row>
    <row r="17" spans="2:18" ht="15">
      <c r="B17" s="18" t="s">
        <v>657</v>
      </c>
      <c s="54">
        <v>104871.22</v>
      </c>
      <c s="54">
        <v>58813304.640000001</v>
      </c>
      <c s="54">
        <v>92000</v>
      </c>
      <c s="54">
        <v>333118704.40000004</v>
      </c>
      <c s="54">
        <v>20666.660000000003</v>
      </c>
      <c s="54">
        <v>49103464.790000007</v>
      </c>
      <c s="54">
        <v>178621.22</v>
      </c>
      <c s="54">
        <v>0</v>
      </c>
      <c s="54">
        <v>38930337.699999996</v>
      </c>
      <c s="54">
        <v>0</v>
      </c>
      <c s="54">
        <v>20666.660000000003</v>
      </c>
      <c s="54">
        <v>304696.97000000003</v>
      </c>
      <c s="54">
        <v>6113282.4600000009</v>
      </c>
      <c s="54">
        <v>104871.22</v>
      </c>
      <c s="54">
        <v>486695745.50000006</v>
      </c>
      <c s="54">
        <v>486800616.72000003</v>
      </c>
    </row>
    <row r="18" spans="2:18" ht="15">
      <c r="B18" s="19" t="s">
        <v>471</v>
      </c>
      <c s="54">
        <v>104871.22</v>
      </c>
      <c s="54">
        <v>58813304.640000001</v>
      </c>
      <c s="54">
        <v>92000</v>
      </c>
      <c s="54">
        <v>333118704.40000004</v>
      </c>
      <c s="54">
        <v>20666.660000000003</v>
      </c>
      <c s="54">
        <v>49103464.790000007</v>
      </c>
      <c s="54">
        <v>178621.22</v>
      </c>
      <c s="54">
        <v>0</v>
      </c>
      <c s="54">
        <v>38930337.699999996</v>
      </c>
      <c s="54">
        <v>0</v>
      </c>
      <c s="54">
        <v>20666.660000000003</v>
      </c>
      <c s="54">
        <v>304696.97000000003</v>
      </c>
      <c s="54">
        <v>6113282.4600000009</v>
      </c>
      <c s="54">
        <v>104871.22</v>
      </c>
      <c s="54">
        <v>486695745.50000006</v>
      </c>
      <c s="54">
        <v>486800616.72000003</v>
      </c>
    </row>
    <row r="19" spans="2:18" ht="15">
      <c r="B19" s="19" t="s">
        <v>3434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20" spans="2:18" ht="15">
      <c r="B20" s="19" t="s">
        <v>3458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21" spans="2:18" ht="15">
      <c r="B21" s="19" t="s">
        <v>3461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22" spans="2:18" ht="15">
      <c r="B22" s="19" t="s">
        <v>3464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23" spans="2:18" ht="15">
      <c r="B23" s="19" t="s">
        <v>3467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24" spans="2:18" ht="15">
      <c r="B24" s="19" t="s">
        <v>3474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25" spans="2:18" ht="15">
      <c r="B25" s="18" t="s">
        <v>919</v>
      </c>
      <c s="54">
        <v>5584030.3300000001</v>
      </c>
      <c s="54">
        <v>4780843.75</v>
      </c>
      <c s="54">
        <v>17558253.98</v>
      </c>
      <c s="54">
        <v>13893615</v>
      </c>
      <c s="54">
        <v>8763933.75</v>
      </c>
      <c s="54">
        <v>4229193.75</v>
      </c>
      <c s="54">
        <v>7543961.25</v>
      </c>
      <c s="54">
        <v>11263345.83</v>
      </c>
      <c s="54">
        <v>36946919.960000001</v>
      </c>
      <c s="54">
        <v>30924137.059999999</v>
      </c>
      <c s="54">
        <v>15631897.58</v>
      </c>
      <c s="54">
        <v>6915463.7200000007</v>
      </c>
      <c s="54">
        <v>18134603.920000002</v>
      </c>
      <c s="54">
        <v>5584030.3300000001</v>
      </c>
      <c s="54">
        <v>176586169.54999998</v>
      </c>
      <c s="54">
        <v>182170199.88</v>
      </c>
    </row>
    <row r="26" spans="2:18" ht="15">
      <c r="B26" s="19" t="s">
        <v>472</v>
      </c>
      <c s="54">
        <v>5584030.3300000001</v>
      </c>
      <c s="54">
        <v>4780843.75</v>
      </c>
      <c s="54">
        <v>17558253.98</v>
      </c>
      <c s="54">
        <v>13893615</v>
      </c>
      <c s="54">
        <v>8763933.75</v>
      </c>
      <c s="54">
        <v>4229193.75</v>
      </c>
      <c s="54">
        <v>7543961.25</v>
      </c>
      <c s="54">
        <v>11263345.83</v>
      </c>
      <c s="54">
        <v>36946919.960000001</v>
      </c>
      <c s="54">
        <v>30924137.059999999</v>
      </c>
      <c s="54">
        <v>15631897.58</v>
      </c>
      <c s="54">
        <v>6915463.7200000007</v>
      </c>
      <c s="54">
        <v>18134603.920000002</v>
      </c>
      <c s="54">
        <v>5584030.3300000001</v>
      </c>
      <c s="54">
        <v>176586169.54999998</v>
      </c>
      <c s="54">
        <v>182170199.88</v>
      </c>
    </row>
    <row r="27" spans="2:18" ht="15">
      <c r="B27" s="18" t="s">
        <v>989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28" spans="2:18" ht="15">
      <c r="B28" s="19" t="s">
        <v>990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29" spans="2:18" ht="15">
      <c r="B29" s="19" t="s">
        <v>1038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30" spans="2:18" ht="15">
      <c r="B30" s="19" t="s">
        <v>1045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31" spans="2:18" ht="15">
      <c r="B31" s="19" t="s">
        <v>1048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32" spans="2:18" ht="15">
      <c r="B32" s="19" t="s">
        <v>1051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33" spans="2:18" ht="15">
      <c r="B33" s="19" t="s">
        <v>1054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34" spans="2:18" ht="15">
      <c r="B34" s="19" t="s">
        <v>1057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35" spans="2:18" ht="15">
      <c r="B35" s="19" t="s">
        <v>1060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36" spans="2:18" ht="15">
      <c r="B36" s="19" t="s">
        <v>1063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37" spans="2:18" ht="15">
      <c r="B37" s="19" t="s">
        <v>1066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38" spans="2:18" ht="15">
      <c r="B38" s="19" t="s">
        <v>1069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39" spans="2:18" ht="15">
      <c r="B39" s="19" t="s">
        <v>1072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40" spans="2:18" ht="15">
      <c r="B40" s="19" t="s">
        <v>1075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41" spans="2:18" ht="15">
      <c r="B41" s="18" t="s">
        <v>995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42" spans="2:18" ht="15">
      <c r="B42" s="19" t="s">
        <v>994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43" spans="2:18" ht="15">
      <c r="B43" s="18" t="s">
        <v>640</v>
      </c>
      <c s="54">
        <v>8035000</v>
      </c>
      <c s="54">
        <v>91332027.916999996</v>
      </c>
      <c s="54">
        <v>0</v>
      </c>
      <c s="54">
        <v>134813502.91</v>
      </c>
      <c s="54">
        <v>10227154.800000001</v>
      </c>
      <c s="54">
        <v>72727.270000000004</v>
      </c>
      <c s="54">
        <v>35000</v>
      </c>
      <c s="54">
        <v>91873805.271000013</v>
      </c>
      <c s="54">
        <v>0</v>
      </c>
      <c s="54">
        <v>15000</v>
      </c>
      <c s="54">
        <v>10244654.789999999</v>
      </c>
      <c s="54">
        <v>72727.270000000004</v>
      </c>
      <c s="54">
        <v>35000</v>
      </c>
      <c s="54">
        <v>8035000</v>
      </c>
      <c s="54">
        <v>338721600.22799999</v>
      </c>
      <c s="54">
        <v>346756600.22799999</v>
      </c>
    </row>
    <row r="44" spans="2:18" ht="15">
      <c r="B44" s="19" t="s">
        <v>568</v>
      </c>
      <c s="54">
        <v>0</v>
      </c>
      <c s="54">
        <v>88789378.434</v>
      </c>
      <c s="54">
        <v>0</v>
      </c>
      <c s="54">
        <v>0</v>
      </c>
      <c s="54">
        <v>0</v>
      </c>
      <c s="54">
        <v>0</v>
      </c>
      <c s="54">
        <v>0</v>
      </c>
      <c s="54">
        <v>89316884.716000006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178106263.15000001</v>
      </c>
      <c s="54">
        <v>178106263.15000001</v>
      </c>
    </row>
    <row r="45" spans="2:18" ht="15">
      <c r="B45" s="19" t="s">
        <v>87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46" spans="2:18" ht="15">
      <c r="B46" s="19" t="s">
        <v>70</v>
      </c>
      <c s="54">
        <v>8035000</v>
      </c>
      <c s="54">
        <v>2542649.483</v>
      </c>
      <c s="54">
        <v>0</v>
      </c>
      <c s="54">
        <v>0</v>
      </c>
      <c s="54">
        <v>0</v>
      </c>
      <c s="54">
        <v>72727.270000000004</v>
      </c>
      <c s="54">
        <v>35000</v>
      </c>
      <c s="54">
        <v>2556920.5550000002</v>
      </c>
      <c s="54">
        <v>0</v>
      </c>
      <c s="54">
        <v>15000</v>
      </c>
      <c s="54">
        <v>17500</v>
      </c>
      <c s="54">
        <v>72727.270000000004</v>
      </c>
      <c s="54">
        <v>35000</v>
      </c>
      <c s="54">
        <v>8035000</v>
      </c>
      <c s="54">
        <v>5347524.5780000007</v>
      </c>
      <c s="54">
        <v>13382524.578000002</v>
      </c>
    </row>
    <row r="47" spans="2:18" ht="15">
      <c r="B47" s="19" t="s">
        <v>978</v>
      </c>
      <c s="54">
        <v>0</v>
      </c>
      <c s="54">
        <v>0</v>
      </c>
      <c s="54">
        <v>0</v>
      </c>
      <c s="54">
        <v>134813502.91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134813502.91</v>
      </c>
      <c s="54">
        <v>134813502.91</v>
      </c>
    </row>
    <row r="48" spans="2:18" ht="15">
      <c r="B48" s="19" t="s">
        <v>645</v>
      </c>
      <c s="54">
        <v>0</v>
      </c>
      <c s="54">
        <v>0</v>
      </c>
      <c s="54">
        <v>0</v>
      </c>
      <c s="54">
        <v>0</v>
      </c>
      <c s="54">
        <v>10227154.800000001</v>
      </c>
      <c s="54">
        <v>0</v>
      </c>
      <c s="54">
        <v>0</v>
      </c>
      <c s="54">
        <v>0</v>
      </c>
      <c s="54">
        <v>0</v>
      </c>
      <c s="54">
        <v>0</v>
      </c>
      <c s="54">
        <v>10227154.789999999</v>
      </c>
      <c s="54">
        <v>0</v>
      </c>
      <c s="54">
        <v>0</v>
      </c>
      <c s="54">
        <v>0</v>
      </c>
      <c s="54">
        <v>20454309.59</v>
      </c>
      <c s="54">
        <v>20454309.59</v>
      </c>
    </row>
    <row r="49" spans="2:18" ht="15">
      <c r="B49" s="19" t="s">
        <v>166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50" spans="2:18" ht="15">
      <c r="B50" s="18" t="s">
        <v>636</v>
      </c>
      <c s="54">
        <v>97543817.719999999</v>
      </c>
      <c s="54">
        <v>52945285.32</v>
      </c>
      <c s="54">
        <v>81448018.930000007</v>
      </c>
      <c s="54">
        <v>78071719.420000002</v>
      </c>
      <c s="54">
        <v>67701248.909999996</v>
      </c>
      <c s="54">
        <v>97631519.760000035</v>
      </c>
      <c s="54">
        <v>72320811.379999995</v>
      </c>
      <c s="54">
        <v>63674051.729999997</v>
      </c>
      <c s="54">
        <v>100168447.75000001</v>
      </c>
      <c s="54">
        <v>84757402.710000008</v>
      </c>
      <c s="54">
        <v>109382480.52</v>
      </c>
      <c s="54">
        <v>106811068.57000001</v>
      </c>
      <c s="54">
        <v>74936291.980000004</v>
      </c>
      <c s="54">
        <v>97543817.719999999</v>
      </c>
      <c s="54">
        <v>989848346.98000014</v>
      </c>
      <c s="54">
        <v>1087392164.6999991</v>
      </c>
    </row>
    <row r="51" spans="2:18" ht="15">
      <c r="B51" s="19" t="s">
        <v>583</v>
      </c>
      <c s="54">
        <v>60631417.149999999</v>
      </c>
      <c s="54">
        <v>3636363.6400000001</v>
      </c>
      <c s="54">
        <v>56060606.060000002</v>
      </c>
      <c s="54">
        <v>29969696.969999999</v>
      </c>
      <c s="54">
        <v>36363636.359999999</v>
      </c>
      <c s="54">
        <v>19090909.09</v>
      </c>
      <c s="54">
        <v>30232954.550000001</v>
      </c>
      <c s="54">
        <v>3636363.6400000001</v>
      </c>
      <c s="54">
        <v>42727272.730000004</v>
      </c>
      <c s="54">
        <v>13636363.640000001</v>
      </c>
      <c s="54">
        <v>58863636.359999999</v>
      </c>
      <c s="54">
        <v>9090909.0899999999</v>
      </c>
      <c s="54">
        <v>19295454.550000001</v>
      </c>
      <c s="54">
        <v>60631417.149999999</v>
      </c>
      <c s="54">
        <v>322604166.68000007</v>
      </c>
      <c s="54">
        <v>383235583.83000004</v>
      </c>
    </row>
    <row r="52" spans="2:18" ht="15">
      <c r="B52" s="19" t="s">
        <v>587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6074539.5899999999</v>
      </c>
      <c s="54">
        <v>0</v>
      </c>
      <c s="54">
        <v>6074539.5899999999</v>
      </c>
      <c s="54">
        <v>6074539.5899999999</v>
      </c>
    </row>
    <row r="53" spans="2:18" ht="15">
      <c r="B53" s="19" t="s">
        <v>589</v>
      </c>
      <c s="54">
        <v>316656.38</v>
      </c>
      <c s="54">
        <v>318932.72999999998</v>
      </c>
      <c s="54">
        <v>321225.40999999997</v>
      </c>
      <c s="54">
        <v>323534.58000000002</v>
      </c>
      <c s="54">
        <v>325860.35999999999</v>
      </c>
      <c s="54">
        <v>328202.84999999998</v>
      </c>
      <c s="54">
        <v>330562.16999999998</v>
      </c>
      <c s="54">
        <v>332938.46000000002</v>
      </c>
      <c s="54">
        <v>335331.85999999999</v>
      </c>
      <c s="54">
        <v>337742.42999999999</v>
      </c>
      <c s="54">
        <v>340170.34000000003</v>
      </c>
      <c s="54">
        <v>342615.69</v>
      </c>
      <c s="54">
        <v>345078.63</v>
      </c>
      <c s="54">
        <v>316656.38</v>
      </c>
      <c s="54">
        <v>3982195.5099999998</v>
      </c>
      <c s="54">
        <v>4298851.8899999997</v>
      </c>
    </row>
    <row r="54" spans="2:18" ht="15">
      <c r="B54" s="19" t="s">
        <v>95</v>
      </c>
      <c s="54">
        <v>178374.04000000001</v>
      </c>
      <c s="54">
        <v>179620.79999999999</v>
      </c>
      <c s="54">
        <v>180876.26999999999</v>
      </c>
      <c s="54">
        <v>182140.51999999999</v>
      </c>
      <c s="54">
        <v>183413.60999999999</v>
      </c>
      <c s="54">
        <v>184695.59</v>
      </c>
      <c s="54">
        <v>185986.54999999999</v>
      </c>
      <c s="54">
        <v>187286.53</v>
      </c>
      <c s="54">
        <v>188595.56</v>
      </c>
      <c s="54">
        <v>189913.76000000001</v>
      </c>
      <c s="54">
        <v>191241.17000000001</v>
      </c>
      <c s="54">
        <v>192577.88</v>
      </c>
      <c s="54">
        <v>193923.92999999999</v>
      </c>
      <c s="54">
        <v>178374.04000000001</v>
      </c>
      <c s="54">
        <v>2240272.1699999999</v>
      </c>
      <c s="54">
        <v>2418646.21</v>
      </c>
    </row>
    <row r="55" spans="2:18" ht="15">
      <c r="B55" s="19" t="s">
        <v>1197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56" spans="2:18" ht="15">
      <c r="B56" s="19" t="s">
        <v>588</v>
      </c>
      <c s="54">
        <v>235877.98000000001</v>
      </c>
      <c s="54">
        <v>868627.32000000007</v>
      </c>
      <c s="54">
        <v>237887.81</v>
      </c>
      <c s="54">
        <v>243106.48999999999</v>
      </c>
      <c s="54">
        <v>241169.16</v>
      </c>
      <c s="54">
        <v>243964.79999999999</v>
      </c>
      <c s="54">
        <v>188648.06</v>
      </c>
      <c s="54">
        <v>190982.62</v>
      </c>
      <c s="54">
        <v>191334.62</v>
      </c>
      <c s="54">
        <v>192714.35000000001</v>
      </c>
      <c s="54">
        <v>194949.95999999999</v>
      </c>
      <c s="54">
        <v>195459.38</v>
      </c>
      <c s="54">
        <v>197628.25</v>
      </c>
      <c s="54">
        <v>235877.98000000001</v>
      </c>
      <c s="54">
        <v>3186472.8200000003</v>
      </c>
      <c s="54">
        <v>3422350.8000000003</v>
      </c>
    </row>
    <row r="57" spans="2:18" ht="15">
      <c r="B57" s="19" t="s">
        <v>983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58" spans="2:18" ht="15">
      <c r="B58" s="19" t="s">
        <v>168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17633784.73</v>
      </c>
      <c s="54">
        <v>0</v>
      </c>
      <c s="54">
        <v>0</v>
      </c>
      <c s="54">
        <v>69436204.810000002</v>
      </c>
      <c s="54">
        <v>0</v>
      </c>
      <c s="54">
        <v>0</v>
      </c>
      <c s="54">
        <v>87069989.540000007</v>
      </c>
      <c s="54">
        <v>87069989.540000007</v>
      </c>
    </row>
    <row r="59" spans="2:18" ht="15">
      <c r="B59" s="19" t="s">
        <v>590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2714030.4900000002</v>
      </c>
      <c s="54">
        <v>0</v>
      </c>
      <c s="54">
        <v>0</v>
      </c>
      <c s="54">
        <v>0</v>
      </c>
      <c s="54">
        <v>0</v>
      </c>
      <c s="54">
        <v>0</v>
      </c>
      <c s="54">
        <v>2714030.4900000002</v>
      </c>
      <c s="54">
        <v>2714030.4900000002</v>
      </c>
    </row>
    <row r="60" spans="2:18" ht="15">
      <c r="B60" s="19" t="s">
        <v>592</v>
      </c>
      <c s="54">
        <v>30095368.859999999</v>
      </c>
      <c s="54">
        <v>40407761.099999994</v>
      </c>
      <c s="54">
        <v>22192454.079999998</v>
      </c>
      <c s="54">
        <v>26767337.030000001</v>
      </c>
      <c s="54">
        <v>24649810.299999997</v>
      </c>
      <c s="54">
        <v>35289370.479999997</v>
      </c>
      <c s="54">
        <v>35276502.129999995</v>
      </c>
      <c s="54">
        <v>55851839.509999998</v>
      </c>
      <c s="54">
        <v>23330167.670000002</v>
      </c>
      <c s="54">
        <v>56536145.5</v>
      </c>
      <c s="54">
        <v>43878653.100000001</v>
      </c>
      <c s="54">
        <v>23637469.34</v>
      </c>
      <c s="54">
        <v>20831770.140000001</v>
      </c>
      <c s="54">
        <v>30095368.859999999</v>
      </c>
      <c s="54">
        <v>408649280.37999994</v>
      </c>
      <c s="54">
        <v>438744649.23999989</v>
      </c>
    </row>
    <row r="61" spans="2:18" ht="15">
      <c r="B61" s="19" t="s">
        <v>593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62" spans="2:18" ht="15">
      <c r="B62" s="19" t="s">
        <v>594</v>
      </c>
      <c s="54">
        <v>4793181.8200000003</v>
      </c>
      <c s="54">
        <v>2121212.1200000001</v>
      </c>
      <c s="54">
        <v>1181818.1800000002</v>
      </c>
      <c s="54">
        <v>3648484.8399999999</v>
      </c>
      <c s="54">
        <v>4636363.6299999999</v>
      </c>
      <c s="54">
        <v>41171013.520000003</v>
      </c>
      <c s="54">
        <v>4793181.8200000003</v>
      </c>
      <c s="54">
        <v>2121212.1200000001</v>
      </c>
      <c s="54">
        <v>1181818.1800000002</v>
      </c>
      <c s="54">
        <v>3648484.8399999999</v>
      </c>
      <c s="54">
        <v>4636363.6299999999</v>
      </c>
      <c s="54">
        <v>2672727.2799999998</v>
      </c>
      <c s="54">
        <v>4793181.8200000003</v>
      </c>
      <c s="54">
        <v>4793181.8200000003</v>
      </c>
      <c s="54">
        <v>76605861.979999989</v>
      </c>
      <c s="54">
        <v>81399043.799999997</v>
      </c>
    </row>
    <row r="63" spans="2:18" ht="15">
      <c r="B63" s="19" t="s">
        <v>149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989490.47999999998</v>
      </c>
      <c s="54">
        <v>0</v>
      </c>
      <c s="54">
        <v>0</v>
      </c>
      <c s="54">
        <v>0</v>
      </c>
      <c s="54">
        <v>0</v>
      </c>
      <c s="54">
        <v>0</v>
      </c>
      <c s="54">
        <v>989490.47999999998</v>
      </c>
      <c s="54">
        <v>989490.47999999998</v>
      </c>
    </row>
    <row r="64" spans="2:18" ht="15">
      <c r="B64" s="19" t="s">
        <v>46</v>
      </c>
      <c s="54">
        <v>0</v>
      </c>
      <c s="54">
        <v>4113187.5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4113187.5</v>
      </c>
      <c s="54">
        <v>4113187.5</v>
      </c>
    </row>
    <row r="65" spans="2:18" ht="15">
      <c r="B65" s="19" t="s">
        <v>83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66" spans="2:18" ht="15">
      <c r="B66" s="19" t="s">
        <v>307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1661440.46</v>
      </c>
      <c s="54">
        <v>0</v>
      </c>
      <c s="54">
        <v>0</v>
      </c>
      <c s="54">
        <v>0</v>
      </c>
      <c s="54">
        <v>0</v>
      </c>
      <c s="54">
        <v>0</v>
      </c>
      <c s="54">
        <v>1661440.46</v>
      </c>
      <c s="54">
        <v>1661440.46</v>
      </c>
    </row>
    <row r="67" spans="2:18" ht="15">
      <c r="B67" s="19" t="s">
        <v>361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68" spans="2:18" ht="15">
      <c r="B68" s="19" t="s">
        <v>470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623670.89000000001</v>
      </c>
      <c s="54">
        <v>0</v>
      </c>
      <c s="54">
        <v>0</v>
      </c>
      <c s="54">
        <v>0</v>
      </c>
      <c s="54">
        <v>0</v>
      </c>
      <c s="54">
        <v>0</v>
      </c>
      <c s="54">
        <v>623670.89000000001</v>
      </c>
      <c s="54">
        <v>623670.89000000001</v>
      </c>
    </row>
    <row r="69" spans="2:18" ht="15">
      <c r="B69" s="19" t="s">
        <v>119</v>
      </c>
      <c s="54">
        <v>83588.410000000003</v>
      </c>
      <c s="54">
        <v>84158.009999999995</v>
      </c>
      <c s="54">
        <v>84731.490000000005</v>
      </c>
      <c s="54">
        <v>85308.889999999999</v>
      </c>
      <c s="54">
        <v>85890.210000000006</v>
      </c>
      <c s="54">
        <v>86475.490000000005</v>
      </c>
      <c s="54">
        <v>87064.770000000004</v>
      </c>
      <c s="54">
        <v>87658.059999999998</v>
      </c>
      <c s="54">
        <v>2580283.9100000001</v>
      </c>
      <c s="54">
        <v>89462.300000000003</v>
      </c>
      <c s="54">
        <v>90071.929999999993</v>
      </c>
      <c s="54">
        <v>90685.710000000006</v>
      </c>
      <c s="54">
        <v>91303.679999999993</v>
      </c>
      <c s="54">
        <v>83588.410000000003</v>
      </c>
      <c s="54">
        <v>3543094.4500000002</v>
      </c>
      <c s="54">
        <v>3626682.8600000003</v>
      </c>
    </row>
    <row r="70" spans="2:18" ht="15">
      <c r="B70" s="19" t="s">
        <v>1195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71" spans="2:18" ht="15">
      <c r="B71" s="19" t="s">
        <v>1139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72" spans="2:18" ht="15">
      <c r="B72" s="19" t="s">
        <v>997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73" spans="2:18" ht="15">
      <c r="B73" s="19" t="s">
        <v>998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74" spans="2:18" ht="15">
      <c r="B74" s="19" t="s">
        <v>1141</v>
      </c>
      <c s="54">
        <v>37221.959999999999</v>
      </c>
      <c s="54">
        <v>37486.910000000003</v>
      </c>
      <c s="54">
        <v>37753.75</v>
      </c>
      <c s="54">
        <v>38022.480000000003</v>
      </c>
      <c s="54">
        <v>38293.129999999997</v>
      </c>
      <c s="54">
        <v>38565.699999999997</v>
      </c>
      <c s="54">
        <v>38840.230000000003</v>
      </c>
      <c s="54">
        <v>39116.690000000002</v>
      </c>
      <c s="54">
        <v>39395.139999999999</v>
      </c>
      <c s="54">
        <v>39675.559999999998</v>
      </c>
      <c s="54">
        <v>39957.970000000001</v>
      </c>
      <c s="54">
        <v>40242.400000000001</v>
      </c>
      <c s="54">
        <v>40528.849999999999</v>
      </c>
      <c s="54">
        <v>37221.959999999999</v>
      </c>
      <c s="54">
        <v>467878.81000000006</v>
      </c>
      <c s="54">
        <v>505100.77000000008</v>
      </c>
    </row>
    <row r="75" spans="2:18" ht="15">
      <c r="B75" s="19" t="s">
        <v>595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953731.84999999998</v>
      </c>
      <c s="54">
        <v>0</v>
      </c>
      <c s="54">
        <v>0</v>
      </c>
      <c s="54">
        <v>0</v>
      </c>
      <c s="54">
        <v>0</v>
      </c>
      <c s="54">
        <v>0</v>
      </c>
      <c s="54">
        <v>953731.84999999998</v>
      </c>
      <c s="54">
        <v>953731.84999999998</v>
      </c>
    </row>
    <row r="76" spans="2:18" ht="15">
      <c r="B76" s="19" t="s">
        <v>1002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77" spans="2:18" ht="15">
      <c r="B77" s="19" t="s">
        <v>596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1005351.73</v>
      </c>
      <c s="54">
        <v>0</v>
      </c>
      <c s="54">
        <v>0</v>
      </c>
      <c s="54">
        <v>0</v>
      </c>
      <c s="54">
        <v>0</v>
      </c>
      <c s="54">
        <v>0</v>
      </c>
      <c s="54">
        <v>1005351.73</v>
      </c>
      <c s="54">
        <v>1005351.73</v>
      </c>
    </row>
    <row r="78" spans="2:18" ht="15">
      <c r="B78" s="19" t="s">
        <v>1200</v>
      </c>
      <c s="54">
        <v>57521.790000000001</v>
      </c>
      <c s="54">
        <v>57911.809999999998</v>
      </c>
      <c s="54">
        <v>58304.510000000002</v>
      </c>
      <c s="54">
        <v>58699.839999999997</v>
      </c>
      <c s="54">
        <v>59097.849999999999</v>
      </c>
      <c s="54">
        <v>59498.580000000002</v>
      </c>
      <c s="54">
        <v>59902.010000000002</v>
      </c>
      <c s="54">
        <v>60308.18</v>
      </c>
      <c s="54">
        <v>65781.449999999997</v>
      </c>
      <c s="54">
        <v>61197.790000000001</v>
      </c>
      <c s="54">
        <v>61612.75</v>
      </c>
      <c s="54">
        <v>62030.510000000002</v>
      </c>
      <c s="54">
        <v>79954.399999999994</v>
      </c>
      <c s="54">
        <v>57521.790000000001</v>
      </c>
      <c s="54">
        <v>744299.68000000005</v>
      </c>
      <c s="54">
        <v>801821.47000000009</v>
      </c>
    </row>
    <row r="79" spans="2:18" ht="15">
      <c r="B79" s="19" t="s">
        <v>1008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80" spans="2:18" ht="15">
      <c r="B80" s="19" t="s">
        <v>597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170600.98999999999</v>
      </c>
      <c s="54">
        <v>0</v>
      </c>
      <c s="54">
        <v>0</v>
      </c>
      <c s="54">
        <v>0</v>
      </c>
      <c s="54">
        <v>0</v>
      </c>
      <c s="54">
        <v>0</v>
      </c>
      <c s="54">
        <v>170600.98999999999</v>
      </c>
      <c s="54">
        <v>170600.98999999999</v>
      </c>
    </row>
    <row r="81" spans="2:18" ht="15">
      <c r="B81" s="19" t="s">
        <v>598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687908.03000000003</v>
      </c>
      <c s="54">
        <v>0</v>
      </c>
      <c s="54">
        <v>0</v>
      </c>
      <c s="54">
        <v>0</v>
      </c>
      <c s="54">
        <v>0</v>
      </c>
      <c s="54">
        <v>0</v>
      </c>
      <c s="54">
        <v>687908.03000000003</v>
      </c>
      <c s="54">
        <v>687908.03000000003</v>
      </c>
    </row>
    <row r="82" spans="2:18" ht="15">
      <c r="B82" s="19" t="s">
        <v>1014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83" spans="2:18" ht="15">
      <c r="B83" s="19" t="s">
        <v>599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2012285.6000000001</v>
      </c>
      <c s="54">
        <v>0</v>
      </c>
      <c s="54">
        <v>0</v>
      </c>
      <c s="54">
        <v>0</v>
      </c>
      <c s="54">
        <v>0</v>
      </c>
      <c s="54">
        <v>0</v>
      </c>
      <c s="54">
        <v>2012285.6000000001</v>
      </c>
      <c s="54">
        <v>2012285.6000000001</v>
      </c>
    </row>
    <row r="84" spans="2:18" ht="15">
      <c r="B84" s="19" t="s">
        <v>1017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85" spans="2:18" ht="15">
      <c r="B85" s="19" t="s">
        <v>1020</v>
      </c>
      <c s="54">
        <v>164062.35000000001</v>
      </c>
      <c s="54">
        <v>165187.78</v>
      </c>
      <c s="54">
        <v>166320.92999999999</v>
      </c>
      <c s="54">
        <v>167461.85999999999</v>
      </c>
      <c s="54">
        <v>168610.64000000001</v>
      </c>
      <c s="54">
        <v>169767.28</v>
      </c>
      <c s="54">
        <v>170931.85000000001</v>
      </c>
      <c s="54">
        <v>172104.42999999999</v>
      </c>
      <c s="54">
        <v>173285.04000000001</v>
      </c>
      <c s="54">
        <v>174473.73999999999</v>
      </c>
      <c s="54">
        <v>175670.60000000001</v>
      </c>
      <c s="54">
        <v>176875.67999999999</v>
      </c>
      <c s="54">
        <v>178088.98999999999</v>
      </c>
      <c s="54">
        <v>164062.35000000001</v>
      </c>
      <c s="54">
        <v>2058778.8200000001</v>
      </c>
      <c s="54">
        <v>2222841.1699999999</v>
      </c>
    </row>
    <row r="86" spans="2:18" ht="15">
      <c r="B86" s="19" t="s">
        <v>1185</v>
      </c>
      <c s="54">
        <v>33702.010000000002</v>
      </c>
      <c s="54">
        <v>33942.800000000003</v>
      </c>
      <c s="54">
        <v>34185.32</v>
      </c>
      <c s="54">
        <v>34429.57</v>
      </c>
      <c s="54">
        <v>34675.559999999998</v>
      </c>
      <c s="54">
        <v>34923.309999999998</v>
      </c>
      <c s="54">
        <v>35172.830000000002</v>
      </c>
      <c s="54">
        <v>35424.129999999997</v>
      </c>
      <c s="54">
        <v>35677.230000000003</v>
      </c>
      <c s="54">
        <v>35932.129999999997</v>
      </c>
      <c s="54">
        <v>36188.860000000001</v>
      </c>
      <c s="54">
        <v>36447.419999999998</v>
      </c>
      <c s="54">
        <v>36707.830000000002</v>
      </c>
      <c s="54">
        <v>33702.010000000002</v>
      </c>
      <c s="54">
        <v>423706.98999999999</v>
      </c>
      <c s="54">
        <v>457409</v>
      </c>
    </row>
    <row r="87" spans="2:18" ht="15">
      <c r="B87" s="19" t="s">
        <v>600</v>
      </c>
      <c s="54">
        <v>0</v>
      </c>
      <c s="54">
        <v>0</v>
      </c>
      <c s="54">
        <v>0</v>
      </c>
      <c s="54">
        <v>15642308.960000001</v>
      </c>
      <c s="54">
        <v>0</v>
      </c>
      <c s="54">
        <v>0</v>
      </c>
      <c s="54">
        <v>0</v>
      </c>
      <c s="54">
        <v>0</v>
      </c>
      <c s="54">
        <v>0</v>
      </c>
      <c s="54">
        <v>8944722.6600000001</v>
      </c>
      <c s="54">
        <v>0</v>
      </c>
      <c s="54">
        <v>0</v>
      </c>
      <c s="54">
        <v>21938152.809999999</v>
      </c>
      <c s="54">
        <v>0</v>
      </c>
      <c s="54">
        <v>46525184.43</v>
      </c>
      <c s="54">
        <v>46525184.43</v>
      </c>
    </row>
    <row r="88" spans="2:18" ht="15">
      <c r="B88" s="19" t="s">
        <v>2908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89" spans="2:18" ht="15">
      <c r="B89" s="19" t="s">
        <v>3275</v>
      </c>
      <c s="54">
        <v>100430.62</v>
      </c>
      <c s="54">
        <v>101140.06</v>
      </c>
      <c s="54">
        <v>101854.50999999999</v>
      </c>
      <c s="54">
        <v>102574</v>
      </c>
      <c s="54">
        <v>103298.58</v>
      </c>
      <c s="54">
        <v>104028.28</v>
      </c>
      <c s="54">
        <v>104763.13</v>
      </c>
      <c s="54">
        <v>105503.17</v>
      </c>
      <c s="54">
        <v>106248.44</v>
      </c>
      <c s="54">
        <v>106998.97</v>
      </c>
      <c s="54">
        <v>107754.81</v>
      </c>
      <c s="54">
        <v>108515.98</v>
      </c>
      <c s="54">
        <v>109282.53999999999</v>
      </c>
      <c s="54">
        <v>100430.62</v>
      </c>
      <c s="54">
        <v>1261962.4700000002</v>
      </c>
      <c s="54">
        <v>1362393.0900000003</v>
      </c>
    </row>
    <row r="90" spans="2:18" ht="15">
      <c r="B90" s="19" t="s">
        <v>3278</v>
      </c>
      <c s="54">
        <v>16000.940000000001</v>
      </c>
      <c s="54">
        <v>16111.5</v>
      </c>
      <c s="54">
        <v>16222.84</v>
      </c>
      <c s="54">
        <v>16334.93</v>
      </c>
      <c s="54">
        <v>16447.82</v>
      </c>
      <c s="54">
        <v>16561.48</v>
      </c>
      <c s="54">
        <v>16675.91</v>
      </c>
      <c s="54">
        <v>16791.16</v>
      </c>
      <c s="54">
        <v>16907.189999999999</v>
      </c>
      <c s="54">
        <v>17024.009999999998</v>
      </c>
      <c s="54">
        <v>17141.66</v>
      </c>
      <c s="54">
        <v>17260.110000000001</v>
      </c>
      <c s="54">
        <v>17379.389999999999</v>
      </c>
      <c s="54">
        <v>16000.940000000001</v>
      </c>
      <c s="54">
        <v>200858.00000000006</v>
      </c>
      <c s="54">
        <v>216858.94000000006</v>
      </c>
    </row>
    <row r="91" spans="2:18" ht="15">
      <c r="B91" s="19" t="s">
        <v>3285</v>
      </c>
      <c s="54">
        <v>54766.540000000001</v>
      </c>
      <c s="54">
        <v>55274.279999999999</v>
      </c>
      <c s="54">
        <v>55786.730000000003</v>
      </c>
      <c s="54">
        <v>56303.919999999998</v>
      </c>
      <c s="54">
        <v>56825.93</v>
      </c>
      <c s="54">
        <v>57352.760000000002</v>
      </c>
      <c s="54">
        <v>57884.480000000003</v>
      </c>
      <c s="54">
        <v>58421.129999999997</v>
      </c>
      <c s="54">
        <v>58962.760000000002</v>
      </c>
      <c s="54">
        <v>59509.400000000001</v>
      </c>
      <c s="54">
        <v>60061.120000000003</v>
      </c>
      <c s="54">
        <v>60617.959999999999</v>
      </c>
      <c s="54">
        <v>61179.93</v>
      </c>
      <c s="54">
        <v>54766.540000000001</v>
      </c>
      <c s="54">
        <v>698180.40000000002</v>
      </c>
      <c s="54">
        <v>752946.94000000006</v>
      </c>
    </row>
    <row r="92" spans="2:18" ht="15">
      <c r="B92" s="19" t="s">
        <v>3288</v>
      </c>
      <c s="54">
        <v>112944.48</v>
      </c>
      <c s="54">
        <v>129854.24000000001</v>
      </c>
      <c s="54">
        <v>98423.240000000005</v>
      </c>
      <c s="54">
        <v>115344.21000000001</v>
      </c>
      <c s="54">
        <v>116155.37</v>
      </c>
      <c s="54">
        <v>133412.5</v>
      </c>
      <c s="54">
        <v>117877.53</v>
      </c>
      <c s="54">
        <v>118706.53999999999</v>
      </c>
      <c s="54">
        <v>119541.34</v>
      </c>
      <c s="54">
        <v>120382.06</v>
      </c>
      <c s="54">
        <v>121228.66</v>
      </c>
      <c s="54">
        <v>81525.710000000006</v>
      </c>
      <c s="54">
        <v>82099.070000000007</v>
      </c>
      <c s="54">
        <v>112944.48</v>
      </c>
      <c s="54">
        <v>1354550.47</v>
      </c>
      <c s="54">
        <v>1467494.95</v>
      </c>
    </row>
    <row r="93" spans="2:18" ht="15">
      <c r="B93" s="19" t="s">
        <v>3291</v>
      </c>
      <c s="54">
        <v>47839.480000000003</v>
      </c>
      <c s="54">
        <v>32826.339999999997</v>
      </c>
      <c s="54">
        <v>33052.019999999997</v>
      </c>
      <c s="54">
        <v>33279.25</v>
      </c>
      <c s="54">
        <v>33508.029999999999</v>
      </c>
      <c s="54">
        <v>33738.400000000001</v>
      </c>
      <c s="54">
        <v>33970.339999999997</v>
      </c>
      <c s="54">
        <v>68642.899999999994</v>
      </c>
      <c s="54">
        <v>34675.790000000001</v>
      </c>
      <c s="54">
        <v>34914.18</v>
      </c>
      <c s="54">
        <v>35154.199999999997</v>
      </c>
      <c s="54">
        <v>35395.879999999997</v>
      </c>
      <c s="54">
        <v>35639.220000000001</v>
      </c>
      <c s="54">
        <v>47839.480000000003</v>
      </c>
      <c s="54">
        <v>444796.54999999993</v>
      </c>
      <c s="54">
        <v>492636.02999999991</v>
      </c>
    </row>
    <row r="94" spans="2:18" ht="15">
      <c r="B94" s="19" t="s">
        <v>3300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95" spans="2:18" ht="15">
      <c r="B95" s="19" t="s">
        <v>3303</v>
      </c>
      <c s="54">
        <v>49662.769999999997</v>
      </c>
      <c s="54">
        <v>50026.07</v>
      </c>
      <c s="54">
        <v>50392.050000000003</v>
      </c>
      <c s="54">
        <v>50760.690000000002</v>
      </c>
      <c s="54">
        <v>51132.040000000001</v>
      </c>
      <c s="54">
        <v>51506.089999999997</v>
      </c>
      <c s="54">
        <v>51882.889999999999</v>
      </c>
      <c s="54">
        <v>52262.43</v>
      </c>
      <c s="54">
        <v>52644.760000000002</v>
      </c>
      <c s="54">
        <v>53029.879999999997</v>
      </c>
      <c s="54">
        <v>53417.82</v>
      </c>
      <c s="54">
        <v>53808.610000000001</v>
      </c>
      <c s="54">
        <v>54202.25</v>
      </c>
      <c s="54">
        <v>49662.769999999997</v>
      </c>
      <c s="54">
        <v>625065.58000000007</v>
      </c>
      <c s="54">
        <v>674728.35000000009</v>
      </c>
    </row>
    <row r="96" spans="2:18" ht="15">
      <c r="B96" s="19" t="s">
        <v>3320</v>
      </c>
      <c s="54">
        <v>65534.169999999998</v>
      </c>
      <c s="54">
        <v>65994.339999999997</v>
      </c>
      <c s="54">
        <v>66457.759999999995</v>
      </c>
      <c s="54">
        <v>66924.419999999998</v>
      </c>
      <c s="54">
        <v>67394.360000000001</v>
      </c>
      <c s="54">
        <v>67867.589999999997</v>
      </c>
      <c s="54">
        <v>68344.160000000003</v>
      </c>
      <c s="54">
        <v>68824.059999999998</v>
      </c>
      <c s="54">
        <v>69307.339999999997</v>
      </c>
      <c s="54">
        <v>69794.020000000004</v>
      </c>
      <c s="54">
        <v>70284.089999999997</v>
      </c>
      <c s="54">
        <v>70777.639999999999</v>
      </c>
      <c s="54">
        <v>71274.619999999995</v>
      </c>
      <c s="54">
        <v>65534.169999999998</v>
      </c>
      <c s="54">
        <v>823244.40000000002</v>
      </c>
      <c s="54">
        <v>888778.57000000007</v>
      </c>
    </row>
    <row r="97" spans="2:18" ht="15">
      <c r="B97" s="19" t="s">
        <v>3394</v>
      </c>
      <c s="54">
        <v>73303.270000000004</v>
      </c>
      <c s="54">
        <v>73303.270000000004</v>
      </c>
      <c s="54">
        <v>73303.270000000004</v>
      </c>
      <c s="54">
        <v>73303.270000000004</v>
      </c>
      <c s="54">
        <v>73303.270000000004</v>
      </c>
      <c s="54">
        <v>73303.270000000004</v>
      </c>
      <c s="54">
        <v>73303.270000000004</v>
      </c>
      <c s="54">
        <v>73303.270000000004</v>
      </c>
      <c s="54">
        <v>73303.270000000004</v>
      </c>
      <c s="54">
        <v>73303.270000000004</v>
      </c>
      <c s="54">
        <v>73303.270000000004</v>
      </c>
      <c s="54">
        <v>73303.270000000004</v>
      </c>
      <c s="54">
        <v>73303.270000000004</v>
      </c>
      <c s="54">
        <v>73303.270000000004</v>
      </c>
      <c s="54">
        <v>879639.24000000011</v>
      </c>
      <c s="54">
        <v>952942.51000000013</v>
      </c>
    </row>
    <row r="98" spans="2:18" ht="15">
      <c r="B98" s="19" t="s">
        <v>3399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99" spans="2:18" ht="15">
      <c r="B99" s="19" t="s">
        <v>3402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00" spans="2:18" ht="15">
      <c r="B100" s="19" t="s">
        <v>3405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01" spans="2:29" ht="15">
      <c r="B101" s="19" t="s">
        <v>3408</v>
      </c>
      <c s="54">
        <v>20533.099999999999</v>
      </c>
      <c s="54">
        <v>20533.099999999999</v>
      </c>
      <c s="54">
        <v>20533.099999999999</v>
      </c>
      <c s="54">
        <v>20533.099999999999</v>
      </c>
      <c s="54">
        <v>20533.099999999999</v>
      </c>
      <c s="54">
        <v>20533.099999999999</v>
      </c>
      <c s="54">
        <v>20533.099999999999</v>
      </c>
      <c s="54">
        <v>20533.099999999999</v>
      </c>
      <c s="54">
        <v>20533.099999999999</v>
      </c>
      <c s="54">
        <v>20533.099999999999</v>
      </c>
      <c s="54">
        <v>20533.099999999999</v>
      </c>
      <c s="54">
        <v>20533.099999999999</v>
      </c>
      <c s="54">
        <v>20533.099999999999</v>
      </c>
      <c s="54">
        <v>20533.099999999999</v>
      </c>
      <c s="54">
        <v>246397.20000000004</v>
      </c>
      <c s="54">
        <v>266930.30000000005</v>
      </c>
      <c r="AA101" s="2"/>
      <c s="2" t="s">
        <v>32</v>
      </c>
      <c s="2"/>
    </row>
    <row r="102" spans="2:29" ht="15">
      <c r="B102" s="19" t="s">
        <v>3411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r="AA102" s="2"/>
      <c s="2" t="s">
        <v>32</v>
      </c>
      <c s="2"/>
    </row>
    <row r="103" spans="2:18" ht="15">
      <c r="B103" s="19" t="s">
        <v>3414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04" spans="2:26" ht="15">
      <c r="B104" s="19" t="s">
        <v>3417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r="Z104" s="2" t="s">
        <v>32</v>
      </c>
    </row>
    <row r="105" spans="2:26" ht="15">
      <c r="B105" s="19" t="s">
        <v>3443</v>
      </c>
      <c s="54">
        <v>55889.160000000003</v>
      </c>
      <c s="54">
        <v>55889.160000000003</v>
      </c>
      <c s="54">
        <v>55889.160000000003</v>
      </c>
      <c s="54">
        <v>55889.160000000003</v>
      </c>
      <c s="54">
        <v>55889.160000000003</v>
      </c>
      <c s="54">
        <v>55889.160000000003</v>
      </c>
      <c s="54">
        <v>55889.160000000003</v>
      </c>
      <c s="54">
        <v>55889.160000000003</v>
      </c>
      <c s="54">
        <v>55889.160000000003</v>
      </c>
      <c s="54">
        <v>55889.160000000003</v>
      </c>
      <c s="54">
        <v>55889.160000000003</v>
      </c>
      <c s="54">
        <v>55889.160000000003</v>
      </c>
      <c s="54">
        <v>55889.160000000003</v>
      </c>
      <c s="54">
        <v>55889.160000000003</v>
      </c>
      <c s="54">
        <v>670669.92000000027</v>
      </c>
      <c s="54">
        <v>726559.08000000031</v>
      </c>
      <c r="Z105" s="2" t="s">
        <v>32</v>
      </c>
    </row>
    <row r="106" spans="2:18" ht="15">
      <c r="B106" s="19" t="s">
        <v>3323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07" spans="2:18" ht="15">
      <c r="B107" s="19" t="s">
        <v>3448</v>
      </c>
      <c s="54">
        <v>31250</v>
      </c>
      <c s="54">
        <v>31250</v>
      </c>
      <c s="54">
        <v>31250</v>
      </c>
      <c s="54">
        <v>31250</v>
      </c>
      <c s="54">
        <v>31250</v>
      </c>
      <c s="54">
        <v>31250</v>
      </c>
      <c s="54">
        <v>31250</v>
      </c>
      <c s="54">
        <v>31250</v>
      </c>
      <c s="54">
        <v>31250</v>
      </c>
      <c s="54">
        <v>31250</v>
      </c>
      <c s="54">
        <v>31250</v>
      </c>
      <c s="54">
        <v>31250</v>
      </c>
      <c s="54">
        <v>31250</v>
      </c>
      <c s="54">
        <v>31250</v>
      </c>
      <c s="54">
        <v>375000</v>
      </c>
      <c s="54">
        <v>406250</v>
      </c>
    </row>
    <row r="108" spans="2:18" ht="15">
      <c r="B108" s="19" t="s">
        <v>3325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09" spans="2:18" ht="15">
      <c r="B109" s="19" t="s">
        <v>3455</v>
      </c>
      <c s="54">
        <v>94837.679999999993</v>
      </c>
      <c s="54">
        <v>94837.679999999993</v>
      </c>
      <c s="54">
        <v>94837.679999999993</v>
      </c>
      <c s="54">
        <v>94837.679999999993</v>
      </c>
      <c s="54">
        <v>94837.679999999993</v>
      </c>
      <c s="54">
        <v>94837.679999999993</v>
      </c>
      <c s="54">
        <v>94837.679999999993</v>
      </c>
      <c s="54">
        <v>94837.679999999993</v>
      </c>
      <c s="54">
        <v>94837.679999999993</v>
      </c>
      <c s="54">
        <v>94837.679999999993</v>
      </c>
      <c s="54">
        <v>94837.679999999993</v>
      </c>
      <c s="54">
        <v>94837.679999999993</v>
      </c>
      <c s="54">
        <v>94837.679999999993</v>
      </c>
      <c s="54">
        <v>94837.679999999993</v>
      </c>
      <c s="54">
        <v>1138052.1599999997</v>
      </c>
      <c s="54">
        <v>1232889.8399999996</v>
      </c>
    </row>
    <row r="110" spans="2:18" ht="15">
      <c r="B110" s="19" t="s">
        <v>3499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11" spans="2:18" ht="15">
      <c r="B111" s="19" t="s">
        <v>3502</v>
      </c>
      <c s="54">
        <v>4504.5</v>
      </c>
      <c s="54">
        <v>4504.5</v>
      </c>
      <c s="54">
        <v>4504.5</v>
      </c>
      <c s="54">
        <v>4504.5</v>
      </c>
      <c s="54">
        <v>4504.5</v>
      </c>
      <c s="54">
        <v>4504.5</v>
      </c>
      <c s="54">
        <v>4504.5</v>
      </c>
      <c s="54">
        <v>4504.5</v>
      </c>
      <c s="54">
        <v>4504.5</v>
      </c>
      <c s="54">
        <v>4504.5</v>
      </c>
      <c s="54">
        <v>4504.5</v>
      </c>
      <c s="54">
        <v>4504.5</v>
      </c>
      <c s="54">
        <v>4504.5</v>
      </c>
      <c s="54">
        <v>4504.5</v>
      </c>
      <c s="54">
        <v>54054</v>
      </c>
      <c s="54">
        <v>58558.5</v>
      </c>
    </row>
    <row r="112" spans="2:18" ht="15">
      <c r="B112" s="19" t="s">
        <v>3538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13" spans="2:18" ht="15">
      <c r="B113" s="19" t="s">
        <v>3541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14" spans="2:25" ht="15">
      <c r="B114" s="19" t="s">
        <v>3544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r="Y114" s="2" t="s">
        <v>32</v>
      </c>
    </row>
    <row r="115" spans="2:25" ht="15">
      <c r="B115" s="19" t="s">
        <v>3547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r="Y115" s="2" t="s">
        <v>32</v>
      </c>
    </row>
    <row r="116" spans="2:18" ht="15">
      <c r="B116" s="19" t="s">
        <v>3550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17" spans="2:18" ht="15">
      <c r="B117" s="19" t="s">
        <v>3553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18" spans="2:18" ht="15">
      <c r="B118" s="19" t="s">
        <v>3556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19" spans="2:18" ht="15">
      <c r="B119" s="19" t="s">
        <v>3559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20" spans="2:18" ht="15">
      <c r="B120" s="19" t="s">
        <v>3562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21" spans="2:18" ht="15">
      <c r="B121" s="19" t="s">
        <v>3565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22" spans="2:18" ht="15">
      <c r="B122" s="19" t="s">
        <v>3606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23" spans="2:18" ht="15">
      <c r="B123" s="19" t="s">
        <v>3609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24" spans="2:18" ht="15">
      <c r="B124" s="19" t="s">
        <v>3612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25" spans="2:24" ht="15">
      <c r="B125" s="19" t="s">
        <v>3615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r="W125" s="2" t="s">
        <v>32</v>
      </c>
      <c s="2" t="s">
        <v>32</v>
      </c>
    </row>
    <row r="126" spans="2:24" ht="15">
      <c r="B126" s="19" t="s">
        <v>3620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r="W126" s="2" t="s">
        <v>32</v>
      </c>
      <c s="2" t="s">
        <v>32</v>
      </c>
    </row>
    <row r="127" spans="2:18" ht="15">
      <c r="B127" s="19" t="s">
        <v>3623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28" spans="2:18" ht="15">
      <c r="B128" s="19" t="s">
        <v>3626</v>
      </c>
      <c s="54">
        <v>66636.470000000001</v>
      </c>
      <c s="54">
        <v>66636.470000000001</v>
      </c>
      <c s="54">
        <v>66636.470000000001</v>
      </c>
      <c s="54">
        <v>66636.470000000001</v>
      </c>
      <c s="54">
        <v>66636.470000000001</v>
      </c>
      <c s="54">
        <v>66636.470000000001</v>
      </c>
      <c s="54">
        <v>66636.470000000001</v>
      </c>
      <c s="54">
        <v>66636.470000000001</v>
      </c>
      <c s="54">
        <v>66636.470000000001</v>
      </c>
      <c s="54">
        <v>66636.470000000001</v>
      </c>
      <c s="54">
        <v>66636.470000000001</v>
      </c>
      <c s="54">
        <v>66636.470000000001</v>
      </c>
      <c s="54">
        <v>66636.470000000001</v>
      </c>
      <c s="54">
        <v>66636.470000000001</v>
      </c>
      <c s="54">
        <v>799637.63999999978</v>
      </c>
      <c s="54">
        <v>866274.10999999975</v>
      </c>
    </row>
    <row r="129" spans="2:18" ht="15">
      <c r="B129" s="19" t="s">
        <v>3629</v>
      </c>
      <c s="54">
        <v>23314.700000000001</v>
      </c>
      <c s="54">
        <v>23314.700000000001</v>
      </c>
      <c s="54">
        <v>23314.700000000001</v>
      </c>
      <c s="54">
        <v>23314.700000000001</v>
      </c>
      <c s="54">
        <v>23314.700000000001</v>
      </c>
      <c s="54">
        <v>23314.700000000001</v>
      </c>
      <c s="54">
        <v>23314.700000000001</v>
      </c>
      <c s="54">
        <v>23314.700000000001</v>
      </c>
      <c s="54">
        <v>0</v>
      </c>
      <c s="54">
        <v>0</v>
      </c>
      <c s="54">
        <v>0</v>
      </c>
      <c s="54">
        <v>0</v>
      </c>
      <c s="54">
        <v>0</v>
      </c>
      <c s="54">
        <v>23314.700000000001</v>
      </c>
      <c s="54">
        <v>163202.90000000002</v>
      </c>
      <c s="54">
        <v>186517.60000000003</v>
      </c>
    </row>
    <row r="130" spans="2:18" ht="15">
      <c r="B130" s="19" t="s">
        <v>3632</v>
      </c>
      <c s="54">
        <v>26643.619999999999</v>
      </c>
      <c s="54">
        <v>26643.619999999999</v>
      </c>
      <c s="54">
        <v>26643.619999999999</v>
      </c>
      <c s="54">
        <v>26643.619999999999</v>
      </c>
      <c s="54">
        <v>26643.619999999999</v>
      </c>
      <c s="54">
        <v>26643.619999999999</v>
      </c>
      <c s="54">
        <v>26643.619999999999</v>
      </c>
      <c s="54">
        <v>26643.619999999999</v>
      </c>
      <c s="54">
        <v>26643.619999999999</v>
      </c>
      <c s="54">
        <v>26643.619999999999</v>
      </c>
      <c s="54">
        <v>26643.619999999999</v>
      </c>
      <c s="54">
        <v>26643.619999999999</v>
      </c>
      <c s="54">
        <v>26643.619999999999</v>
      </c>
      <c s="54">
        <v>26643.619999999999</v>
      </c>
      <c s="54">
        <v>319723.44</v>
      </c>
      <c s="54">
        <v>346367.06</v>
      </c>
    </row>
    <row r="131" spans="2:18" ht="15">
      <c r="B131" s="19" t="s">
        <v>3635</v>
      </c>
      <c s="54">
        <v>7669.9499999999998</v>
      </c>
      <c s="54">
        <v>7669.9499999999998</v>
      </c>
      <c s="54">
        <v>7669.9499999999998</v>
      </c>
      <c s="54">
        <v>7669.9499999999998</v>
      </c>
      <c s="54">
        <v>7669.9499999999998</v>
      </c>
      <c s="54">
        <v>7669.9499999999998</v>
      </c>
      <c s="54">
        <v>7669.9499999999998</v>
      </c>
      <c s="54">
        <v>7669.9499999999998</v>
      </c>
      <c s="54">
        <v>7669.9499999999998</v>
      </c>
      <c s="54">
        <v>7669.9499999999998</v>
      </c>
      <c s="54">
        <v>7669.9499999999998</v>
      </c>
      <c s="54">
        <v>7669.9499999999998</v>
      </c>
      <c s="54">
        <v>7669.9499999999998</v>
      </c>
      <c s="54">
        <v>7669.9499999999998</v>
      </c>
      <c s="54">
        <v>92039.39999999998</v>
      </c>
      <c s="54">
        <v>99709.349999999977</v>
      </c>
    </row>
    <row r="132" spans="2:18" ht="15">
      <c r="B132" s="19" t="s">
        <v>3638</v>
      </c>
      <c s="54">
        <v>27653.740000000002</v>
      </c>
      <c s="54">
        <v>27653.740000000002</v>
      </c>
      <c s="54">
        <v>27653.740000000002</v>
      </c>
      <c s="54">
        <v>27653.740000000002</v>
      </c>
      <c s="54">
        <v>27653.740000000002</v>
      </c>
      <c s="54">
        <v>27653.740000000002</v>
      </c>
      <c s="54">
        <v>27653.740000000002</v>
      </c>
      <c s="54">
        <v>27653.740000000002</v>
      </c>
      <c s="54">
        <v>27653.740000000002</v>
      </c>
      <c s="54">
        <v>27653.740000000002</v>
      </c>
      <c s="54">
        <v>27653.740000000002</v>
      </c>
      <c s="54">
        <v>27653.740000000002</v>
      </c>
      <c s="54">
        <v>27653.740000000002</v>
      </c>
      <c s="54">
        <v>27653.740000000002</v>
      </c>
      <c s="54">
        <v>331844.87999999995</v>
      </c>
      <c s="54">
        <v>359498.61999999994</v>
      </c>
    </row>
    <row r="133" spans="2:18" ht="15">
      <c r="B133" s="19" t="s">
        <v>3641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34" spans="2:18" ht="15">
      <c r="B134" s="19" t="s">
        <v>3644</v>
      </c>
      <c s="54">
        <v>27139.66</v>
      </c>
      <c s="54">
        <v>27139.66</v>
      </c>
      <c s="54">
        <v>27139.66</v>
      </c>
      <c s="54">
        <v>27139.66</v>
      </c>
      <c s="54">
        <v>27139.66</v>
      </c>
      <c s="54">
        <v>27139.66</v>
      </c>
      <c s="54">
        <v>27139.66</v>
      </c>
      <c s="54">
        <v>27139.66</v>
      </c>
      <c s="54">
        <v>0</v>
      </c>
      <c s="54">
        <v>0</v>
      </c>
      <c s="54">
        <v>0</v>
      </c>
      <c s="54">
        <v>0</v>
      </c>
      <c s="54">
        <v>0</v>
      </c>
      <c s="54">
        <v>27139.66</v>
      </c>
      <c s="54">
        <v>189977.62</v>
      </c>
      <c s="54">
        <v>217117.28</v>
      </c>
    </row>
    <row r="135" spans="2:18" ht="15">
      <c r="B135" s="19" t="s">
        <v>3649</v>
      </c>
      <c s="54">
        <v>10290.120000000001</v>
      </c>
      <c s="54">
        <v>10290.120000000001</v>
      </c>
      <c s="54">
        <v>10290.120000000001</v>
      </c>
      <c s="54">
        <v>10290.120000000001</v>
      </c>
      <c s="54">
        <v>10290.120000000001</v>
      </c>
      <c s="54">
        <v>10290.120000000001</v>
      </c>
      <c s="54">
        <v>10290.120000000001</v>
      </c>
      <c s="54">
        <v>10290.120000000001</v>
      </c>
      <c s="54">
        <v>0</v>
      </c>
      <c s="54">
        <v>0</v>
      </c>
      <c s="54">
        <v>0</v>
      </c>
      <c s="54">
        <v>0</v>
      </c>
      <c s="54">
        <v>0</v>
      </c>
      <c s="54">
        <v>10290.120000000001</v>
      </c>
      <c s="54">
        <v>72030.840000000011</v>
      </c>
      <c s="54">
        <v>82320.960000000006</v>
      </c>
    </row>
    <row r="136" spans="2:18" ht="15">
      <c r="B136" s="19" t="s">
        <v>3722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  <c s="54">
        <v>0</v>
      </c>
    </row>
    <row r="137" spans="2:18" ht="15">
      <c r="B137" s="18" t="s">
        <v>469</v>
      </c>
      <c s="54">
        <v>111267719.27000001</v>
      </c>
      <c s="54">
        <v>207871461.627</v>
      </c>
      <c s="54">
        <v>99098272.910000011</v>
      </c>
      <c s="54">
        <v>559897541.73000026</v>
      </c>
      <c s="54">
        <v>86713004.11999999</v>
      </c>
      <c s="54">
        <v>151036905.57000002</v>
      </c>
      <c s="54">
        <v>80078393.849999994</v>
      </c>
      <c s="54">
        <v>166811202.831</v>
      </c>
      <c s="54">
        <v>176045705.40999991</v>
      </c>
      <c s="54">
        <v>115696539.77000001</v>
      </c>
      <c s="54">
        <v>135279699.55000001</v>
      </c>
      <c s="54">
        <v>114103956.53</v>
      </c>
      <c s="54">
        <v>99219178.360000029</v>
      </c>
      <c s="54">
        <v>111267719.27000001</v>
      </c>
      <c s="54">
        <v>1991851862.2580006</v>
      </c>
      <c s="54">
        <v>2103119581.5279989</v>
      </c>
    </row>
    <row r="139" spans="3:22" ht="15">
      <c r="C139" s="2"/>
      <c s="2"/>
      <c s="2"/>
      <c s="2"/>
      <c s="2"/>
      <c s="2"/>
      <c s="2"/>
      <c s="2"/>
      <c s="2"/>
      <c s="2"/>
      <c s="2"/>
      <c s="2"/>
      <c s="2"/>
      <c s="2"/>
      <c s="2"/>
      <c s="2"/>
      <c s="2" t="s">
        <v>32</v>
      </c>
      <c s="2" t="s">
        <v>32</v>
      </c>
      <c s="2" t="s">
        <v>32</v>
      </c>
      <c s="2" t="s">
        <v>32</v>
      </c>
    </row>
    <row r="140" spans="3:22" ht="15">
      <c r="C140" s="2"/>
      <c s="2"/>
      <c s="2"/>
      <c s="2"/>
      <c s="2"/>
      <c s="2"/>
      <c s="2"/>
      <c s="2"/>
      <c s="2"/>
      <c s="2"/>
      <c s="2"/>
      <c s="2"/>
      <c s="2"/>
      <c s="2"/>
      <c s="2"/>
      <c s="2"/>
      <c s="2" t="s">
        <v>32</v>
      </c>
      <c s="2" t="s">
        <v>32</v>
      </c>
      <c s="2" t="s">
        <v>32</v>
      </c>
      <c s="2" t="s">
        <v>32</v>
      </c>
    </row>
  </sheetData>
  <mergeCells count="3">
    <mergeCell ref="A1:G1"/>
    <mergeCell ref="H1:N1"/>
    <mergeCell ref="O1:Q1"/>
  </mergeCells>
  <pageMargins left="0.7" right="0.7" top="0.75" bottom="0.75" header="0.3" footer="0.3"/>
  <pageSetup orientation="portrait" paperSize="9" r:id="rId2"/>
  <drawing r:id="rId1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3.xml" 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C8349EAA-6C4D-4CB8-87EC-FEAF405FD86D}">
  <ds:schemaRefs/>
</ds:datastoreItem>
</file>

<file path=customXml/itemProps2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0D7A3440-AB2E-4F43-BC16-CD396C0439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BDExterna + Perfil Principal CP</vt:lpstr>
      <vt:lpstr>Perfil Externa Principal</vt:lpstr>
      <vt:lpstr>Perfil Externa Principal Detal</vt:lpstr>
      <vt:lpstr>BDExterna + Perfil In+Com CP</vt:lpstr>
      <vt:lpstr>Perfil Externa Int+Com</vt:lpstr>
      <vt:lpstr>Perfil Externa Int+Com Detal</vt:lpstr>
      <vt:lpstr>BD INTERNA+PERFIL PRINCIPAL CP</vt:lpstr>
      <vt:lpstr>Perfil Principal Interna</vt:lpstr>
      <vt:lpstr>Perfil Principal Interes Detal</vt:lpstr>
      <vt:lpstr>BD INTERNA + PERFIL INTERES CP</vt:lpstr>
      <vt:lpstr>Perfil Interna Interes</vt:lpstr>
      <vt:lpstr>Perfil Interna Interes Detal</vt:lpstr>
      <vt:lpstr>AMORTIZACION</vt:lpstr>
      <vt:lpstr>INTERES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 Valencia</dc:creator>
  <cp:keywords/>
  <dc:description/>
  <cp:lastModifiedBy>Barrionuevo Toasa, Carlos Iván</cp:lastModifiedBy>
  <cp:lastPrinted>2022-05-30T22:21:20Z</cp:lastPrinted>
  <dcterms:created xsi:type="dcterms:W3CDTF">2022-05-27T19:40:11Z</dcterms:created>
  <dcterms:modified xsi:type="dcterms:W3CDTF">2025-01-31T17:29:26Z</dcterms:modified>
  <cp:category/>
</cp:coreProperties>
</file>